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6.xml" ContentType="application/vnd.openxmlformats-officedocument.drawingml.chartshapes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7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8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9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10.xml" ContentType="application/vnd.openxmlformats-officedocument.drawingml.chartshapes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1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lebb\MS_2nd_year\ВКР\"/>
    </mc:Choice>
  </mc:AlternateContent>
  <xr:revisionPtr revIDLastSave="0" documentId="8_{A1A2BA3C-2606-4320-BFF5-BEC704F22373}" xr6:coauthVersionLast="47" xr6:coauthVersionMax="47" xr10:uidLastSave="{00000000-0000-0000-0000-000000000000}"/>
  <bookViews>
    <workbookView xWindow="-120" yWindow="-120" windowWidth="38640" windowHeight="15840" firstSheet="1" activeTab="1" xr2:uid="{BB6547E9-56D7-4557-8EE5-2B2852F0CBCA}"/>
  </bookViews>
  <sheets>
    <sheet name="Сценарии экспериментов" sheetId="4" r:id="rId1"/>
    <sheet name="Эксперимент №1" sheetId="3" r:id="rId2"/>
    <sheet name="Коэффициент для эксперимента №1" sheetId="8" r:id="rId3"/>
    <sheet name="Эксперимент №2" sheetId="1" r:id="rId4"/>
    <sheet name="Коэффициент для эксперимента №2" sheetId="9" r:id="rId5"/>
    <sheet name="Эксперимент №3" sheetId="6" r:id="rId6"/>
    <sheet name="Коэффициент для эксперимента №3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G10" i="9" l="1"/>
  <c r="BG11" i="9"/>
  <c r="BG12" i="9"/>
  <c r="BG13" i="9"/>
  <c r="BG14" i="9"/>
  <c r="S10" i="7"/>
  <c r="S11" i="7"/>
  <c r="S12" i="7"/>
  <c r="S13" i="7"/>
  <c r="BG13" i="7" l="1"/>
  <c r="BB13" i="7"/>
  <c r="AW13" i="7"/>
  <c r="AR13" i="7"/>
  <c r="AM13" i="7"/>
  <c r="AH13" i="7"/>
  <c r="AC13" i="7"/>
  <c r="X13" i="7"/>
  <c r="N13" i="7"/>
  <c r="I13" i="7"/>
  <c r="D13" i="7"/>
  <c r="BG12" i="7"/>
  <c r="BB12" i="7"/>
  <c r="AW12" i="7"/>
  <c r="AR12" i="7"/>
  <c r="AM12" i="7"/>
  <c r="AH12" i="7"/>
  <c r="AC12" i="7"/>
  <c r="X12" i="7"/>
  <c r="N12" i="7"/>
  <c r="I12" i="7"/>
  <c r="D12" i="7"/>
  <c r="BG11" i="7"/>
  <c r="BB11" i="7"/>
  <c r="AW11" i="7"/>
  <c r="AR11" i="7"/>
  <c r="AM11" i="7"/>
  <c r="AH11" i="7"/>
  <c r="AC11" i="7"/>
  <c r="X11" i="7"/>
  <c r="N11" i="7"/>
  <c r="I11" i="7"/>
  <c r="D11" i="7"/>
  <c r="BG10" i="7"/>
  <c r="BB10" i="7"/>
  <c r="AW10" i="7"/>
  <c r="AR10" i="7"/>
  <c r="AM10" i="7"/>
  <c r="AH10" i="7"/>
  <c r="AC10" i="7"/>
  <c r="X10" i="7"/>
  <c r="N10" i="7"/>
  <c r="I10" i="7"/>
  <c r="D10" i="7"/>
  <c r="BB14" i="9"/>
  <c r="AW14" i="9"/>
  <c r="AR14" i="9"/>
  <c r="AM14" i="9"/>
  <c r="AH14" i="9"/>
  <c r="AC14" i="9"/>
  <c r="X14" i="9"/>
  <c r="S14" i="9"/>
  <c r="N14" i="9"/>
  <c r="I14" i="9"/>
  <c r="D14" i="9"/>
  <c r="BB13" i="9"/>
  <c r="AW13" i="9"/>
  <c r="AR13" i="9"/>
  <c r="AM13" i="9"/>
  <c r="AH13" i="9"/>
  <c r="AC13" i="9"/>
  <c r="X13" i="9"/>
  <c r="S13" i="9"/>
  <c r="N13" i="9"/>
  <c r="I13" i="9"/>
  <c r="D13" i="9"/>
  <c r="BB12" i="9"/>
  <c r="AW12" i="9"/>
  <c r="AR12" i="9"/>
  <c r="AM12" i="9"/>
  <c r="AH12" i="9"/>
  <c r="AC12" i="9"/>
  <c r="X12" i="9"/>
  <c r="S12" i="9"/>
  <c r="N12" i="9"/>
  <c r="I12" i="9"/>
  <c r="D12" i="9"/>
  <c r="BB11" i="9"/>
  <c r="AW11" i="9"/>
  <c r="AR11" i="9"/>
  <c r="AM11" i="9"/>
  <c r="AH11" i="9"/>
  <c r="AC11" i="9"/>
  <c r="X11" i="9"/>
  <c r="S11" i="9"/>
  <c r="N11" i="9"/>
  <c r="I11" i="9"/>
  <c r="D11" i="9"/>
  <c r="S10" i="9"/>
  <c r="X10" i="9" l="1"/>
  <c r="AC10" i="9"/>
  <c r="AH10" i="9"/>
  <c r="AM10" i="9"/>
  <c r="AR10" i="9"/>
  <c r="BB10" i="9"/>
  <c r="AW10" i="9"/>
  <c r="D10" i="9"/>
  <c r="I10" i="9"/>
  <c r="N10" i="9"/>
  <c r="BB9" i="7"/>
  <c r="S9" i="7"/>
  <c r="X9" i="7"/>
  <c r="BG9" i="7"/>
  <c r="I9" i="7"/>
  <c r="N9" i="7"/>
  <c r="AC9" i="7"/>
  <c r="AH9" i="7"/>
  <c r="AM9" i="7"/>
  <c r="AR9" i="7"/>
  <c r="D9" i="7"/>
  <c r="AW9" i="7"/>
  <c r="C95" i="3"/>
  <c r="B95" i="3"/>
  <c r="C94" i="3"/>
  <c r="B94" i="3"/>
  <c r="C93" i="3"/>
  <c r="B93" i="3"/>
  <c r="C92" i="3"/>
  <c r="B92" i="3"/>
  <c r="C91" i="3"/>
  <c r="B91" i="3"/>
  <c r="C31" i="3"/>
  <c r="B31" i="3"/>
  <c r="C30" i="3"/>
  <c r="B30" i="3"/>
  <c r="C29" i="3"/>
  <c r="B29" i="3"/>
  <c r="C28" i="3"/>
  <c r="B28" i="3"/>
  <c r="C27" i="3"/>
  <c r="B27" i="3"/>
  <c r="C95" i="1"/>
  <c r="B95" i="1"/>
  <c r="C94" i="1"/>
  <c r="B94" i="1"/>
  <c r="C93" i="1"/>
  <c r="B93" i="1"/>
  <c r="C92" i="1"/>
  <c r="B92" i="1"/>
  <c r="C91" i="1"/>
  <c r="B91" i="1"/>
  <c r="C31" i="1"/>
  <c r="B31" i="1"/>
  <c r="C30" i="1"/>
  <c r="B30" i="1"/>
  <c r="C29" i="1"/>
  <c r="B29" i="1"/>
  <c r="C28" i="1"/>
  <c r="B28" i="1"/>
  <c r="C27" i="1"/>
  <c r="B27" i="1"/>
  <c r="C31" i="6"/>
  <c r="B31" i="6"/>
  <c r="C30" i="6"/>
  <c r="B30" i="6"/>
  <c r="C29" i="6"/>
  <c r="B29" i="6"/>
  <c r="C28" i="6"/>
  <c r="B28" i="6"/>
  <c r="C27" i="6"/>
  <c r="B27" i="6"/>
  <c r="C92" i="6"/>
  <c r="C93" i="6"/>
  <c r="C94" i="6"/>
  <c r="C95" i="6"/>
  <c r="C91" i="6"/>
  <c r="B91" i="6"/>
  <c r="B93" i="6"/>
  <c r="B94" i="6"/>
  <c r="B95" i="6"/>
  <c r="B92" i="6"/>
  <c r="B28" i="4"/>
  <c r="B20" i="4"/>
  <c r="B12" i="4"/>
  <c r="E6" i="4"/>
  <c r="F6" i="4" s="1"/>
  <c r="G6" i="4" s="1"/>
  <c r="E5" i="4"/>
  <c r="F5" i="4" s="1"/>
  <c r="G5" i="4" s="1"/>
  <c r="E4" i="4"/>
  <c r="F4" i="4" s="1"/>
  <c r="G4" i="4" s="1"/>
  <c r="E3" i="4"/>
  <c r="F3" i="4" s="1"/>
  <c r="G3" i="4" s="1"/>
  <c r="E2" i="4"/>
  <c r="F2" i="4" s="1"/>
  <c r="G2" i="4" s="1"/>
  <c r="AW13" i="8"/>
  <c r="S13" i="8"/>
  <c r="AH13" i="8"/>
  <c r="D13" i="8"/>
  <c r="AC13" i="8"/>
  <c r="AR13" i="8"/>
  <c r="X13" i="8"/>
  <c r="AM13" i="8"/>
  <c r="N13" i="8"/>
  <c r="I13" i="8"/>
  <c r="BB13" i="8"/>
  <c r="BG13" i="8"/>
  <c r="D11" i="8"/>
  <c r="AW11" i="8"/>
  <c r="N11" i="8"/>
  <c r="I11" i="8"/>
  <c r="X11" i="8"/>
  <c r="S11" i="8"/>
  <c r="AH11" i="8"/>
  <c r="AC11" i="8"/>
  <c r="AR11" i="8"/>
  <c r="AM11" i="8"/>
  <c r="BB11" i="8"/>
  <c r="BG11" i="8"/>
  <c r="AH9" i="8"/>
  <c r="AW9" i="8"/>
  <c r="AC9" i="8"/>
  <c r="AR9" i="8"/>
  <c r="I9" i="8"/>
  <c r="X9" i="8"/>
  <c r="N9" i="8"/>
  <c r="AM9" i="8"/>
  <c r="D9" i="8"/>
  <c r="S9" i="8"/>
  <c r="BB9" i="8"/>
  <c r="BG9" i="8"/>
  <c r="AM10" i="8"/>
  <c r="S10" i="8"/>
  <c r="AH10" i="8"/>
  <c r="AW10" i="8"/>
  <c r="N10" i="8"/>
  <c r="D10" i="8"/>
  <c r="AC10" i="8"/>
  <c r="I10" i="8"/>
  <c r="AR10" i="8"/>
  <c r="X10" i="8"/>
  <c r="BG10" i="8"/>
  <c r="BB10" i="8"/>
  <c r="AH12" i="8"/>
  <c r="AW12" i="8"/>
  <c r="N12" i="8"/>
  <c r="AR12" i="8"/>
  <c r="AM12" i="8"/>
  <c r="D12" i="8"/>
  <c r="S12" i="8"/>
  <c r="AC12" i="8"/>
  <c r="I12" i="8"/>
  <c r="X12" i="8"/>
  <c r="BB12" i="8"/>
  <c r="BG12" i="8"/>
</calcChain>
</file>

<file path=xl/sharedStrings.xml><?xml version="1.0" encoding="utf-8"?>
<sst xmlns="http://schemas.openxmlformats.org/spreadsheetml/2006/main" count="1483" uniqueCount="45">
  <si>
    <t>networkControl</t>
  </si>
  <si>
    <t>audio</t>
  </si>
  <si>
    <t>video</t>
  </si>
  <si>
    <t>IOT</t>
  </si>
  <si>
    <t>other</t>
  </si>
  <si>
    <t>WRR</t>
  </si>
  <si>
    <t>WFQ</t>
  </si>
  <si>
    <t>FIFO</t>
  </si>
  <si>
    <t>Средняя задержка на точке доступа</t>
  </si>
  <si>
    <t>Максимальная задержка на точке доступа</t>
  </si>
  <si>
    <t>Средняя задержка общая</t>
  </si>
  <si>
    <t>Максимальная задержка общая</t>
  </si>
  <si>
    <t>Джиттер на точке доступа</t>
  </si>
  <si>
    <t>Джиттер общий</t>
  </si>
  <si>
    <t>Битрейт, Кб/c</t>
  </si>
  <si>
    <t>Размер пакета (средний)</t>
  </si>
  <si>
    <t>Размер пакета (максимальный)</t>
  </si>
  <si>
    <t>Количество в секунду</t>
  </si>
  <si>
    <t>Приходящих в 2 мкс пакетов</t>
  </si>
  <si>
    <t>Приходящих в 2 мкс байт</t>
  </si>
  <si>
    <t>Количество</t>
  </si>
  <si>
    <t>Вес WRR</t>
  </si>
  <si>
    <t>Вес WFQ</t>
  </si>
  <si>
    <t>Частоты 2.4, 5 и 6</t>
  </si>
  <si>
    <t>0,1</t>
  </si>
  <si>
    <t>0,2</t>
  </si>
  <si>
    <t>0,3</t>
  </si>
  <si>
    <t>0,4</t>
  </si>
  <si>
    <t>0,5</t>
  </si>
  <si>
    <t>0,6</t>
  </si>
  <si>
    <t>0,7</t>
  </si>
  <si>
    <t>0,8</t>
  </si>
  <si>
    <t>0,9</t>
  </si>
  <si>
    <t>Задержки IoT</t>
  </si>
  <si>
    <t>Джиттер IoT</t>
  </si>
  <si>
    <t>Эксперимент №1 (конференц-зал)</t>
  </si>
  <si>
    <t>Эксперимент №2 (высоконагруженное промышленное предприятие)</t>
  </si>
  <si>
    <t>Эксперимент №3 (офисное пространство)</t>
  </si>
  <si>
    <t>0,64</t>
  </si>
  <si>
    <t>0,642</t>
  </si>
  <si>
    <t>0,539</t>
  </si>
  <si>
    <t>Потери трафика</t>
  </si>
  <si>
    <t>Коэффициент использования сети показывает насколько загружена сеть в диапазоне от 0, когда сеть не нагружена до 1, когда нагрузка является пиковой и вызывает максимально допустимые потери.</t>
  </si>
  <si>
    <t>Ниже представлены экспенриментальные данные задержек и джиттера для трех имитационных моделей в зависимости от значения коэффициента сети.</t>
  </si>
  <si>
    <t>Коэффициент использования сети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</si>
</sst>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49" fontId="1" fillId="0" borderId="1" xfId="0" applyNumberFormat="1" applyFont="1" applyBorder="1"/>
    <xf numFmtId="2" fontId="0" fillId="0" borderId="1" xfId="0" applyNumberFormat="1" applyBorder="1"/>
    <xf numFmtId="17" fontId="0" fillId="0" borderId="0" xfId="0" applyNumberFormat="1"/>
    <xf numFmtId="164" fontId="0" fillId="0" borderId="1" xfId="0" applyNumberFormat="1" applyBorder="1"/>
    <xf numFmtId="165" fontId="0" fillId="0" borderId="1" xfId="0" applyNumberFormat="1" applyBorder="1"/>
    <xf numFmtId="0" fontId="0" fillId="0" borderId="2" xfId="0" applyBorder="1"/>
    <xf numFmtId="16" fontId="0" fillId="0" borderId="0" xfId="0" applyNumberFormat="1"/>
    <xf numFmtId="49" fontId="0" fillId="0" borderId="1" xfId="0" applyNumberFormat="1" applyBorder="1"/>
    <xf numFmtId="10" fontId="0" fillId="0" borderId="0" xfId="0" applyNumberFormat="1"/>
    <xf numFmtId="2" fontId="1" fillId="0" borderId="1" xfId="0" applyNumberFormat="1" applyFont="1" applyBorder="1"/>
    <xf numFmtId="49" fontId="1" fillId="0" borderId="0" xfId="0" applyNumberFormat="1" applyFont="1"/>
    <xf numFmtId="0" fontId="0" fillId="2" borderId="0" xfId="0" applyFill="1"/>
    <xf numFmtId="0" fontId="3" fillId="0" borderId="0" xfId="0" applyFont="1"/>
    <xf numFmtId="0" fontId="4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Средняя задержка общая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№1'!$B$3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№1'!$A$4:$A$8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№1'!$B$4:$B$8</c:f>
              <c:numCache>
                <c:formatCode>0.000</c:formatCode>
                <c:ptCount val="5"/>
                <c:pt idx="0">
                  <c:v>5.5439999999999996</c:v>
                </c:pt>
                <c:pt idx="1">
                  <c:v>5.2450000000000001</c:v>
                </c:pt>
                <c:pt idx="2">
                  <c:v>5.4829999999999997</c:v>
                </c:pt>
                <c:pt idx="3">
                  <c:v>5.4640000000000004</c:v>
                </c:pt>
                <c:pt idx="4">
                  <c:v>6.0469999999999997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72-42AD-9079-074077AE948D}"/>
            </c:ext>
          </c:extLst>
        </c:ser>
        <c:ser>
          <c:idx val="1"/>
          <c:order val="1"/>
          <c:tx>
            <c:strRef>
              <c:f>'Эксперимент №1'!$C$3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№1'!$A$4:$A$8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№1'!$C$4:$C$8</c:f>
              <c:numCache>
                <c:formatCode>0.000</c:formatCode>
                <c:ptCount val="5"/>
                <c:pt idx="0">
                  <c:v>5.1909999999999998</c:v>
                </c:pt>
                <c:pt idx="1">
                  <c:v>5.4749999999999996</c:v>
                </c:pt>
                <c:pt idx="2">
                  <c:v>5.4660000000000002</c:v>
                </c:pt>
                <c:pt idx="3">
                  <c:v>5.4390000000000001</c:v>
                </c:pt>
                <c:pt idx="4">
                  <c:v>6.069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72-42AD-9079-074077AE948D}"/>
            </c:ext>
          </c:extLst>
        </c:ser>
        <c:ser>
          <c:idx val="2"/>
          <c:order val="2"/>
          <c:tx>
            <c:strRef>
              <c:f>'Эксперимент №1'!$D$3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№1'!$A$4:$A$8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№1'!$D$4:$D$8</c:f>
              <c:numCache>
                <c:formatCode>0.000</c:formatCode>
                <c:ptCount val="5"/>
                <c:pt idx="0">
                  <c:v>5.8869999999999996</c:v>
                </c:pt>
                <c:pt idx="1">
                  <c:v>5.726</c:v>
                </c:pt>
                <c:pt idx="2">
                  <c:v>5.8570000000000002</c:v>
                </c:pt>
                <c:pt idx="3">
                  <c:v>5.867</c:v>
                </c:pt>
                <c:pt idx="4">
                  <c:v>5.8929999999999998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72-42AD-9079-074077AE9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5617168"/>
        <c:axId val="1695618000"/>
      </c:barChart>
      <c:catAx>
        <c:axId val="169561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618000"/>
        <c:crosses val="autoZero"/>
        <c:auto val="1"/>
        <c:lblAlgn val="ctr"/>
        <c:lblOffset val="100"/>
        <c:noMultiLvlLbl val="0"/>
      </c:catAx>
      <c:valAx>
        <c:axId val="16956180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61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Средняя</a:t>
            </a:r>
            <a:r>
              <a:rPr lang="ru-RU" baseline="0">
                <a:solidFill>
                  <a:schemeClr val="tx1"/>
                </a:solidFill>
              </a:rPr>
              <a:t> задержка на точке доступа</a:t>
            </a:r>
            <a:endParaRPr lang="ru-RU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2.236483577322518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622649479583315"/>
          <c:y val="0.23189814814814816"/>
          <c:w val="0.82483499358107615"/>
          <c:h val="0.51681284631087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'Эксперимент №1'!$B$19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№1'!$A$20:$A$24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№1'!$B$20:$B$24</c:f>
              <c:numCache>
                <c:formatCode>0.000</c:formatCode>
                <c:ptCount val="5"/>
                <c:pt idx="0">
                  <c:v>5.8999999999999997E-2</c:v>
                </c:pt>
                <c:pt idx="1">
                  <c:v>5.8999999999999997E-2</c:v>
                </c:pt>
                <c:pt idx="2">
                  <c:v>0.112</c:v>
                </c:pt>
                <c:pt idx="3">
                  <c:v>6.5000000000000002E-2</c:v>
                </c:pt>
                <c:pt idx="4">
                  <c:v>0.63700000000000001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CD-4344-940D-5AA24BE1517E}"/>
            </c:ext>
          </c:extLst>
        </c:ser>
        <c:ser>
          <c:idx val="1"/>
          <c:order val="1"/>
          <c:tx>
            <c:strRef>
              <c:f>'Эксперимент №1'!$C$19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№1'!$A$20:$A$24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№1'!$C$20:$C$24</c:f>
              <c:numCache>
                <c:formatCode>0.000</c:formatCode>
                <c:ptCount val="5"/>
                <c:pt idx="0">
                  <c:v>6.4000000000000001E-2</c:v>
                </c:pt>
                <c:pt idx="1">
                  <c:v>6.5000000000000002E-2</c:v>
                </c:pt>
                <c:pt idx="2">
                  <c:v>0.111</c:v>
                </c:pt>
                <c:pt idx="3">
                  <c:v>6.8000000000000005E-2</c:v>
                </c:pt>
                <c:pt idx="4">
                  <c:v>0.65200000000000002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CD-4344-940D-5AA24BE1517E}"/>
            </c:ext>
          </c:extLst>
        </c:ser>
        <c:ser>
          <c:idx val="2"/>
          <c:order val="2"/>
          <c:tx>
            <c:strRef>
              <c:f>'Эксперимент №1'!$D$19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№1'!$A$20:$A$24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№1'!$D$20:$D$24</c:f>
              <c:numCache>
                <c:formatCode>0.000</c:formatCode>
                <c:ptCount val="5"/>
                <c:pt idx="0">
                  <c:v>0.501</c:v>
                </c:pt>
                <c:pt idx="1">
                  <c:v>0.49</c:v>
                </c:pt>
                <c:pt idx="2">
                  <c:v>0.505</c:v>
                </c:pt>
                <c:pt idx="3">
                  <c:v>0.499</c:v>
                </c:pt>
                <c:pt idx="4">
                  <c:v>0.502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CD-4344-940D-5AA24BE15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163184"/>
        <c:axId val="1467163600"/>
      </c:barChart>
      <c:catAx>
        <c:axId val="146716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chemeClr val="tx1"/>
                    </a:solidFill>
                  </a:rPr>
                  <a:t>Тип трафика</a:t>
                </a:r>
              </a:p>
            </c:rich>
          </c:tx>
          <c:layout>
            <c:manualLayout>
              <c:xMode val="edge"/>
              <c:yMode val="edge"/>
              <c:x val="0.45861973209150914"/>
              <c:y val="0.823702974628171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600"/>
        <c:crosses val="autoZero"/>
        <c:auto val="1"/>
        <c:lblAlgn val="ctr"/>
        <c:lblOffset val="100"/>
        <c:noMultiLvlLbl val="0"/>
      </c:catAx>
      <c:valAx>
        <c:axId val="14671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chemeClr val="tx1"/>
                    </a:solidFill>
                  </a:rPr>
                  <a:t>Задержка,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8356321884391"/>
          <c:y val="5.150408282298042E-2"/>
          <c:w val="0.2741149834895030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'Коэффициент для эксперимента №1'!$C$37</c:f>
              <c:strCache>
                <c:ptCount val="1"/>
                <c:pt idx="0">
                  <c:v>WRR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'Коэффициент для эксперимента №1'!$D$36:$P$36</c:f>
              <c:strCache>
                <c:ptCount val="13"/>
                <c:pt idx="0">
                  <c:v>0,1</c:v>
                </c:pt>
                <c:pt idx="1">
                  <c:v>0,2</c:v>
                </c:pt>
                <c:pt idx="2">
                  <c:v>0,3</c:v>
                </c:pt>
                <c:pt idx="3">
                  <c:v>0,4</c:v>
                </c:pt>
                <c:pt idx="4">
                  <c:v>0,5</c:v>
                </c:pt>
                <c:pt idx="5">
                  <c:v>0,6</c:v>
                </c:pt>
                <c:pt idx="6">
                  <c:v>0,7</c:v>
                </c:pt>
                <c:pt idx="7">
                  <c:v>0,8</c:v>
                </c:pt>
                <c:pt idx="8">
                  <c:v>0.85</c:v>
                </c:pt>
                <c:pt idx="9">
                  <c:v>0,9</c:v>
                </c:pt>
                <c:pt idx="10">
                  <c:v>0.95</c:v>
                </c:pt>
                <c:pt idx="11">
                  <c:v>0.98</c:v>
                </c:pt>
                <c:pt idx="12">
                  <c:v>1.00</c:v>
                </c:pt>
              </c:strCache>
            </c:strRef>
          </c:cat>
          <c:val>
            <c:numRef>
              <c:f>'Коэффициент для эксперимента №1'!$D$37:$P$37</c:f>
              <c:numCache>
                <c:formatCode>0.000</c:formatCode>
                <c:ptCount val="13"/>
                <c:pt idx="0">
                  <c:v>1.0999999999999999E-2</c:v>
                </c:pt>
                <c:pt idx="1">
                  <c:v>1.2E-2</c:v>
                </c:pt>
                <c:pt idx="2">
                  <c:v>1.2999999999999999E-2</c:v>
                </c:pt>
                <c:pt idx="3">
                  <c:v>1.4999999999999999E-2</c:v>
                </c:pt>
                <c:pt idx="4">
                  <c:v>1.7000000000000001E-2</c:v>
                </c:pt>
                <c:pt idx="5">
                  <c:v>1.9E-2</c:v>
                </c:pt>
                <c:pt idx="6">
                  <c:v>2.3E-2</c:v>
                </c:pt>
                <c:pt idx="7">
                  <c:v>2.8000000000000001E-2</c:v>
                </c:pt>
                <c:pt idx="8">
                  <c:v>3.3000000000000002E-2</c:v>
                </c:pt>
                <c:pt idx="9">
                  <c:v>4.2999999999999997E-2</c:v>
                </c:pt>
                <c:pt idx="10">
                  <c:v>5.1999999999999998E-2</c:v>
                </c:pt>
                <c:pt idx="11">
                  <c:v>5.0999999999999997E-2</c:v>
                </c:pt>
                <c:pt idx="12">
                  <c:v>5.8999999999999997E-2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5-4A17-810C-5A1275822135}"/>
            </c:ext>
          </c:extLst>
        </c:ser>
        <c:ser>
          <c:idx val="1"/>
          <c:order val="1"/>
          <c:tx>
            <c:strRef>
              <c:f>'Коэффициент для эксперимента №1'!$C$38</c:f>
              <c:strCache>
                <c:ptCount val="1"/>
                <c:pt idx="0">
                  <c:v>WFQ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'Коэффициент для эксперимента №1'!$D$36:$P$36</c:f>
              <c:strCache>
                <c:ptCount val="13"/>
                <c:pt idx="0">
                  <c:v>0,1</c:v>
                </c:pt>
                <c:pt idx="1">
                  <c:v>0,2</c:v>
                </c:pt>
                <c:pt idx="2">
                  <c:v>0,3</c:v>
                </c:pt>
                <c:pt idx="3">
                  <c:v>0,4</c:v>
                </c:pt>
                <c:pt idx="4">
                  <c:v>0,5</c:v>
                </c:pt>
                <c:pt idx="5">
                  <c:v>0,6</c:v>
                </c:pt>
                <c:pt idx="6">
                  <c:v>0,7</c:v>
                </c:pt>
                <c:pt idx="7">
                  <c:v>0,8</c:v>
                </c:pt>
                <c:pt idx="8">
                  <c:v>0.85</c:v>
                </c:pt>
                <c:pt idx="9">
                  <c:v>0,9</c:v>
                </c:pt>
                <c:pt idx="10">
                  <c:v>0.95</c:v>
                </c:pt>
                <c:pt idx="11">
                  <c:v>0.98</c:v>
                </c:pt>
                <c:pt idx="12">
                  <c:v>1.00</c:v>
                </c:pt>
              </c:strCache>
            </c:strRef>
          </c:cat>
          <c:val>
            <c:numRef>
              <c:f>'Коэффициент для эксперимента №1'!$D$38:$P$38</c:f>
              <c:numCache>
                <c:formatCode>0.000</c:formatCode>
                <c:ptCount val="13"/>
                <c:pt idx="0">
                  <c:v>1.0999999999999999E-2</c:v>
                </c:pt>
                <c:pt idx="1">
                  <c:v>1.2E-2</c:v>
                </c:pt>
                <c:pt idx="2">
                  <c:v>1.2999999999999999E-2</c:v>
                </c:pt>
                <c:pt idx="3">
                  <c:v>1.4999999999999999E-2</c:v>
                </c:pt>
                <c:pt idx="4">
                  <c:v>1.6E-2</c:v>
                </c:pt>
                <c:pt idx="5">
                  <c:v>1.9E-2</c:v>
                </c:pt>
                <c:pt idx="6">
                  <c:v>2.3E-2</c:v>
                </c:pt>
                <c:pt idx="7">
                  <c:v>2.9000000000000001E-2</c:v>
                </c:pt>
                <c:pt idx="8">
                  <c:v>3.5000000000000003E-2</c:v>
                </c:pt>
                <c:pt idx="9">
                  <c:v>4.4999999999999998E-2</c:v>
                </c:pt>
                <c:pt idx="10">
                  <c:v>5.2999999999999999E-2</c:v>
                </c:pt>
                <c:pt idx="11">
                  <c:v>5.3999999999999999E-2</c:v>
                </c:pt>
                <c:pt idx="12">
                  <c:v>6.4000000000000001E-2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5-4A17-810C-5A1275822135}"/>
            </c:ext>
          </c:extLst>
        </c:ser>
        <c:ser>
          <c:idx val="2"/>
          <c:order val="2"/>
          <c:tx>
            <c:strRef>
              <c:f>'Коэффициент для эксперимента №1'!$C$39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'Коэффициент для эксперимента №1'!$D$36:$P$36</c:f>
              <c:strCache>
                <c:ptCount val="13"/>
                <c:pt idx="0">
                  <c:v>0,1</c:v>
                </c:pt>
                <c:pt idx="1">
                  <c:v>0,2</c:v>
                </c:pt>
                <c:pt idx="2">
                  <c:v>0,3</c:v>
                </c:pt>
                <c:pt idx="3">
                  <c:v>0,4</c:v>
                </c:pt>
                <c:pt idx="4">
                  <c:v>0,5</c:v>
                </c:pt>
                <c:pt idx="5">
                  <c:v>0,6</c:v>
                </c:pt>
                <c:pt idx="6">
                  <c:v>0,7</c:v>
                </c:pt>
                <c:pt idx="7">
                  <c:v>0,8</c:v>
                </c:pt>
                <c:pt idx="8">
                  <c:v>0.85</c:v>
                </c:pt>
                <c:pt idx="9">
                  <c:v>0,9</c:v>
                </c:pt>
                <c:pt idx="10">
                  <c:v>0.95</c:v>
                </c:pt>
                <c:pt idx="11">
                  <c:v>0.98</c:v>
                </c:pt>
                <c:pt idx="12">
                  <c:v>1.00</c:v>
                </c:pt>
              </c:strCache>
            </c:strRef>
          </c:cat>
          <c:val>
            <c:numRef>
              <c:f>'Коэффициент для эксперимента №1'!$D$39:$P$39</c:f>
              <c:numCache>
                <c:formatCode>0.000</c:formatCode>
                <c:ptCount val="13"/>
                <c:pt idx="0">
                  <c:v>0.01</c:v>
                </c:pt>
                <c:pt idx="1">
                  <c:v>1.0999999999999999E-2</c:v>
                </c:pt>
                <c:pt idx="2">
                  <c:v>1.2E-2</c:v>
                </c:pt>
                <c:pt idx="3">
                  <c:v>1.4E-2</c:v>
                </c:pt>
                <c:pt idx="4">
                  <c:v>1.4999999999999999E-2</c:v>
                </c:pt>
                <c:pt idx="5">
                  <c:v>1.7999999999999999E-2</c:v>
                </c:pt>
                <c:pt idx="6">
                  <c:v>2.1999999999999999E-2</c:v>
                </c:pt>
                <c:pt idx="7">
                  <c:v>2.9000000000000001E-2</c:v>
                </c:pt>
                <c:pt idx="8">
                  <c:v>0.04</c:v>
                </c:pt>
                <c:pt idx="9">
                  <c:v>5.8000000000000003E-2</c:v>
                </c:pt>
                <c:pt idx="10">
                  <c:v>0.10199999999999999</c:v>
                </c:pt>
                <c:pt idx="11">
                  <c:v>0.13600000000000001</c:v>
                </c:pt>
                <c:pt idx="12">
                  <c:v>0.20399999999999999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C5-4A17-810C-5A1275822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1367439"/>
        <c:axId val="1961366607"/>
      </c:lineChart>
      <c:catAx>
        <c:axId val="1961367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>
                    <a:solidFill>
                      <a:sysClr val="windowText" lastClr="000000"/>
                    </a:solidFill>
                  </a:rPr>
                  <a:t>Коэффициент</a:t>
                </a:r>
                <a:r>
                  <a:rPr lang="ru-RU" sz="1400" baseline="0">
                    <a:solidFill>
                      <a:sysClr val="windowText" lastClr="000000"/>
                    </a:solidFill>
                  </a:rPr>
                  <a:t> использования сети</a:t>
                </a:r>
                <a:endParaRPr lang="ru-RU" sz="14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1366607"/>
        <c:crosses val="autoZero"/>
        <c:auto val="1"/>
        <c:lblAlgn val="ctr"/>
        <c:lblOffset val="100"/>
        <c:noMultiLvlLbl val="0"/>
      </c:catAx>
      <c:valAx>
        <c:axId val="196136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>
                    <a:solidFill>
                      <a:sysClr val="windowText" lastClr="000000"/>
                    </a:solidFill>
                  </a:rPr>
                  <a:t>Задержки,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1367439"/>
        <c:crosses val="autoZero"/>
        <c:crossBetween val="between"/>
        <c:majorUnit val="5.000000000000001E-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'Коэффициент для эксперимента №1'!$U$37</c:f>
              <c:strCache>
                <c:ptCount val="1"/>
                <c:pt idx="0">
                  <c:v>WRR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'Коэффициент для эксперимента №1'!$V$36:$AH$36</c:f>
              <c:strCache>
                <c:ptCount val="13"/>
                <c:pt idx="0">
                  <c:v>0,1</c:v>
                </c:pt>
                <c:pt idx="1">
                  <c:v>0,2</c:v>
                </c:pt>
                <c:pt idx="2">
                  <c:v>0,3</c:v>
                </c:pt>
                <c:pt idx="3">
                  <c:v>0,4</c:v>
                </c:pt>
                <c:pt idx="4">
                  <c:v>0,5</c:v>
                </c:pt>
                <c:pt idx="5">
                  <c:v>0,6</c:v>
                </c:pt>
                <c:pt idx="6">
                  <c:v>0,7</c:v>
                </c:pt>
                <c:pt idx="7">
                  <c:v>0,8</c:v>
                </c:pt>
                <c:pt idx="8">
                  <c:v>0.85</c:v>
                </c:pt>
                <c:pt idx="9">
                  <c:v>0,9</c:v>
                </c:pt>
                <c:pt idx="10">
                  <c:v>0.95</c:v>
                </c:pt>
                <c:pt idx="11">
                  <c:v>0.98</c:v>
                </c:pt>
                <c:pt idx="12">
                  <c:v>1.00</c:v>
                </c:pt>
              </c:strCache>
            </c:strRef>
          </c:cat>
          <c:val>
            <c:numRef>
              <c:f>'Коэффициент для эксперимента №1'!$V$37:$AH$37</c:f>
              <c:numCache>
                <c:formatCode>0.000</c:formatCode>
                <c:ptCount val="13"/>
                <c:pt idx="0">
                  <c:v>1.7000000000000001E-2</c:v>
                </c:pt>
                <c:pt idx="1">
                  <c:v>0.03</c:v>
                </c:pt>
                <c:pt idx="2">
                  <c:v>3.3000000000000002E-2</c:v>
                </c:pt>
                <c:pt idx="3">
                  <c:v>5.8999999999999997E-2</c:v>
                </c:pt>
                <c:pt idx="4">
                  <c:v>7.1999999999999995E-2</c:v>
                </c:pt>
                <c:pt idx="5">
                  <c:v>8.1000000000000003E-2</c:v>
                </c:pt>
                <c:pt idx="6">
                  <c:v>8.5000000000000006E-2</c:v>
                </c:pt>
                <c:pt idx="7">
                  <c:v>0.09</c:v>
                </c:pt>
                <c:pt idx="8">
                  <c:v>0.113</c:v>
                </c:pt>
                <c:pt idx="9">
                  <c:v>0.16400000000000001</c:v>
                </c:pt>
                <c:pt idx="10">
                  <c:v>0.19600000000000001</c:v>
                </c:pt>
                <c:pt idx="11">
                  <c:v>0.159</c:v>
                </c:pt>
                <c:pt idx="12">
                  <c:v>0.16200000000000001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99-47B1-A863-02D178BE114B}"/>
            </c:ext>
          </c:extLst>
        </c:ser>
        <c:ser>
          <c:idx val="1"/>
          <c:order val="1"/>
          <c:tx>
            <c:strRef>
              <c:f>'Коэффициент для эксперимента №1'!$U$38</c:f>
              <c:strCache>
                <c:ptCount val="1"/>
                <c:pt idx="0">
                  <c:v>WFQ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'Коэффициент для эксперимента №1'!$V$36:$AH$36</c:f>
              <c:strCache>
                <c:ptCount val="13"/>
                <c:pt idx="0">
                  <c:v>0,1</c:v>
                </c:pt>
                <c:pt idx="1">
                  <c:v>0,2</c:v>
                </c:pt>
                <c:pt idx="2">
                  <c:v>0,3</c:v>
                </c:pt>
                <c:pt idx="3">
                  <c:v>0,4</c:v>
                </c:pt>
                <c:pt idx="4">
                  <c:v>0,5</c:v>
                </c:pt>
                <c:pt idx="5">
                  <c:v>0,6</c:v>
                </c:pt>
                <c:pt idx="6">
                  <c:v>0,7</c:v>
                </c:pt>
                <c:pt idx="7">
                  <c:v>0,8</c:v>
                </c:pt>
                <c:pt idx="8">
                  <c:v>0.85</c:v>
                </c:pt>
                <c:pt idx="9">
                  <c:v>0,9</c:v>
                </c:pt>
                <c:pt idx="10">
                  <c:v>0.95</c:v>
                </c:pt>
                <c:pt idx="11">
                  <c:v>0.98</c:v>
                </c:pt>
                <c:pt idx="12">
                  <c:v>1.00</c:v>
                </c:pt>
              </c:strCache>
            </c:strRef>
          </c:cat>
          <c:val>
            <c:numRef>
              <c:f>'Коэффициент для эксперимента №1'!$V$38:$AH$38</c:f>
              <c:numCache>
                <c:formatCode>0.000</c:formatCode>
                <c:ptCount val="13"/>
                <c:pt idx="0">
                  <c:v>1.7000000000000001E-2</c:v>
                </c:pt>
                <c:pt idx="1">
                  <c:v>0.03</c:v>
                </c:pt>
                <c:pt idx="2">
                  <c:v>3.3000000000000002E-2</c:v>
                </c:pt>
                <c:pt idx="3">
                  <c:v>6.5000000000000002E-2</c:v>
                </c:pt>
                <c:pt idx="4">
                  <c:v>6.4000000000000001E-2</c:v>
                </c:pt>
                <c:pt idx="5">
                  <c:v>8.5999999999999993E-2</c:v>
                </c:pt>
                <c:pt idx="6">
                  <c:v>0.13800000000000001</c:v>
                </c:pt>
                <c:pt idx="7">
                  <c:v>0.127</c:v>
                </c:pt>
                <c:pt idx="8">
                  <c:v>0.14299999999999999</c:v>
                </c:pt>
                <c:pt idx="9">
                  <c:v>0.215</c:v>
                </c:pt>
                <c:pt idx="10">
                  <c:v>0.19</c:v>
                </c:pt>
                <c:pt idx="11">
                  <c:v>0.193</c:v>
                </c:pt>
                <c:pt idx="12">
                  <c:v>0.18099999999999999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99-47B1-A863-02D178BE114B}"/>
            </c:ext>
          </c:extLst>
        </c:ser>
        <c:ser>
          <c:idx val="2"/>
          <c:order val="2"/>
          <c:tx>
            <c:strRef>
              <c:f>'Коэффициент для эксперимента №1'!$U$39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'Коэффициент для эксперимента №1'!$V$36:$AH$36</c:f>
              <c:strCache>
                <c:ptCount val="13"/>
                <c:pt idx="0">
                  <c:v>0,1</c:v>
                </c:pt>
                <c:pt idx="1">
                  <c:v>0,2</c:v>
                </c:pt>
                <c:pt idx="2">
                  <c:v>0,3</c:v>
                </c:pt>
                <c:pt idx="3">
                  <c:v>0,4</c:v>
                </c:pt>
                <c:pt idx="4">
                  <c:v>0,5</c:v>
                </c:pt>
                <c:pt idx="5">
                  <c:v>0,6</c:v>
                </c:pt>
                <c:pt idx="6">
                  <c:v>0,7</c:v>
                </c:pt>
                <c:pt idx="7">
                  <c:v>0,8</c:v>
                </c:pt>
                <c:pt idx="8">
                  <c:v>0.85</c:v>
                </c:pt>
                <c:pt idx="9">
                  <c:v>0,9</c:v>
                </c:pt>
                <c:pt idx="10">
                  <c:v>0.95</c:v>
                </c:pt>
                <c:pt idx="11">
                  <c:v>0.98</c:v>
                </c:pt>
                <c:pt idx="12">
                  <c:v>1.00</c:v>
                </c:pt>
              </c:strCache>
            </c:strRef>
          </c:cat>
          <c:val>
            <c:numRef>
              <c:f>'Коэффициент для эксперимента №1'!$V$39:$AH$39</c:f>
              <c:numCache>
                <c:formatCode>0.000</c:formatCode>
                <c:ptCount val="13"/>
                <c:pt idx="0">
                  <c:v>1.7000000000000001E-2</c:v>
                </c:pt>
                <c:pt idx="1">
                  <c:v>2.9000000000000001E-2</c:v>
                </c:pt>
                <c:pt idx="2">
                  <c:v>3.2000000000000001E-2</c:v>
                </c:pt>
                <c:pt idx="3">
                  <c:v>4.3999999999999997E-2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7.6999999999999999E-2</c:v>
                </c:pt>
                <c:pt idx="7">
                  <c:v>0.106</c:v>
                </c:pt>
                <c:pt idx="8">
                  <c:v>0.245</c:v>
                </c:pt>
                <c:pt idx="9">
                  <c:v>0.222</c:v>
                </c:pt>
                <c:pt idx="10">
                  <c:v>0.437</c:v>
                </c:pt>
                <c:pt idx="11">
                  <c:v>0.443</c:v>
                </c:pt>
                <c:pt idx="12">
                  <c:v>0.54600000000000004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99-47B1-A863-02D178BE1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397599"/>
        <c:axId val="815388447"/>
      </c:lineChart>
      <c:catAx>
        <c:axId val="815397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>
                    <a:solidFill>
                      <a:schemeClr val="tx1"/>
                    </a:solidFill>
                  </a:rPr>
                  <a:t>Коэффициент использования</a:t>
                </a:r>
                <a:r>
                  <a:rPr lang="ru-RU" sz="1400" baseline="0">
                    <a:solidFill>
                      <a:schemeClr val="tx1"/>
                    </a:solidFill>
                  </a:rPr>
                  <a:t> сети</a:t>
                </a:r>
                <a:endParaRPr lang="ru-RU" sz="14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5388447"/>
        <c:crosses val="autoZero"/>
        <c:auto val="1"/>
        <c:lblAlgn val="ctr"/>
        <c:lblOffset val="100"/>
        <c:noMultiLvlLbl val="0"/>
      </c:catAx>
      <c:valAx>
        <c:axId val="81538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Джиттер,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5397599"/>
        <c:crosses val="autoZero"/>
        <c:crossBetween val="between"/>
        <c:majorUnit val="5.000000000000001E-2"/>
        <c:minorUnit val="2.5000000000000005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№2'!$B$3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№2'!$A$4:$A$8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№2'!$B$4:$B$8</c:f>
              <c:numCache>
                <c:formatCode>0.000</c:formatCode>
                <c:ptCount val="5"/>
                <c:pt idx="0">
                  <c:v>8.1180000000000003</c:v>
                </c:pt>
                <c:pt idx="1">
                  <c:v>7.9630000000000001</c:v>
                </c:pt>
                <c:pt idx="2">
                  <c:v>8.1869999999999994</c:v>
                </c:pt>
                <c:pt idx="3">
                  <c:v>8.1479999999999997</c:v>
                </c:pt>
                <c:pt idx="4">
                  <c:v>8.66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6-497D-B3B0-5EB089B7705F}"/>
            </c:ext>
          </c:extLst>
        </c:ser>
        <c:ser>
          <c:idx val="1"/>
          <c:order val="1"/>
          <c:tx>
            <c:strRef>
              <c:f>'Эксперимент №2'!$C$3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№2'!$A$4:$A$8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№2'!$C$4:$C$8</c:f>
              <c:numCache>
                <c:formatCode>0.000</c:formatCode>
                <c:ptCount val="5"/>
                <c:pt idx="0">
                  <c:v>7.9020000000000001</c:v>
                </c:pt>
                <c:pt idx="1">
                  <c:v>7.5919999999999996</c:v>
                </c:pt>
                <c:pt idx="2">
                  <c:v>8.1669999999999998</c:v>
                </c:pt>
                <c:pt idx="3">
                  <c:v>8.1300000000000008</c:v>
                </c:pt>
                <c:pt idx="4">
                  <c:v>8.5540000000000003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6-497D-B3B0-5EB089B7705F}"/>
            </c:ext>
          </c:extLst>
        </c:ser>
        <c:ser>
          <c:idx val="2"/>
          <c:order val="2"/>
          <c:tx>
            <c:strRef>
              <c:f>'Эксперимент №2'!$D$3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№2'!$A$4:$A$8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№2'!$D$4:$D$8</c:f>
              <c:numCache>
                <c:formatCode>0.000</c:formatCode>
                <c:ptCount val="5"/>
                <c:pt idx="0">
                  <c:v>8.3740000000000006</c:v>
                </c:pt>
                <c:pt idx="1">
                  <c:v>8.5830000000000002</c:v>
                </c:pt>
                <c:pt idx="2">
                  <c:v>8.5060000000000002</c:v>
                </c:pt>
                <c:pt idx="3">
                  <c:v>8.5459999999999994</c:v>
                </c:pt>
                <c:pt idx="4">
                  <c:v>8.4949999999999992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A6-497D-B3B0-5EB089B77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5617168"/>
        <c:axId val="1695618000"/>
      </c:barChart>
      <c:catAx>
        <c:axId val="169561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618000"/>
        <c:crosses val="autoZero"/>
        <c:auto val="1"/>
        <c:lblAlgn val="ctr"/>
        <c:lblOffset val="100"/>
        <c:noMultiLvlLbl val="0"/>
      </c:catAx>
      <c:valAx>
        <c:axId val="16956180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61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№2'!$B$19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№2'!$B$20:$B$24</c:f>
              <c:numCache>
                <c:formatCode>0.000</c:formatCode>
                <c:ptCount val="5"/>
                <c:pt idx="0">
                  <c:v>7.1999999999999995E-2</c:v>
                </c:pt>
                <c:pt idx="1">
                  <c:v>6.8000000000000005E-2</c:v>
                </c:pt>
                <c:pt idx="2">
                  <c:v>0.129</c:v>
                </c:pt>
                <c:pt idx="3">
                  <c:v>5.6000000000000001E-2</c:v>
                </c:pt>
                <c:pt idx="4">
                  <c:v>0.54600000000000004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F-499D-B262-C35562BB285B}"/>
            </c:ext>
          </c:extLst>
        </c:ser>
        <c:ser>
          <c:idx val="1"/>
          <c:order val="1"/>
          <c:tx>
            <c:strRef>
              <c:f>'Эксперимент №2'!$C$19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№2'!$C$20:$C$24</c:f>
              <c:numCache>
                <c:formatCode>0.000</c:formatCode>
                <c:ptCount val="5"/>
                <c:pt idx="0">
                  <c:v>5.5E-2</c:v>
                </c:pt>
                <c:pt idx="1">
                  <c:v>5.1999999999999998E-2</c:v>
                </c:pt>
                <c:pt idx="2">
                  <c:v>0.122</c:v>
                </c:pt>
                <c:pt idx="3">
                  <c:v>0.05</c:v>
                </c:pt>
                <c:pt idx="4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AF-499D-B262-C35562BB285B}"/>
            </c:ext>
          </c:extLst>
        </c:ser>
        <c:ser>
          <c:idx val="2"/>
          <c:order val="2"/>
          <c:tx>
            <c:strRef>
              <c:f>'Эксперимент №2'!$D$19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№2'!$D$20:$D$24</c:f>
              <c:numCache>
                <c:formatCode>@</c:formatCode>
                <c:ptCount val="5"/>
                <c:pt idx="0">
                  <c:v>0.47499999999999998</c:v>
                </c:pt>
                <c:pt idx="1">
                  <c:v>0.47599999999999998</c:v>
                </c:pt>
                <c:pt idx="2">
                  <c:v>0.47899999999999998</c:v>
                </c:pt>
                <c:pt idx="3">
                  <c:v>0.47299999999999998</c:v>
                </c:pt>
                <c:pt idx="4">
                  <c:v>0.47299999999999998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AF-499D-B262-C35562BB2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163184"/>
        <c:axId val="1467163600"/>
      </c:barChart>
      <c:catAx>
        <c:axId val="146716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600"/>
        <c:crosses val="autoZero"/>
        <c:auto val="1"/>
        <c:lblAlgn val="ctr"/>
        <c:lblOffset val="100"/>
        <c:noMultiLvlLbl val="0"/>
      </c:catAx>
      <c:valAx>
        <c:axId val="14671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№2'!$B$35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№2'!$A$36:$A$40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№2'!$B$36:$B$40</c:f>
              <c:numCache>
                <c:formatCode>0.000</c:formatCode>
                <c:ptCount val="5"/>
                <c:pt idx="0">
                  <c:v>16.015999999999998</c:v>
                </c:pt>
                <c:pt idx="1">
                  <c:v>15.933999999999999</c:v>
                </c:pt>
                <c:pt idx="2">
                  <c:v>16.155999999999999</c:v>
                </c:pt>
                <c:pt idx="3">
                  <c:v>15.99</c:v>
                </c:pt>
                <c:pt idx="4">
                  <c:v>17.04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ED-4823-A3E8-55C863F1550A}"/>
            </c:ext>
          </c:extLst>
        </c:ser>
        <c:ser>
          <c:idx val="1"/>
          <c:order val="1"/>
          <c:tx>
            <c:strRef>
              <c:f>'Эксперимент №2'!$C$35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№2'!$A$36:$A$40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№2'!$C$36:$C$40</c:f>
              <c:numCache>
                <c:formatCode>0.000</c:formatCode>
                <c:ptCount val="5"/>
                <c:pt idx="0">
                  <c:v>15.936</c:v>
                </c:pt>
                <c:pt idx="1">
                  <c:v>15.920999999999999</c:v>
                </c:pt>
                <c:pt idx="2">
                  <c:v>16.149000000000001</c:v>
                </c:pt>
                <c:pt idx="3">
                  <c:v>15.978999999999999</c:v>
                </c:pt>
                <c:pt idx="4">
                  <c:v>17.079999999999998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ED-4823-A3E8-55C863F1550A}"/>
            </c:ext>
          </c:extLst>
        </c:ser>
        <c:ser>
          <c:idx val="2"/>
          <c:order val="2"/>
          <c:tx>
            <c:strRef>
              <c:f>'Эксперимент №2'!$D$35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№2'!$A$36:$A$40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№2'!$D$36:$D$40</c:f>
              <c:numCache>
                <c:formatCode>0.000</c:formatCode>
                <c:ptCount val="5"/>
                <c:pt idx="0">
                  <c:v>16.518999999999998</c:v>
                </c:pt>
                <c:pt idx="1">
                  <c:v>16.468</c:v>
                </c:pt>
                <c:pt idx="2">
                  <c:v>16.552</c:v>
                </c:pt>
                <c:pt idx="3">
                  <c:v>16.545000000000002</c:v>
                </c:pt>
                <c:pt idx="4">
                  <c:v>16.542000000000002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ED-4823-A3E8-55C863F15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2150256"/>
        <c:axId val="1742151504"/>
      </c:barChart>
      <c:catAx>
        <c:axId val="174215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151504"/>
        <c:crosses val="autoZero"/>
        <c:auto val="1"/>
        <c:lblAlgn val="ctr"/>
        <c:lblOffset val="100"/>
        <c:noMultiLvlLbl val="0"/>
      </c:catAx>
      <c:valAx>
        <c:axId val="17421515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15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№2'!$B$51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№2'!$A$52:$A$56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№2'!$B$52:$B$56</c:f>
              <c:numCache>
                <c:formatCode>0.000</c:formatCode>
                <c:ptCount val="5"/>
                <c:pt idx="0">
                  <c:v>0.26400000000000001</c:v>
                </c:pt>
                <c:pt idx="1">
                  <c:v>0.19900000000000001</c:v>
                </c:pt>
                <c:pt idx="2">
                  <c:v>0.377</c:v>
                </c:pt>
                <c:pt idx="3">
                  <c:v>0.191</c:v>
                </c:pt>
                <c:pt idx="4">
                  <c:v>1.2869999999999999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38-4054-8D50-29A0E388806C}"/>
            </c:ext>
          </c:extLst>
        </c:ser>
        <c:ser>
          <c:idx val="1"/>
          <c:order val="1"/>
          <c:tx>
            <c:strRef>
              <c:f>'Эксперимент №2'!$C$51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№2'!$A$52:$A$56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№2'!$C$52:$C$56</c:f>
              <c:numCache>
                <c:formatCode>0.000</c:formatCode>
                <c:ptCount val="5"/>
                <c:pt idx="0">
                  <c:v>0.16400000000000001</c:v>
                </c:pt>
                <c:pt idx="1">
                  <c:v>0.14899999999999999</c:v>
                </c:pt>
                <c:pt idx="2">
                  <c:v>0.36099999999999999</c:v>
                </c:pt>
                <c:pt idx="3">
                  <c:v>0.18</c:v>
                </c:pt>
                <c:pt idx="4">
                  <c:v>1.282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38-4054-8D50-29A0E388806C}"/>
            </c:ext>
          </c:extLst>
        </c:ser>
        <c:ser>
          <c:idx val="2"/>
          <c:order val="2"/>
          <c:tx>
            <c:strRef>
              <c:f>'Эксперимент №2'!$D$51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№2'!$A$52:$A$56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№2'!$D$52:$D$56</c:f>
              <c:numCache>
                <c:formatCode>0.000</c:formatCode>
                <c:ptCount val="5"/>
                <c:pt idx="0">
                  <c:v>0.73</c:v>
                </c:pt>
                <c:pt idx="1">
                  <c:v>0.72599999999999998</c:v>
                </c:pt>
                <c:pt idx="2">
                  <c:v>0.754</c:v>
                </c:pt>
                <c:pt idx="3">
                  <c:v>0.75800000000000001</c:v>
                </c:pt>
                <c:pt idx="4">
                  <c:v>0.75600000000000001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38-4054-8D50-29A0E3888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641520"/>
        <c:axId val="1812642352"/>
      </c:barChart>
      <c:catAx>
        <c:axId val="181264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2352"/>
        <c:crosses val="autoZero"/>
        <c:auto val="1"/>
        <c:lblAlgn val="ctr"/>
        <c:lblOffset val="100"/>
        <c:noMultiLvlLbl val="0"/>
      </c:catAx>
      <c:valAx>
        <c:axId val="181264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№2'!$B$67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№2'!$A$68:$A$72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№2'!$B$68:$B$72</c:f>
              <c:numCache>
                <c:formatCode>0.000</c:formatCode>
                <c:ptCount val="5"/>
                <c:pt idx="0">
                  <c:v>7.8979999999999997</c:v>
                </c:pt>
                <c:pt idx="1">
                  <c:v>7.9710000000000001</c:v>
                </c:pt>
                <c:pt idx="2">
                  <c:v>7.9690000000000003</c:v>
                </c:pt>
                <c:pt idx="3">
                  <c:v>7.8410000000000002</c:v>
                </c:pt>
                <c:pt idx="4">
                  <c:v>8.3800000000000008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B-4A6F-9844-AE2218E12BB6}"/>
            </c:ext>
          </c:extLst>
        </c:ser>
        <c:ser>
          <c:idx val="1"/>
          <c:order val="1"/>
          <c:tx>
            <c:strRef>
              <c:f>'Эксперимент №2'!$C$67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№2'!$A$68:$A$72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№2'!$C$68:$C$72</c:f>
              <c:numCache>
                <c:formatCode>0.000</c:formatCode>
                <c:ptCount val="5"/>
                <c:pt idx="0">
                  <c:v>8.0340000000000007</c:v>
                </c:pt>
                <c:pt idx="1">
                  <c:v>8.3279999999999994</c:v>
                </c:pt>
                <c:pt idx="2">
                  <c:v>7.9820000000000002</c:v>
                </c:pt>
                <c:pt idx="3">
                  <c:v>7.85</c:v>
                </c:pt>
                <c:pt idx="4">
                  <c:v>8.5250000000000004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B-4A6F-9844-AE2218E12BB6}"/>
            </c:ext>
          </c:extLst>
        </c:ser>
        <c:ser>
          <c:idx val="2"/>
          <c:order val="2"/>
          <c:tx>
            <c:strRef>
              <c:f>'Эксперимент №2'!$D$67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№2'!$A$68:$A$72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№2'!$D$68:$D$72</c:f>
              <c:numCache>
                <c:formatCode>0.000</c:formatCode>
                <c:ptCount val="5"/>
                <c:pt idx="0">
                  <c:v>8.1449999999999996</c:v>
                </c:pt>
                <c:pt idx="1">
                  <c:v>7.8860000000000001</c:v>
                </c:pt>
                <c:pt idx="2">
                  <c:v>8.0459999999999994</c:v>
                </c:pt>
                <c:pt idx="3">
                  <c:v>7.9989999999999997</c:v>
                </c:pt>
                <c:pt idx="4">
                  <c:v>8.0459999999999994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B-4A6F-9844-AE2218E12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007120"/>
        <c:axId val="1483008784"/>
      </c:barChart>
      <c:catAx>
        <c:axId val="148300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3008784"/>
        <c:crosses val="autoZero"/>
        <c:auto val="1"/>
        <c:lblAlgn val="ctr"/>
        <c:lblOffset val="100"/>
        <c:noMultiLvlLbl val="0"/>
      </c:catAx>
      <c:valAx>
        <c:axId val="14830087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300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№2'!$B$83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№2'!$B$84:$B$88</c:f>
              <c:numCache>
                <c:formatCode>0.000</c:formatCode>
                <c:ptCount val="5"/>
                <c:pt idx="0">
                  <c:v>0.192</c:v>
                </c:pt>
                <c:pt idx="1">
                  <c:v>0.13100000000000001</c:v>
                </c:pt>
                <c:pt idx="2">
                  <c:v>0.248</c:v>
                </c:pt>
                <c:pt idx="3">
                  <c:v>0.13400000000000001</c:v>
                </c:pt>
                <c:pt idx="4">
                  <c:v>0.74099999999999999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4-4879-A7AE-980BFD8560BC}"/>
            </c:ext>
          </c:extLst>
        </c:ser>
        <c:ser>
          <c:idx val="1"/>
          <c:order val="1"/>
          <c:tx>
            <c:strRef>
              <c:f>'Эксперимент №2'!$C$83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№2'!$C$84:$C$88</c:f>
              <c:numCache>
                <c:formatCode>0.000</c:formatCode>
                <c:ptCount val="5"/>
                <c:pt idx="0">
                  <c:v>0.108</c:v>
                </c:pt>
                <c:pt idx="1">
                  <c:v>9.7000000000000003E-2</c:v>
                </c:pt>
                <c:pt idx="2">
                  <c:v>0.23899999999999999</c:v>
                </c:pt>
                <c:pt idx="3">
                  <c:v>0.13</c:v>
                </c:pt>
                <c:pt idx="4">
                  <c:v>0.83099999999999996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64-4879-A7AE-980BFD8560BC}"/>
            </c:ext>
          </c:extLst>
        </c:ser>
        <c:ser>
          <c:idx val="2"/>
          <c:order val="2"/>
          <c:tx>
            <c:strRef>
              <c:f>'Эксперимент №2'!$D$83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№2'!$D$84:$D$88</c:f>
              <c:numCache>
                <c:formatCode>0.000</c:formatCode>
                <c:ptCount val="5"/>
                <c:pt idx="0">
                  <c:v>0.255</c:v>
                </c:pt>
                <c:pt idx="1">
                  <c:v>0.25</c:v>
                </c:pt>
                <c:pt idx="2">
                  <c:v>0.27500000000000002</c:v>
                </c:pt>
                <c:pt idx="3">
                  <c:v>0.28499999999999998</c:v>
                </c:pt>
                <c:pt idx="4">
                  <c:v>0.28299999999999997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64-4879-A7AE-980BFD856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641936"/>
        <c:axId val="1812643184"/>
      </c:barChart>
      <c:catAx>
        <c:axId val="181264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3184"/>
        <c:crosses val="autoZero"/>
        <c:auto val="1"/>
        <c:lblAlgn val="ctr"/>
        <c:lblOffset val="100"/>
        <c:noMultiLvlLbl val="0"/>
      </c:catAx>
      <c:valAx>
        <c:axId val="181264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№2'!$B$99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№2'!$B$100:$B$104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1A-43FF-B9A8-9A0503BED8F6}"/>
            </c:ext>
          </c:extLst>
        </c:ser>
        <c:ser>
          <c:idx val="1"/>
          <c:order val="1"/>
          <c:tx>
            <c:strRef>
              <c:f>'Эксперимент №2'!$C$99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№2'!$C$100:$C$104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1A-43FF-B9A8-9A0503BED8F6}"/>
            </c:ext>
          </c:extLst>
        </c:ser>
        <c:ser>
          <c:idx val="2"/>
          <c:order val="2"/>
          <c:tx>
            <c:strRef>
              <c:f>'Эксперимент №2'!$D$99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№2'!$D$100:$D$104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1A-43FF-B9A8-9A0503BED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0856496"/>
        <c:axId val="1470858576"/>
      </c:barChart>
      <c:catAx>
        <c:axId val="147085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858576"/>
        <c:crosses val="autoZero"/>
        <c:auto val="1"/>
        <c:lblAlgn val="ctr"/>
        <c:lblOffset val="100"/>
        <c:noMultiLvlLbl val="0"/>
      </c:catAx>
      <c:valAx>
        <c:axId val="147085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85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Средняя задержка на точке доступа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№1'!$B$19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№1'!$A$20:$A$24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№1'!$B$20:$B$24</c:f>
              <c:numCache>
                <c:formatCode>0.000</c:formatCode>
                <c:ptCount val="5"/>
                <c:pt idx="0">
                  <c:v>5.8999999999999997E-2</c:v>
                </c:pt>
                <c:pt idx="1">
                  <c:v>5.8999999999999997E-2</c:v>
                </c:pt>
                <c:pt idx="2">
                  <c:v>0.112</c:v>
                </c:pt>
                <c:pt idx="3">
                  <c:v>6.5000000000000002E-2</c:v>
                </c:pt>
                <c:pt idx="4">
                  <c:v>0.63700000000000001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0A-47D0-86FA-BE8F6807BBE7}"/>
            </c:ext>
          </c:extLst>
        </c:ser>
        <c:ser>
          <c:idx val="1"/>
          <c:order val="1"/>
          <c:tx>
            <c:strRef>
              <c:f>'Эксперимент №1'!$C$19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№1'!$A$20:$A$24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№1'!$C$20:$C$24</c:f>
              <c:numCache>
                <c:formatCode>0.000</c:formatCode>
                <c:ptCount val="5"/>
                <c:pt idx="0">
                  <c:v>6.4000000000000001E-2</c:v>
                </c:pt>
                <c:pt idx="1">
                  <c:v>6.5000000000000002E-2</c:v>
                </c:pt>
                <c:pt idx="2">
                  <c:v>0.111</c:v>
                </c:pt>
                <c:pt idx="3">
                  <c:v>6.8000000000000005E-2</c:v>
                </c:pt>
                <c:pt idx="4">
                  <c:v>0.65200000000000002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0A-47D0-86FA-BE8F6807BBE7}"/>
            </c:ext>
          </c:extLst>
        </c:ser>
        <c:ser>
          <c:idx val="2"/>
          <c:order val="2"/>
          <c:tx>
            <c:strRef>
              <c:f>'Эксперимент №1'!$D$19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№1'!$A$20:$A$24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№1'!$D$20:$D$24</c:f>
              <c:numCache>
                <c:formatCode>0.000</c:formatCode>
                <c:ptCount val="5"/>
                <c:pt idx="0">
                  <c:v>0.501</c:v>
                </c:pt>
                <c:pt idx="1">
                  <c:v>0.49</c:v>
                </c:pt>
                <c:pt idx="2">
                  <c:v>0.505</c:v>
                </c:pt>
                <c:pt idx="3">
                  <c:v>0.499</c:v>
                </c:pt>
                <c:pt idx="4">
                  <c:v>0.502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0A-47D0-86FA-BE8F6807B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163184"/>
        <c:axId val="1467163600"/>
      </c:barChart>
      <c:catAx>
        <c:axId val="146716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600"/>
        <c:crosses val="autoZero"/>
        <c:auto val="1"/>
        <c:lblAlgn val="ctr"/>
        <c:lblOffset val="100"/>
        <c:noMultiLvlLbl val="0"/>
      </c:catAx>
      <c:valAx>
        <c:axId val="14671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Средняя задержка общая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№2'!$B$3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№2'!$A$4:$A$8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№2'!$B$4:$B$8</c:f>
              <c:numCache>
                <c:formatCode>0.000</c:formatCode>
                <c:ptCount val="5"/>
                <c:pt idx="0">
                  <c:v>8.1180000000000003</c:v>
                </c:pt>
                <c:pt idx="1">
                  <c:v>7.9630000000000001</c:v>
                </c:pt>
                <c:pt idx="2">
                  <c:v>8.1869999999999994</c:v>
                </c:pt>
                <c:pt idx="3">
                  <c:v>8.1479999999999997</c:v>
                </c:pt>
                <c:pt idx="4">
                  <c:v>8.66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9B-420D-AB57-2EC58072F83F}"/>
            </c:ext>
          </c:extLst>
        </c:ser>
        <c:ser>
          <c:idx val="1"/>
          <c:order val="1"/>
          <c:tx>
            <c:strRef>
              <c:f>'Эксперимент №2'!$C$3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№2'!$A$4:$A$8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№2'!$C$4:$C$8</c:f>
              <c:numCache>
                <c:formatCode>0.000</c:formatCode>
                <c:ptCount val="5"/>
                <c:pt idx="0">
                  <c:v>7.9020000000000001</c:v>
                </c:pt>
                <c:pt idx="1">
                  <c:v>7.5919999999999996</c:v>
                </c:pt>
                <c:pt idx="2">
                  <c:v>8.1669999999999998</c:v>
                </c:pt>
                <c:pt idx="3">
                  <c:v>8.1300000000000008</c:v>
                </c:pt>
                <c:pt idx="4">
                  <c:v>8.5540000000000003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9B-420D-AB57-2EC58072F83F}"/>
            </c:ext>
          </c:extLst>
        </c:ser>
        <c:ser>
          <c:idx val="2"/>
          <c:order val="2"/>
          <c:tx>
            <c:strRef>
              <c:f>'Эксперимент №2'!$D$3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№2'!$A$4:$A$8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№2'!$D$4:$D$8</c:f>
              <c:numCache>
                <c:formatCode>0.000</c:formatCode>
                <c:ptCount val="5"/>
                <c:pt idx="0">
                  <c:v>8.3740000000000006</c:v>
                </c:pt>
                <c:pt idx="1">
                  <c:v>8.5830000000000002</c:v>
                </c:pt>
                <c:pt idx="2">
                  <c:v>8.5060000000000002</c:v>
                </c:pt>
                <c:pt idx="3">
                  <c:v>8.5459999999999994</c:v>
                </c:pt>
                <c:pt idx="4">
                  <c:v>8.4949999999999992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9B-420D-AB57-2EC58072F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5617168"/>
        <c:axId val="1695618000"/>
      </c:barChart>
      <c:catAx>
        <c:axId val="169561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618000"/>
        <c:crosses val="autoZero"/>
        <c:auto val="1"/>
        <c:lblAlgn val="ctr"/>
        <c:lblOffset val="100"/>
        <c:noMultiLvlLbl val="0"/>
      </c:catAx>
      <c:valAx>
        <c:axId val="16956180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61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Средняя задержка на точке доступа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№2'!$B$19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№2'!$B$20:$B$24</c:f>
              <c:numCache>
                <c:formatCode>0.000</c:formatCode>
                <c:ptCount val="5"/>
                <c:pt idx="0">
                  <c:v>7.1999999999999995E-2</c:v>
                </c:pt>
                <c:pt idx="1">
                  <c:v>6.8000000000000005E-2</c:v>
                </c:pt>
                <c:pt idx="2">
                  <c:v>0.129</c:v>
                </c:pt>
                <c:pt idx="3">
                  <c:v>5.6000000000000001E-2</c:v>
                </c:pt>
                <c:pt idx="4">
                  <c:v>0.54600000000000004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0E-410F-A17C-42754036D9DC}"/>
            </c:ext>
          </c:extLst>
        </c:ser>
        <c:ser>
          <c:idx val="1"/>
          <c:order val="1"/>
          <c:tx>
            <c:strRef>
              <c:f>'Эксперимент №2'!$C$19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№2'!$C$20:$C$24</c:f>
              <c:numCache>
                <c:formatCode>0.000</c:formatCode>
                <c:ptCount val="5"/>
                <c:pt idx="0">
                  <c:v>5.5E-2</c:v>
                </c:pt>
                <c:pt idx="1">
                  <c:v>5.1999999999999998E-2</c:v>
                </c:pt>
                <c:pt idx="2">
                  <c:v>0.122</c:v>
                </c:pt>
                <c:pt idx="3">
                  <c:v>0.05</c:v>
                </c:pt>
                <c:pt idx="4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0E-410F-A17C-42754036D9DC}"/>
            </c:ext>
          </c:extLst>
        </c:ser>
        <c:ser>
          <c:idx val="2"/>
          <c:order val="2"/>
          <c:tx>
            <c:strRef>
              <c:f>'Эксперимент №2'!$D$19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№2'!$D$20:$D$24</c:f>
              <c:numCache>
                <c:formatCode>@</c:formatCode>
                <c:ptCount val="5"/>
                <c:pt idx="0">
                  <c:v>0.47499999999999998</c:v>
                </c:pt>
                <c:pt idx="1">
                  <c:v>0.47599999999999998</c:v>
                </c:pt>
                <c:pt idx="2">
                  <c:v>0.47899999999999998</c:v>
                </c:pt>
                <c:pt idx="3">
                  <c:v>0.47299999999999998</c:v>
                </c:pt>
                <c:pt idx="4">
                  <c:v>0.47299999999999998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0E-410F-A17C-42754036D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163184"/>
        <c:axId val="1467163600"/>
      </c:barChart>
      <c:catAx>
        <c:axId val="146716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600"/>
        <c:crosses val="autoZero"/>
        <c:auto val="1"/>
        <c:lblAlgn val="ctr"/>
        <c:lblOffset val="100"/>
        <c:noMultiLvlLbl val="0"/>
      </c:catAx>
      <c:valAx>
        <c:axId val="14671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Максимальная задержка общая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№2'!$B$35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№2'!$A$36:$A$40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№2'!$B$36:$B$40</c:f>
              <c:numCache>
                <c:formatCode>0.000</c:formatCode>
                <c:ptCount val="5"/>
                <c:pt idx="0">
                  <c:v>16.015999999999998</c:v>
                </c:pt>
                <c:pt idx="1">
                  <c:v>15.933999999999999</c:v>
                </c:pt>
                <c:pt idx="2">
                  <c:v>16.155999999999999</c:v>
                </c:pt>
                <c:pt idx="3">
                  <c:v>15.99</c:v>
                </c:pt>
                <c:pt idx="4">
                  <c:v>17.04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12-4583-BF98-11904DF47C86}"/>
            </c:ext>
          </c:extLst>
        </c:ser>
        <c:ser>
          <c:idx val="1"/>
          <c:order val="1"/>
          <c:tx>
            <c:strRef>
              <c:f>'Эксперимент №2'!$C$35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№2'!$A$36:$A$40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№2'!$C$36:$C$40</c:f>
              <c:numCache>
                <c:formatCode>0.000</c:formatCode>
                <c:ptCount val="5"/>
                <c:pt idx="0">
                  <c:v>15.936</c:v>
                </c:pt>
                <c:pt idx="1">
                  <c:v>15.920999999999999</c:v>
                </c:pt>
                <c:pt idx="2">
                  <c:v>16.149000000000001</c:v>
                </c:pt>
                <c:pt idx="3">
                  <c:v>15.978999999999999</c:v>
                </c:pt>
                <c:pt idx="4">
                  <c:v>17.079999999999998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12-4583-BF98-11904DF47C86}"/>
            </c:ext>
          </c:extLst>
        </c:ser>
        <c:ser>
          <c:idx val="2"/>
          <c:order val="2"/>
          <c:tx>
            <c:strRef>
              <c:f>'Эксперимент №2'!$D$35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№2'!$A$36:$A$40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№2'!$D$36:$D$40</c:f>
              <c:numCache>
                <c:formatCode>0.000</c:formatCode>
                <c:ptCount val="5"/>
                <c:pt idx="0">
                  <c:v>16.518999999999998</c:v>
                </c:pt>
                <c:pt idx="1">
                  <c:v>16.468</c:v>
                </c:pt>
                <c:pt idx="2">
                  <c:v>16.552</c:v>
                </c:pt>
                <c:pt idx="3">
                  <c:v>16.545000000000002</c:v>
                </c:pt>
                <c:pt idx="4">
                  <c:v>16.542000000000002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12-4583-BF98-11904DF47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2150256"/>
        <c:axId val="1742151504"/>
      </c:barChart>
      <c:catAx>
        <c:axId val="174215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151504"/>
        <c:crosses val="autoZero"/>
        <c:auto val="1"/>
        <c:lblAlgn val="ctr"/>
        <c:lblOffset val="100"/>
        <c:noMultiLvlLbl val="0"/>
      </c:catAx>
      <c:valAx>
        <c:axId val="17421515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15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Максимальная задержка на точке доступа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№2'!$B$51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№2'!$A$52:$A$56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№2'!$B$52:$B$56</c:f>
              <c:numCache>
                <c:formatCode>0.000</c:formatCode>
                <c:ptCount val="5"/>
                <c:pt idx="0">
                  <c:v>0.26400000000000001</c:v>
                </c:pt>
                <c:pt idx="1">
                  <c:v>0.19900000000000001</c:v>
                </c:pt>
                <c:pt idx="2">
                  <c:v>0.377</c:v>
                </c:pt>
                <c:pt idx="3">
                  <c:v>0.191</c:v>
                </c:pt>
                <c:pt idx="4">
                  <c:v>1.2869999999999999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E-49A4-8D00-6CDD0BC2AE4B}"/>
            </c:ext>
          </c:extLst>
        </c:ser>
        <c:ser>
          <c:idx val="1"/>
          <c:order val="1"/>
          <c:tx>
            <c:strRef>
              <c:f>'Эксперимент №2'!$C$51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№2'!$A$52:$A$56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№2'!$C$52:$C$56</c:f>
              <c:numCache>
                <c:formatCode>0.000</c:formatCode>
                <c:ptCount val="5"/>
                <c:pt idx="0">
                  <c:v>0.16400000000000001</c:v>
                </c:pt>
                <c:pt idx="1">
                  <c:v>0.14899999999999999</c:v>
                </c:pt>
                <c:pt idx="2">
                  <c:v>0.36099999999999999</c:v>
                </c:pt>
                <c:pt idx="3">
                  <c:v>0.18</c:v>
                </c:pt>
                <c:pt idx="4">
                  <c:v>1.282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1E-49A4-8D00-6CDD0BC2AE4B}"/>
            </c:ext>
          </c:extLst>
        </c:ser>
        <c:ser>
          <c:idx val="2"/>
          <c:order val="2"/>
          <c:tx>
            <c:strRef>
              <c:f>'Эксперимент №2'!$D$51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№2'!$A$52:$A$56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№2'!$D$52:$D$56</c:f>
              <c:numCache>
                <c:formatCode>0.000</c:formatCode>
                <c:ptCount val="5"/>
                <c:pt idx="0">
                  <c:v>0.73</c:v>
                </c:pt>
                <c:pt idx="1">
                  <c:v>0.72599999999999998</c:v>
                </c:pt>
                <c:pt idx="2">
                  <c:v>0.754</c:v>
                </c:pt>
                <c:pt idx="3">
                  <c:v>0.75800000000000001</c:v>
                </c:pt>
                <c:pt idx="4">
                  <c:v>0.75600000000000001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1E-49A4-8D00-6CDD0BC2A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641520"/>
        <c:axId val="1812642352"/>
      </c:barChart>
      <c:catAx>
        <c:axId val="181264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2352"/>
        <c:crosses val="autoZero"/>
        <c:auto val="1"/>
        <c:lblAlgn val="ctr"/>
        <c:lblOffset val="100"/>
        <c:noMultiLvlLbl val="0"/>
      </c:catAx>
      <c:valAx>
        <c:axId val="181264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Джиттер общий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№2'!$B$67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№2'!$A$68:$A$72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№2'!$B$68:$B$72</c:f>
              <c:numCache>
                <c:formatCode>0.000</c:formatCode>
                <c:ptCount val="5"/>
                <c:pt idx="0">
                  <c:v>7.8979999999999997</c:v>
                </c:pt>
                <c:pt idx="1">
                  <c:v>7.9710000000000001</c:v>
                </c:pt>
                <c:pt idx="2">
                  <c:v>7.9690000000000003</c:v>
                </c:pt>
                <c:pt idx="3">
                  <c:v>7.8410000000000002</c:v>
                </c:pt>
                <c:pt idx="4">
                  <c:v>8.3800000000000008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5A-4AF4-9FCC-4FB8F2B43802}"/>
            </c:ext>
          </c:extLst>
        </c:ser>
        <c:ser>
          <c:idx val="1"/>
          <c:order val="1"/>
          <c:tx>
            <c:strRef>
              <c:f>'Эксперимент №2'!$C$67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№2'!$A$68:$A$72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№2'!$C$68:$C$72</c:f>
              <c:numCache>
                <c:formatCode>0.000</c:formatCode>
                <c:ptCount val="5"/>
                <c:pt idx="0">
                  <c:v>8.0340000000000007</c:v>
                </c:pt>
                <c:pt idx="1">
                  <c:v>8.3279999999999994</c:v>
                </c:pt>
                <c:pt idx="2">
                  <c:v>7.9820000000000002</c:v>
                </c:pt>
                <c:pt idx="3">
                  <c:v>7.85</c:v>
                </c:pt>
                <c:pt idx="4">
                  <c:v>8.5250000000000004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5A-4AF4-9FCC-4FB8F2B43802}"/>
            </c:ext>
          </c:extLst>
        </c:ser>
        <c:ser>
          <c:idx val="2"/>
          <c:order val="2"/>
          <c:tx>
            <c:strRef>
              <c:f>'Эксперимент №2'!$D$67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№2'!$A$68:$A$72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№2'!$D$68:$D$72</c:f>
              <c:numCache>
                <c:formatCode>0.000</c:formatCode>
                <c:ptCount val="5"/>
                <c:pt idx="0">
                  <c:v>8.1449999999999996</c:v>
                </c:pt>
                <c:pt idx="1">
                  <c:v>7.8860000000000001</c:v>
                </c:pt>
                <c:pt idx="2">
                  <c:v>8.0459999999999994</c:v>
                </c:pt>
                <c:pt idx="3">
                  <c:v>7.9989999999999997</c:v>
                </c:pt>
                <c:pt idx="4">
                  <c:v>8.0459999999999994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5A-4AF4-9FCC-4FB8F2B43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007120"/>
        <c:axId val="1483008784"/>
      </c:barChart>
      <c:catAx>
        <c:axId val="148300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3008784"/>
        <c:crosses val="autoZero"/>
        <c:auto val="1"/>
        <c:lblAlgn val="ctr"/>
        <c:lblOffset val="100"/>
        <c:noMultiLvlLbl val="0"/>
      </c:catAx>
      <c:valAx>
        <c:axId val="14830087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300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Джиттер на точке доступа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№2'!$B$83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№2'!$B$84:$B$88</c:f>
              <c:numCache>
                <c:formatCode>0.000</c:formatCode>
                <c:ptCount val="5"/>
                <c:pt idx="0">
                  <c:v>0.192</c:v>
                </c:pt>
                <c:pt idx="1">
                  <c:v>0.13100000000000001</c:v>
                </c:pt>
                <c:pt idx="2">
                  <c:v>0.248</c:v>
                </c:pt>
                <c:pt idx="3">
                  <c:v>0.13400000000000001</c:v>
                </c:pt>
                <c:pt idx="4">
                  <c:v>0.74099999999999999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EB-4A62-9898-2300CB86DDAF}"/>
            </c:ext>
          </c:extLst>
        </c:ser>
        <c:ser>
          <c:idx val="1"/>
          <c:order val="1"/>
          <c:tx>
            <c:strRef>
              <c:f>'Эксперимент №2'!$C$83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№2'!$C$84:$C$88</c:f>
              <c:numCache>
                <c:formatCode>0.000</c:formatCode>
                <c:ptCount val="5"/>
                <c:pt idx="0">
                  <c:v>0.108</c:v>
                </c:pt>
                <c:pt idx="1">
                  <c:v>9.7000000000000003E-2</c:v>
                </c:pt>
                <c:pt idx="2">
                  <c:v>0.23899999999999999</c:v>
                </c:pt>
                <c:pt idx="3">
                  <c:v>0.13</c:v>
                </c:pt>
                <c:pt idx="4">
                  <c:v>0.83099999999999996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EB-4A62-9898-2300CB86DDAF}"/>
            </c:ext>
          </c:extLst>
        </c:ser>
        <c:ser>
          <c:idx val="2"/>
          <c:order val="2"/>
          <c:tx>
            <c:strRef>
              <c:f>'Эксперимент №2'!$D$83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№2'!$D$84:$D$88</c:f>
              <c:numCache>
                <c:formatCode>0.000</c:formatCode>
                <c:ptCount val="5"/>
                <c:pt idx="0">
                  <c:v>0.255</c:v>
                </c:pt>
                <c:pt idx="1">
                  <c:v>0.25</c:v>
                </c:pt>
                <c:pt idx="2">
                  <c:v>0.27500000000000002</c:v>
                </c:pt>
                <c:pt idx="3">
                  <c:v>0.28499999999999998</c:v>
                </c:pt>
                <c:pt idx="4">
                  <c:v>0.28299999999999997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EB-4A62-9898-2300CB86D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641936"/>
        <c:axId val="1812643184"/>
      </c:barChart>
      <c:catAx>
        <c:axId val="181264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3184"/>
        <c:crosses val="autoZero"/>
        <c:auto val="1"/>
        <c:lblAlgn val="ctr"/>
        <c:lblOffset val="100"/>
        <c:noMultiLvlLbl val="0"/>
      </c:catAx>
      <c:valAx>
        <c:axId val="181264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Потери трафика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№2'!$B$99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№2'!$B$100:$B$104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05-430F-8CC7-3183879F912E}"/>
            </c:ext>
          </c:extLst>
        </c:ser>
        <c:ser>
          <c:idx val="1"/>
          <c:order val="1"/>
          <c:tx>
            <c:strRef>
              <c:f>'Эксперимент №2'!$C$99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№2'!$C$100:$C$104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05-430F-8CC7-3183879F912E}"/>
            </c:ext>
          </c:extLst>
        </c:ser>
        <c:ser>
          <c:idx val="2"/>
          <c:order val="2"/>
          <c:tx>
            <c:strRef>
              <c:f>'Эксперимент №2'!$D$99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№2'!$D$100:$D$104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05-430F-8CC7-3183879F9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0856496"/>
        <c:axId val="1470858576"/>
      </c:barChart>
      <c:catAx>
        <c:axId val="147085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858576"/>
        <c:crosses val="autoZero"/>
        <c:auto val="1"/>
        <c:lblAlgn val="ctr"/>
        <c:lblOffset val="100"/>
        <c:noMultiLvlLbl val="0"/>
      </c:catAx>
      <c:valAx>
        <c:axId val="147085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85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Средняя</a:t>
            </a:r>
            <a:r>
              <a:rPr lang="ru-RU" baseline="0">
                <a:solidFill>
                  <a:schemeClr val="tx1"/>
                </a:solidFill>
              </a:rPr>
              <a:t> задержка на точке доступа</a:t>
            </a:r>
            <a:endParaRPr lang="ru-RU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2.236483577322518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622649479583315"/>
          <c:y val="0.23189814814814816"/>
          <c:w val="0.82483499358107615"/>
          <c:h val="0.51681284631087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№2'!$B$19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№2'!$B$20:$B$24</c:f>
              <c:numCache>
                <c:formatCode>0.000</c:formatCode>
                <c:ptCount val="5"/>
                <c:pt idx="0">
                  <c:v>7.1999999999999995E-2</c:v>
                </c:pt>
                <c:pt idx="1">
                  <c:v>6.8000000000000005E-2</c:v>
                </c:pt>
                <c:pt idx="2">
                  <c:v>0.129</c:v>
                </c:pt>
                <c:pt idx="3">
                  <c:v>5.6000000000000001E-2</c:v>
                </c:pt>
                <c:pt idx="4">
                  <c:v>0.54600000000000004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C8-4E82-8DDD-DF41D3BDA9AF}"/>
            </c:ext>
          </c:extLst>
        </c:ser>
        <c:ser>
          <c:idx val="1"/>
          <c:order val="1"/>
          <c:tx>
            <c:strRef>
              <c:f>'Эксперимент №2'!$C$19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№2'!$C$20:$C$24</c:f>
              <c:numCache>
                <c:formatCode>0.000</c:formatCode>
                <c:ptCount val="5"/>
                <c:pt idx="0">
                  <c:v>5.5E-2</c:v>
                </c:pt>
                <c:pt idx="1">
                  <c:v>5.1999999999999998E-2</c:v>
                </c:pt>
                <c:pt idx="2">
                  <c:v>0.122</c:v>
                </c:pt>
                <c:pt idx="3">
                  <c:v>0.05</c:v>
                </c:pt>
                <c:pt idx="4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C8-4E82-8DDD-DF41D3BDA9AF}"/>
            </c:ext>
          </c:extLst>
        </c:ser>
        <c:ser>
          <c:idx val="2"/>
          <c:order val="2"/>
          <c:tx>
            <c:strRef>
              <c:f>'Эксперимент №2'!$D$19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№2'!$D$20:$D$24</c:f>
              <c:numCache>
                <c:formatCode>@</c:formatCode>
                <c:ptCount val="5"/>
                <c:pt idx="0">
                  <c:v>0.47499999999999998</c:v>
                </c:pt>
                <c:pt idx="1">
                  <c:v>0.47599999999999998</c:v>
                </c:pt>
                <c:pt idx="2">
                  <c:v>0.47899999999999998</c:v>
                </c:pt>
                <c:pt idx="3">
                  <c:v>0.47299999999999998</c:v>
                </c:pt>
                <c:pt idx="4">
                  <c:v>0.47299999999999998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C8-4E82-8DDD-DF41D3BDA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163184"/>
        <c:axId val="1467163600"/>
      </c:barChart>
      <c:catAx>
        <c:axId val="146716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chemeClr val="tx1"/>
                    </a:solidFill>
                  </a:rPr>
                  <a:t>Тип трафика</a:t>
                </a:r>
              </a:p>
            </c:rich>
          </c:tx>
          <c:layout>
            <c:manualLayout>
              <c:xMode val="edge"/>
              <c:yMode val="edge"/>
              <c:x val="0.45861973209150914"/>
              <c:y val="0.823702974628171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600"/>
        <c:crosses val="autoZero"/>
        <c:auto val="1"/>
        <c:lblAlgn val="ctr"/>
        <c:lblOffset val="100"/>
        <c:noMultiLvlLbl val="0"/>
      </c:catAx>
      <c:valAx>
        <c:axId val="14671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chemeClr val="tx1"/>
                    </a:solidFill>
                  </a:rPr>
                  <a:t>Задержка,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8356321884391"/>
          <c:y val="5.150408282298042E-2"/>
          <c:w val="0.2741149834895030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Джиттер </a:t>
            </a:r>
            <a:r>
              <a:rPr lang="ru-RU" baseline="0">
                <a:solidFill>
                  <a:schemeClr val="tx1"/>
                </a:solidFill>
              </a:rPr>
              <a:t>на точке доступа</a:t>
            </a:r>
            <a:endParaRPr lang="ru-RU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2.236483577322518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901188028129474"/>
          <c:y val="0.23189802734210124"/>
          <c:w val="0.82483499358107615"/>
          <c:h val="0.51681284631087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№2'!$B$83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№2'!$B$84:$B$88</c:f>
              <c:numCache>
                <c:formatCode>0.000</c:formatCode>
                <c:ptCount val="5"/>
                <c:pt idx="0">
                  <c:v>0.192</c:v>
                </c:pt>
                <c:pt idx="1">
                  <c:v>0.13100000000000001</c:v>
                </c:pt>
                <c:pt idx="2">
                  <c:v>0.248</c:v>
                </c:pt>
                <c:pt idx="3">
                  <c:v>0.13400000000000001</c:v>
                </c:pt>
                <c:pt idx="4">
                  <c:v>0.74099999999999999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E2-4D4B-BF63-22A4CB4EF409}"/>
            </c:ext>
          </c:extLst>
        </c:ser>
        <c:ser>
          <c:idx val="1"/>
          <c:order val="1"/>
          <c:tx>
            <c:strRef>
              <c:f>'Эксперимент №2'!$C$83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№2'!$C$84:$C$88</c:f>
              <c:numCache>
                <c:formatCode>0.000</c:formatCode>
                <c:ptCount val="5"/>
                <c:pt idx="0">
                  <c:v>0.108</c:v>
                </c:pt>
                <c:pt idx="1">
                  <c:v>9.7000000000000003E-2</c:v>
                </c:pt>
                <c:pt idx="2">
                  <c:v>0.23899999999999999</c:v>
                </c:pt>
                <c:pt idx="3">
                  <c:v>0.13</c:v>
                </c:pt>
                <c:pt idx="4">
                  <c:v>0.83099999999999996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E2-4D4B-BF63-22A4CB4EF409}"/>
            </c:ext>
          </c:extLst>
        </c:ser>
        <c:ser>
          <c:idx val="2"/>
          <c:order val="2"/>
          <c:tx>
            <c:strRef>
              <c:f>'Эксперимент №2'!$D$83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№2'!$D$84:$D$88</c:f>
              <c:numCache>
                <c:formatCode>0.000</c:formatCode>
                <c:ptCount val="5"/>
                <c:pt idx="0">
                  <c:v>0.255</c:v>
                </c:pt>
                <c:pt idx="1">
                  <c:v>0.25</c:v>
                </c:pt>
                <c:pt idx="2">
                  <c:v>0.27500000000000002</c:v>
                </c:pt>
                <c:pt idx="3">
                  <c:v>0.28499999999999998</c:v>
                </c:pt>
                <c:pt idx="4">
                  <c:v>0.28299999999999997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E2-4D4B-BF63-22A4CB4EF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163184"/>
        <c:axId val="1467163600"/>
      </c:barChart>
      <c:catAx>
        <c:axId val="146716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chemeClr val="tx1"/>
                    </a:solidFill>
                  </a:rPr>
                  <a:t>Тип трафика</a:t>
                </a:r>
              </a:p>
            </c:rich>
          </c:tx>
          <c:layout>
            <c:manualLayout>
              <c:xMode val="edge"/>
              <c:yMode val="edge"/>
              <c:x val="0.45861973209150914"/>
              <c:y val="0.823702974628171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600"/>
        <c:crosses val="autoZero"/>
        <c:auto val="1"/>
        <c:lblAlgn val="ctr"/>
        <c:lblOffset val="100"/>
        <c:noMultiLvlLbl val="0"/>
      </c:catAx>
      <c:valAx>
        <c:axId val="14671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chemeClr val="tx1"/>
                    </a:solidFill>
                  </a:rPr>
                  <a:t>Джиттер,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8356321884391"/>
          <c:y val="5.150408282298042E-2"/>
          <c:w val="0.2741149834895030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Потери трафика</a:t>
            </a:r>
          </a:p>
        </c:rich>
      </c:tx>
      <c:layout>
        <c:manualLayout>
          <c:xMode val="edge"/>
          <c:yMode val="edge"/>
          <c:x val="2.236483577322518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622649479583315"/>
          <c:y val="0.23189814814814816"/>
          <c:w val="0.82483499358107615"/>
          <c:h val="0.51681284631087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№2'!$B$99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№2'!$B$100:$B$104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17-4099-8EED-CB0BEDB9FD40}"/>
            </c:ext>
          </c:extLst>
        </c:ser>
        <c:ser>
          <c:idx val="1"/>
          <c:order val="1"/>
          <c:tx>
            <c:strRef>
              <c:f>'Эксперимент №2'!$C$99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№2'!$C$100:$C$104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17-4099-8EED-CB0BEDB9FD40}"/>
            </c:ext>
          </c:extLst>
        </c:ser>
        <c:ser>
          <c:idx val="2"/>
          <c:order val="2"/>
          <c:tx>
            <c:strRef>
              <c:f>'Эксперимент №2'!$D$99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№2'!$D$100:$D$104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17-4099-8EED-CB0BEDB9F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163184"/>
        <c:axId val="1467163600"/>
      </c:barChart>
      <c:catAx>
        <c:axId val="146716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chemeClr val="tx1"/>
                    </a:solidFill>
                  </a:rPr>
                  <a:t>Тип трафика</a:t>
                </a:r>
              </a:p>
            </c:rich>
          </c:tx>
          <c:layout>
            <c:manualLayout>
              <c:xMode val="edge"/>
              <c:yMode val="edge"/>
              <c:x val="0.45861973209150914"/>
              <c:y val="0.823702974628171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600"/>
        <c:crosses val="autoZero"/>
        <c:auto val="1"/>
        <c:lblAlgn val="ctr"/>
        <c:lblOffset val="100"/>
        <c:noMultiLvlLbl val="0"/>
      </c:catAx>
      <c:valAx>
        <c:axId val="14671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chemeClr val="tx1"/>
                    </a:solidFill>
                  </a:rPr>
                  <a:t>Потери, </a:t>
                </a:r>
                <a:r>
                  <a:rPr lang="en-US">
                    <a:solidFill>
                      <a:schemeClr val="tx1"/>
                    </a:solidFill>
                  </a:rPr>
                  <a:t>%</a:t>
                </a:r>
                <a:endParaRPr lang="ru-RU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8356321884391"/>
          <c:y val="5.150408282298042E-2"/>
          <c:w val="0.2741149834895030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Максимальная задержка общая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№1'!$B$35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№1'!$A$36:$A$40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№1'!$B$36:$B$40</c:f>
              <c:numCache>
                <c:formatCode>0.000</c:formatCode>
                <c:ptCount val="5"/>
                <c:pt idx="0">
                  <c:v>10.641999999999999</c:v>
                </c:pt>
                <c:pt idx="1">
                  <c:v>10.654999999999999</c:v>
                </c:pt>
                <c:pt idx="2">
                  <c:v>10.826000000000001</c:v>
                </c:pt>
                <c:pt idx="3">
                  <c:v>10.722</c:v>
                </c:pt>
                <c:pt idx="4">
                  <c:v>12.12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0-4338-B6ED-50C844E2B8D8}"/>
            </c:ext>
          </c:extLst>
        </c:ser>
        <c:ser>
          <c:idx val="1"/>
          <c:order val="1"/>
          <c:tx>
            <c:strRef>
              <c:f>'Эксперимент №1'!$C$35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№1'!$A$36:$A$40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№1'!$C$36:$C$40</c:f>
              <c:numCache>
                <c:formatCode>0.000</c:formatCode>
                <c:ptCount val="5"/>
                <c:pt idx="0">
                  <c:v>10.657999999999999</c:v>
                </c:pt>
                <c:pt idx="1">
                  <c:v>10.651</c:v>
                </c:pt>
                <c:pt idx="2">
                  <c:v>10.779</c:v>
                </c:pt>
                <c:pt idx="3">
                  <c:v>10.755000000000001</c:v>
                </c:pt>
                <c:pt idx="4">
                  <c:v>12.223000000000001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20-4338-B6ED-50C844E2B8D8}"/>
            </c:ext>
          </c:extLst>
        </c:ser>
        <c:ser>
          <c:idx val="2"/>
          <c:order val="2"/>
          <c:tx>
            <c:strRef>
              <c:f>'Эксперимент №1'!$D$35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№1'!$A$36:$A$40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№1'!$D$36:$D$40</c:f>
              <c:numCache>
                <c:formatCode>0.000</c:formatCode>
                <c:ptCount val="5"/>
                <c:pt idx="0">
                  <c:v>11.182</c:v>
                </c:pt>
                <c:pt idx="1">
                  <c:v>11.167</c:v>
                </c:pt>
                <c:pt idx="2">
                  <c:v>11.227</c:v>
                </c:pt>
                <c:pt idx="3">
                  <c:v>11.233000000000001</c:v>
                </c:pt>
                <c:pt idx="4">
                  <c:v>11.224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20-4338-B6ED-50C844E2B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2150256"/>
        <c:axId val="1742151504"/>
      </c:barChart>
      <c:catAx>
        <c:axId val="174215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151504"/>
        <c:crosses val="autoZero"/>
        <c:auto val="1"/>
        <c:lblAlgn val="ctr"/>
        <c:lblOffset val="100"/>
        <c:noMultiLvlLbl val="0"/>
      </c:catAx>
      <c:valAx>
        <c:axId val="17421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15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'Коэффициент для эксперимента №2'!$C$38</c:f>
              <c:strCache>
                <c:ptCount val="1"/>
                <c:pt idx="0">
                  <c:v>WRR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'Коэффициент для эксперимента №2'!$D$37:$P$37</c:f>
              <c:strCache>
                <c:ptCount val="13"/>
                <c:pt idx="0">
                  <c:v>0,1</c:v>
                </c:pt>
                <c:pt idx="1">
                  <c:v>0,2</c:v>
                </c:pt>
                <c:pt idx="2">
                  <c:v>0,3</c:v>
                </c:pt>
                <c:pt idx="3">
                  <c:v>0,4</c:v>
                </c:pt>
                <c:pt idx="4">
                  <c:v>0,5</c:v>
                </c:pt>
                <c:pt idx="5">
                  <c:v>0,6</c:v>
                </c:pt>
                <c:pt idx="6">
                  <c:v>0,7</c:v>
                </c:pt>
                <c:pt idx="7">
                  <c:v>0,8</c:v>
                </c:pt>
                <c:pt idx="8">
                  <c:v>0.85</c:v>
                </c:pt>
                <c:pt idx="9">
                  <c:v>0,9</c:v>
                </c:pt>
                <c:pt idx="10">
                  <c:v>0.95</c:v>
                </c:pt>
                <c:pt idx="11">
                  <c:v>0.98</c:v>
                </c:pt>
                <c:pt idx="12">
                  <c:v>1.00</c:v>
                </c:pt>
              </c:strCache>
            </c:strRef>
          </c:cat>
          <c:val>
            <c:numRef>
              <c:f>'Коэффициент для эксперимента №2'!$D$38:$P$38</c:f>
              <c:numCache>
                <c:formatCode>0.000</c:formatCode>
                <c:ptCount val="13"/>
                <c:pt idx="0">
                  <c:v>1.0999999999999999E-2</c:v>
                </c:pt>
                <c:pt idx="1">
                  <c:v>1.2E-2</c:v>
                </c:pt>
                <c:pt idx="2">
                  <c:v>1.2999999999999999E-2</c:v>
                </c:pt>
                <c:pt idx="3">
                  <c:v>1.4E-2</c:v>
                </c:pt>
                <c:pt idx="4">
                  <c:v>1.6E-2</c:v>
                </c:pt>
                <c:pt idx="5">
                  <c:v>1.7999999999999999E-2</c:v>
                </c:pt>
                <c:pt idx="6">
                  <c:v>2.1000000000000001E-2</c:v>
                </c:pt>
                <c:pt idx="7">
                  <c:v>2.5999999999999999E-2</c:v>
                </c:pt>
                <c:pt idx="8">
                  <c:v>3.1E-2</c:v>
                </c:pt>
                <c:pt idx="9">
                  <c:v>4.1000000000000002E-2</c:v>
                </c:pt>
                <c:pt idx="10">
                  <c:v>4.1000000000000002E-2</c:v>
                </c:pt>
                <c:pt idx="11">
                  <c:v>5.0999999999999997E-2</c:v>
                </c:pt>
                <c:pt idx="12">
                  <c:v>5.2999999999999999E-2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E5-45FD-8DC9-3F6230D165B0}"/>
            </c:ext>
          </c:extLst>
        </c:ser>
        <c:ser>
          <c:idx val="1"/>
          <c:order val="1"/>
          <c:tx>
            <c:strRef>
              <c:f>'Коэффициент для эксперимента №2'!$C$39</c:f>
              <c:strCache>
                <c:ptCount val="1"/>
                <c:pt idx="0">
                  <c:v>WFQ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'Коэффициент для эксперимента №2'!$D$37:$P$37</c:f>
              <c:strCache>
                <c:ptCount val="13"/>
                <c:pt idx="0">
                  <c:v>0,1</c:v>
                </c:pt>
                <c:pt idx="1">
                  <c:v>0,2</c:v>
                </c:pt>
                <c:pt idx="2">
                  <c:v>0,3</c:v>
                </c:pt>
                <c:pt idx="3">
                  <c:v>0,4</c:v>
                </c:pt>
                <c:pt idx="4">
                  <c:v>0,5</c:v>
                </c:pt>
                <c:pt idx="5">
                  <c:v>0,6</c:v>
                </c:pt>
                <c:pt idx="6">
                  <c:v>0,7</c:v>
                </c:pt>
                <c:pt idx="7">
                  <c:v>0,8</c:v>
                </c:pt>
                <c:pt idx="8">
                  <c:v>0.85</c:v>
                </c:pt>
                <c:pt idx="9">
                  <c:v>0,9</c:v>
                </c:pt>
                <c:pt idx="10">
                  <c:v>0.95</c:v>
                </c:pt>
                <c:pt idx="11">
                  <c:v>0.98</c:v>
                </c:pt>
                <c:pt idx="12">
                  <c:v>1.00</c:v>
                </c:pt>
              </c:strCache>
            </c:strRef>
          </c:cat>
          <c:val>
            <c:numRef>
              <c:f>'Коэффициент для эксперимента №2'!$D$39:$P$39</c:f>
              <c:numCache>
                <c:formatCode>0.000</c:formatCode>
                <c:ptCount val="13"/>
                <c:pt idx="0">
                  <c:v>1.0999999999999999E-2</c:v>
                </c:pt>
                <c:pt idx="1">
                  <c:v>1.2E-2</c:v>
                </c:pt>
                <c:pt idx="2">
                  <c:v>1.2999999999999999E-2</c:v>
                </c:pt>
                <c:pt idx="3">
                  <c:v>1.4E-2</c:v>
                </c:pt>
                <c:pt idx="4">
                  <c:v>1.6E-2</c:v>
                </c:pt>
                <c:pt idx="5">
                  <c:v>1.7999999999999999E-2</c:v>
                </c:pt>
                <c:pt idx="6">
                  <c:v>2.1000000000000001E-2</c:v>
                </c:pt>
                <c:pt idx="7">
                  <c:v>2.5999999999999999E-2</c:v>
                </c:pt>
                <c:pt idx="8">
                  <c:v>0.03</c:v>
                </c:pt>
                <c:pt idx="9">
                  <c:v>3.5999999999999997E-2</c:v>
                </c:pt>
                <c:pt idx="10">
                  <c:v>3.9E-2</c:v>
                </c:pt>
                <c:pt idx="11">
                  <c:v>4.5999999999999999E-2</c:v>
                </c:pt>
                <c:pt idx="12">
                  <c:v>4.9000000000000002E-2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E5-45FD-8DC9-3F6230D165B0}"/>
            </c:ext>
          </c:extLst>
        </c:ser>
        <c:ser>
          <c:idx val="2"/>
          <c:order val="2"/>
          <c:tx>
            <c:strRef>
              <c:f>'Коэффициент для эксперимента №2'!$C$40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'Коэффициент для эксперимента №2'!$D$37:$P$37</c:f>
              <c:strCache>
                <c:ptCount val="13"/>
                <c:pt idx="0">
                  <c:v>0,1</c:v>
                </c:pt>
                <c:pt idx="1">
                  <c:v>0,2</c:v>
                </c:pt>
                <c:pt idx="2">
                  <c:v>0,3</c:v>
                </c:pt>
                <c:pt idx="3">
                  <c:v>0,4</c:v>
                </c:pt>
                <c:pt idx="4">
                  <c:v>0,5</c:v>
                </c:pt>
                <c:pt idx="5">
                  <c:v>0,6</c:v>
                </c:pt>
                <c:pt idx="6">
                  <c:v>0,7</c:v>
                </c:pt>
                <c:pt idx="7">
                  <c:v>0,8</c:v>
                </c:pt>
                <c:pt idx="8">
                  <c:v>0.85</c:v>
                </c:pt>
                <c:pt idx="9">
                  <c:v>0,9</c:v>
                </c:pt>
                <c:pt idx="10">
                  <c:v>0.95</c:v>
                </c:pt>
                <c:pt idx="11">
                  <c:v>0.98</c:v>
                </c:pt>
                <c:pt idx="12">
                  <c:v>1.00</c:v>
                </c:pt>
              </c:strCache>
            </c:strRef>
          </c:cat>
          <c:val>
            <c:numRef>
              <c:f>'Коэффициент для эксперимента №2'!$D$40:$P$40</c:f>
              <c:numCache>
                <c:formatCode>0.000</c:formatCode>
                <c:ptCount val="13"/>
                <c:pt idx="0">
                  <c:v>0.01</c:v>
                </c:pt>
                <c:pt idx="1">
                  <c:v>1.0999999999999999E-2</c:v>
                </c:pt>
                <c:pt idx="2">
                  <c:v>1.2E-2</c:v>
                </c:pt>
                <c:pt idx="3">
                  <c:v>1.2999999999999999E-2</c:v>
                </c:pt>
                <c:pt idx="4">
                  <c:v>1.4999999999999999E-2</c:v>
                </c:pt>
                <c:pt idx="5">
                  <c:v>1.7000000000000001E-2</c:v>
                </c:pt>
                <c:pt idx="6">
                  <c:v>2.1000000000000001E-2</c:v>
                </c:pt>
                <c:pt idx="7">
                  <c:v>2.8000000000000001E-2</c:v>
                </c:pt>
                <c:pt idx="8">
                  <c:v>3.6999999999999998E-2</c:v>
                </c:pt>
                <c:pt idx="9">
                  <c:v>5.7000000000000002E-2</c:v>
                </c:pt>
                <c:pt idx="10">
                  <c:v>6.9000000000000006E-2</c:v>
                </c:pt>
                <c:pt idx="11">
                  <c:v>0.251</c:v>
                </c:pt>
                <c:pt idx="12">
                  <c:v>0.30299999999999999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E5-45FD-8DC9-3F6230D16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1367439"/>
        <c:axId val="1961366607"/>
      </c:lineChart>
      <c:catAx>
        <c:axId val="1961367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Коэффициент использования сети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1366607"/>
        <c:crosses val="autoZero"/>
        <c:auto val="1"/>
        <c:lblAlgn val="ctr"/>
        <c:lblOffset val="100"/>
        <c:noMultiLvlLbl val="0"/>
      </c:catAx>
      <c:valAx>
        <c:axId val="196136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Задержки,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136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'Коэффициент для эксперимента №2'!$U$38</c:f>
              <c:strCache>
                <c:ptCount val="1"/>
                <c:pt idx="0">
                  <c:v>WRR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'Коэффициент для эксперимента №2'!$V$37:$AH$37</c:f>
              <c:strCache>
                <c:ptCount val="13"/>
                <c:pt idx="0">
                  <c:v>0,1</c:v>
                </c:pt>
                <c:pt idx="1">
                  <c:v>0,2</c:v>
                </c:pt>
                <c:pt idx="2">
                  <c:v>0,3</c:v>
                </c:pt>
                <c:pt idx="3">
                  <c:v>0,4</c:v>
                </c:pt>
                <c:pt idx="4">
                  <c:v>0,5</c:v>
                </c:pt>
                <c:pt idx="5">
                  <c:v>0,6</c:v>
                </c:pt>
                <c:pt idx="6">
                  <c:v>0,7</c:v>
                </c:pt>
                <c:pt idx="7">
                  <c:v>0,8</c:v>
                </c:pt>
                <c:pt idx="8">
                  <c:v>0.85</c:v>
                </c:pt>
                <c:pt idx="9">
                  <c:v>0,9</c:v>
                </c:pt>
                <c:pt idx="10">
                  <c:v>0.95</c:v>
                </c:pt>
                <c:pt idx="11">
                  <c:v>0.98</c:v>
                </c:pt>
                <c:pt idx="12">
                  <c:v>1.00</c:v>
                </c:pt>
              </c:strCache>
            </c:strRef>
          </c:cat>
          <c:val>
            <c:numRef>
              <c:f>'Коэффициент для эксперимента №2'!$V$38:$AH$38</c:f>
              <c:numCache>
                <c:formatCode>0.000</c:formatCode>
                <c:ptCount val="13"/>
                <c:pt idx="0">
                  <c:v>2.1000000000000001E-2</c:v>
                </c:pt>
                <c:pt idx="1">
                  <c:v>2.4E-2</c:v>
                </c:pt>
                <c:pt idx="2">
                  <c:v>4.2000000000000003E-2</c:v>
                </c:pt>
                <c:pt idx="3">
                  <c:v>5.8000000000000003E-2</c:v>
                </c:pt>
                <c:pt idx="4">
                  <c:v>0.06</c:v>
                </c:pt>
                <c:pt idx="5">
                  <c:v>7.2999999999999995E-2</c:v>
                </c:pt>
                <c:pt idx="6">
                  <c:v>0.10100000000000001</c:v>
                </c:pt>
                <c:pt idx="7">
                  <c:v>0.10199999999999999</c:v>
                </c:pt>
                <c:pt idx="8">
                  <c:v>0.10299999999999999</c:v>
                </c:pt>
                <c:pt idx="9">
                  <c:v>0.128</c:v>
                </c:pt>
                <c:pt idx="10">
                  <c:v>0.13500000000000001</c:v>
                </c:pt>
                <c:pt idx="11">
                  <c:v>0.125</c:v>
                </c:pt>
                <c:pt idx="12">
                  <c:v>0.127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FA-423F-9806-3767D0E7F2CA}"/>
            </c:ext>
          </c:extLst>
        </c:ser>
        <c:ser>
          <c:idx val="1"/>
          <c:order val="1"/>
          <c:tx>
            <c:strRef>
              <c:f>'Коэффициент для эксперимента №2'!$U$39</c:f>
              <c:strCache>
                <c:ptCount val="1"/>
                <c:pt idx="0">
                  <c:v>WFQ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'Коэффициент для эксперимента №2'!$V$37:$AH$37</c:f>
              <c:strCache>
                <c:ptCount val="13"/>
                <c:pt idx="0">
                  <c:v>0,1</c:v>
                </c:pt>
                <c:pt idx="1">
                  <c:v>0,2</c:v>
                </c:pt>
                <c:pt idx="2">
                  <c:v>0,3</c:v>
                </c:pt>
                <c:pt idx="3">
                  <c:v>0,4</c:v>
                </c:pt>
                <c:pt idx="4">
                  <c:v>0,5</c:v>
                </c:pt>
                <c:pt idx="5">
                  <c:v>0,6</c:v>
                </c:pt>
                <c:pt idx="6">
                  <c:v>0,7</c:v>
                </c:pt>
                <c:pt idx="7">
                  <c:v>0,8</c:v>
                </c:pt>
                <c:pt idx="8">
                  <c:v>0.85</c:v>
                </c:pt>
                <c:pt idx="9">
                  <c:v>0,9</c:v>
                </c:pt>
                <c:pt idx="10">
                  <c:v>0.95</c:v>
                </c:pt>
                <c:pt idx="11">
                  <c:v>0.98</c:v>
                </c:pt>
                <c:pt idx="12">
                  <c:v>1.00</c:v>
                </c:pt>
              </c:strCache>
            </c:strRef>
          </c:cat>
          <c:val>
            <c:numRef>
              <c:f>'Коэффициент для эксперимента №2'!$V$39:$AH$39</c:f>
              <c:numCache>
                <c:formatCode>0.000</c:formatCode>
                <c:ptCount val="13"/>
                <c:pt idx="0">
                  <c:v>2.1000000000000001E-2</c:v>
                </c:pt>
                <c:pt idx="1">
                  <c:v>2.4E-2</c:v>
                </c:pt>
                <c:pt idx="2">
                  <c:v>4.2000000000000003E-2</c:v>
                </c:pt>
                <c:pt idx="3">
                  <c:v>5.8000000000000003E-2</c:v>
                </c:pt>
                <c:pt idx="4">
                  <c:v>0.06</c:v>
                </c:pt>
                <c:pt idx="5">
                  <c:v>5.6000000000000001E-2</c:v>
                </c:pt>
                <c:pt idx="6">
                  <c:v>0.10199999999999999</c:v>
                </c:pt>
                <c:pt idx="7">
                  <c:v>9.1999999999999998E-2</c:v>
                </c:pt>
                <c:pt idx="8">
                  <c:v>9.5000000000000001E-2</c:v>
                </c:pt>
                <c:pt idx="9">
                  <c:v>0.13100000000000001</c:v>
                </c:pt>
                <c:pt idx="10">
                  <c:v>0.13500000000000001</c:v>
                </c:pt>
                <c:pt idx="11">
                  <c:v>0.16600000000000001</c:v>
                </c:pt>
                <c:pt idx="12">
                  <c:v>0.16400000000000001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FA-423F-9806-3767D0E7F2CA}"/>
            </c:ext>
          </c:extLst>
        </c:ser>
        <c:ser>
          <c:idx val="2"/>
          <c:order val="2"/>
          <c:tx>
            <c:strRef>
              <c:f>'Коэффициент для эксперимента №2'!$U$40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'Коэффициент для эксперимента №2'!$V$37:$AH$37</c:f>
              <c:strCache>
                <c:ptCount val="13"/>
                <c:pt idx="0">
                  <c:v>0,1</c:v>
                </c:pt>
                <c:pt idx="1">
                  <c:v>0,2</c:v>
                </c:pt>
                <c:pt idx="2">
                  <c:v>0,3</c:v>
                </c:pt>
                <c:pt idx="3">
                  <c:v>0,4</c:v>
                </c:pt>
                <c:pt idx="4">
                  <c:v>0,5</c:v>
                </c:pt>
                <c:pt idx="5">
                  <c:v>0,6</c:v>
                </c:pt>
                <c:pt idx="6">
                  <c:v>0,7</c:v>
                </c:pt>
                <c:pt idx="7">
                  <c:v>0,8</c:v>
                </c:pt>
                <c:pt idx="8">
                  <c:v>0.85</c:v>
                </c:pt>
                <c:pt idx="9">
                  <c:v>0,9</c:v>
                </c:pt>
                <c:pt idx="10">
                  <c:v>0.95</c:v>
                </c:pt>
                <c:pt idx="11">
                  <c:v>0.98</c:v>
                </c:pt>
                <c:pt idx="12">
                  <c:v>1.00</c:v>
                </c:pt>
              </c:strCache>
            </c:strRef>
          </c:cat>
          <c:val>
            <c:numRef>
              <c:f>'Коэффициент для эксперимента №2'!$V$40:$AH$40</c:f>
              <c:numCache>
                <c:formatCode>0.000</c:formatCode>
                <c:ptCount val="13"/>
                <c:pt idx="0">
                  <c:v>0.02</c:v>
                </c:pt>
                <c:pt idx="1">
                  <c:v>2.4E-2</c:v>
                </c:pt>
                <c:pt idx="2">
                  <c:v>4.2000000000000003E-2</c:v>
                </c:pt>
                <c:pt idx="3">
                  <c:v>3.5999999999999997E-2</c:v>
                </c:pt>
                <c:pt idx="4">
                  <c:v>4.4999999999999998E-2</c:v>
                </c:pt>
                <c:pt idx="5">
                  <c:v>5.2999999999999999E-2</c:v>
                </c:pt>
                <c:pt idx="6">
                  <c:v>9.9000000000000005E-2</c:v>
                </c:pt>
                <c:pt idx="7">
                  <c:v>0.113</c:v>
                </c:pt>
                <c:pt idx="8">
                  <c:v>0.20100000000000001</c:v>
                </c:pt>
                <c:pt idx="9">
                  <c:v>0.219</c:v>
                </c:pt>
                <c:pt idx="10">
                  <c:v>0.35799999999999998</c:v>
                </c:pt>
                <c:pt idx="11">
                  <c:v>0.39</c:v>
                </c:pt>
                <c:pt idx="12">
                  <c:v>0.438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FA-423F-9806-3767D0E7F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397599"/>
        <c:axId val="815388447"/>
      </c:lineChart>
      <c:catAx>
        <c:axId val="815397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Коэффициент использования сети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5388447"/>
        <c:crosses val="autoZero"/>
        <c:auto val="1"/>
        <c:lblAlgn val="ctr"/>
        <c:lblOffset val="100"/>
        <c:noMultiLvlLbl val="0"/>
      </c:catAx>
      <c:valAx>
        <c:axId val="81538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Джиттер,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5397599"/>
        <c:crosses val="autoZero"/>
        <c:crossBetween val="between"/>
        <c:minorUnit val="2.5000000000000005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№2'!$B$3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№2'!$A$4:$A$8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№2'!$B$4:$B$8</c:f>
              <c:numCache>
                <c:formatCode>0.000</c:formatCode>
                <c:ptCount val="5"/>
                <c:pt idx="0">
                  <c:v>8.1180000000000003</c:v>
                </c:pt>
                <c:pt idx="1">
                  <c:v>7.9630000000000001</c:v>
                </c:pt>
                <c:pt idx="2">
                  <c:v>8.1869999999999994</c:v>
                </c:pt>
                <c:pt idx="3">
                  <c:v>8.1479999999999997</c:v>
                </c:pt>
                <c:pt idx="4">
                  <c:v>8.66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E8-4A79-8E11-82FE44F2004E}"/>
            </c:ext>
          </c:extLst>
        </c:ser>
        <c:ser>
          <c:idx val="1"/>
          <c:order val="1"/>
          <c:tx>
            <c:strRef>
              <c:f>'Эксперимент №2'!$C$3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№2'!$A$4:$A$8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№2'!$C$4:$C$8</c:f>
              <c:numCache>
                <c:formatCode>0.000</c:formatCode>
                <c:ptCount val="5"/>
                <c:pt idx="0">
                  <c:v>7.9020000000000001</c:v>
                </c:pt>
                <c:pt idx="1">
                  <c:v>7.5919999999999996</c:v>
                </c:pt>
                <c:pt idx="2">
                  <c:v>8.1669999999999998</c:v>
                </c:pt>
                <c:pt idx="3">
                  <c:v>8.1300000000000008</c:v>
                </c:pt>
                <c:pt idx="4">
                  <c:v>8.5540000000000003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E8-4A79-8E11-82FE44F2004E}"/>
            </c:ext>
          </c:extLst>
        </c:ser>
        <c:ser>
          <c:idx val="2"/>
          <c:order val="2"/>
          <c:tx>
            <c:strRef>
              <c:f>'Эксперимент №2'!$D$3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№2'!$A$4:$A$8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№2'!$D$4:$D$8</c:f>
              <c:numCache>
                <c:formatCode>0.000</c:formatCode>
                <c:ptCount val="5"/>
                <c:pt idx="0">
                  <c:v>8.3740000000000006</c:v>
                </c:pt>
                <c:pt idx="1">
                  <c:v>8.5830000000000002</c:v>
                </c:pt>
                <c:pt idx="2">
                  <c:v>8.5060000000000002</c:v>
                </c:pt>
                <c:pt idx="3">
                  <c:v>8.5459999999999994</c:v>
                </c:pt>
                <c:pt idx="4">
                  <c:v>8.4949999999999992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E8-4A79-8E11-82FE44F20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5617168"/>
        <c:axId val="1695618000"/>
      </c:barChart>
      <c:catAx>
        <c:axId val="169561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618000"/>
        <c:crosses val="autoZero"/>
        <c:auto val="1"/>
        <c:lblAlgn val="ctr"/>
        <c:lblOffset val="100"/>
        <c:noMultiLvlLbl val="0"/>
      </c:catAx>
      <c:valAx>
        <c:axId val="16956180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61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№2'!$B$19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№2'!$B$20:$B$24</c:f>
              <c:numCache>
                <c:formatCode>0.000</c:formatCode>
                <c:ptCount val="5"/>
                <c:pt idx="0">
                  <c:v>7.1999999999999995E-2</c:v>
                </c:pt>
                <c:pt idx="1">
                  <c:v>6.8000000000000005E-2</c:v>
                </c:pt>
                <c:pt idx="2">
                  <c:v>0.129</c:v>
                </c:pt>
                <c:pt idx="3">
                  <c:v>5.6000000000000001E-2</c:v>
                </c:pt>
                <c:pt idx="4">
                  <c:v>0.54600000000000004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13-45FA-B471-00DD58B1B146}"/>
            </c:ext>
          </c:extLst>
        </c:ser>
        <c:ser>
          <c:idx val="1"/>
          <c:order val="1"/>
          <c:tx>
            <c:strRef>
              <c:f>'Эксперимент №2'!$C$19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№2'!$C$20:$C$24</c:f>
              <c:numCache>
                <c:formatCode>0.000</c:formatCode>
                <c:ptCount val="5"/>
                <c:pt idx="0">
                  <c:v>5.5E-2</c:v>
                </c:pt>
                <c:pt idx="1">
                  <c:v>5.1999999999999998E-2</c:v>
                </c:pt>
                <c:pt idx="2">
                  <c:v>0.122</c:v>
                </c:pt>
                <c:pt idx="3">
                  <c:v>0.05</c:v>
                </c:pt>
                <c:pt idx="4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13-45FA-B471-00DD58B1B146}"/>
            </c:ext>
          </c:extLst>
        </c:ser>
        <c:ser>
          <c:idx val="2"/>
          <c:order val="2"/>
          <c:tx>
            <c:strRef>
              <c:f>'Эксперимент №2'!$D$19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№2'!$D$20:$D$24</c:f>
              <c:numCache>
                <c:formatCode>@</c:formatCode>
                <c:ptCount val="5"/>
                <c:pt idx="0">
                  <c:v>0.47499999999999998</c:v>
                </c:pt>
                <c:pt idx="1">
                  <c:v>0.47599999999999998</c:v>
                </c:pt>
                <c:pt idx="2">
                  <c:v>0.47899999999999998</c:v>
                </c:pt>
                <c:pt idx="3">
                  <c:v>0.47299999999999998</c:v>
                </c:pt>
                <c:pt idx="4">
                  <c:v>0.47299999999999998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13-45FA-B471-00DD58B1B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163184"/>
        <c:axId val="1467163600"/>
      </c:barChart>
      <c:catAx>
        <c:axId val="146716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600"/>
        <c:crosses val="autoZero"/>
        <c:auto val="1"/>
        <c:lblAlgn val="ctr"/>
        <c:lblOffset val="100"/>
        <c:noMultiLvlLbl val="0"/>
      </c:catAx>
      <c:valAx>
        <c:axId val="14671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№2'!$B$35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№2'!$A$36:$A$40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№2'!$B$36:$B$40</c:f>
              <c:numCache>
                <c:formatCode>0.000</c:formatCode>
                <c:ptCount val="5"/>
                <c:pt idx="0">
                  <c:v>16.015999999999998</c:v>
                </c:pt>
                <c:pt idx="1">
                  <c:v>15.933999999999999</c:v>
                </c:pt>
                <c:pt idx="2">
                  <c:v>16.155999999999999</c:v>
                </c:pt>
                <c:pt idx="3">
                  <c:v>15.99</c:v>
                </c:pt>
                <c:pt idx="4">
                  <c:v>17.04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40-4594-B542-F7715FBA9945}"/>
            </c:ext>
          </c:extLst>
        </c:ser>
        <c:ser>
          <c:idx val="1"/>
          <c:order val="1"/>
          <c:tx>
            <c:strRef>
              <c:f>'Эксперимент №2'!$C$35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№2'!$A$36:$A$40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№2'!$C$36:$C$40</c:f>
              <c:numCache>
                <c:formatCode>0.000</c:formatCode>
                <c:ptCount val="5"/>
                <c:pt idx="0">
                  <c:v>15.936</c:v>
                </c:pt>
                <c:pt idx="1">
                  <c:v>15.920999999999999</c:v>
                </c:pt>
                <c:pt idx="2">
                  <c:v>16.149000000000001</c:v>
                </c:pt>
                <c:pt idx="3">
                  <c:v>15.978999999999999</c:v>
                </c:pt>
                <c:pt idx="4">
                  <c:v>17.079999999999998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40-4594-B542-F7715FBA9945}"/>
            </c:ext>
          </c:extLst>
        </c:ser>
        <c:ser>
          <c:idx val="2"/>
          <c:order val="2"/>
          <c:tx>
            <c:strRef>
              <c:f>'Эксперимент №2'!$D$35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№2'!$A$36:$A$40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№2'!$D$36:$D$40</c:f>
              <c:numCache>
                <c:formatCode>0.000</c:formatCode>
                <c:ptCount val="5"/>
                <c:pt idx="0">
                  <c:v>16.518999999999998</c:v>
                </c:pt>
                <c:pt idx="1">
                  <c:v>16.468</c:v>
                </c:pt>
                <c:pt idx="2">
                  <c:v>16.552</c:v>
                </c:pt>
                <c:pt idx="3">
                  <c:v>16.545000000000002</c:v>
                </c:pt>
                <c:pt idx="4">
                  <c:v>16.542000000000002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40-4594-B542-F7715FBA9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2150256"/>
        <c:axId val="1742151504"/>
      </c:barChart>
      <c:catAx>
        <c:axId val="174215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151504"/>
        <c:crosses val="autoZero"/>
        <c:auto val="1"/>
        <c:lblAlgn val="ctr"/>
        <c:lblOffset val="100"/>
        <c:noMultiLvlLbl val="0"/>
      </c:catAx>
      <c:valAx>
        <c:axId val="17421515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15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№2'!$B$51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№2'!$A$52:$A$56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№2'!$B$52:$B$56</c:f>
              <c:numCache>
                <c:formatCode>0.000</c:formatCode>
                <c:ptCount val="5"/>
                <c:pt idx="0">
                  <c:v>0.26400000000000001</c:v>
                </c:pt>
                <c:pt idx="1">
                  <c:v>0.19900000000000001</c:v>
                </c:pt>
                <c:pt idx="2">
                  <c:v>0.377</c:v>
                </c:pt>
                <c:pt idx="3">
                  <c:v>0.191</c:v>
                </c:pt>
                <c:pt idx="4">
                  <c:v>1.2869999999999999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F2-4436-9FC1-F64E2ABA2F2A}"/>
            </c:ext>
          </c:extLst>
        </c:ser>
        <c:ser>
          <c:idx val="1"/>
          <c:order val="1"/>
          <c:tx>
            <c:strRef>
              <c:f>'Эксперимент №2'!$C$51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№2'!$A$52:$A$56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№2'!$C$52:$C$56</c:f>
              <c:numCache>
                <c:formatCode>0.000</c:formatCode>
                <c:ptCount val="5"/>
                <c:pt idx="0">
                  <c:v>0.16400000000000001</c:v>
                </c:pt>
                <c:pt idx="1">
                  <c:v>0.14899999999999999</c:v>
                </c:pt>
                <c:pt idx="2">
                  <c:v>0.36099999999999999</c:v>
                </c:pt>
                <c:pt idx="3">
                  <c:v>0.18</c:v>
                </c:pt>
                <c:pt idx="4">
                  <c:v>1.282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F2-4436-9FC1-F64E2ABA2F2A}"/>
            </c:ext>
          </c:extLst>
        </c:ser>
        <c:ser>
          <c:idx val="2"/>
          <c:order val="2"/>
          <c:tx>
            <c:strRef>
              <c:f>'Эксперимент №2'!$D$51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№2'!$A$52:$A$56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№2'!$D$52:$D$56</c:f>
              <c:numCache>
                <c:formatCode>0.000</c:formatCode>
                <c:ptCount val="5"/>
                <c:pt idx="0">
                  <c:v>0.73</c:v>
                </c:pt>
                <c:pt idx="1">
                  <c:v>0.72599999999999998</c:v>
                </c:pt>
                <c:pt idx="2">
                  <c:v>0.754</c:v>
                </c:pt>
                <c:pt idx="3">
                  <c:v>0.75800000000000001</c:v>
                </c:pt>
                <c:pt idx="4">
                  <c:v>0.75600000000000001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F2-4436-9FC1-F64E2ABA2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641520"/>
        <c:axId val="1812642352"/>
      </c:barChart>
      <c:catAx>
        <c:axId val="181264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2352"/>
        <c:crosses val="autoZero"/>
        <c:auto val="1"/>
        <c:lblAlgn val="ctr"/>
        <c:lblOffset val="100"/>
        <c:noMultiLvlLbl val="0"/>
      </c:catAx>
      <c:valAx>
        <c:axId val="181264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№2'!$B$67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№2'!$A$68:$A$72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№2'!$B$68:$B$72</c:f>
              <c:numCache>
                <c:formatCode>0.000</c:formatCode>
                <c:ptCount val="5"/>
                <c:pt idx="0">
                  <c:v>7.8979999999999997</c:v>
                </c:pt>
                <c:pt idx="1">
                  <c:v>7.9710000000000001</c:v>
                </c:pt>
                <c:pt idx="2">
                  <c:v>7.9690000000000003</c:v>
                </c:pt>
                <c:pt idx="3">
                  <c:v>7.8410000000000002</c:v>
                </c:pt>
                <c:pt idx="4">
                  <c:v>8.3800000000000008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23-47C9-B0B8-0D04939806CA}"/>
            </c:ext>
          </c:extLst>
        </c:ser>
        <c:ser>
          <c:idx val="1"/>
          <c:order val="1"/>
          <c:tx>
            <c:strRef>
              <c:f>'Эксперимент №2'!$C$67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№2'!$A$68:$A$72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№2'!$C$68:$C$72</c:f>
              <c:numCache>
                <c:formatCode>0.000</c:formatCode>
                <c:ptCount val="5"/>
                <c:pt idx="0">
                  <c:v>8.0340000000000007</c:v>
                </c:pt>
                <c:pt idx="1">
                  <c:v>8.3279999999999994</c:v>
                </c:pt>
                <c:pt idx="2">
                  <c:v>7.9820000000000002</c:v>
                </c:pt>
                <c:pt idx="3">
                  <c:v>7.85</c:v>
                </c:pt>
                <c:pt idx="4">
                  <c:v>8.5250000000000004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23-47C9-B0B8-0D04939806CA}"/>
            </c:ext>
          </c:extLst>
        </c:ser>
        <c:ser>
          <c:idx val="2"/>
          <c:order val="2"/>
          <c:tx>
            <c:strRef>
              <c:f>'Эксперимент №2'!$D$67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№2'!$A$68:$A$72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№2'!$D$68:$D$72</c:f>
              <c:numCache>
                <c:formatCode>0.000</c:formatCode>
                <c:ptCount val="5"/>
                <c:pt idx="0">
                  <c:v>8.1449999999999996</c:v>
                </c:pt>
                <c:pt idx="1">
                  <c:v>7.8860000000000001</c:v>
                </c:pt>
                <c:pt idx="2">
                  <c:v>8.0459999999999994</c:v>
                </c:pt>
                <c:pt idx="3">
                  <c:v>7.9989999999999997</c:v>
                </c:pt>
                <c:pt idx="4">
                  <c:v>8.0459999999999994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23-47C9-B0B8-0D0493980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007120"/>
        <c:axId val="1483008784"/>
      </c:barChart>
      <c:catAx>
        <c:axId val="148300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3008784"/>
        <c:crosses val="autoZero"/>
        <c:auto val="1"/>
        <c:lblAlgn val="ctr"/>
        <c:lblOffset val="100"/>
        <c:noMultiLvlLbl val="0"/>
      </c:catAx>
      <c:valAx>
        <c:axId val="14830087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300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№2'!$B$83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№2'!$B$84:$B$88</c:f>
              <c:numCache>
                <c:formatCode>0.000</c:formatCode>
                <c:ptCount val="5"/>
                <c:pt idx="0">
                  <c:v>0.192</c:v>
                </c:pt>
                <c:pt idx="1">
                  <c:v>0.13100000000000001</c:v>
                </c:pt>
                <c:pt idx="2">
                  <c:v>0.248</c:v>
                </c:pt>
                <c:pt idx="3">
                  <c:v>0.13400000000000001</c:v>
                </c:pt>
                <c:pt idx="4">
                  <c:v>0.74099999999999999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4-4770-B6DA-7D0DE5561F01}"/>
            </c:ext>
          </c:extLst>
        </c:ser>
        <c:ser>
          <c:idx val="1"/>
          <c:order val="1"/>
          <c:tx>
            <c:strRef>
              <c:f>'Эксперимент №2'!$C$83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№2'!$C$84:$C$88</c:f>
              <c:numCache>
                <c:formatCode>0.000</c:formatCode>
                <c:ptCount val="5"/>
                <c:pt idx="0">
                  <c:v>0.108</c:v>
                </c:pt>
                <c:pt idx="1">
                  <c:v>9.7000000000000003E-2</c:v>
                </c:pt>
                <c:pt idx="2">
                  <c:v>0.23899999999999999</c:v>
                </c:pt>
                <c:pt idx="3">
                  <c:v>0.13</c:v>
                </c:pt>
                <c:pt idx="4">
                  <c:v>0.83099999999999996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A4-4770-B6DA-7D0DE5561F01}"/>
            </c:ext>
          </c:extLst>
        </c:ser>
        <c:ser>
          <c:idx val="2"/>
          <c:order val="2"/>
          <c:tx>
            <c:strRef>
              <c:f>'Эксперимент №2'!$D$83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№2'!$D$84:$D$88</c:f>
              <c:numCache>
                <c:formatCode>0.000</c:formatCode>
                <c:ptCount val="5"/>
                <c:pt idx="0">
                  <c:v>0.255</c:v>
                </c:pt>
                <c:pt idx="1">
                  <c:v>0.25</c:v>
                </c:pt>
                <c:pt idx="2">
                  <c:v>0.27500000000000002</c:v>
                </c:pt>
                <c:pt idx="3">
                  <c:v>0.28499999999999998</c:v>
                </c:pt>
                <c:pt idx="4">
                  <c:v>0.28299999999999997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A4-4770-B6DA-7D0DE5561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641936"/>
        <c:axId val="1812643184"/>
      </c:barChart>
      <c:catAx>
        <c:axId val="181264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3184"/>
        <c:crosses val="autoZero"/>
        <c:auto val="1"/>
        <c:lblAlgn val="ctr"/>
        <c:lblOffset val="100"/>
        <c:noMultiLvlLbl val="0"/>
      </c:catAx>
      <c:valAx>
        <c:axId val="181264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№2'!$B$99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№2'!$A$100:$A$104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№2'!$B$100:$B$104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0-44B1-B4ED-8FFA9E427447}"/>
            </c:ext>
          </c:extLst>
        </c:ser>
        <c:ser>
          <c:idx val="1"/>
          <c:order val="1"/>
          <c:tx>
            <c:strRef>
              <c:f>'Эксперимент №2'!$C$99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№2'!$A$100:$A$104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№2'!$C$100:$C$104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50-44B1-B4ED-8FFA9E427447}"/>
            </c:ext>
          </c:extLst>
        </c:ser>
        <c:ser>
          <c:idx val="2"/>
          <c:order val="2"/>
          <c:tx>
            <c:strRef>
              <c:f>'Эксперимент №2'!$D$99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№2'!$A$100:$A$104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№2'!$D$100:$D$104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50-44B1-B4ED-8FFA9E42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0856496"/>
        <c:axId val="1470858576"/>
      </c:barChart>
      <c:catAx>
        <c:axId val="147085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858576"/>
        <c:crosses val="autoZero"/>
        <c:auto val="1"/>
        <c:lblAlgn val="ctr"/>
        <c:lblOffset val="100"/>
        <c:noMultiLvlLbl val="0"/>
      </c:catAx>
      <c:valAx>
        <c:axId val="147085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85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Средняя задержка общая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№3'!$B$3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№3'!$A$4:$A$8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№3'!$B$4:$B$8</c:f>
              <c:numCache>
                <c:formatCode>0.000</c:formatCode>
                <c:ptCount val="5"/>
                <c:pt idx="0">
                  <c:v>6.0449999999999999</c:v>
                </c:pt>
                <c:pt idx="1">
                  <c:v>5.6849999999999996</c:v>
                </c:pt>
                <c:pt idx="2">
                  <c:v>5.6859999999999999</c:v>
                </c:pt>
                <c:pt idx="3">
                  <c:v>5.7160000000000002</c:v>
                </c:pt>
                <c:pt idx="4">
                  <c:v>6.194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5F-412B-B8F5-F501FC5F0E1D}"/>
            </c:ext>
          </c:extLst>
        </c:ser>
        <c:ser>
          <c:idx val="1"/>
          <c:order val="1"/>
          <c:tx>
            <c:strRef>
              <c:f>'Эксперимент №3'!$C$3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№3'!$A$4:$A$8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№3'!$C$4:$C$8</c:f>
              <c:numCache>
                <c:formatCode>0.000</c:formatCode>
                <c:ptCount val="5"/>
                <c:pt idx="0">
                  <c:v>5.5810000000000004</c:v>
                </c:pt>
                <c:pt idx="1">
                  <c:v>5.6420000000000003</c:v>
                </c:pt>
                <c:pt idx="2">
                  <c:v>5.7249999999999996</c:v>
                </c:pt>
                <c:pt idx="3">
                  <c:v>5.74</c:v>
                </c:pt>
                <c:pt idx="4">
                  <c:v>6.024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5F-412B-B8F5-F501FC5F0E1D}"/>
            </c:ext>
          </c:extLst>
        </c:ser>
        <c:ser>
          <c:idx val="2"/>
          <c:order val="2"/>
          <c:tx>
            <c:strRef>
              <c:f>'Эксперимент №3'!$D$3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№3'!$A$4:$A$8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№3'!$D$4:$D$8</c:f>
              <c:numCache>
                <c:formatCode>0.000</c:formatCode>
                <c:ptCount val="5"/>
                <c:pt idx="0">
                  <c:v>5.9459999999999997</c:v>
                </c:pt>
                <c:pt idx="1">
                  <c:v>5.9950000000000001</c:v>
                </c:pt>
                <c:pt idx="2">
                  <c:v>5.9119999999999999</c:v>
                </c:pt>
                <c:pt idx="3">
                  <c:v>5.96</c:v>
                </c:pt>
                <c:pt idx="4">
                  <c:v>6.0190000000000001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5F-412B-B8F5-F501FC5F0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5617168"/>
        <c:axId val="1695618000"/>
      </c:barChart>
      <c:catAx>
        <c:axId val="169561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618000"/>
        <c:crosses val="autoZero"/>
        <c:auto val="1"/>
        <c:lblAlgn val="ctr"/>
        <c:lblOffset val="100"/>
        <c:noMultiLvlLbl val="0"/>
      </c:catAx>
      <c:valAx>
        <c:axId val="16956180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61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Максимальная задержка на точке доступа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№1'!$B$51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№1'!$A$52:$A$56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№1'!$B$52:$B$56</c:f>
              <c:numCache>
                <c:formatCode>0.000</c:formatCode>
                <c:ptCount val="5"/>
                <c:pt idx="0">
                  <c:v>0.159</c:v>
                </c:pt>
                <c:pt idx="1">
                  <c:v>0.156</c:v>
                </c:pt>
                <c:pt idx="2">
                  <c:v>0.32700000000000001</c:v>
                </c:pt>
                <c:pt idx="3">
                  <c:v>0.245</c:v>
                </c:pt>
                <c:pt idx="4">
                  <c:v>1.655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1-4834-864D-D5325EBBD227}"/>
            </c:ext>
          </c:extLst>
        </c:ser>
        <c:ser>
          <c:idx val="1"/>
          <c:order val="1"/>
          <c:tx>
            <c:strRef>
              <c:f>'Эксперимент №1'!$C$51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№1'!$A$52:$A$56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№1'!$C$52:$C$56</c:f>
              <c:numCache>
                <c:formatCode>0.000</c:formatCode>
                <c:ptCount val="5"/>
                <c:pt idx="0">
                  <c:v>0.159</c:v>
                </c:pt>
                <c:pt idx="1">
                  <c:v>0.17499999999999999</c:v>
                </c:pt>
                <c:pt idx="2">
                  <c:v>0.32200000000000001</c:v>
                </c:pt>
                <c:pt idx="3">
                  <c:v>0.26400000000000001</c:v>
                </c:pt>
                <c:pt idx="4">
                  <c:v>1.7549999999999999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21-4834-864D-D5325EBBD227}"/>
            </c:ext>
          </c:extLst>
        </c:ser>
        <c:ser>
          <c:idx val="2"/>
          <c:order val="2"/>
          <c:tx>
            <c:strRef>
              <c:f>'Эксперимент №1'!$D$51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№1'!$A$52:$A$56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№1'!$D$52:$D$56</c:f>
              <c:numCache>
                <c:formatCode>0.000</c:formatCode>
                <c:ptCount val="5"/>
                <c:pt idx="0">
                  <c:v>0.68600000000000005</c:v>
                </c:pt>
                <c:pt idx="1">
                  <c:v>0.68899999999999995</c:v>
                </c:pt>
                <c:pt idx="2">
                  <c:v>0.73699999999999999</c:v>
                </c:pt>
                <c:pt idx="3">
                  <c:v>0.73399999999999999</c:v>
                </c:pt>
                <c:pt idx="4">
                  <c:v>0.73199999999999998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21-4834-864D-D5325EBBD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641520"/>
        <c:axId val="1812642352"/>
      </c:barChart>
      <c:catAx>
        <c:axId val="181264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2352"/>
        <c:crosses val="autoZero"/>
        <c:auto val="1"/>
        <c:lblAlgn val="ctr"/>
        <c:lblOffset val="100"/>
        <c:noMultiLvlLbl val="0"/>
      </c:catAx>
      <c:valAx>
        <c:axId val="181264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Средняя задержка на точке доступа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№3'!$B$19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№3'!$A$20:$A$24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№3'!$B$20:$B$24</c:f>
              <c:numCache>
                <c:formatCode>@</c:formatCode>
                <c:ptCount val="5"/>
                <c:pt idx="0">
                  <c:v>5.0999999999999997E-2</c:v>
                </c:pt>
                <c:pt idx="1">
                  <c:v>0.06</c:v>
                </c:pt>
                <c:pt idx="2">
                  <c:v>9.8000000000000004E-2</c:v>
                </c:pt>
                <c:pt idx="3">
                  <c:v>5.6000000000000001E-2</c:v>
                </c:pt>
                <c:pt idx="4">
                  <c:v>0.52400000000000002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C7-457F-857E-E0D6810D0A81}"/>
            </c:ext>
          </c:extLst>
        </c:ser>
        <c:ser>
          <c:idx val="1"/>
          <c:order val="1"/>
          <c:tx>
            <c:strRef>
              <c:f>'Эксперимент №3'!$C$19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№3'!$A$20:$A$24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№3'!$C$20:$C$24</c:f>
              <c:numCache>
                <c:formatCode>0.000</c:formatCode>
                <c:ptCount val="5"/>
                <c:pt idx="0">
                  <c:v>4.9000000000000002E-2</c:v>
                </c:pt>
                <c:pt idx="1">
                  <c:v>5.2999999999999999E-2</c:v>
                </c:pt>
                <c:pt idx="2">
                  <c:v>0.104</c:v>
                </c:pt>
                <c:pt idx="3">
                  <c:v>5.8999999999999997E-2</c:v>
                </c:pt>
                <c:pt idx="4">
                  <c:v>0.36799999999999999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C7-457F-857E-E0D6810D0A81}"/>
            </c:ext>
          </c:extLst>
        </c:ser>
        <c:ser>
          <c:idx val="2"/>
          <c:order val="2"/>
          <c:tx>
            <c:strRef>
              <c:f>'Эксперимент №3'!$D$19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№3'!$A$20:$A$24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№3'!$D$20:$D$24</c:f>
              <c:numCache>
                <c:formatCode>0.000</c:formatCode>
                <c:ptCount val="5"/>
                <c:pt idx="0">
                  <c:v>0.314</c:v>
                </c:pt>
                <c:pt idx="1">
                  <c:v>0.31900000000000001</c:v>
                </c:pt>
                <c:pt idx="2">
                  <c:v>0.32200000000000001</c:v>
                </c:pt>
                <c:pt idx="3">
                  <c:v>0.317</c:v>
                </c:pt>
                <c:pt idx="4">
                  <c:v>0.315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C7-457F-857E-E0D6810D0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163184"/>
        <c:axId val="1467163600"/>
      </c:barChart>
      <c:catAx>
        <c:axId val="146716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600"/>
        <c:crosses val="autoZero"/>
        <c:auto val="1"/>
        <c:lblAlgn val="ctr"/>
        <c:lblOffset val="100"/>
        <c:noMultiLvlLbl val="0"/>
      </c:catAx>
      <c:valAx>
        <c:axId val="14671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Максимальная задержка общая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№3'!$B$35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№3'!$A$36:$A$40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№3'!$B$36:$B$40</c:f>
              <c:numCache>
                <c:formatCode>0.000</c:formatCode>
                <c:ptCount val="5"/>
                <c:pt idx="0">
                  <c:v>11.147</c:v>
                </c:pt>
                <c:pt idx="1">
                  <c:v>11.263999999999999</c:v>
                </c:pt>
                <c:pt idx="2">
                  <c:v>11.276999999999999</c:v>
                </c:pt>
                <c:pt idx="3">
                  <c:v>11.192</c:v>
                </c:pt>
                <c:pt idx="4">
                  <c:v>12.407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D-4605-9FF4-EA3EEBA18923}"/>
            </c:ext>
          </c:extLst>
        </c:ser>
        <c:ser>
          <c:idx val="1"/>
          <c:order val="1"/>
          <c:tx>
            <c:strRef>
              <c:f>'Эксперимент №3'!$C$35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№3'!$A$36:$A$40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№3'!$C$36:$C$40</c:f>
              <c:numCache>
                <c:formatCode>0.00</c:formatCode>
                <c:ptCount val="5"/>
                <c:pt idx="0">
                  <c:v>11.099</c:v>
                </c:pt>
                <c:pt idx="1">
                  <c:v>11.154</c:v>
                </c:pt>
                <c:pt idx="2">
                  <c:v>11.273</c:v>
                </c:pt>
                <c:pt idx="3">
                  <c:v>11.186</c:v>
                </c:pt>
                <c:pt idx="4">
                  <c:v>12.083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0D-4605-9FF4-EA3EEBA18923}"/>
            </c:ext>
          </c:extLst>
        </c:ser>
        <c:ser>
          <c:idx val="2"/>
          <c:order val="2"/>
          <c:tx>
            <c:strRef>
              <c:f>'Эксперимент №3'!$D$35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№3'!$A$36:$A$40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№3'!$D$36:$D$40</c:f>
              <c:numCache>
                <c:formatCode>0.000</c:formatCode>
                <c:ptCount val="5"/>
                <c:pt idx="0">
                  <c:v>11.629</c:v>
                </c:pt>
                <c:pt idx="1">
                  <c:v>11.669</c:v>
                </c:pt>
                <c:pt idx="2">
                  <c:v>11.704000000000001</c:v>
                </c:pt>
                <c:pt idx="3">
                  <c:v>11.709</c:v>
                </c:pt>
                <c:pt idx="4">
                  <c:v>11.702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0D-4605-9FF4-EA3EEBA18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2150256"/>
        <c:axId val="1742151504"/>
      </c:barChart>
      <c:catAx>
        <c:axId val="174215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151504"/>
        <c:crosses val="autoZero"/>
        <c:auto val="1"/>
        <c:lblAlgn val="ctr"/>
        <c:lblOffset val="100"/>
        <c:noMultiLvlLbl val="0"/>
      </c:catAx>
      <c:valAx>
        <c:axId val="17421515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15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Максимальная задержка на точке доступа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№3'!$B$51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№3'!$A$52:$A$56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№3'!$B$52:$B$56</c:f>
              <c:numCache>
                <c:formatCode>0.000</c:formatCode>
                <c:ptCount val="5"/>
                <c:pt idx="0">
                  <c:v>0.16700000000000001</c:v>
                </c:pt>
                <c:pt idx="1">
                  <c:v>0.29199999999999998</c:v>
                </c:pt>
                <c:pt idx="2">
                  <c:v>0.27800000000000002</c:v>
                </c:pt>
                <c:pt idx="3">
                  <c:v>0.20399999999999999</c:v>
                </c:pt>
                <c:pt idx="4">
                  <c:v>1.456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5-4EFE-8178-E84986DE2F7F}"/>
            </c:ext>
          </c:extLst>
        </c:ser>
        <c:ser>
          <c:idx val="1"/>
          <c:order val="1"/>
          <c:tx>
            <c:strRef>
              <c:f>'Эксперимент №3'!$C$51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№3'!$A$52:$A$56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№3'!$C$52:$C$56</c:f>
              <c:numCache>
                <c:formatCode>0.000</c:formatCode>
                <c:ptCount val="5"/>
                <c:pt idx="0">
                  <c:v>0.13900000000000001</c:v>
                </c:pt>
                <c:pt idx="1">
                  <c:v>0.20699999999999999</c:v>
                </c:pt>
                <c:pt idx="2">
                  <c:v>0.28499999999999998</c:v>
                </c:pt>
                <c:pt idx="3">
                  <c:v>0.23300000000000001</c:v>
                </c:pt>
                <c:pt idx="4">
                  <c:v>1.117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C5-4EFE-8178-E84986DE2F7F}"/>
            </c:ext>
          </c:extLst>
        </c:ser>
        <c:ser>
          <c:idx val="2"/>
          <c:order val="2"/>
          <c:tx>
            <c:strRef>
              <c:f>'Эксперимент №3'!$D$51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№3'!$A$52:$A$56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№3'!$D$52:$D$56</c:f>
              <c:numCache>
                <c:formatCode>0.000</c:formatCode>
                <c:ptCount val="5"/>
                <c:pt idx="0">
                  <c:v>0.67500000000000004</c:v>
                </c:pt>
                <c:pt idx="1">
                  <c:v>0.70199999999999996</c:v>
                </c:pt>
                <c:pt idx="2">
                  <c:v>0.70799999999999996</c:v>
                </c:pt>
                <c:pt idx="3">
                  <c:v>0.71</c:v>
                </c:pt>
                <c:pt idx="4">
                  <c:v>0.70299999999999996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C5-4EFE-8178-E84986DE2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641520"/>
        <c:axId val="1812642352"/>
      </c:barChart>
      <c:catAx>
        <c:axId val="181264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2352"/>
        <c:crosses val="autoZero"/>
        <c:auto val="1"/>
        <c:lblAlgn val="ctr"/>
        <c:lblOffset val="100"/>
        <c:noMultiLvlLbl val="0"/>
      </c:catAx>
      <c:valAx>
        <c:axId val="181264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Джиттер общий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№3'!$B$67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№3'!$A$68:$A$72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№3'!$B$68:$B$72</c:f>
              <c:numCache>
                <c:formatCode>0.000</c:formatCode>
                <c:ptCount val="5"/>
                <c:pt idx="0">
                  <c:v>5.1020000000000003</c:v>
                </c:pt>
                <c:pt idx="1">
                  <c:v>5.5789999999999997</c:v>
                </c:pt>
                <c:pt idx="2">
                  <c:v>5.5910000000000002</c:v>
                </c:pt>
                <c:pt idx="3">
                  <c:v>5.476</c:v>
                </c:pt>
                <c:pt idx="4">
                  <c:v>6.2130000000000001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F3-4E64-8554-F67089D91F0B}"/>
            </c:ext>
          </c:extLst>
        </c:ser>
        <c:ser>
          <c:idx val="1"/>
          <c:order val="1"/>
          <c:tx>
            <c:strRef>
              <c:f>'Эксперимент №3'!$C$67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№3'!$A$68:$A$72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№3'!$C$68:$C$72</c:f>
              <c:numCache>
                <c:formatCode>0.000</c:formatCode>
                <c:ptCount val="5"/>
                <c:pt idx="0">
                  <c:v>5.5179999999999998</c:v>
                </c:pt>
                <c:pt idx="1">
                  <c:v>5.5110000000000001</c:v>
                </c:pt>
                <c:pt idx="2">
                  <c:v>5.548</c:v>
                </c:pt>
                <c:pt idx="3">
                  <c:v>5.4450000000000003</c:v>
                </c:pt>
                <c:pt idx="4">
                  <c:v>6.0590000000000002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F3-4E64-8554-F67089D91F0B}"/>
            </c:ext>
          </c:extLst>
        </c:ser>
        <c:ser>
          <c:idx val="2"/>
          <c:order val="2"/>
          <c:tx>
            <c:strRef>
              <c:f>'Эксперимент №3'!$D$67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№3'!$A$68:$A$72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№3'!$D$68:$D$72</c:f>
              <c:numCache>
                <c:formatCode>0.000</c:formatCode>
                <c:ptCount val="5"/>
                <c:pt idx="0">
                  <c:v>5.6829999999999998</c:v>
                </c:pt>
                <c:pt idx="1">
                  <c:v>5.6749999999999998</c:v>
                </c:pt>
                <c:pt idx="2">
                  <c:v>5.7919999999999998</c:v>
                </c:pt>
                <c:pt idx="3">
                  <c:v>5.7480000000000002</c:v>
                </c:pt>
                <c:pt idx="4">
                  <c:v>5.6829999999999998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F3-4E64-8554-F67089D91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007120"/>
        <c:axId val="1483008784"/>
      </c:barChart>
      <c:catAx>
        <c:axId val="148300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3008784"/>
        <c:crosses val="autoZero"/>
        <c:auto val="1"/>
        <c:lblAlgn val="ctr"/>
        <c:lblOffset val="100"/>
        <c:noMultiLvlLbl val="0"/>
      </c:catAx>
      <c:valAx>
        <c:axId val="14830087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300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Джиттер на точке доступа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№3'!$B$83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№3'!$A$84:$A$88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№3'!$B$84:$B$88</c:f>
              <c:numCache>
                <c:formatCode>0.000</c:formatCode>
                <c:ptCount val="5"/>
                <c:pt idx="0">
                  <c:v>0.11600000000000001</c:v>
                </c:pt>
                <c:pt idx="1">
                  <c:v>0.23200000000000001</c:v>
                </c:pt>
                <c:pt idx="2">
                  <c:v>0.17899999999999999</c:v>
                </c:pt>
                <c:pt idx="3">
                  <c:v>0.14799999999999999</c:v>
                </c:pt>
                <c:pt idx="4">
                  <c:v>0.93200000000000005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56-4915-9ADB-635619DA433C}"/>
            </c:ext>
          </c:extLst>
        </c:ser>
        <c:ser>
          <c:idx val="1"/>
          <c:order val="1"/>
          <c:tx>
            <c:strRef>
              <c:f>'Эксперимент №3'!$C$83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№3'!$A$84:$A$88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№3'!$C$84:$C$88</c:f>
              <c:numCache>
                <c:formatCode>0.000</c:formatCode>
                <c:ptCount val="5"/>
                <c:pt idx="0">
                  <c:v>0.09</c:v>
                </c:pt>
                <c:pt idx="1">
                  <c:v>0.154</c:v>
                </c:pt>
                <c:pt idx="2">
                  <c:v>0.18099999999999999</c:v>
                </c:pt>
                <c:pt idx="3">
                  <c:v>0.17399999999999999</c:v>
                </c:pt>
                <c:pt idx="4">
                  <c:v>0.749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56-4915-9ADB-635619DA433C}"/>
            </c:ext>
          </c:extLst>
        </c:ser>
        <c:ser>
          <c:idx val="2"/>
          <c:order val="2"/>
          <c:tx>
            <c:strRef>
              <c:f>'Эксперимент №3'!$D$83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№3'!$A$84:$A$88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№3'!$D$84:$D$88</c:f>
              <c:numCache>
                <c:formatCode>0.000</c:formatCode>
                <c:ptCount val="5"/>
                <c:pt idx="0">
                  <c:v>0.36099999999999999</c:v>
                </c:pt>
                <c:pt idx="1">
                  <c:v>0.38300000000000001</c:v>
                </c:pt>
                <c:pt idx="2">
                  <c:v>0.38600000000000001</c:v>
                </c:pt>
                <c:pt idx="3">
                  <c:v>0.39200000000000002</c:v>
                </c:pt>
                <c:pt idx="4">
                  <c:v>0.38700000000000001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56-4915-9ADB-635619DA4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641936"/>
        <c:axId val="1812643184"/>
      </c:barChart>
      <c:catAx>
        <c:axId val="181264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3184"/>
        <c:crosses val="autoZero"/>
        <c:auto val="1"/>
        <c:lblAlgn val="ctr"/>
        <c:lblOffset val="100"/>
        <c:noMultiLvlLbl val="0"/>
      </c:catAx>
      <c:valAx>
        <c:axId val="181264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Потери трафика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№3'!$B$99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№3'!$A$100:$A$104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№3'!$B$100:$B$104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2E-4CCD-8551-1D3380B8A44D}"/>
            </c:ext>
          </c:extLst>
        </c:ser>
        <c:ser>
          <c:idx val="1"/>
          <c:order val="1"/>
          <c:tx>
            <c:strRef>
              <c:f>'Эксперимент №3'!$C$99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№3'!$A$100:$A$104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№3'!$C$100:$C$104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2E-4CCD-8551-1D3380B8A44D}"/>
            </c:ext>
          </c:extLst>
        </c:ser>
        <c:ser>
          <c:idx val="2"/>
          <c:order val="2"/>
          <c:tx>
            <c:strRef>
              <c:f>'Эксперимент №3'!$D$99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№3'!$A$100:$A$104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№3'!$D$100:$D$104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2E-4CCD-8551-1D3380B8A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0856496"/>
        <c:axId val="1470858576"/>
      </c:barChart>
      <c:catAx>
        <c:axId val="147085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858576"/>
        <c:crosses val="autoZero"/>
        <c:auto val="1"/>
        <c:lblAlgn val="ctr"/>
        <c:lblOffset val="100"/>
        <c:noMultiLvlLbl val="0"/>
      </c:catAx>
      <c:valAx>
        <c:axId val="147085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85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Средняя</a:t>
            </a:r>
            <a:r>
              <a:rPr lang="ru-RU" baseline="0">
                <a:solidFill>
                  <a:schemeClr val="tx1"/>
                </a:solidFill>
              </a:rPr>
              <a:t> задержка на точке доступа</a:t>
            </a:r>
            <a:endParaRPr lang="ru-RU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2.236483577322518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622649479583315"/>
          <c:y val="0.23189814814814816"/>
          <c:w val="0.82483499358107615"/>
          <c:h val="0.51681284631087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'Эксперимент №3'!$B$19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№3'!$A$20:$A$24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№3'!$B$20:$B$24</c:f>
              <c:numCache>
                <c:formatCode>@</c:formatCode>
                <c:ptCount val="5"/>
                <c:pt idx="0">
                  <c:v>5.0999999999999997E-2</c:v>
                </c:pt>
                <c:pt idx="1">
                  <c:v>0.06</c:v>
                </c:pt>
                <c:pt idx="2">
                  <c:v>9.8000000000000004E-2</c:v>
                </c:pt>
                <c:pt idx="3">
                  <c:v>5.6000000000000001E-2</c:v>
                </c:pt>
                <c:pt idx="4">
                  <c:v>0.52400000000000002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7-4511-9C8B-E86F04A896A5}"/>
            </c:ext>
          </c:extLst>
        </c:ser>
        <c:ser>
          <c:idx val="1"/>
          <c:order val="1"/>
          <c:tx>
            <c:strRef>
              <c:f>'Эксперимент №3'!$C$19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№3'!$A$20:$A$24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№3'!$C$20:$C$24</c:f>
              <c:numCache>
                <c:formatCode>0.000</c:formatCode>
                <c:ptCount val="5"/>
                <c:pt idx="0">
                  <c:v>4.9000000000000002E-2</c:v>
                </c:pt>
                <c:pt idx="1">
                  <c:v>5.2999999999999999E-2</c:v>
                </c:pt>
                <c:pt idx="2">
                  <c:v>0.104</c:v>
                </c:pt>
                <c:pt idx="3">
                  <c:v>5.8999999999999997E-2</c:v>
                </c:pt>
                <c:pt idx="4">
                  <c:v>0.36799999999999999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C7-4511-9C8B-E86F04A896A5}"/>
            </c:ext>
          </c:extLst>
        </c:ser>
        <c:ser>
          <c:idx val="2"/>
          <c:order val="2"/>
          <c:tx>
            <c:strRef>
              <c:f>'Эксперимент №3'!$D$19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№3'!$A$20:$A$24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№3'!$D$20:$D$24</c:f>
              <c:numCache>
                <c:formatCode>0.000</c:formatCode>
                <c:ptCount val="5"/>
                <c:pt idx="0">
                  <c:v>0.314</c:v>
                </c:pt>
                <c:pt idx="1">
                  <c:v>0.31900000000000001</c:v>
                </c:pt>
                <c:pt idx="2">
                  <c:v>0.32200000000000001</c:v>
                </c:pt>
                <c:pt idx="3">
                  <c:v>0.317</c:v>
                </c:pt>
                <c:pt idx="4">
                  <c:v>0.315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C7-4511-9C8B-E86F04A89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163184"/>
        <c:axId val="1467163600"/>
      </c:barChart>
      <c:catAx>
        <c:axId val="146716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chemeClr val="tx1"/>
                    </a:solidFill>
                  </a:rPr>
                  <a:t>Тип трафика</a:t>
                </a:r>
              </a:p>
            </c:rich>
          </c:tx>
          <c:layout>
            <c:manualLayout>
              <c:xMode val="edge"/>
              <c:yMode val="edge"/>
              <c:x val="0.45861973209150914"/>
              <c:y val="0.823702974628171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600"/>
        <c:crosses val="autoZero"/>
        <c:auto val="1"/>
        <c:lblAlgn val="ctr"/>
        <c:lblOffset val="100"/>
        <c:noMultiLvlLbl val="0"/>
      </c:catAx>
      <c:valAx>
        <c:axId val="14671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chemeClr val="tx1"/>
                    </a:solidFill>
                  </a:rPr>
                  <a:t>Задержка,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184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8356321884391"/>
          <c:y val="5.150408282298042E-2"/>
          <c:w val="0.2741149834895030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Джиттер </a:t>
            </a:r>
            <a:r>
              <a:rPr lang="ru-RU" baseline="0">
                <a:solidFill>
                  <a:schemeClr val="tx1"/>
                </a:solidFill>
              </a:rPr>
              <a:t>на точке доступа</a:t>
            </a:r>
            <a:endParaRPr lang="ru-RU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2.236483577322518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622649479583315"/>
          <c:y val="0.23189814814814816"/>
          <c:w val="0.82483499358107615"/>
          <c:h val="0.51681284631087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'Эксперимент №3'!$B$83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№3'!$A$84:$A$88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№3'!$B$84:$B$88</c:f>
              <c:numCache>
                <c:formatCode>0.000</c:formatCode>
                <c:ptCount val="5"/>
                <c:pt idx="0">
                  <c:v>0.11600000000000001</c:v>
                </c:pt>
                <c:pt idx="1">
                  <c:v>0.23200000000000001</c:v>
                </c:pt>
                <c:pt idx="2">
                  <c:v>0.17899999999999999</c:v>
                </c:pt>
                <c:pt idx="3">
                  <c:v>0.14799999999999999</c:v>
                </c:pt>
                <c:pt idx="4">
                  <c:v>0.93200000000000005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2-48D6-A1D3-E6FA3D7EC1E9}"/>
            </c:ext>
          </c:extLst>
        </c:ser>
        <c:ser>
          <c:idx val="1"/>
          <c:order val="1"/>
          <c:tx>
            <c:strRef>
              <c:f>'Эксперимент №3'!$C$83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№3'!$A$84:$A$88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№3'!$C$84:$C$88</c:f>
              <c:numCache>
                <c:formatCode>0.000</c:formatCode>
                <c:ptCount val="5"/>
                <c:pt idx="0">
                  <c:v>0.09</c:v>
                </c:pt>
                <c:pt idx="1">
                  <c:v>0.154</c:v>
                </c:pt>
                <c:pt idx="2">
                  <c:v>0.18099999999999999</c:v>
                </c:pt>
                <c:pt idx="3">
                  <c:v>0.17399999999999999</c:v>
                </c:pt>
                <c:pt idx="4">
                  <c:v>0.749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12-48D6-A1D3-E6FA3D7EC1E9}"/>
            </c:ext>
          </c:extLst>
        </c:ser>
        <c:ser>
          <c:idx val="2"/>
          <c:order val="2"/>
          <c:tx>
            <c:strRef>
              <c:f>'Эксперимент №3'!$D$83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№3'!$A$84:$A$88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№3'!$D$84:$D$88</c:f>
              <c:numCache>
                <c:formatCode>0.000</c:formatCode>
                <c:ptCount val="5"/>
                <c:pt idx="0">
                  <c:v>0.36099999999999999</c:v>
                </c:pt>
                <c:pt idx="1">
                  <c:v>0.38300000000000001</c:v>
                </c:pt>
                <c:pt idx="2">
                  <c:v>0.38600000000000001</c:v>
                </c:pt>
                <c:pt idx="3">
                  <c:v>0.39200000000000002</c:v>
                </c:pt>
                <c:pt idx="4">
                  <c:v>0.38700000000000001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12-48D6-A1D3-E6FA3D7EC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163184"/>
        <c:axId val="1467163600"/>
      </c:barChart>
      <c:catAx>
        <c:axId val="146716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chemeClr val="tx1"/>
                    </a:solidFill>
                  </a:rPr>
                  <a:t>Тип трафика</a:t>
                </a:r>
              </a:p>
            </c:rich>
          </c:tx>
          <c:layout>
            <c:manualLayout>
              <c:xMode val="edge"/>
              <c:yMode val="edge"/>
              <c:x val="0.45861973209150914"/>
              <c:y val="0.823702974628171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600"/>
        <c:crosses val="autoZero"/>
        <c:auto val="1"/>
        <c:lblAlgn val="ctr"/>
        <c:lblOffset val="100"/>
        <c:noMultiLvlLbl val="0"/>
      </c:catAx>
      <c:valAx>
        <c:axId val="14671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chemeClr val="tx1"/>
                    </a:solidFill>
                  </a:rPr>
                  <a:t>Джиттер,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8356321884391"/>
          <c:y val="5.150408282298042E-2"/>
          <c:w val="0.2741149834895030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Потери трафика</a:t>
            </a:r>
          </a:p>
        </c:rich>
      </c:tx>
      <c:layout>
        <c:manualLayout>
          <c:xMode val="edge"/>
          <c:yMode val="edge"/>
          <c:x val="2.236483577322518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622649479583315"/>
          <c:y val="0.23189814814814816"/>
          <c:w val="0.82483499358107615"/>
          <c:h val="0.51681284631087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'Эксперимент №3'!$B$99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№3'!$A$100:$A$104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№3'!$B$100:$B$104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0-4419-ACAA-AE8EA125006A}"/>
            </c:ext>
          </c:extLst>
        </c:ser>
        <c:ser>
          <c:idx val="1"/>
          <c:order val="1"/>
          <c:tx>
            <c:strRef>
              <c:f>'Эксперимент №3'!$C$99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№3'!$A$100:$A$104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№3'!$C$100:$C$104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0-4419-ACAA-AE8EA125006A}"/>
            </c:ext>
          </c:extLst>
        </c:ser>
        <c:ser>
          <c:idx val="2"/>
          <c:order val="2"/>
          <c:tx>
            <c:strRef>
              <c:f>'Эксперимент №3'!$D$99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№3'!$A$100:$A$104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№3'!$D$100:$D$104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80-4419-ACAA-AE8EA1250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163184"/>
        <c:axId val="1467163600"/>
      </c:barChart>
      <c:catAx>
        <c:axId val="146716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chemeClr val="tx1"/>
                    </a:solidFill>
                  </a:rPr>
                  <a:t>Тип трафика</a:t>
                </a:r>
              </a:p>
            </c:rich>
          </c:tx>
          <c:layout>
            <c:manualLayout>
              <c:xMode val="edge"/>
              <c:yMode val="edge"/>
              <c:x val="0.45861973209150914"/>
              <c:y val="0.823702974628171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600"/>
        <c:crosses val="autoZero"/>
        <c:auto val="1"/>
        <c:lblAlgn val="ctr"/>
        <c:lblOffset val="100"/>
        <c:noMultiLvlLbl val="0"/>
      </c:catAx>
      <c:valAx>
        <c:axId val="14671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chemeClr val="tx1"/>
                    </a:solidFill>
                  </a:rPr>
                  <a:t>Потери, </a:t>
                </a:r>
                <a:r>
                  <a:rPr lang="en-US">
                    <a:solidFill>
                      <a:schemeClr val="tx1"/>
                    </a:solidFill>
                  </a:rPr>
                  <a:t>%</a:t>
                </a:r>
                <a:endParaRPr lang="ru-RU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8356321884391"/>
          <c:y val="5.150408282298042E-2"/>
          <c:w val="0.2741149834895030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'Коэффициент для эксперимента №3'!$C$37</c:f>
              <c:strCache>
                <c:ptCount val="1"/>
                <c:pt idx="0">
                  <c:v>WRR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'Коэффициент для эксперимента №3'!$D$36:$P$36</c:f>
              <c:strCache>
                <c:ptCount val="13"/>
                <c:pt idx="0">
                  <c:v>0,1</c:v>
                </c:pt>
                <c:pt idx="1">
                  <c:v>0,2</c:v>
                </c:pt>
                <c:pt idx="2">
                  <c:v>0,3</c:v>
                </c:pt>
                <c:pt idx="3">
                  <c:v>0,4</c:v>
                </c:pt>
                <c:pt idx="4">
                  <c:v>0,5</c:v>
                </c:pt>
                <c:pt idx="5">
                  <c:v>0,6</c:v>
                </c:pt>
                <c:pt idx="6">
                  <c:v>0,7</c:v>
                </c:pt>
                <c:pt idx="7">
                  <c:v>0,8</c:v>
                </c:pt>
                <c:pt idx="8">
                  <c:v>0.85</c:v>
                </c:pt>
                <c:pt idx="9">
                  <c:v>0,9</c:v>
                </c:pt>
                <c:pt idx="10">
                  <c:v>0.95</c:v>
                </c:pt>
                <c:pt idx="11">
                  <c:v>0.98</c:v>
                </c:pt>
                <c:pt idx="12">
                  <c:v>1.00</c:v>
                </c:pt>
              </c:strCache>
            </c:strRef>
          </c:cat>
          <c:val>
            <c:numRef>
              <c:f>'Коэффициент для эксперимента №3'!$D$37:$P$37</c:f>
              <c:numCache>
                <c:formatCode>0.000</c:formatCode>
                <c:ptCount val="13"/>
                <c:pt idx="0">
                  <c:v>1.0999999999999999E-2</c:v>
                </c:pt>
                <c:pt idx="1">
                  <c:v>1.2E-2</c:v>
                </c:pt>
                <c:pt idx="2">
                  <c:v>1.2999999999999999E-2</c:v>
                </c:pt>
                <c:pt idx="3">
                  <c:v>1.4999999999999999E-2</c:v>
                </c:pt>
                <c:pt idx="4">
                  <c:v>1.6E-2</c:v>
                </c:pt>
                <c:pt idx="5">
                  <c:v>1.9E-2</c:v>
                </c:pt>
                <c:pt idx="6">
                  <c:v>2.3E-2</c:v>
                </c:pt>
                <c:pt idx="7">
                  <c:v>2.8000000000000001E-2</c:v>
                </c:pt>
                <c:pt idx="8">
                  <c:v>3.3000000000000002E-2</c:v>
                </c:pt>
                <c:pt idx="9">
                  <c:v>4.1000000000000002E-2</c:v>
                </c:pt>
                <c:pt idx="10">
                  <c:v>4.5999999999999999E-2</c:v>
                </c:pt>
                <c:pt idx="11">
                  <c:v>4.5999999999999999E-2</c:v>
                </c:pt>
                <c:pt idx="12">
                  <c:v>5.3999999999999999E-2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3-43F1-BD34-DC787C091A38}"/>
            </c:ext>
          </c:extLst>
        </c:ser>
        <c:ser>
          <c:idx val="1"/>
          <c:order val="1"/>
          <c:tx>
            <c:strRef>
              <c:f>'Коэффициент для эксперимента №3'!$C$38</c:f>
              <c:strCache>
                <c:ptCount val="1"/>
                <c:pt idx="0">
                  <c:v>WFQ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'Коэффициент для эксперимента №3'!$D$36:$P$36</c:f>
              <c:strCache>
                <c:ptCount val="13"/>
                <c:pt idx="0">
                  <c:v>0,1</c:v>
                </c:pt>
                <c:pt idx="1">
                  <c:v>0,2</c:v>
                </c:pt>
                <c:pt idx="2">
                  <c:v>0,3</c:v>
                </c:pt>
                <c:pt idx="3">
                  <c:v>0,4</c:v>
                </c:pt>
                <c:pt idx="4">
                  <c:v>0,5</c:v>
                </c:pt>
                <c:pt idx="5">
                  <c:v>0,6</c:v>
                </c:pt>
                <c:pt idx="6">
                  <c:v>0,7</c:v>
                </c:pt>
                <c:pt idx="7">
                  <c:v>0,8</c:v>
                </c:pt>
                <c:pt idx="8">
                  <c:v>0.85</c:v>
                </c:pt>
                <c:pt idx="9">
                  <c:v>0,9</c:v>
                </c:pt>
                <c:pt idx="10">
                  <c:v>0.95</c:v>
                </c:pt>
                <c:pt idx="11">
                  <c:v>0.98</c:v>
                </c:pt>
                <c:pt idx="12">
                  <c:v>1.00</c:v>
                </c:pt>
              </c:strCache>
            </c:strRef>
          </c:cat>
          <c:val>
            <c:numRef>
              <c:f>'Коэффициент для эксперимента №3'!$D$38:$P$38</c:f>
              <c:numCache>
                <c:formatCode>0.000</c:formatCode>
                <c:ptCount val="13"/>
                <c:pt idx="0">
                  <c:v>1.0999999999999999E-2</c:v>
                </c:pt>
                <c:pt idx="1">
                  <c:v>1.2E-2</c:v>
                </c:pt>
                <c:pt idx="2">
                  <c:v>1.2999999999999999E-2</c:v>
                </c:pt>
                <c:pt idx="3">
                  <c:v>1.4999999999999999E-2</c:v>
                </c:pt>
                <c:pt idx="4">
                  <c:v>1.6E-2</c:v>
                </c:pt>
                <c:pt idx="5">
                  <c:v>1.9E-2</c:v>
                </c:pt>
                <c:pt idx="6">
                  <c:v>2.3E-2</c:v>
                </c:pt>
                <c:pt idx="7">
                  <c:v>2.8000000000000001E-2</c:v>
                </c:pt>
                <c:pt idx="8">
                  <c:v>3.4000000000000002E-2</c:v>
                </c:pt>
                <c:pt idx="9">
                  <c:v>0.04</c:v>
                </c:pt>
                <c:pt idx="10">
                  <c:v>4.7E-2</c:v>
                </c:pt>
                <c:pt idx="11">
                  <c:v>4.8000000000000001E-2</c:v>
                </c:pt>
                <c:pt idx="12">
                  <c:v>5.7000000000000002E-2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33-43F1-BD34-DC787C091A38}"/>
            </c:ext>
          </c:extLst>
        </c:ser>
        <c:ser>
          <c:idx val="2"/>
          <c:order val="2"/>
          <c:tx>
            <c:strRef>
              <c:f>'Коэффициент для эксперимента №3'!$C$39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'Коэффициент для эксперимента №3'!$D$36:$P$36</c:f>
              <c:strCache>
                <c:ptCount val="13"/>
                <c:pt idx="0">
                  <c:v>0,1</c:v>
                </c:pt>
                <c:pt idx="1">
                  <c:v>0,2</c:v>
                </c:pt>
                <c:pt idx="2">
                  <c:v>0,3</c:v>
                </c:pt>
                <c:pt idx="3">
                  <c:v>0,4</c:v>
                </c:pt>
                <c:pt idx="4">
                  <c:v>0,5</c:v>
                </c:pt>
                <c:pt idx="5">
                  <c:v>0,6</c:v>
                </c:pt>
                <c:pt idx="6">
                  <c:v>0,7</c:v>
                </c:pt>
                <c:pt idx="7">
                  <c:v>0,8</c:v>
                </c:pt>
                <c:pt idx="8">
                  <c:v>0.85</c:v>
                </c:pt>
                <c:pt idx="9">
                  <c:v>0,9</c:v>
                </c:pt>
                <c:pt idx="10">
                  <c:v>0.95</c:v>
                </c:pt>
                <c:pt idx="11">
                  <c:v>0.98</c:v>
                </c:pt>
                <c:pt idx="12">
                  <c:v>1.00</c:v>
                </c:pt>
              </c:strCache>
            </c:strRef>
          </c:cat>
          <c:val>
            <c:numRef>
              <c:f>'Коэффициент для эксперимента №3'!$D$39:$P$39</c:f>
              <c:numCache>
                <c:formatCode>0.000</c:formatCode>
                <c:ptCount val="13"/>
                <c:pt idx="0">
                  <c:v>0.01</c:v>
                </c:pt>
                <c:pt idx="1">
                  <c:v>1.0999999999999999E-2</c:v>
                </c:pt>
                <c:pt idx="2">
                  <c:v>1.2E-2</c:v>
                </c:pt>
                <c:pt idx="3">
                  <c:v>1.2999999999999999E-2</c:v>
                </c:pt>
                <c:pt idx="4">
                  <c:v>1.4999999999999999E-2</c:v>
                </c:pt>
                <c:pt idx="5">
                  <c:v>1.7999999999999999E-2</c:v>
                </c:pt>
                <c:pt idx="6">
                  <c:v>2.1999999999999999E-2</c:v>
                </c:pt>
                <c:pt idx="7">
                  <c:v>2.8000000000000001E-2</c:v>
                </c:pt>
                <c:pt idx="8">
                  <c:v>3.5999999999999997E-2</c:v>
                </c:pt>
                <c:pt idx="9">
                  <c:v>4.9000000000000002E-2</c:v>
                </c:pt>
                <c:pt idx="10">
                  <c:v>0.105</c:v>
                </c:pt>
                <c:pt idx="11">
                  <c:v>0.108</c:v>
                </c:pt>
                <c:pt idx="12">
                  <c:v>0.26400000000000001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33-43F1-BD34-DC787C091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1367439"/>
        <c:axId val="1961366607"/>
      </c:lineChart>
      <c:catAx>
        <c:axId val="1961367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Коэффициент использования сети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1366607"/>
        <c:crosses val="autoZero"/>
        <c:auto val="1"/>
        <c:lblAlgn val="ctr"/>
        <c:lblOffset val="100"/>
        <c:noMultiLvlLbl val="0"/>
      </c:catAx>
      <c:valAx>
        <c:axId val="196136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Задержки,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1367439"/>
        <c:crosses val="autoZero"/>
        <c:crossBetween val="between"/>
        <c:minorUnit val="2.5000000000000005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Джиттер общий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№1'!$B$67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№1'!$A$68:$A$72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№1'!$B$68:$B$72</c:f>
              <c:numCache>
                <c:formatCode>0.000</c:formatCode>
                <c:ptCount val="5"/>
                <c:pt idx="0">
                  <c:v>5.0979999999999999</c:v>
                </c:pt>
                <c:pt idx="1">
                  <c:v>5.4109999999999996</c:v>
                </c:pt>
                <c:pt idx="2">
                  <c:v>5.343</c:v>
                </c:pt>
                <c:pt idx="3">
                  <c:v>5.258</c:v>
                </c:pt>
                <c:pt idx="4">
                  <c:v>6.0730000000000004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42-4B8E-BC42-12AFFE51381A}"/>
            </c:ext>
          </c:extLst>
        </c:ser>
        <c:ser>
          <c:idx val="1"/>
          <c:order val="1"/>
          <c:tx>
            <c:strRef>
              <c:f>'Эксперимент №1'!$C$67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№1'!$A$68:$A$72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№1'!$C$68:$C$72</c:f>
              <c:numCache>
                <c:formatCode>0.000</c:formatCode>
                <c:ptCount val="5"/>
                <c:pt idx="0">
                  <c:v>5.4669999999999996</c:v>
                </c:pt>
                <c:pt idx="1">
                  <c:v>5.1760000000000002</c:v>
                </c:pt>
                <c:pt idx="2">
                  <c:v>5.3129999999999997</c:v>
                </c:pt>
                <c:pt idx="3">
                  <c:v>5.3159999999999998</c:v>
                </c:pt>
                <c:pt idx="4">
                  <c:v>6.1539999999999999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42-4B8E-BC42-12AFFE51381A}"/>
            </c:ext>
          </c:extLst>
        </c:ser>
        <c:ser>
          <c:idx val="2"/>
          <c:order val="2"/>
          <c:tx>
            <c:strRef>
              <c:f>'Эксперимент №1'!$D$67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№1'!$A$68:$A$72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№1'!$D$68:$D$72</c:f>
              <c:numCache>
                <c:formatCode>0.000</c:formatCode>
                <c:ptCount val="5"/>
                <c:pt idx="0">
                  <c:v>5.2949999999999999</c:v>
                </c:pt>
                <c:pt idx="1">
                  <c:v>5.44</c:v>
                </c:pt>
                <c:pt idx="2">
                  <c:v>5.37</c:v>
                </c:pt>
                <c:pt idx="3">
                  <c:v>5.3659999999999997</c:v>
                </c:pt>
                <c:pt idx="4">
                  <c:v>5.3310000000000004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42-4B8E-BC42-12AFFE513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007120"/>
        <c:axId val="1483008784"/>
      </c:barChart>
      <c:catAx>
        <c:axId val="148300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3008784"/>
        <c:crosses val="autoZero"/>
        <c:auto val="1"/>
        <c:lblAlgn val="ctr"/>
        <c:lblOffset val="100"/>
        <c:noMultiLvlLbl val="0"/>
      </c:catAx>
      <c:valAx>
        <c:axId val="148300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300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'Коэффициент для эксперимента №3'!$U$37</c:f>
              <c:strCache>
                <c:ptCount val="1"/>
                <c:pt idx="0">
                  <c:v>WRR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'Коэффициент для эксперимента №3'!$V$36:$AH$36</c:f>
              <c:strCache>
                <c:ptCount val="13"/>
                <c:pt idx="0">
                  <c:v>0,1</c:v>
                </c:pt>
                <c:pt idx="1">
                  <c:v>0,2</c:v>
                </c:pt>
                <c:pt idx="2">
                  <c:v>0,3</c:v>
                </c:pt>
                <c:pt idx="3">
                  <c:v>0,4</c:v>
                </c:pt>
                <c:pt idx="4">
                  <c:v>0,5</c:v>
                </c:pt>
                <c:pt idx="5">
                  <c:v>0,6</c:v>
                </c:pt>
                <c:pt idx="6">
                  <c:v>0,7</c:v>
                </c:pt>
                <c:pt idx="7">
                  <c:v>0,8</c:v>
                </c:pt>
                <c:pt idx="8">
                  <c:v>0.85</c:v>
                </c:pt>
                <c:pt idx="9">
                  <c:v>0,9</c:v>
                </c:pt>
                <c:pt idx="10">
                  <c:v>0.95</c:v>
                </c:pt>
                <c:pt idx="11">
                  <c:v>0.98</c:v>
                </c:pt>
                <c:pt idx="12">
                  <c:v>1.00</c:v>
                </c:pt>
              </c:strCache>
            </c:strRef>
          </c:cat>
          <c:val>
            <c:numRef>
              <c:f>'Коэффициент для эксперимента №3'!$V$37:$AH$37</c:f>
              <c:numCache>
                <c:formatCode>0.000</c:formatCode>
                <c:ptCount val="13"/>
                <c:pt idx="0">
                  <c:v>1.6E-2</c:v>
                </c:pt>
                <c:pt idx="1">
                  <c:v>2.9000000000000001E-2</c:v>
                </c:pt>
                <c:pt idx="2">
                  <c:v>3.3000000000000002E-2</c:v>
                </c:pt>
                <c:pt idx="3">
                  <c:v>4.9000000000000002E-2</c:v>
                </c:pt>
                <c:pt idx="4">
                  <c:v>7.0000000000000007E-2</c:v>
                </c:pt>
                <c:pt idx="5">
                  <c:v>9.9000000000000005E-2</c:v>
                </c:pt>
                <c:pt idx="6">
                  <c:v>0.09</c:v>
                </c:pt>
                <c:pt idx="7">
                  <c:v>9.4E-2</c:v>
                </c:pt>
                <c:pt idx="8">
                  <c:v>0.14699999999999999</c:v>
                </c:pt>
                <c:pt idx="9">
                  <c:v>0.13900000000000001</c:v>
                </c:pt>
                <c:pt idx="10">
                  <c:v>0.13100000000000001</c:v>
                </c:pt>
                <c:pt idx="11">
                  <c:v>0.14599999999999999</c:v>
                </c:pt>
                <c:pt idx="12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B-428D-B5BD-4D208CB0EE9D}"/>
            </c:ext>
          </c:extLst>
        </c:ser>
        <c:ser>
          <c:idx val="1"/>
          <c:order val="1"/>
          <c:tx>
            <c:strRef>
              <c:f>'Коэффициент для эксперимента №3'!$U$38</c:f>
              <c:strCache>
                <c:ptCount val="1"/>
                <c:pt idx="0">
                  <c:v>WFQ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'Коэффициент для эксперимента №3'!$V$36:$AH$36</c:f>
              <c:strCache>
                <c:ptCount val="13"/>
                <c:pt idx="0">
                  <c:v>0,1</c:v>
                </c:pt>
                <c:pt idx="1">
                  <c:v>0,2</c:v>
                </c:pt>
                <c:pt idx="2">
                  <c:v>0,3</c:v>
                </c:pt>
                <c:pt idx="3">
                  <c:v>0,4</c:v>
                </c:pt>
                <c:pt idx="4">
                  <c:v>0,5</c:v>
                </c:pt>
                <c:pt idx="5">
                  <c:v>0,6</c:v>
                </c:pt>
                <c:pt idx="6">
                  <c:v>0,7</c:v>
                </c:pt>
                <c:pt idx="7">
                  <c:v>0,8</c:v>
                </c:pt>
                <c:pt idx="8">
                  <c:v>0.85</c:v>
                </c:pt>
                <c:pt idx="9">
                  <c:v>0,9</c:v>
                </c:pt>
                <c:pt idx="10">
                  <c:v>0.95</c:v>
                </c:pt>
                <c:pt idx="11">
                  <c:v>0.98</c:v>
                </c:pt>
                <c:pt idx="12">
                  <c:v>1.00</c:v>
                </c:pt>
              </c:strCache>
            </c:strRef>
          </c:cat>
          <c:val>
            <c:numRef>
              <c:f>'Коэффициент для эксперимента №3'!$V$38:$AH$38</c:f>
              <c:numCache>
                <c:formatCode>0.000</c:formatCode>
                <c:ptCount val="13"/>
                <c:pt idx="0">
                  <c:v>1.6E-2</c:v>
                </c:pt>
                <c:pt idx="1">
                  <c:v>2.9000000000000001E-2</c:v>
                </c:pt>
                <c:pt idx="2">
                  <c:v>3.3000000000000002E-2</c:v>
                </c:pt>
                <c:pt idx="3">
                  <c:v>4.9000000000000002E-2</c:v>
                </c:pt>
                <c:pt idx="4">
                  <c:v>7.0000000000000007E-2</c:v>
                </c:pt>
                <c:pt idx="5">
                  <c:v>9.8000000000000004E-2</c:v>
                </c:pt>
                <c:pt idx="6">
                  <c:v>0.10199999999999999</c:v>
                </c:pt>
                <c:pt idx="7">
                  <c:v>0.13400000000000001</c:v>
                </c:pt>
                <c:pt idx="8">
                  <c:v>0.15</c:v>
                </c:pt>
                <c:pt idx="9">
                  <c:v>0.183</c:v>
                </c:pt>
                <c:pt idx="10">
                  <c:v>0.155</c:v>
                </c:pt>
                <c:pt idx="11">
                  <c:v>0.158</c:v>
                </c:pt>
                <c:pt idx="12">
                  <c:v>0.23200000000000001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8B-428D-B5BD-4D208CB0EE9D}"/>
            </c:ext>
          </c:extLst>
        </c:ser>
        <c:ser>
          <c:idx val="2"/>
          <c:order val="2"/>
          <c:tx>
            <c:strRef>
              <c:f>'Коэффициент для эксперимента №3'!$U$39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'Коэффициент для эксперимента №3'!$V$36:$AH$36</c:f>
              <c:strCache>
                <c:ptCount val="13"/>
                <c:pt idx="0">
                  <c:v>0,1</c:v>
                </c:pt>
                <c:pt idx="1">
                  <c:v>0,2</c:v>
                </c:pt>
                <c:pt idx="2">
                  <c:v>0,3</c:v>
                </c:pt>
                <c:pt idx="3">
                  <c:v>0,4</c:v>
                </c:pt>
                <c:pt idx="4">
                  <c:v>0,5</c:v>
                </c:pt>
                <c:pt idx="5">
                  <c:v>0,6</c:v>
                </c:pt>
                <c:pt idx="6">
                  <c:v>0,7</c:v>
                </c:pt>
                <c:pt idx="7">
                  <c:v>0,8</c:v>
                </c:pt>
                <c:pt idx="8">
                  <c:v>0.85</c:v>
                </c:pt>
                <c:pt idx="9">
                  <c:v>0,9</c:v>
                </c:pt>
                <c:pt idx="10">
                  <c:v>0.95</c:v>
                </c:pt>
                <c:pt idx="11">
                  <c:v>0.98</c:v>
                </c:pt>
                <c:pt idx="12">
                  <c:v>1.00</c:v>
                </c:pt>
              </c:strCache>
            </c:strRef>
          </c:cat>
          <c:val>
            <c:numRef>
              <c:f>'Коэффициент для эксперимента №3'!$V$39:$AH$39</c:f>
              <c:numCache>
                <c:formatCode>0.000</c:formatCode>
                <c:ptCount val="13"/>
                <c:pt idx="0">
                  <c:v>1.7000000000000001E-2</c:v>
                </c:pt>
                <c:pt idx="1">
                  <c:v>2.8000000000000001E-2</c:v>
                </c:pt>
                <c:pt idx="2">
                  <c:v>2.4E-2</c:v>
                </c:pt>
                <c:pt idx="3">
                  <c:v>4.2000000000000003E-2</c:v>
                </c:pt>
                <c:pt idx="4">
                  <c:v>4.1000000000000002E-2</c:v>
                </c:pt>
                <c:pt idx="5">
                  <c:v>6.5000000000000002E-2</c:v>
                </c:pt>
                <c:pt idx="6">
                  <c:v>9.0999999999999998E-2</c:v>
                </c:pt>
                <c:pt idx="7">
                  <c:v>9.5000000000000001E-2</c:v>
                </c:pt>
                <c:pt idx="8">
                  <c:v>0.20399999999999999</c:v>
                </c:pt>
                <c:pt idx="9">
                  <c:v>0.223</c:v>
                </c:pt>
                <c:pt idx="10">
                  <c:v>0.36699999999999999</c:v>
                </c:pt>
                <c:pt idx="11">
                  <c:v>0.35399999999999998</c:v>
                </c:pt>
                <c:pt idx="12">
                  <c:v>0.377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8B-428D-B5BD-4D208CB0E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397599"/>
        <c:axId val="815388447"/>
      </c:lineChart>
      <c:catAx>
        <c:axId val="815397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Коэффициент использования сети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5388447"/>
        <c:crosses val="autoZero"/>
        <c:auto val="1"/>
        <c:lblAlgn val="ctr"/>
        <c:lblOffset val="100"/>
        <c:noMultiLvlLbl val="0"/>
      </c:catAx>
      <c:valAx>
        <c:axId val="81538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Джиттер,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5397599"/>
        <c:crosses val="autoZero"/>
        <c:crossBetween val="between"/>
        <c:minorUnit val="2.5000000000000005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Джиттер на точке доступа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№1'!$B$83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№1'!$A$84:$A$88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№1'!$B$84:$B$88</c:f>
              <c:numCache>
                <c:formatCode>0.000</c:formatCode>
                <c:ptCount val="5"/>
                <c:pt idx="0">
                  <c:v>9.9000000000000005E-2</c:v>
                </c:pt>
                <c:pt idx="1">
                  <c:v>9.8000000000000004E-2</c:v>
                </c:pt>
                <c:pt idx="2">
                  <c:v>0.215</c:v>
                </c:pt>
                <c:pt idx="3">
                  <c:v>0.18</c:v>
                </c:pt>
                <c:pt idx="4">
                  <c:v>1.018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CF-4206-AA45-3435F975BCFC}"/>
            </c:ext>
          </c:extLst>
        </c:ser>
        <c:ser>
          <c:idx val="1"/>
          <c:order val="1"/>
          <c:tx>
            <c:strRef>
              <c:f>'Эксперимент №1'!$C$83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№1'!$A$84:$A$88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№1'!$C$84:$C$88</c:f>
              <c:numCache>
                <c:formatCode>0.000</c:formatCode>
                <c:ptCount val="5"/>
                <c:pt idx="0">
                  <c:v>9.6000000000000002E-2</c:v>
                </c:pt>
                <c:pt idx="1">
                  <c:v>0.11</c:v>
                </c:pt>
                <c:pt idx="2">
                  <c:v>0.21099999999999999</c:v>
                </c:pt>
                <c:pt idx="3">
                  <c:v>0.19600000000000001</c:v>
                </c:pt>
                <c:pt idx="4">
                  <c:v>1.103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CF-4206-AA45-3435F975BCFC}"/>
            </c:ext>
          </c:extLst>
        </c:ser>
        <c:ser>
          <c:idx val="2"/>
          <c:order val="2"/>
          <c:tx>
            <c:strRef>
              <c:f>'Эксперимент №1'!$D$83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№1'!$A$84:$A$88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№1'!$D$84:$D$88</c:f>
              <c:numCache>
                <c:formatCode>0.000</c:formatCode>
                <c:ptCount val="5"/>
                <c:pt idx="0">
                  <c:v>0.185</c:v>
                </c:pt>
                <c:pt idx="1">
                  <c:v>0.19800000000000001</c:v>
                </c:pt>
                <c:pt idx="2">
                  <c:v>0.23200000000000001</c:v>
                </c:pt>
                <c:pt idx="3">
                  <c:v>0.23499999999999999</c:v>
                </c:pt>
                <c:pt idx="4">
                  <c:v>0.23100000000000001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CF-4206-AA45-3435F975B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641936"/>
        <c:axId val="1812643184"/>
      </c:barChart>
      <c:catAx>
        <c:axId val="181264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3184"/>
        <c:crosses val="autoZero"/>
        <c:auto val="1"/>
        <c:lblAlgn val="ctr"/>
        <c:lblOffset val="100"/>
        <c:noMultiLvlLbl val="0"/>
      </c:catAx>
      <c:valAx>
        <c:axId val="181264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264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Потери трафика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'Эксперимент №1'!$B$99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№1'!$A$100:$A$104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№1'!$B$100:$B$104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27-4A7B-BB51-29640FB64379}"/>
            </c:ext>
          </c:extLst>
        </c:ser>
        <c:ser>
          <c:idx val="1"/>
          <c:order val="1"/>
          <c:tx>
            <c:strRef>
              <c:f>'Эксперимент №1'!$C$99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№1'!$A$100:$A$104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№1'!$C$100:$C$104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27-4A7B-BB51-29640FB64379}"/>
            </c:ext>
          </c:extLst>
        </c:ser>
        <c:ser>
          <c:idx val="2"/>
          <c:order val="2"/>
          <c:tx>
            <c:strRef>
              <c:f>'Эксперимент №1'!$D$99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№1'!$A$100:$A$104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№1'!$D$100:$D$104</c:f>
              <c:numCache>
                <c:formatCode>0.000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27-4A7B-BB51-29640FB64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0856496"/>
        <c:axId val="1470858576"/>
      </c:barChart>
      <c:catAx>
        <c:axId val="147085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858576"/>
        <c:crosses val="autoZero"/>
        <c:auto val="1"/>
        <c:lblAlgn val="ctr"/>
        <c:lblOffset val="100"/>
        <c:noMultiLvlLbl val="0"/>
      </c:catAx>
      <c:valAx>
        <c:axId val="147085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85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Джиттер </a:t>
            </a:r>
            <a:r>
              <a:rPr lang="ru-RU" baseline="0">
                <a:solidFill>
                  <a:schemeClr val="tx1"/>
                </a:solidFill>
              </a:rPr>
              <a:t>на точке доступа</a:t>
            </a:r>
            <a:endParaRPr lang="ru-RU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2.236483577322518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622654724787067"/>
          <c:y val="0.23189803353154506"/>
          <c:w val="0.82483499358107615"/>
          <c:h val="0.51681284631087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'Эксперимент №1'!$B$83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№1'!$A$84:$A$88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№1'!$B$84:$B$88</c:f>
              <c:numCache>
                <c:formatCode>0.000</c:formatCode>
                <c:ptCount val="5"/>
                <c:pt idx="0">
                  <c:v>9.9000000000000005E-2</c:v>
                </c:pt>
                <c:pt idx="1">
                  <c:v>9.8000000000000004E-2</c:v>
                </c:pt>
                <c:pt idx="2">
                  <c:v>0.215</c:v>
                </c:pt>
                <c:pt idx="3">
                  <c:v>0.18</c:v>
                </c:pt>
                <c:pt idx="4">
                  <c:v>1.018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92-45C1-8DFE-101B890A8F1D}"/>
            </c:ext>
          </c:extLst>
        </c:ser>
        <c:ser>
          <c:idx val="1"/>
          <c:order val="1"/>
          <c:tx>
            <c:strRef>
              <c:f>'Эксперимент №1'!$C$83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№1'!$A$84:$A$88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№1'!$C$84:$C$88</c:f>
              <c:numCache>
                <c:formatCode>0.000</c:formatCode>
                <c:ptCount val="5"/>
                <c:pt idx="0">
                  <c:v>9.6000000000000002E-2</c:v>
                </c:pt>
                <c:pt idx="1">
                  <c:v>0.11</c:v>
                </c:pt>
                <c:pt idx="2">
                  <c:v>0.21099999999999999</c:v>
                </c:pt>
                <c:pt idx="3">
                  <c:v>0.19600000000000001</c:v>
                </c:pt>
                <c:pt idx="4">
                  <c:v>1.103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92-45C1-8DFE-101B890A8F1D}"/>
            </c:ext>
          </c:extLst>
        </c:ser>
        <c:ser>
          <c:idx val="2"/>
          <c:order val="2"/>
          <c:tx>
            <c:strRef>
              <c:f>'Эксперимент №1'!$D$83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№1'!$A$84:$A$88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№1'!$D$84:$D$88</c:f>
              <c:numCache>
                <c:formatCode>0.000</c:formatCode>
                <c:ptCount val="5"/>
                <c:pt idx="0">
                  <c:v>0.185</c:v>
                </c:pt>
                <c:pt idx="1">
                  <c:v>0.19800000000000001</c:v>
                </c:pt>
                <c:pt idx="2">
                  <c:v>0.23200000000000001</c:v>
                </c:pt>
                <c:pt idx="3">
                  <c:v>0.23499999999999999</c:v>
                </c:pt>
                <c:pt idx="4">
                  <c:v>0.23100000000000001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92-45C1-8DFE-101B890A8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163184"/>
        <c:axId val="1467163600"/>
      </c:barChart>
      <c:catAx>
        <c:axId val="146716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chemeClr val="tx1"/>
                    </a:solidFill>
                  </a:rPr>
                  <a:t>Тип трафика</a:t>
                </a:r>
              </a:p>
            </c:rich>
          </c:tx>
          <c:layout>
            <c:manualLayout>
              <c:xMode val="edge"/>
              <c:yMode val="edge"/>
              <c:x val="0.45861973209150914"/>
              <c:y val="0.823702974628171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600"/>
        <c:crosses val="autoZero"/>
        <c:auto val="1"/>
        <c:lblAlgn val="ctr"/>
        <c:lblOffset val="100"/>
        <c:noMultiLvlLbl val="0"/>
      </c:catAx>
      <c:valAx>
        <c:axId val="14671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chemeClr val="tx1"/>
                    </a:solidFill>
                  </a:rPr>
                  <a:t>Джиттер,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8356321884391"/>
          <c:y val="5.150408282298042E-2"/>
          <c:w val="0.2741149834895030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Потери трафика</a:t>
            </a:r>
          </a:p>
        </c:rich>
      </c:tx>
      <c:layout>
        <c:manualLayout>
          <c:xMode val="edge"/>
          <c:yMode val="edge"/>
          <c:x val="2.236483577322518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622649479583315"/>
          <c:y val="0.23189814814814816"/>
          <c:w val="0.82483499358107615"/>
          <c:h val="0.51681284631087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'Эксперимент №1'!$B$99</c:f>
              <c:strCache>
                <c:ptCount val="1"/>
                <c:pt idx="0">
                  <c:v>WRR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'Эксперимент №1'!$A$100:$A$104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№1'!$B$100:$B$104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CE-4CF9-A07A-CE2BB9BCAB91}"/>
            </c:ext>
          </c:extLst>
        </c:ser>
        <c:ser>
          <c:idx val="1"/>
          <c:order val="1"/>
          <c:tx>
            <c:strRef>
              <c:f>'Эксперимент №1'!$C$99</c:f>
              <c:strCache>
                <c:ptCount val="1"/>
                <c:pt idx="0">
                  <c:v>WFQ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'Эксперимент №1'!$A$100:$A$104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№1'!$C$100:$C$104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CE-4CF9-A07A-CE2BB9BCAB91}"/>
            </c:ext>
          </c:extLst>
        </c:ser>
        <c:ser>
          <c:idx val="2"/>
          <c:order val="2"/>
          <c:tx>
            <c:strRef>
              <c:f>'Эксперимент №1'!$D$99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'Эксперимент №1'!$A$100:$A$104</c:f>
              <c:strCache>
                <c:ptCount val="5"/>
                <c:pt idx="0">
                  <c:v>networkControl</c:v>
                </c:pt>
                <c:pt idx="1">
                  <c:v>audio</c:v>
                </c:pt>
                <c:pt idx="2">
                  <c:v>video</c:v>
                </c:pt>
                <c:pt idx="3">
                  <c:v>IOT</c:v>
                </c:pt>
                <c:pt idx="4">
                  <c:v>other</c:v>
                </c:pt>
              </c:strCache>
            </c:strRef>
          </c:cat>
          <c:val>
            <c:numRef>
              <c:f>'Эксперимент №1'!$D$100:$D$104</c:f>
              <c:numCache>
                <c:formatCode>0.000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CE-4CF9-A07A-CE2BB9BCA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163184"/>
        <c:axId val="1467163600"/>
      </c:barChart>
      <c:catAx>
        <c:axId val="146716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Тип трафика</a:t>
                </a:r>
              </a:p>
            </c:rich>
          </c:tx>
          <c:layout>
            <c:manualLayout>
              <c:xMode val="edge"/>
              <c:yMode val="edge"/>
              <c:x val="0.45861973209150914"/>
              <c:y val="0.823702974628171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600"/>
        <c:crosses val="autoZero"/>
        <c:auto val="1"/>
        <c:lblAlgn val="ctr"/>
        <c:lblOffset val="100"/>
        <c:noMultiLvlLbl val="0"/>
      </c:catAx>
      <c:valAx>
        <c:axId val="14671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Потери, </a:t>
                </a:r>
                <a:r>
                  <a:rPr lang="en-US"/>
                  <a:t>%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16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8356321884391"/>
          <c:y val="5.150408282298042E-2"/>
          <c:w val="0.2741149834895030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13" Type="http://schemas.openxmlformats.org/officeDocument/2006/relationships/chart" Target="../charts/chart25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17" Type="http://schemas.openxmlformats.org/officeDocument/2006/relationships/chart" Target="../charts/chart29.xml"/><Relationship Id="rId2" Type="http://schemas.openxmlformats.org/officeDocument/2006/relationships/chart" Target="../charts/chart14.xml"/><Relationship Id="rId16" Type="http://schemas.openxmlformats.org/officeDocument/2006/relationships/chart" Target="../charts/chart28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5" Type="http://schemas.openxmlformats.org/officeDocument/2006/relationships/chart" Target="../charts/chart2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Relationship Id="rId14" Type="http://schemas.openxmlformats.org/officeDocument/2006/relationships/chart" Target="../charts/chart2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/><Relationship Id="rId13" Type="http://schemas.openxmlformats.org/officeDocument/2006/relationships/chart" Target="../charts/chart44.xml"/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12" Type="http://schemas.openxmlformats.org/officeDocument/2006/relationships/chart" Target="../charts/chart43.xml"/><Relationship Id="rId17" Type="http://schemas.openxmlformats.org/officeDocument/2006/relationships/chart" Target="../charts/chart48.xml"/><Relationship Id="rId2" Type="http://schemas.openxmlformats.org/officeDocument/2006/relationships/chart" Target="../charts/chart33.xml"/><Relationship Id="rId16" Type="http://schemas.openxmlformats.org/officeDocument/2006/relationships/chart" Target="../charts/chart47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11" Type="http://schemas.openxmlformats.org/officeDocument/2006/relationships/chart" Target="../charts/chart42.xml"/><Relationship Id="rId5" Type="http://schemas.openxmlformats.org/officeDocument/2006/relationships/chart" Target="../charts/chart36.xml"/><Relationship Id="rId15" Type="http://schemas.openxmlformats.org/officeDocument/2006/relationships/chart" Target="../charts/chart46.xml"/><Relationship Id="rId10" Type="http://schemas.openxmlformats.org/officeDocument/2006/relationships/chart" Target="../charts/chart41.xml"/><Relationship Id="rId4" Type="http://schemas.openxmlformats.org/officeDocument/2006/relationships/chart" Target="../charts/chart35.xml"/><Relationship Id="rId9" Type="http://schemas.openxmlformats.org/officeDocument/2006/relationships/chart" Target="../charts/chart40.xml"/><Relationship Id="rId14" Type="http://schemas.openxmlformats.org/officeDocument/2006/relationships/chart" Target="../charts/chart4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81425</xdr:colOff>
      <xdr:row>0</xdr:row>
      <xdr:rowOff>178746</xdr:rowOff>
    </xdr:from>
    <xdr:to>
      <xdr:col>12</xdr:col>
      <xdr:colOff>402726</xdr:colOff>
      <xdr:row>15</xdr:row>
      <xdr:rowOff>64446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86B36FA-C682-40B5-B0F6-36788D6CBA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17</xdr:row>
      <xdr:rowOff>14287</xdr:rowOff>
    </xdr:from>
    <xdr:to>
      <xdr:col>12</xdr:col>
      <xdr:colOff>361950</xdr:colOff>
      <xdr:row>31</xdr:row>
      <xdr:rowOff>90487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B67BCDD-19EA-4C23-99B3-C841BDDBB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47625</xdr:colOff>
      <xdr:row>33</xdr:row>
      <xdr:rowOff>23812</xdr:rowOff>
    </xdr:from>
    <xdr:to>
      <xdr:col>12</xdr:col>
      <xdr:colOff>352425</xdr:colOff>
      <xdr:row>47</xdr:row>
      <xdr:rowOff>100012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E17F94B-49CA-4E1B-8687-A6E811FEC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38100</xdr:colOff>
      <xdr:row>49</xdr:row>
      <xdr:rowOff>52387</xdr:rowOff>
    </xdr:from>
    <xdr:to>
      <xdr:col>12</xdr:col>
      <xdr:colOff>342900</xdr:colOff>
      <xdr:row>63</xdr:row>
      <xdr:rowOff>128587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772999B2-CF1C-49B1-849E-2A922FE9A5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28575</xdr:colOff>
      <xdr:row>65</xdr:row>
      <xdr:rowOff>33337</xdr:rowOff>
    </xdr:from>
    <xdr:to>
      <xdr:col>12</xdr:col>
      <xdr:colOff>333375</xdr:colOff>
      <xdr:row>79</xdr:row>
      <xdr:rowOff>109537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B39CC78C-9A97-440D-8711-C16130B5A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38100</xdr:colOff>
      <xdr:row>81</xdr:row>
      <xdr:rowOff>42862</xdr:rowOff>
    </xdr:from>
    <xdr:to>
      <xdr:col>12</xdr:col>
      <xdr:colOff>342900</xdr:colOff>
      <xdr:row>95</xdr:row>
      <xdr:rowOff>119062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9D7A3BB4-331D-4E4D-8B4A-B7577A0B7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38100</xdr:colOff>
      <xdr:row>97</xdr:row>
      <xdr:rowOff>61912</xdr:rowOff>
    </xdr:from>
    <xdr:to>
      <xdr:col>12</xdr:col>
      <xdr:colOff>342900</xdr:colOff>
      <xdr:row>111</xdr:row>
      <xdr:rowOff>138112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EFD02EE-C3BB-427C-933F-6771E3276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14291</xdr:colOff>
      <xdr:row>80</xdr:row>
      <xdr:rowOff>181583</xdr:rowOff>
    </xdr:from>
    <xdr:to>
      <xdr:col>20</xdr:col>
      <xdr:colOff>338663</xdr:colOff>
      <xdr:row>95</xdr:row>
      <xdr:rowOff>118009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201619F8-95EC-42F7-B3A4-CD1B3853E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97</xdr:row>
      <xdr:rowOff>53412</xdr:rowOff>
    </xdr:from>
    <xdr:to>
      <xdr:col>20</xdr:col>
      <xdr:colOff>324372</xdr:colOff>
      <xdr:row>111</xdr:row>
      <xdr:rowOff>171421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6EFC9BE6-0DE4-4E9E-BF88-57919B56A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128124</xdr:colOff>
      <xdr:row>16</xdr:row>
      <xdr:rowOff>175328</xdr:rowOff>
    </xdr:from>
    <xdr:to>
      <xdr:col>20</xdr:col>
      <xdr:colOff>452496</xdr:colOff>
      <xdr:row>31</xdr:row>
      <xdr:rowOff>111266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577D546B-0863-424A-9F83-174574615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0.18287</cdr:x>
      <cdr:y>0.55569</cdr:y>
    </cdr:from>
    <cdr:to>
      <cdr:x>0.21726</cdr:x>
      <cdr:y>0.68555</cdr:y>
    </cdr:to>
    <cdr:cxnSp macro="">
      <cdr:nvCxnSpPr>
        <cdr:cNvPr id="16" name="Прямая со стрелкой 15">
          <a:extLst xmlns:a="http://schemas.openxmlformats.org/drawingml/2006/main">
            <a:ext uri="{FF2B5EF4-FFF2-40B4-BE49-F238E27FC236}">
              <a16:creationId xmlns:a16="http://schemas.microsoft.com/office/drawing/2014/main" id="{891DB5AB-4DD2-4767-9E82-DF8659B37F77}"/>
            </a:ext>
          </a:extLst>
        </cdr:cNvPr>
        <cdr:cNvCxnSpPr/>
      </cdr:nvCxnSpPr>
      <cdr:spPr>
        <a:xfrm xmlns:a="http://schemas.openxmlformats.org/drawingml/2006/main" flipH="1">
          <a:off x="835237" y="1460249"/>
          <a:ext cx="157052" cy="341251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0.15755</cdr:x>
      <cdr:y>0.47285</cdr:y>
    </cdr:from>
    <cdr:to>
      <cdr:x>0.20681</cdr:x>
      <cdr:y>0.67984</cdr:y>
    </cdr:to>
    <cdr:sp macro="" textlink="">
      <cdr:nvSpPr>
        <cdr:cNvPr id="17" name="TextBox 43">
          <a:extLst xmlns:a="http://schemas.openxmlformats.org/drawingml/2006/main">
            <a:ext uri="{FF2B5EF4-FFF2-40B4-BE49-F238E27FC236}">
              <a16:creationId xmlns:a16="http://schemas.microsoft.com/office/drawing/2014/main" id="{F4F14268-1021-4A4F-8E40-4D7E3DF7FA41}"/>
            </a:ext>
          </a:extLst>
        </cdr:cNvPr>
        <cdr:cNvSpPr txBox="1"/>
      </cdr:nvSpPr>
      <cdr:spPr>
        <a:xfrm xmlns:a="http://schemas.openxmlformats.org/drawingml/2006/main" rot="17712794">
          <a:off x="561587" y="1402313"/>
          <a:ext cx="544104" cy="22542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1"/>
              </a:solidFill>
            </a:rPr>
            <a:t>-68%</a:t>
          </a:r>
        </a:p>
      </cdr:txBody>
    </cdr:sp>
  </cdr:relSizeAnchor>
  <cdr:relSizeAnchor xmlns:cdr="http://schemas.openxmlformats.org/drawingml/2006/chartDrawing">
    <cdr:from>
      <cdr:x>0.19483</cdr:x>
      <cdr:y>0.50312</cdr:y>
    </cdr:from>
    <cdr:to>
      <cdr:x>0.24321</cdr:x>
      <cdr:y>0.7101</cdr:y>
    </cdr:to>
    <cdr:sp macro="" textlink="">
      <cdr:nvSpPr>
        <cdr:cNvPr id="18" name="TextBox 44">
          <a:extLst xmlns:a="http://schemas.openxmlformats.org/drawingml/2006/main">
            <a:ext uri="{FF2B5EF4-FFF2-40B4-BE49-F238E27FC236}">
              <a16:creationId xmlns:a16="http://schemas.microsoft.com/office/drawing/2014/main" id="{638AAECC-675E-4E0C-8399-817B293FAADE}"/>
            </a:ext>
          </a:extLst>
        </cdr:cNvPr>
        <cdr:cNvSpPr txBox="1"/>
      </cdr:nvSpPr>
      <cdr:spPr>
        <a:xfrm xmlns:a="http://schemas.openxmlformats.org/drawingml/2006/main" rot="17850278">
          <a:off x="730158" y="1483881"/>
          <a:ext cx="544104" cy="22139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2"/>
              </a:solidFill>
            </a:rPr>
            <a:t>-75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0.31922</cdr:x>
      <cdr:y>0.43707</cdr:y>
    </cdr:from>
    <cdr:to>
      <cdr:x>0.36604</cdr:x>
      <cdr:y>0.64406</cdr:y>
    </cdr:to>
    <cdr:sp macro="" textlink="">
      <cdr:nvSpPr>
        <cdr:cNvPr id="19" name="TextBox 51">
          <a:extLst xmlns:a="http://schemas.openxmlformats.org/drawingml/2006/main">
            <a:ext uri="{FF2B5EF4-FFF2-40B4-BE49-F238E27FC236}">
              <a16:creationId xmlns:a16="http://schemas.microsoft.com/office/drawing/2014/main" id="{60CDD966-79FF-406F-A7B6-8C6AE7ED5A2F}"/>
            </a:ext>
          </a:extLst>
        </cdr:cNvPr>
        <cdr:cNvSpPr txBox="1"/>
      </cdr:nvSpPr>
      <cdr:spPr>
        <a:xfrm xmlns:a="http://schemas.openxmlformats.org/drawingml/2006/main" rot="18351755">
          <a:off x="1295024" y="1323569"/>
          <a:ext cx="547857" cy="21440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1"/>
              </a:solidFill>
            </a:rPr>
            <a:t>-39%</a:t>
          </a:r>
        </a:p>
      </cdr:txBody>
    </cdr:sp>
  </cdr:relSizeAnchor>
  <cdr:relSizeAnchor xmlns:cdr="http://schemas.openxmlformats.org/drawingml/2006/chartDrawing">
    <cdr:from>
      <cdr:x>0.36332</cdr:x>
      <cdr:y>0.46843</cdr:y>
    </cdr:from>
    <cdr:to>
      <cdr:x>0.409</cdr:x>
      <cdr:y>0.67542</cdr:y>
    </cdr:to>
    <cdr:sp macro="" textlink="">
      <cdr:nvSpPr>
        <cdr:cNvPr id="20" name="TextBox 52">
          <a:extLst xmlns:a="http://schemas.openxmlformats.org/drawingml/2006/main">
            <a:ext uri="{FF2B5EF4-FFF2-40B4-BE49-F238E27FC236}">
              <a16:creationId xmlns:a16="http://schemas.microsoft.com/office/drawing/2014/main" id="{7CFF788B-BC76-44A2-94B2-668E31C48568}"/>
            </a:ext>
          </a:extLst>
        </cdr:cNvPr>
        <cdr:cNvSpPr txBox="1"/>
      </cdr:nvSpPr>
      <cdr:spPr>
        <a:xfrm xmlns:a="http://schemas.openxmlformats.org/drawingml/2006/main" rot="18312194">
          <a:off x="1494340" y="1409194"/>
          <a:ext cx="547857" cy="20914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2"/>
              </a:solidFill>
            </a:rPr>
            <a:t>-60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0.49179</cdr:x>
      <cdr:y>0.45493</cdr:y>
    </cdr:from>
    <cdr:to>
      <cdr:x>0.54166</cdr:x>
      <cdr:y>0.66192</cdr:y>
    </cdr:to>
    <cdr:sp macro="" textlink="">
      <cdr:nvSpPr>
        <cdr:cNvPr id="21" name="TextBox 59">
          <a:extLst xmlns:a="http://schemas.openxmlformats.org/drawingml/2006/main">
            <a:ext uri="{FF2B5EF4-FFF2-40B4-BE49-F238E27FC236}">
              <a16:creationId xmlns:a16="http://schemas.microsoft.com/office/drawing/2014/main" id="{112F3711-279D-44FA-A56B-6F682E7F00AA}"/>
            </a:ext>
          </a:extLst>
        </cdr:cNvPr>
        <cdr:cNvSpPr txBox="1"/>
      </cdr:nvSpPr>
      <cdr:spPr>
        <a:xfrm xmlns:a="http://schemas.openxmlformats.org/drawingml/2006/main" rot="18117871">
          <a:off x="2092204" y="1363881"/>
          <a:ext cx="547857" cy="228338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1"/>
              </a:solidFill>
            </a:rPr>
            <a:t>-54%</a:t>
          </a:r>
        </a:p>
      </cdr:txBody>
    </cdr:sp>
  </cdr:relSizeAnchor>
  <cdr:relSizeAnchor xmlns:cdr="http://schemas.openxmlformats.org/drawingml/2006/chartDrawing">
    <cdr:from>
      <cdr:x>0.53433</cdr:x>
      <cdr:y>0.45525</cdr:y>
    </cdr:from>
    <cdr:to>
      <cdr:x>0.58075</cdr:x>
      <cdr:y>0.66224</cdr:y>
    </cdr:to>
    <cdr:sp macro="" textlink="">
      <cdr:nvSpPr>
        <cdr:cNvPr id="22" name="TextBox 60">
          <a:extLst xmlns:a="http://schemas.openxmlformats.org/drawingml/2006/main">
            <a:ext uri="{FF2B5EF4-FFF2-40B4-BE49-F238E27FC236}">
              <a16:creationId xmlns:a16="http://schemas.microsoft.com/office/drawing/2014/main" id="{0DE8CA68-ACAF-439C-B4CB-844BF881F910}"/>
            </a:ext>
          </a:extLst>
        </cdr:cNvPr>
        <cdr:cNvSpPr txBox="1"/>
      </cdr:nvSpPr>
      <cdr:spPr>
        <a:xfrm xmlns:a="http://schemas.openxmlformats.org/drawingml/2006/main" rot="18288753">
          <a:off x="2279107" y="1372614"/>
          <a:ext cx="547857" cy="21253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2"/>
              </a:solidFill>
            </a:rPr>
            <a:t>-53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0.67265</cdr:x>
      <cdr:y>0.54024</cdr:y>
    </cdr:from>
    <cdr:to>
      <cdr:x>0.71475</cdr:x>
      <cdr:y>0.66857</cdr:y>
    </cdr:to>
    <cdr:cxnSp macro="">
      <cdr:nvCxnSpPr>
        <cdr:cNvPr id="23" name="Прямая со стрелкой 22">
          <a:extLst xmlns:a="http://schemas.openxmlformats.org/drawingml/2006/main">
            <a:ext uri="{FF2B5EF4-FFF2-40B4-BE49-F238E27FC236}">
              <a16:creationId xmlns:a16="http://schemas.microsoft.com/office/drawing/2014/main" id="{82197181-0318-4C0A-A85A-D29D60E10B11}"/>
            </a:ext>
          </a:extLst>
        </cdr:cNvPr>
        <cdr:cNvCxnSpPr/>
      </cdr:nvCxnSpPr>
      <cdr:spPr>
        <a:xfrm xmlns:a="http://schemas.openxmlformats.org/drawingml/2006/main" flipH="1">
          <a:off x="3080132" y="1429897"/>
          <a:ext cx="192795" cy="339687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0.65831</cdr:x>
      <cdr:y>0.45728</cdr:y>
    </cdr:from>
    <cdr:to>
      <cdr:x>0.70665</cdr:x>
      <cdr:y>0.66427</cdr:y>
    </cdr:to>
    <cdr:sp macro="" textlink="">
      <cdr:nvSpPr>
        <cdr:cNvPr id="24" name="TextBox 70">
          <a:extLst xmlns:a="http://schemas.openxmlformats.org/drawingml/2006/main">
            <a:ext uri="{FF2B5EF4-FFF2-40B4-BE49-F238E27FC236}">
              <a16:creationId xmlns:a16="http://schemas.microsoft.com/office/drawing/2014/main" id="{2E5806F1-3A50-4461-AF7E-16B558D40058}"/>
            </a:ext>
          </a:extLst>
        </cdr:cNvPr>
        <cdr:cNvSpPr txBox="1"/>
      </cdr:nvSpPr>
      <cdr:spPr>
        <a:xfrm xmlns:a="http://schemas.openxmlformats.org/drawingml/2006/main" rot="18127217">
          <a:off x="2851239" y="1373585"/>
          <a:ext cx="547858" cy="22137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1"/>
              </a:solidFill>
            </a:rPr>
            <a:t>-62%</a:t>
          </a:r>
        </a:p>
      </cdr:txBody>
    </cdr:sp>
  </cdr:relSizeAnchor>
  <cdr:relSizeAnchor xmlns:cdr="http://schemas.openxmlformats.org/drawingml/2006/chartDrawing">
    <cdr:from>
      <cdr:x>0.6958</cdr:x>
      <cdr:y>0.45756</cdr:y>
    </cdr:from>
    <cdr:to>
      <cdr:x>0.7482</cdr:x>
      <cdr:y>0.66455</cdr:y>
    </cdr:to>
    <cdr:sp macro="" textlink="">
      <cdr:nvSpPr>
        <cdr:cNvPr id="25" name="TextBox 71">
          <a:extLst xmlns:a="http://schemas.openxmlformats.org/drawingml/2006/main">
            <a:ext uri="{FF2B5EF4-FFF2-40B4-BE49-F238E27FC236}">
              <a16:creationId xmlns:a16="http://schemas.microsoft.com/office/drawing/2014/main" id="{21C4730F-CE8A-4511-95FE-DFCE02843BB0}"/>
            </a:ext>
          </a:extLst>
        </cdr:cNvPr>
        <cdr:cNvSpPr txBox="1"/>
      </cdr:nvSpPr>
      <cdr:spPr>
        <a:xfrm xmlns:a="http://schemas.openxmlformats.org/drawingml/2006/main" rot="18036765">
          <a:off x="3032195" y="1365039"/>
          <a:ext cx="547857" cy="23993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2"/>
              </a:solidFill>
            </a:rPr>
            <a:t>-56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0.86061</cdr:x>
      <cdr:y>0.26535</cdr:y>
    </cdr:from>
    <cdr:to>
      <cdr:x>0.88567</cdr:x>
      <cdr:y>0.53937</cdr:y>
    </cdr:to>
    <cdr:cxnSp macro="">
      <cdr:nvCxnSpPr>
        <cdr:cNvPr id="26" name="Прямая со стрелкой 25">
          <a:extLst xmlns:a="http://schemas.openxmlformats.org/drawingml/2006/main">
            <a:ext uri="{FF2B5EF4-FFF2-40B4-BE49-F238E27FC236}">
              <a16:creationId xmlns:a16="http://schemas.microsoft.com/office/drawing/2014/main" id="{E01F4EEC-B784-4DD2-A959-3C249BE088E1}"/>
            </a:ext>
          </a:extLst>
        </cdr:cNvPr>
        <cdr:cNvCxnSpPr/>
      </cdr:nvCxnSpPr>
      <cdr:spPr>
        <a:xfrm xmlns:a="http://schemas.openxmlformats.org/drawingml/2006/main">
          <a:off x="3940825" y="702326"/>
          <a:ext cx="114759" cy="725277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0.9002</cdr:x>
      <cdr:y>0.36247</cdr:y>
    </cdr:from>
    <cdr:to>
      <cdr:x>0.91675</cdr:x>
      <cdr:y>0.5385</cdr:y>
    </cdr:to>
    <cdr:cxnSp macro="">
      <cdr:nvCxnSpPr>
        <cdr:cNvPr id="27" name="Прямая со стрелкой 26">
          <a:extLst xmlns:a="http://schemas.openxmlformats.org/drawingml/2006/main">
            <a:ext uri="{FF2B5EF4-FFF2-40B4-BE49-F238E27FC236}">
              <a16:creationId xmlns:a16="http://schemas.microsoft.com/office/drawing/2014/main" id="{46B38B9B-A1B9-433F-BC16-153BED47C37C}"/>
            </a:ext>
          </a:extLst>
        </cdr:cNvPr>
        <cdr:cNvCxnSpPr/>
      </cdr:nvCxnSpPr>
      <cdr:spPr>
        <a:xfrm xmlns:a="http://schemas.openxmlformats.org/drawingml/2006/main">
          <a:off x="4122144" y="959385"/>
          <a:ext cx="75741" cy="465922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0.86705</cdr:x>
      <cdr:y>0.17342</cdr:y>
    </cdr:from>
    <cdr:to>
      <cdr:x>0.91228</cdr:x>
      <cdr:y>0.39923</cdr:y>
    </cdr:to>
    <cdr:sp macro="" textlink="">
      <cdr:nvSpPr>
        <cdr:cNvPr id="28" name="TextBox 80">
          <a:extLst xmlns:a="http://schemas.openxmlformats.org/drawingml/2006/main">
            <a:ext uri="{FF2B5EF4-FFF2-40B4-BE49-F238E27FC236}">
              <a16:creationId xmlns:a16="http://schemas.microsoft.com/office/drawing/2014/main" id="{B519B5BB-743C-49E0-8256-77BBCD8C3CCF}"/>
            </a:ext>
          </a:extLst>
        </cdr:cNvPr>
        <cdr:cNvSpPr txBox="1"/>
      </cdr:nvSpPr>
      <cdr:spPr>
        <a:xfrm xmlns:a="http://schemas.openxmlformats.org/drawingml/2006/main" rot="4774709">
          <a:off x="3756176" y="660243"/>
          <a:ext cx="602035" cy="20627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1"/>
              </a:solidFill>
            </a:rPr>
            <a:t>+</a:t>
          </a:r>
          <a:r>
            <a:rPr lang="ru-RU" sz="1100">
              <a:solidFill>
                <a:schemeClr val="accent1"/>
              </a:solidFill>
            </a:rPr>
            <a:t>140%</a:t>
          </a:r>
        </a:p>
      </cdr:txBody>
    </cdr:sp>
  </cdr:relSizeAnchor>
  <cdr:relSizeAnchor xmlns:cdr="http://schemas.openxmlformats.org/drawingml/2006/chartDrawing">
    <cdr:from>
      <cdr:x>0.90794</cdr:x>
      <cdr:y>0.31628</cdr:y>
    </cdr:from>
    <cdr:to>
      <cdr:x>0.953</cdr:x>
      <cdr:y>0.52327</cdr:y>
    </cdr:to>
    <cdr:sp macro="" textlink="">
      <cdr:nvSpPr>
        <cdr:cNvPr id="29" name="TextBox 81">
          <a:extLst xmlns:a="http://schemas.openxmlformats.org/drawingml/2006/main">
            <a:ext uri="{FF2B5EF4-FFF2-40B4-BE49-F238E27FC236}">
              <a16:creationId xmlns:a16="http://schemas.microsoft.com/office/drawing/2014/main" id="{7AB3EC58-F9A2-4C89-91AE-D66F669A04FE}"/>
            </a:ext>
          </a:extLst>
        </cdr:cNvPr>
        <cdr:cNvSpPr txBox="1"/>
      </cdr:nvSpPr>
      <cdr:spPr>
        <a:xfrm xmlns:a="http://schemas.openxmlformats.org/drawingml/2006/main" rot="4650454">
          <a:off x="3986795" y="1007898"/>
          <a:ext cx="547858" cy="20633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2"/>
              </a:solidFill>
            </a:rPr>
            <a:t>+</a:t>
          </a:r>
          <a:r>
            <a:rPr lang="ru-RU" sz="1100">
              <a:solidFill>
                <a:schemeClr val="accent2"/>
              </a:solidFill>
            </a:rPr>
            <a:t>94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0.21981</cdr:x>
      <cdr:y>0.56233</cdr:y>
    </cdr:from>
    <cdr:to>
      <cdr:x>0.25589</cdr:x>
      <cdr:y>0.69809</cdr:y>
    </cdr:to>
    <cdr:cxnSp macro="">
      <cdr:nvCxnSpPr>
        <cdr:cNvPr id="30" name="Прямая со стрелкой 29">
          <a:extLst xmlns:a="http://schemas.openxmlformats.org/drawingml/2006/main">
            <a:ext uri="{FF2B5EF4-FFF2-40B4-BE49-F238E27FC236}">
              <a16:creationId xmlns:a16="http://schemas.microsoft.com/office/drawing/2014/main" id="{48574148-8169-430A-A4A8-A0811AF5F7E9}"/>
            </a:ext>
          </a:extLst>
        </cdr:cNvPr>
        <cdr:cNvCxnSpPr/>
      </cdr:nvCxnSpPr>
      <cdr:spPr>
        <a:xfrm xmlns:a="http://schemas.openxmlformats.org/drawingml/2006/main" flipH="1">
          <a:off x="1003923" y="1477699"/>
          <a:ext cx="164809" cy="356763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0.34958</cdr:x>
      <cdr:y>0.55411</cdr:y>
    </cdr:from>
    <cdr:to>
      <cdr:x>0.37642</cdr:x>
      <cdr:y>0.62571</cdr:y>
    </cdr:to>
    <cdr:cxnSp macro="">
      <cdr:nvCxnSpPr>
        <cdr:cNvPr id="31" name="Прямая со стрелкой 30">
          <a:extLst xmlns:a="http://schemas.openxmlformats.org/drawingml/2006/main">
            <a:ext uri="{FF2B5EF4-FFF2-40B4-BE49-F238E27FC236}">
              <a16:creationId xmlns:a16="http://schemas.microsoft.com/office/drawing/2014/main" id="{EA10EFA4-B6F7-45D4-BB79-664262D15D77}"/>
            </a:ext>
          </a:extLst>
        </cdr:cNvPr>
        <cdr:cNvCxnSpPr/>
      </cdr:nvCxnSpPr>
      <cdr:spPr>
        <a:xfrm xmlns:a="http://schemas.openxmlformats.org/drawingml/2006/main" flipH="1">
          <a:off x="1600769" y="1466620"/>
          <a:ext cx="122911" cy="189504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0.38726</cdr:x>
      <cdr:y>0.55235</cdr:y>
    </cdr:from>
    <cdr:to>
      <cdr:x>0.42088</cdr:x>
      <cdr:y>0.66317</cdr:y>
    </cdr:to>
    <cdr:cxnSp macro="">
      <cdr:nvCxnSpPr>
        <cdr:cNvPr id="32" name="Прямая со стрелкой 31">
          <a:extLst xmlns:a="http://schemas.openxmlformats.org/drawingml/2006/main">
            <a:ext uri="{FF2B5EF4-FFF2-40B4-BE49-F238E27FC236}">
              <a16:creationId xmlns:a16="http://schemas.microsoft.com/office/drawing/2014/main" id="{0FC133E5-B705-4A10-BA95-622B1ADC650C}"/>
            </a:ext>
          </a:extLst>
        </cdr:cNvPr>
        <cdr:cNvCxnSpPr/>
      </cdr:nvCxnSpPr>
      <cdr:spPr>
        <a:xfrm xmlns:a="http://schemas.openxmlformats.org/drawingml/2006/main" flipH="1">
          <a:off x="1769055" y="1452240"/>
          <a:ext cx="153558" cy="291391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0.51075</cdr:x>
      <cdr:y>0.55151</cdr:y>
    </cdr:from>
    <cdr:to>
      <cdr:x>0.54985</cdr:x>
      <cdr:y>0.6573</cdr:y>
    </cdr:to>
    <cdr:cxnSp macro="">
      <cdr:nvCxnSpPr>
        <cdr:cNvPr id="33" name="Прямая со стрелкой 32">
          <a:extLst xmlns:a="http://schemas.openxmlformats.org/drawingml/2006/main">
            <a:ext uri="{FF2B5EF4-FFF2-40B4-BE49-F238E27FC236}">
              <a16:creationId xmlns:a16="http://schemas.microsoft.com/office/drawing/2014/main" id="{8D37AA6B-DAE9-4838-AB96-D40D7AA8416D}"/>
            </a:ext>
          </a:extLst>
        </cdr:cNvPr>
        <cdr:cNvCxnSpPr/>
      </cdr:nvCxnSpPr>
      <cdr:spPr>
        <a:xfrm xmlns:a="http://schemas.openxmlformats.org/drawingml/2006/main" flipH="1">
          <a:off x="2338789" y="1459735"/>
          <a:ext cx="179024" cy="280012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0.55085</cdr:x>
      <cdr:y>0.55064</cdr:y>
    </cdr:from>
    <cdr:to>
      <cdr:x>0.58443</cdr:x>
      <cdr:y>0.65297</cdr:y>
    </cdr:to>
    <cdr:cxnSp macro="">
      <cdr:nvCxnSpPr>
        <cdr:cNvPr id="34" name="Прямая со стрелкой 33">
          <a:extLst xmlns:a="http://schemas.openxmlformats.org/drawingml/2006/main">
            <a:ext uri="{FF2B5EF4-FFF2-40B4-BE49-F238E27FC236}">
              <a16:creationId xmlns:a16="http://schemas.microsoft.com/office/drawing/2014/main" id="{6EC4587C-FDF8-4D7F-9F57-E1B246169CBE}"/>
            </a:ext>
          </a:extLst>
        </cdr:cNvPr>
        <cdr:cNvCxnSpPr/>
      </cdr:nvCxnSpPr>
      <cdr:spPr>
        <a:xfrm xmlns:a="http://schemas.openxmlformats.org/drawingml/2006/main" flipH="1">
          <a:off x="2522403" y="1457440"/>
          <a:ext cx="153777" cy="270831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0.71275</cdr:x>
      <cdr:y>0.54284</cdr:y>
    </cdr:from>
    <cdr:to>
      <cdr:x>0.75034</cdr:x>
      <cdr:y>0.65817</cdr:y>
    </cdr:to>
    <cdr:cxnSp macro="">
      <cdr:nvCxnSpPr>
        <cdr:cNvPr id="35" name="Прямая со стрелкой 34">
          <a:extLst xmlns:a="http://schemas.openxmlformats.org/drawingml/2006/main">
            <a:ext uri="{FF2B5EF4-FFF2-40B4-BE49-F238E27FC236}">
              <a16:creationId xmlns:a16="http://schemas.microsoft.com/office/drawing/2014/main" id="{EE703678-0342-4E87-9448-786EA3BB5CB9}"/>
            </a:ext>
          </a:extLst>
        </cdr:cNvPr>
        <cdr:cNvCxnSpPr/>
      </cdr:nvCxnSpPr>
      <cdr:spPr>
        <a:xfrm xmlns:a="http://schemas.openxmlformats.org/drawingml/2006/main" flipH="1">
          <a:off x="3263747" y="1436783"/>
          <a:ext cx="172138" cy="305259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515010</xdr:colOff>
      <xdr:row>42</xdr:row>
      <xdr:rowOff>111778</xdr:rowOff>
    </xdr:from>
    <xdr:to>
      <xdr:col>10</xdr:col>
      <xdr:colOff>750653</xdr:colOff>
      <xdr:row>74</xdr:row>
      <xdr:rowOff>11206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3FB0568-1DEE-4141-B6D3-FDDDA3CE9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6802</xdr:colOff>
      <xdr:row>41</xdr:row>
      <xdr:rowOff>186416</xdr:rowOff>
    </xdr:from>
    <xdr:to>
      <xdr:col>30</xdr:col>
      <xdr:colOff>963704</xdr:colOff>
      <xdr:row>74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1A615A8-E11A-40D4-9F17-05555ECF9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0.17867</cdr:x>
      <cdr:y>0.65934</cdr:y>
    </cdr:from>
    <cdr:to>
      <cdr:x>0.20931</cdr:x>
      <cdr:y>0.70222</cdr:y>
    </cdr:to>
    <cdr:cxnSp macro="">
      <cdr:nvCxnSpPr>
        <cdr:cNvPr id="16" name="Прямая со стрелкой 15">
          <a:extLst xmlns:a="http://schemas.openxmlformats.org/drawingml/2006/main">
            <a:ext uri="{FF2B5EF4-FFF2-40B4-BE49-F238E27FC236}">
              <a16:creationId xmlns:a16="http://schemas.microsoft.com/office/drawing/2014/main" id="{891DB5AB-4DD2-4767-9E82-DF8659B37F77}"/>
            </a:ext>
          </a:extLst>
        </cdr:cNvPr>
        <cdr:cNvCxnSpPr/>
      </cdr:nvCxnSpPr>
      <cdr:spPr>
        <a:xfrm xmlns:a="http://schemas.openxmlformats.org/drawingml/2006/main" flipH="1">
          <a:off x="820393" y="1766792"/>
          <a:ext cx="140677" cy="114886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0.12575</cdr:x>
      <cdr:y>0.58185</cdr:y>
    </cdr:from>
    <cdr:to>
      <cdr:x>0.24655</cdr:x>
      <cdr:y>0.66626</cdr:y>
    </cdr:to>
    <cdr:sp macro="" textlink="">
      <cdr:nvSpPr>
        <cdr:cNvPr id="17" name="TextBox 43">
          <a:extLst xmlns:a="http://schemas.openxmlformats.org/drawingml/2006/main">
            <a:ext uri="{FF2B5EF4-FFF2-40B4-BE49-F238E27FC236}">
              <a16:creationId xmlns:a16="http://schemas.microsoft.com/office/drawing/2014/main" id="{F4F14268-1021-4A4F-8E40-4D7E3DF7FA41}"/>
            </a:ext>
          </a:extLst>
        </cdr:cNvPr>
        <cdr:cNvSpPr txBox="1"/>
      </cdr:nvSpPr>
      <cdr:spPr>
        <a:xfrm xmlns:a="http://schemas.openxmlformats.org/drawingml/2006/main" rot="18957121">
          <a:off x="577376" y="1559134"/>
          <a:ext cx="554656" cy="22618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1"/>
              </a:solidFill>
            </a:rPr>
            <a:t>-46%</a:t>
          </a:r>
        </a:p>
      </cdr:txBody>
    </cdr:sp>
  </cdr:relSizeAnchor>
  <cdr:relSizeAnchor xmlns:cdr="http://schemas.openxmlformats.org/drawingml/2006/chartDrawing">
    <cdr:from>
      <cdr:x>0.1871</cdr:x>
      <cdr:y>0.57787</cdr:y>
    </cdr:from>
    <cdr:to>
      <cdr:x>0.30789</cdr:x>
      <cdr:y>0.66077</cdr:y>
    </cdr:to>
    <cdr:sp macro="" textlink="">
      <cdr:nvSpPr>
        <cdr:cNvPr id="18" name="TextBox 44">
          <a:extLst xmlns:a="http://schemas.openxmlformats.org/drawingml/2006/main">
            <a:ext uri="{FF2B5EF4-FFF2-40B4-BE49-F238E27FC236}">
              <a16:creationId xmlns:a16="http://schemas.microsoft.com/office/drawing/2014/main" id="{638AAECC-675E-4E0C-8399-817B293FAADE}"/>
            </a:ext>
          </a:extLst>
        </cdr:cNvPr>
        <cdr:cNvSpPr txBox="1"/>
      </cdr:nvSpPr>
      <cdr:spPr>
        <a:xfrm xmlns:a="http://schemas.openxmlformats.org/drawingml/2006/main" rot="19554682">
          <a:off x="859082" y="1548469"/>
          <a:ext cx="554629" cy="22214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2"/>
              </a:solidFill>
            </a:rPr>
            <a:t>-48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0.29283</cdr:x>
      <cdr:y>0.58666</cdr:y>
    </cdr:from>
    <cdr:to>
      <cdr:x>0.41363</cdr:x>
      <cdr:y>0.66688</cdr:y>
    </cdr:to>
    <cdr:sp macro="" textlink="">
      <cdr:nvSpPr>
        <cdr:cNvPr id="19" name="TextBox 51">
          <a:extLst xmlns:a="http://schemas.openxmlformats.org/drawingml/2006/main">
            <a:ext uri="{FF2B5EF4-FFF2-40B4-BE49-F238E27FC236}">
              <a16:creationId xmlns:a16="http://schemas.microsoft.com/office/drawing/2014/main" id="{60CDD966-79FF-406F-A7B6-8C6AE7ED5A2F}"/>
            </a:ext>
          </a:extLst>
        </cdr:cNvPr>
        <cdr:cNvSpPr txBox="1"/>
      </cdr:nvSpPr>
      <cdr:spPr>
        <a:xfrm xmlns:a="http://schemas.openxmlformats.org/drawingml/2006/main" rot="19312330">
          <a:off x="1344572" y="1572023"/>
          <a:ext cx="554656" cy="21497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1"/>
              </a:solidFill>
            </a:rPr>
            <a:t>-51%</a:t>
          </a:r>
        </a:p>
      </cdr:txBody>
    </cdr:sp>
  </cdr:relSizeAnchor>
  <cdr:relSizeAnchor xmlns:cdr="http://schemas.openxmlformats.org/drawingml/2006/chartDrawing">
    <cdr:from>
      <cdr:x>0.36036</cdr:x>
      <cdr:y>0.57262</cdr:y>
    </cdr:from>
    <cdr:to>
      <cdr:x>0.48116</cdr:x>
      <cdr:y>0.65089</cdr:y>
    </cdr:to>
    <cdr:sp macro="" textlink="">
      <cdr:nvSpPr>
        <cdr:cNvPr id="20" name="TextBox 52">
          <a:extLst xmlns:a="http://schemas.openxmlformats.org/drawingml/2006/main">
            <a:ext uri="{FF2B5EF4-FFF2-40B4-BE49-F238E27FC236}">
              <a16:creationId xmlns:a16="http://schemas.microsoft.com/office/drawing/2014/main" id="{7CFF788B-BC76-44A2-94B2-668E31C48568}"/>
            </a:ext>
          </a:extLst>
        </cdr:cNvPr>
        <cdr:cNvSpPr txBox="1"/>
      </cdr:nvSpPr>
      <cdr:spPr>
        <a:xfrm xmlns:a="http://schemas.openxmlformats.org/drawingml/2006/main" rot="19621810">
          <a:off x="1654639" y="1534407"/>
          <a:ext cx="554656" cy="20974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2"/>
              </a:solidFill>
            </a:rPr>
            <a:t>-44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0.48225</cdr:x>
      <cdr:y>0.54241</cdr:y>
    </cdr:from>
    <cdr:to>
      <cdr:x>0.60305</cdr:x>
      <cdr:y>0.62786</cdr:y>
    </cdr:to>
    <cdr:sp macro="" textlink="">
      <cdr:nvSpPr>
        <cdr:cNvPr id="21" name="TextBox 59">
          <a:extLst xmlns:a="http://schemas.openxmlformats.org/drawingml/2006/main">
            <a:ext uri="{FF2B5EF4-FFF2-40B4-BE49-F238E27FC236}">
              <a16:creationId xmlns:a16="http://schemas.microsoft.com/office/drawing/2014/main" id="{112F3711-279D-44FA-A56B-6F682E7F00AA}"/>
            </a:ext>
          </a:extLst>
        </cdr:cNvPr>
        <cdr:cNvSpPr txBox="1"/>
      </cdr:nvSpPr>
      <cdr:spPr>
        <a:xfrm xmlns:a="http://schemas.openxmlformats.org/drawingml/2006/main" rot="20822930">
          <a:off x="2214280" y="1453445"/>
          <a:ext cx="554655" cy="22898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1"/>
              </a:solidFill>
            </a:rPr>
            <a:t>-7%</a:t>
          </a:r>
        </a:p>
      </cdr:txBody>
    </cdr:sp>
  </cdr:relSizeAnchor>
  <cdr:relSizeAnchor xmlns:cdr="http://schemas.openxmlformats.org/drawingml/2006/chartDrawing">
    <cdr:from>
      <cdr:x>0.53021</cdr:x>
      <cdr:y>0.54568</cdr:y>
    </cdr:from>
    <cdr:to>
      <cdr:x>0.65101</cdr:x>
      <cdr:y>0.62522</cdr:y>
    </cdr:to>
    <cdr:sp macro="" textlink="">
      <cdr:nvSpPr>
        <cdr:cNvPr id="22" name="TextBox 60">
          <a:extLst xmlns:a="http://schemas.openxmlformats.org/drawingml/2006/main">
            <a:ext uri="{FF2B5EF4-FFF2-40B4-BE49-F238E27FC236}">
              <a16:creationId xmlns:a16="http://schemas.microsoft.com/office/drawing/2014/main" id="{0DE8CA68-ACAF-439C-B4CB-844BF881F910}"/>
            </a:ext>
          </a:extLst>
        </cdr:cNvPr>
        <cdr:cNvSpPr txBox="1"/>
      </cdr:nvSpPr>
      <cdr:spPr>
        <a:xfrm xmlns:a="http://schemas.openxmlformats.org/drawingml/2006/main" rot="20585151">
          <a:off x="2434510" y="1462223"/>
          <a:ext cx="554656" cy="21314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2"/>
              </a:solidFill>
            </a:rPr>
            <a:t>-9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0.67265</cdr:x>
      <cdr:y>0.63397</cdr:y>
    </cdr:from>
    <cdr:to>
      <cdr:x>0.71433</cdr:x>
      <cdr:y>0.66857</cdr:y>
    </cdr:to>
    <cdr:cxnSp macro="">
      <cdr:nvCxnSpPr>
        <cdr:cNvPr id="23" name="Прямая со стрелкой 22">
          <a:extLst xmlns:a="http://schemas.openxmlformats.org/drawingml/2006/main">
            <a:ext uri="{FF2B5EF4-FFF2-40B4-BE49-F238E27FC236}">
              <a16:creationId xmlns:a16="http://schemas.microsoft.com/office/drawing/2014/main" id="{82197181-0318-4C0A-A85A-D29D60E10B11}"/>
            </a:ext>
          </a:extLst>
        </cdr:cNvPr>
        <cdr:cNvCxnSpPr/>
      </cdr:nvCxnSpPr>
      <cdr:spPr>
        <a:xfrm xmlns:a="http://schemas.openxmlformats.org/drawingml/2006/main" flipH="1">
          <a:off x="3088522" y="1698799"/>
          <a:ext cx="191372" cy="92719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0.62605</cdr:x>
      <cdr:y>0.55307</cdr:y>
    </cdr:from>
    <cdr:to>
      <cdr:x>0.74685</cdr:x>
      <cdr:y>0.6359</cdr:y>
    </cdr:to>
    <cdr:sp macro="" textlink="">
      <cdr:nvSpPr>
        <cdr:cNvPr id="24" name="TextBox 70">
          <a:extLst xmlns:a="http://schemas.openxmlformats.org/drawingml/2006/main">
            <a:ext uri="{FF2B5EF4-FFF2-40B4-BE49-F238E27FC236}">
              <a16:creationId xmlns:a16="http://schemas.microsoft.com/office/drawing/2014/main" id="{2E5806F1-3A50-4461-AF7E-16B558D40058}"/>
            </a:ext>
          </a:extLst>
        </cdr:cNvPr>
        <cdr:cNvSpPr txBox="1"/>
      </cdr:nvSpPr>
      <cdr:spPr>
        <a:xfrm xmlns:a="http://schemas.openxmlformats.org/drawingml/2006/main" rot="20015014">
          <a:off x="2874539" y="1482013"/>
          <a:ext cx="554656" cy="22195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1"/>
              </a:solidFill>
            </a:rPr>
            <a:t>-23%</a:t>
          </a:r>
        </a:p>
      </cdr:txBody>
    </cdr:sp>
  </cdr:relSizeAnchor>
  <cdr:relSizeAnchor xmlns:cdr="http://schemas.openxmlformats.org/drawingml/2006/chartDrawing">
    <cdr:from>
      <cdr:x>0.69569</cdr:x>
      <cdr:y>0.54549</cdr:y>
    </cdr:from>
    <cdr:to>
      <cdr:x>0.81649</cdr:x>
      <cdr:y>0.63528</cdr:y>
    </cdr:to>
    <cdr:sp macro="" textlink="">
      <cdr:nvSpPr>
        <cdr:cNvPr id="25" name="TextBox 71">
          <a:extLst xmlns:a="http://schemas.openxmlformats.org/drawingml/2006/main">
            <a:ext uri="{FF2B5EF4-FFF2-40B4-BE49-F238E27FC236}">
              <a16:creationId xmlns:a16="http://schemas.microsoft.com/office/drawing/2014/main" id="{21C4730F-CE8A-4511-95FE-DFCE02843BB0}"/>
            </a:ext>
          </a:extLst>
        </cdr:cNvPr>
        <cdr:cNvSpPr txBox="1"/>
      </cdr:nvSpPr>
      <cdr:spPr>
        <a:xfrm xmlns:a="http://schemas.openxmlformats.org/drawingml/2006/main" rot="20162871">
          <a:off x="3194329" y="1461718"/>
          <a:ext cx="554656" cy="240598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2"/>
              </a:solidFill>
            </a:rPr>
            <a:t>-17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0.8619</cdr:x>
      <cdr:y>0.3076</cdr:y>
    </cdr:from>
    <cdr:to>
      <cdr:x>0.88182</cdr:x>
      <cdr:y>0.64447</cdr:y>
    </cdr:to>
    <cdr:cxnSp macro="">
      <cdr:nvCxnSpPr>
        <cdr:cNvPr id="26" name="Прямая со стрелкой 25">
          <a:extLst xmlns:a="http://schemas.openxmlformats.org/drawingml/2006/main">
            <a:ext uri="{FF2B5EF4-FFF2-40B4-BE49-F238E27FC236}">
              <a16:creationId xmlns:a16="http://schemas.microsoft.com/office/drawing/2014/main" id="{E01F4EEC-B784-4DD2-A959-3C249BE088E1}"/>
            </a:ext>
          </a:extLst>
        </cdr:cNvPr>
        <cdr:cNvCxnSpPr/>
      </cdr:nvCxnSpPr>
      <cdr:spPr>
        <a:xfrm xmlns:a="http://schemas.openxmlformats.org/drawingml/2006/main">
          <a:off x="3957488" y="824257"/>
          <a:ext cx="91440" cy="902677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0.89918</cdr:x>
      <cdr:y>0.27523</cdr:y>
    </cdr:from>
    <cdr:to>
      <cdr:x>0.9145</cdr:x>
      <cdr:y>0.64447</cdr:y>
    </cdr:to>
    <cdr:cxnSp macro="">
      <cdr:nvCxnSpPr>
        <cdr:cNvPr id="27" name="Прямая со стрелкой 26">
          <a:extLst xmlns:a="http://schemas.openxmlformats.org/drawingml/2006/main">
            <a:ext uri="{FF2B5EF4-FFF2-40B4-BE49-F238E27FC236}">
              <a16:creationId xmlns:a16="http://schemas.microsoft.com/office/drawing/2014/main" id="{46B38B9B-A1B9-433F-BC16-153BED47C37C}"/>
            </a:ext>
          </a:extLst>
        </cdr:cNvPr>
        <cdr:cNvCxnSpPr/>
      </cdr:nvCxnSpPr>
      <cdr:spPr>
        <a:xfrm xmlns:a="http://schemas.openxmlformats.org/drawingml/2006/main">
          <a:off x="4128645" y="737506"/>
          <a:ext cx="70338" cy="989428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0.86702</cdr:x>
      <cdr:y>0.28869</cdr:y>
    </cdr:from>
    <cdr:to>
      <cdr:x>0.91225</cdr:x>
      <cdr:y>0.5145</cdr:y>
    </cdr:to>
    <cdr:sp macro="" textlink="">
      <cdr:nvSpPr>
        <cdr:cNvPr id="28" name="TextBox 80">
          <a:extLst xmlns:a="http://schemas.openxmlformats.org/drawingml/2006/main">
            <a:ext uri="{FF2B5EF4-FFF2-40B4-BE49-F238E27FC236}">
              <a16:creationId xmlns:a16="http://schemas.microsoft.com/office/drawing/2014/main" id="{B519B5BB-743C-49E0-8256-77BBCD8C3CCF}"/>
            </a:ext>
          </a:extLst>
        </cdr:cNvPr>
        <cdr:cNvSpPr txBox="1"/>
      </cdr:nvSpPr>
      <cdr:spPr>
        <a:xfrm xmlns:a="http://schemas.openxmlformats.org/drawingml/2006/main" rot="4923914">
          <a:off x="3782270" y="972290"/>
          <a:ext cx="605086" cy="20767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1"/>
              </a:solidFill>
            </a:rPr>
            <a:t>+</a:t>
          </a:r>
          <a:r>
            <a:rPr lang="ru-RU" sz="1100">
              <a:solidFill>
                <a:schemeClr val="accent1"/>
              </a:solidFill>
            </a:rPr>
            <a:t>341%</a:t>
          </a:r>
        </a:p>
      </cdr:txBody>
    </cdr:sp>
  </cdr:relSizeAnchor>
  <cdr:relSizeAnchor xmlns:cdr="http://schemas.openxmlformats.org/drawingml/2006/chartDrawing">
    <cdr:from>
      <cdr:x>0.91091</cdr:x>
      <cdr:y>0.32794</cdr:y>
    </cdr:from>
    <cdr:to>
      <cdr:x>0.95597</cdr:x>
      <cdr:y>0.59243</cdr:y>
    </cdr:to>
    <cdr:sp macro="" textlink="">
      <cdr:nvSpPr>
        <cdr:cNvPr id="29" name="TextBox 81">
          <a:extLst xmlns:a="http://schemas.openxmlformats.org/drawingml/2006/main">
            <a:ext uri="{FF2B5EF4-FFF2-40B4-BE49-F238E27FC236}">
              <a16:creationId xmlns:a16="http://schemas.microsoft.com/office/drawing/2014/main" id="{7AB3EC58-F9A2-4C89-91AE-D66F669A04FE}"/>
            </a:ext>
          </a:extLst>
        </cdr:cNvPr>
        <cdr:cNvSpPr txBox="1"/>
      </cdr:nvSpPr>
      <cdr:spPr>
        <a:xfrm xmlns:a="http://schemas.openxmlformats.org/drawingml/2006/main" rot="5100122">
          <a:off x="3931611" y="1129677"/>
          <a:ext cx="708718" cy="20689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2"/>
              </a:solidFill>
            </a:rPr>
            <a:t>+</a:t>
          </a:r>
          <a:r>
            <a:rPr lang="ru-RU" sz="1100">
              <a:solidFill>
                <a:schemeClr val="accent2"/>
              </a:solidFill>
            </a:rPr>
            <a:t>377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0.22003</cdr:x>
      <cdr:y>0.66547</cdr:y>
    </cdr:from>
    <cdr:to>
      <cdr:x>0.25425</cdr:x>
      <cdr:y>0.70397</cdr:y>
    </cdr:to>
    <cdr:cxnSp macro="">
      <cdr:nvCxnSpPr>
        <cdr:cNvPr id="30" name="Прямая со стрелкой 29">
          <a:extLst xmlns:a="http://schemas.openxmlformats.org/drawingml/2006/main">
            <a:ext uri="{FF2B5EF4-FFF2-40B4-BE49-F238E27FC236}">
              <a16:creationId xmlns:a16="http://schemas.microsoft.com/office/drawing/2014/main" id="{48574148-8169-430A-A4A8-A0811AF5F7E9}"/>
            </a:ext>
          </a:extLst>
        </cdr:cNvPr>
        <cdr:cNvCxnSpPr/>
      </cdr:nvCxnSpPr>
      <cdr:spPr>
        <a:xfrm xmlns:a="http://schemas.openxmlformats.org/drawingml/2006/main" flipH="1">
          <a:off x="1010306" y="1783205"/>
          <a:ext cx="157089" cy="103163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0.34514</cdr:x>
      <cdr:y>0.66022</cdr:y>
    </cdr:from>
    <cdr:to>
      <cdr:x>0.38088</cdr:x>
      <cdr:y>0.70397</cdr:y>
    </cdr:to>
    <cdr:cxnSp macro="">
      <cdr:nvCxnSpPr>
        <cdr:cNvPr id="31" name="Прямая со стрелкой 30">
          <a:extLst xmlns:a="http://schemas.openxmlformats.org/drawingml/2006/main">
            <a:ext uri="{FF2B5EF4-FFF2-40B4-BE49-F238E27FC236}">
              <a16:creationId xmlns:a16="http://schemas.microsoft.com/office/drawing/2014/main" id="{EA10EFA4-B6F7-45D4-BB79-664262D15D77}"/>
            </a:ext>
          </a:extLst>
        </cdr:cNvPr>
        <cdr:cNvCxnSpPr/>
      </cdr:nvCxnSpPr>
      <cdr:spPr>
        <a:xfrm xmlns:a="http://schemas.openxmlformats.org/drawingml/2006/main" flipH="1">
          <a:off x="1584738" y="1769137"/>
          <a:ext cx="164122" cy="117231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0.38191</cdr:x>
      <cdr:y>0.66022</cdr:y>
    </cdr:from>
    <cdr:to>
      <cdr:x>0.4202</cdr:x>
      <cdr:y>0.69784</cdr:y>
    </cdr:to>
    <cdr:cxnSp macro="">
      <cdr:nvCxnSpPr>
        <cdr:cNvPr id="32" name="Прямая со стрелкой 31">
          <a:extLst xmlns:a="http://schemas.openxmlformats.org/drawingml/2006/main">
            <a:ext uri="{FF2B5EF4-FFF2-40B4-BE49-F238E27FC236}">
              <a16:creationId xmlns:a16="http://schemas.microsoft.com/office/drawing/2014/main" id="{0FC133E5-B705-4A10-BA95-622B1ADC650C}"/>
            </a:ext>
          </a:extLst>
        </cdr:cNvPr>
        <cdr:cNvCxnSpPr/>
      </cdr:nvCxnSpPr>
      <cdr:spPr>
        <a:xfrm xmlns:a="http://schemas.openxmlformats.org/drawingml/2006/main" flipH="1">
          <a:off x="1753550" y="1769137"/>
          <a:ext cx="175845" cy="100818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0.51024</cdr:x>
      <cdr:y>0.63484</cdr:y>
    </cdr:from>
    <cdr:to>
      <cdr:x>0.54888</cdr:x>
      <cdr:y>0.65205</cdr:y>
    </cdr:to>
    <cdr:cxnSp macro="">
      <cdr:nvCxnSpPr>
        <cdr:cNvPr id="33" name="Прямая со стрелкой 32">
          <a:extLst xmlns:a="http://schemas.openxmlformats.org/drawingml/2006/main">
            <a:ext uri="{FF2B5EF4-FFF2-40B4-BE49-F238E27FC236}">
              <a16:creationId xmlns:a16="http://schemas.microsoft.com/office/drawing/2014/main" id="{8D37AA6B-DAE9-4838-AB96-D40D7AA8416D}"/>
            </a:ext>
          </a:extLst>
        </cdr:cNvPr>
        <cdr:cNvCxnSpPr/>
      </cdr:nvCxnSpPr>
      <cdr:spPr>
        <a:xfrm xmlns:a="http://schemas.openxmlformats.org/drawingml/2006/main" flipH="1">
          <a:off x="2342802" y="1701143"/>
          <a:ext cx="177436" cy="46107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0.55085</cdr:x>
      <cdr:y>0.63659</cdr:y>
    </cdr:from>
    <cdr:to>
      <cdr:x>0.58871</cdr:x>
      <cdr:y>0.65297</cdr:y>
    </cdr:to>
    <cdr:cxnSp macro="">
      <cdr:nvCxnSpPr>
        <cdr:cNvPr id="34" name="Прямая со стрелкой 33">
          <a:extLst xmlns:a="http://schemas.openxmlformats.org/drawingml/2006/main">
            <a:ext uri="{FF2B5EF4-FFF2-40B4-BE49-F238E27FC236}">
              <a16:creationId xmlns:a16="http://schemas.microsoft.com/office/drawing/2014/main" id="{6EC4587C-FDF8-4D7F-9F57-E1B246169CBE}"/>
            </a:ext>
          </a:extLst>
        </cdr:cNvPr>
        <cdr:cNvCxnSpPr/>
      </cdr:nvCxnSpPr>
      <cdr:spPr>
        <a:xfrm xmlns:a="http://schemas.openxmlformats.org/drawingml/2006/main" flipH="1">
          <a:off x="2529268" y="1705832"/>
          <a:ext cx="173850" cy="43883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0.71326</cdr:x>
      <cdr:y>0.63747</cdr:y>
    </cdr:from>
    <cdr:to>
      <cdr:x>0.75007</cdr:x>
      <cdr:y>0.65817</cdr:y>
    </cdr:to>
    <cdr:cxnSp macro="">
      <cdr:nvCxnSpPr>
        <cdr:cNvPr id="35" name="Прямая со стрелкой 34">
          <a:extLst xmlns:a="http://schemas.openxmlformats.org/drawingml/2006/main">
            <a:ext uri="{FF2B5EF4-FFF2-40B4-BE49-F238E27FC236}">
              <a16:creationId xmlns:a16="http://schemas.microsoft.com/office/drawing/2014/main" id="{EE703678-0342-4E87-9448-786EA3BB5CB9}"/>
            </a:ext>
          </a:extLst>
        </cdr:cNvPr>
        <cdr:cNvCxnSpPr/>
      </cdr:nvCxnSpPr>
      <cdr:spPr>
        <a:xfrm xmlns:a="http://schemas.openxmlformats.org/drawingml/2006/main" flipH="1">
          <a:off x="3274989" y="1708177"/>
          <a:ext cx="169028" cy="55472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0.17302</cdr:x>
      <cdr:y>0.3828</cdr:y>
    </cdr:from>
    <cdr:to>
      <cdr:x>0.22236</cdr:x>
      <cdr:y>0.69067</cdr:y>
    </cdr:to>
    <cdr:cxnSp macro="">
      <cdr:nvCxnSpPr>
        <cdr:cNvPr id="22" name="Прямая со стрелкой 21">
          <a:extLst xmlns:a="http://schemas.openxmlformats.org/drawingml/2006/main">
            <a:ext uri="{FF2B5EF4-FFF2-40B4-BE49-F238E27FC236}">
              <a16:creationId xmlns:a16="http://schemas.microsoft.com/office/drawing/2014/main" id="{891DB5AB-4DD2-4767-9E82-DF8659B37F77}"/>
            </a:ext>
          </a:extLst>
        </cdr:cNvPr>
        <cdr:cNvCxnSpPr/>
      </cdr:nvCxnSpPr>
      <cdr:spPr>
        <a:xfrm xmlns:a="http://schemas.openxmlformats.org/drawingml/2006/main" flipH="1">
          <a:off x="794416" y="1025584"/>
          <a:ext cx="226556" cy="824804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0.2197</cdr:x>
      <cdr:y>0.3828</cdr:y>
    </cdr:from>
    <cdr:to>
      <cdr:x>0.25953</cdr:x>
      <cdr:y>0.69567</cdr:y>
    </cdr:to>
    <cdr:cxnSp macro="">
      <cdr:nvCxnSpPr>
        <cdr:cNvPr id="23" name="Прямая со стрелкой 22">
          <a:extLst xmlns:a="http://schemas.openxmlformats.org/drawingml/2006/main">
            <a:ext uri="{FF2B5EF4-FFF2-40B4-BE49-F238E27FC236}">
              <a16:creationId xmlns:a16="http://schemas.microsoft.com/office/drawing/2014/main" id="{48574148-8169-430A-A4A8-A0811AF5F7E9}"/>
            </a:ext>
          </a:extLst>
        </cdr:cNvPr>
        <cdr:cNvCxnSpPr/>
      </cdr:nvCxnSpPr>
      <cdr:spPr>
        <a:xfrm xmlns:a="http://schemas.openxmlformats.org/drawingml/2006/main" flipH="1">
          <a:off x="1008780" y="1025584"/>
          <a:ext cx="182881" cy="838200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0.15427</cdr:x>
      <cdr:y>0.40131</cdr:y>
    </cdr:from>
    <cdr:to>
      <cdr:x>0.20363</cdr:x>
      <cdr:y>0.605</cdr:y>
    </cdr:to>
    <cdr:sp macro="" textlink="">
      <cdr:nvSpPr>
        <cdr:cNvPr id="24" name="TextBox 43">
          <a:extLst xmlns:a="http://schemas.openxmlformats.org/drawingml/2006/main">
            <a:ext uri="{FF2B5EF4-FFF2-40B4-BE49-F238E27FC236}">
              <a16:creationId xmlns:a16="http://schemas.microsoft.com/office/drawing/2014/main" id="{F4F14268-1021-4A4F-8E40-4D7E3DF7FA41}"/>
            </a:ext>
          </a:extLst>
        </cdr:cNvPr>
        <cdr:cNvSpPr txBox="1"/>
      </cdr:nvSpPr>
      <cdr:spPr>
        <a:xfrm xmlns:a="http://schemas.openxmlformats.org/drawingml/2006/main" rot="17200006">
          <a:off x="550310" y="1227296"/>
          <a:ext cx="542694" cy="226618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1"/>
              </a:solidFill>
            </a:rPr>
            <a:t>-88%</a:t>
          </a:r>
        </a:p>
      </cdr:txBody>
    </cdr:sp>
  </cdr:relSizeAnchor>
  <cdr:relSizeAnchor xmlns:cdr="http://schemas.openxmlformats.org/drawingml/2006/chartDrawing">
    <cdr:from>
      <cdr:x>0.19532</cdr:x>
      <cdr:y>0.42253</cdr:y>
    </cdr:from>
    <cdr:to>
      <cdr:x>0.24379</cdr:x>
      <cdr:y>0.62622</cdr:y>
    </cdr:to>
    <cdr:sp macro="" textlink="">
      <cdr:nvSpPr>
        <cdr:cNvPr id="25" name="TextBox 44">
          <a:extLst xmlns:a="http://schemas.openxmlformats.org/drawingml/2006/main">
            <a:ext uri="{FF2B5EF4-FFF2-40B4-BE49-F238E27FC236}">
              <a16:creationId xmlns:a16="http://schemas.microsoft.com/office/drawing/2014/main" id="{638AAECC-675E-4E0C-8399-817B293FAADE}"/>
            </a:ext>
          </a:extLst>
        </cdr:cNvPr>
        <cdr:cNvSpPr txBox="1"/>
      </cdr:nvSpPr>
      <cdr:spPr>
        <a:xfrm xmlns:a="http://schemas.openxmlformats.org/drawingml/2006/main" rot="17166074">
          <a:off x="736756" y="1285857"/>
          <a:ext cx="542694" cy="222568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2"/>
              </a:solidFill>
            </a:rPr>
            <a:t>-87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0.3445</cdr:x>
      <cdr:y>0.38963</cdr:y>
    </cdr:from>
    <cdr:to>
      <cdr:x>0.38964</cdr:x>
      <cdr:y>0.69567</cdr:y>
    </cdr:to>
    <cdr:cxnSp macro="">
      <cdr:nvCxnSpPr>
        <cdr:cNvPr id="26" name="Прямая со стрелкой 25">
          <a:extLst xmlns:a="http://schemas.openxmlformats.org/drawingml/2006/main">
            <a:ext uri="{FF2B5EF4-FFF2-40B4-BE49-F238E27FC236}">
              <a16:creationId xmlns:a16="http://schemas.microsoft.com/office/drawing/2014/main" id="{EA10EFA4-B6F7-45D4-BB79-664262D15D77}"/>
            </a:ext>
          </a:extLst>
        </cdr:cNvPr>
        <cdr:cNvCxnSpPr/>
      </cdr:nvCxnSpPr>
      <cdr:spPr>
        <a:xfrm xmlns:a="http://schemas.openxmlformats.org/drawingml/2006/main" flipH="1">
          <a:off x="1581805" y="1043872"/>
          <a:ext cx="207263" cy="819912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0.383</cdr:x>
      <cdr:y>0.39191</cdr:y>
    </cdr:from>
    <cdr:to>
      <cdr:x>0.41951</cdr:x>
      <cdr:y>0.69908</cdr:y>
    </cdr:to>
    <cdr:cxnSp macro="">
      <cdr:nvCxnSpPr>
        <cdr:cNvPr id="27" name="Прямая со стрелкой 26">
          <a:extLst xmlns:a="http://schemas.openxmlformats.org/drawingml/2006/main">
            <a:ext uri="{FF2B5EF4-FFF2-40B4-BE49-F238E27FC236}">
              <a16:creationId xmlns:a16="http://schemas.microsoft.com/office/drawing/2014/main" id="{0FC133E5-B705-4A10-BA95-622B1ADC650C}"/>
            </a:ext>
          </a:extLst>
        </cdr:cNvPr>
        <cdr:cNvCxnSpPr/>
      </cdr:nvCxnSpPr>
      <cdr:spPr>
        <a:xfrm xmlns:a="http://schemas.openxmlformats.org/drawingml/2006/main" flipH="1">
          <a:off x="1758589" y="1049968"/>
          <a:ext cx="167639" cy="822960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0.32518</cdr:x>
      <cdr:y>0.41977</cdr:y>
    </cdr:from>
    <cdr:to>
      <cdr:x>0.37209</cdr:x>
      <cdr:y>0.62345</cdr:y>
    </cdr:to>
    <cdr:sp macro="" textlink="">
      <cdr:nvSpPr>
        <cdr:cNvPr id="28" name="TextBox 51">
          <a:extLst xmlns:a="http://schemas.openxmlformats.org/drawingml/2006/main">
            <a:ext uri="{FF2B5EF4-FFF2-40B4-BE49-F238E27FC236}">
              <a16:creationId xmlns:a16="http://schemas.microsoft.com/office/drawing/2014/main" id="{60CDD966-79FF-406F-A7B6-8C6AE7ED5A2F}"/>
            </a:ext>
          </a:extLst>
        </cdr:cNvPr>
        <cdr:cNvSpPr txBox="1"/>
      </cdr:nvSpPr>
      <cdr:spPr>
        <a:xfrm xmlns:a="http://schemas.openxmlformats.org/drawingml/2006/main" rot="17060916">
          <a:off x="1329422" y="1282071"/>
          <a:ext cx="542695" cy="21539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1"/>
              </a:solidFill>
            </a:rPr>
            <a:t>-88%</a:t>
          </a:r>
        </a:p>
      </cdr:txBody>
    </cdr:sp>
  </cdr:relSizeAnchor>
  <cdr:relSizeAnchor xmlns:cdr="http://schemas.openxmlformats.org/drawingml/2006/chartDrawing">
    <cdr:from>
      <cdr:x>0.35819</cdr:x>
      <cdr:y>0.43729</cdr:y>
    </cdr:from>
    <cdr:to>
      <cdr:x>0.40395</cdr:x>
      <cdr:y>0.64098</cdr:y>
    </cdr:to>
    <cdr:sp macro="" textlink="">
      <cdr:nvSpPr>
        <cdr:cNvPr id="29" name="TextBox 52">
          <a:extLst xmlns:a="http://schemas.openxmlformats.org/drawingml/2006/main">
            <a:ext uri="{FF2B5EF4-FFF2-40B4-BE49-F238E27FC236}">
              <a16:creationId xmlns:a16="http://schemas.microsoft.com/office/drawing/2014/main" id="{7CFF788B-BC76-44A2-94B2-668E31C48568}"/>
            </a:ext>
          </a:extLst>
        </cdr:cNvPr>
        <cdr:cNvSpPr txBox="1"/>
      </cdr:nvSpPr>
      <cdr:spPr>
        <a:xfrm xmlns:a="http://schemas.openxmlformats.org/drawingml/2006/main" rot="17120239">
          <a:off x="1478375" y="1331413"/>
          <a:ext cx="542694" cy="21011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2"/>
              </a:solidFill>
            </a:rPr>
            <a:t>-87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0.50913</cdr:x>
      <cdr:y>0.38053</cdr:y>
    </cdr:from>
    <cdr:to>
      <cdr:x>0.55825</cdr:x>
      <cdr:y>0.65926</cdr:y>
    </cdr:to>
    <cdr:cxnSp macro="">
      <cdr:nvCxnSpPr>
        <cdr:cNvPr id="30" name="Прямая со стрелкой 29">
          <a:extLst xmlns:a="http://schemas.openxmlformats.org/drawingml/2006/main">
            <a:ext uri="{FF2B5EF4-FFF2-40B4-BE49-F238E27FC236}">
              <a16:creationId xmlns:a16="http://schemas.microsoft.com/office/drawing/2014/main" id="{8D37AA6B-DAE9-4838-AB96-D40D7AA8416D}"/>
            </a:ext>
          </a:extLst>
        </cdr:cNvPr>
        <cdr:cNvCxnSpPr/>
      </cdr:nvCxnSpPr>
      <cdr:spPr>
        <a:xfrm xmlns:a="http://schemas.openxmlformats.org/drawingml/2006/main" flipH="1">
          <a:off x="2337709" y="1019488"/>
          <a:ext cx="225551" cy="746760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0.54763</cdr:x>
      <cdr:y>0.3828</cdr:y>
    </cdr:from>
    <cdr:to>
      <cdr:x>0.58746</cdr:x>
      <cdr:y>0.65585</cdr:y>
    </cdr:to>
    <cdr:cxnSp macro="">
      <cdr:nvCxnSpPr>
        <cdr:cNvPr id="31" name="Прямая со стрелкой 30">
          <a:extLst xmlns:a="http://schemas.openxmlformats.org/drawingml/2006/main">
            <a:ext uri="{FF2B5EF4-FFF2-40B4-BE49-F238E27FC236}">
              <a16:creationId xmlns:a16="http://schemas.microsoft.com/office/drawing/2014/main" id="{6EC4587C-FDF8-4D7F-9F57-E1B246169CBE}"/>
            </a:ext>
          </a:extLst>
        </cdr:cNvPr>
        <cdr:cNvCxnSpPr/>
      </cdr:nvCxnSpPr>
      <cdr:spPr>
        <a:xfrm xmlns:a="http://schemas.openxmlformats.org/drawingml/2006/main" flipH="1">
          <a:off x="2514494" y="1025584"/>
          <a:ext cx="182878" cy="731520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0.49155</cdr:x>
      <cdr:y>0.38932</cdr:y>
    </cdr:from>
    <cdr:to>
      <cdr:x>0.54151</cdr:x>
      <cdr:y>0.59301</cdr:y>
    </cdr:to>
    <cdr:sp macro="" textlink="">
      <cdr:nvSpPr>
        <cdr:cNvPr id="32" name="TextBox 59">
          <a:extLst xmlns:a="http://schemas.openxmlformats.org/drawingml/2006/main">
            <a:ext uri="{FF2B5EF4-FFF2-40B4-BE49-F238E27FC236}">
              <a16:creationId xmlns:a16="http://schemas.microsoft.com/office/drawing/2014/main" id="{112F3711-279D-44FA-A56B-6F682E7F00AA}"/>
            </a:ext>
          </a:extLst>
        </cdr:cNvPr>
        <cdr:cNvSpPr txBox="1"/>
      </cdr:nvSpPr>
      <cdr:spPr>
        <a:xfrm xmlns:a="http://schemas.openxmlformats.org/drawingml/2006/main" rot="17316336">
          <a:off x="2100318" y="1193954"/>
          <a:ext cx="542694" cy="22939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1"/>
              </a:solidFill>
            </a:rPr>
            <a:t>-78%</a:t>
          </a:r>
        </a:p>
      </cdr:txBody>
    </cdr:sp>
  </cdr:relSizeAnchor>
  <cdr:relSizeAnchor xmlns:cdr="http://schemas.openxmlformats.org/drawingml/2006/chartDrawing">
    <cdr:from>
      <cdr:x>0.52387</cdr:x>
      <cdr:y>0.41423</cdr:y>
    </cdr:from>
    <cdr:to>
      <cdr:x>0.57037</cdr:x>
      <cdr:y>0.61791</cdr:y>
    </cdr:to>
    <cdr:sp macro="" textlink="">
      <cdr:nvSpPr>
        <cdr:cNvPr id="33" name="TextBox 60">
          <a:extLst xmlns:a="http://schemas.openxmlformats.org/drawingml/2006/main">
            <a:ext uri="{FF2B5EF4-FFF2-40B4-BE49-F238E27FC236}">
              <a16:creationId xmlns:a16="http://schemas.microsoft.com/office/drawing/2014/main" id="{0DE8CA68-ACAF-439C-B4CB-844BF881F910}"/>
            </a:ext>
          </a:extLst>
        </cdr:cNvPr>
        <cdr:cNvSpPr txBox="1"/>
      </cdr:nvSpPr>
      <cdr:spPr>
        <a:xfrm xmlns:a="http://schemas.openxmlformats.org/drawingml/2006/main" rot="17165811">
          <a:off x="2240812" y="1268258"/>
          <a:ext cx="542694" cy="21351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2"/>
              </a:solidFill>
            </a:rPr>
            <a:t>-78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0.67641</cdr:x>
      <cdr:y>0.3828</cdr:y>
    </cdr:from>
    <cdr:to>
      <cdr:x>0.72222</cdr:x>
      <cdr:y>0.69453</cdr:y>
    </cdr:to>
    <cdr:cxnSp macro="">
      <cdr:nvCxnSpPr>
        <cdr:cNvPr id="34" name="Прямая со стрелкой 33">
          <a:extLst xmlns:a="http://schemas.openxmlformats.org/drawingml/2006/main">
            <a:ext uri="{FF2B5EF4-FFF2-40B4-BE49-F238E27FC236}">
              <a16:creationId xmlns:a16="http://schemas.microsoft.com/office/drawing/2014/main" id="{82197181-0318-4C0A-A85A-D29D60E10B11}"/>
            </a:ext>
          </a:extLst>
        </cdr:cNvPr>
        <cdr:cNvCxnSpPr/>
      </cdr:nvCxnSpPr>
      <cdr:spPr>
        <a:xfrm xmlns:a="http://schemas.openxmlformats.org/drawingml/2006/main" flipH="1">
          <a:off x="3105805" y="1025584"/>
          <a:ext cx="210311" cy="835152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0.71093</cdr:x>
      <cdr:y>0.38735</cdr:y>
    </cdr:from>
    <cdr:to>
      <cdr:x>0.75143</cdr:x>
      <cdr:y>0.68998</cdr:y>
    </cdr:to>
    <cdr:cxnSp macro="">
      <cdr:nvCxnSpPr>
        <cdr:cNvPr id="35" name="Прямая со стрелкой 34">
          <a:extLst xmlns:a="http://schemas.openxmlformats.org/drawingml/2006/main">
            <a:ext uri="{FF2B5EF4-FFF2-40B4-BE49-F238E27FC236}">
              <a16:creationId xmlns:a16="http://schemas.microsoft.com/office/drawing/2014/main" id="{EE703678-0342-4E87-9448-786EA3BB5CB9}"/>
            </a:ext>
          </a:extLst>
        </cdr:cNvPr>
        <cdr:cNvCxnSpPr/>
      </cdr:nvCxnSpPr>
      <cdr:spPr>
        <a:xfrm xmlns:a="http://schemas.openxmlformats.org/drawingml/2006/main" flipH="1">
          <a:off x="3264301" y="1037776"/>
          <a:ext cx="185927" cy="810768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0.65561</cdr:x>
      <cdr:y>0.41792</cdr:y>
    </cdr:from>
    <cdr:to>
      <cdr:x>0.70405</cdr:x>
      <cdr:y>0.6216</cdr:y>
    </cdr:to>
    <cdr:sp macro="" textlink="">
      <cdr:nvSpPr>
        <cdr:cNvPr id="36" name="TextBox 70">
          <a:extLst xmlns:a="http://schemas.openxmlformats.org/drawingml/2006/main">
            <a:ext uri="{FF2B5EF4-FFF2-40B4-BE49-F238E27FC236}">
              <a16:creationId xmlns:a16="http://schemas.microsoft.com/office/drawing/2014/main" id="{2E5806F1-3A50-4461-AF7E-16B558D40058}"/>
            </a:ext>
          </a:extLst>
        </cdr:cNvPr>
        <cdr:cNvSpPr txBox="1"/>
      </cdr:nvSpPr>
      <cdr:spPr>
        <a:xfrm xmlns:a="http://schemas.openxmlformats.org/drawingml/2006/main" rot="17099197">
          <a:off x="2850134" y="1273655"/>
          <a:ext cx="542694" cy="22239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1"/>
              </a:solidFill>
            </a:rPr>
            <a:t>-87%</a:t>
          </a:r>
        </a:p>
      </cdr:txBody>
    </cdr:sp>
  </cdr:relSizeAnchor>
  <cdr:relSizeAnchor xmlns:cdr="http://schemas.openxmlformats.org/drawingml/2006/chartDrawing">
    <cdr:from>
      <cdr:x>0.68879</cdr:x>
      <cdr:y>0.43453</cdr:y>
    </cdr:from>
    <cdr:to>
      <cdr:x>0.74129</cdr:x>
      <cdr:y>0.63821</cdr:y>
    </cdr:to>
    <cdr:sp macro="" textlink="">
      <cdr:nvSpPr>
        <cdr:cNvPr id="37" name="TextBox 71">
          <a:extLst xmlns:a="http://schemas.openxmlformats.org/drawingml/2006/main">
            <a:ext uri="{FF2B5EF4-FFF2-40B4-BE49-F238E27FC236}">
              <a16:creationId xmlns:a16="http://schemas.microsoft.com/office/drawing/2014/main" id="{21C4730F-CE8A-4511-95FE-DFCE02843BB0}"/>
            </a:ext>
          </a:extLst>
        </cdr:cNvPr>
        <cdr:cNvSpPr txBox="1"/>
      </cdr:nvSpPr>
      <cdr:spPr>
        <a:xfrm xmlns:a="http://schemas.openxmlformats.org/drawingml/2006/main" rot="16995416">
          <a:off x="3011800" y="1308576"/>
          <a:ext cx="542694" cy="241038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2"/>
              </a:solidFill>
            </a:rPr>
            <a:t>-86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0.85969</cdr:x>
      <cdr:y>0.27554</cdr:y>
    </cdr:from>
    <cdr:to>
      <cdr:x>0.8795</cdr:x>
      <cdr:y>0.38256</cdr:y>
    </cdr:to>
    <cdr:cxnSp macro="">
      <cdr:nvCxnSpPr>
        <cdr:cNvPr id="38" name="Прямая со стрелкой 37">
          <a:extLst xmlns:a="http://schemas.openxmlformats.org/drawingml/2006/main">
            <a:ext uri="{FF2B5EF4-FFF2-40B4-BE49-F238E27FC236}">
              <a16:creationId xmlns:a16="http://schemas.microsoft.com/office/drawing/2014/main" id="{E01F4EEC-B784-4DD2-A959-3C249BE088E1}"/>
            </a:ext>
          </a:extLst>
        </cdr:cNvPr>
        <cdr:cNvCxnSpPr/>
      </cdr:nvCxnSpPr>
      <cdr:spPr>
        <a:xfrm xmlns:a="http://schemas.openxmlformats.org/drawingml/2006/main">
          <a:off x="3947347" y="734156"/>
          <a:ext cx="90949" cy="285136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0.89984</cdr:x>
      <cdr:y>0.2654</cdr:y>
    </cdr:from>
    <cdr:to>
      <cdr:x>0.91682</cdr:x>
      <cdr:y>0.3772</cdr:y>
    </cdr:to>
    <cdr:cxnSp macro="">
      <cdr:nvCxnSpPr>
        <cdr:cNvPr id="39" name="Прямая со стрелкой 38">
          <a:extLst xmlns:a="http://schemas.openxmlformats.org/drawingml/2006/main">
            <a:ext uri="{FF2B5EF4-FFF2-40B4-BE49-F238E27FC236}">
              <a16:creationId xmlns:a16="http://schemas.microsoft.com/office/drawing/2014/main" id="{46B38B9B-A1B9-433F-BC16-153BED47C37C}"/>
            </a:ext>
          </a:extLst>
        </cdr:cNvPr>
        <cdr:cNvCxnSpPr/>
      </cdr:nvCxnSpPr>
      <cdr:spPr>
        <a:xfrm xmlns:a="http://schemas.openxmlformats.org/drawingml/2006/main">
          <a:off x="4131702" y="707118"/>
          <a:ext cx="77931" cy="297885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0.86782</cdr:x>
      <cdr:y>0.19835</cdr:y>
    </cdr:from>
    <cdr:to>
      <cdr:x>0.91314</cdr:x>
      <cdr:y>0.40204</cdr:y>
    </cdr:to>
    <cdr:sp macro="" textlink="">
      <cdr:nvSpPr>
        <cdr:cNvPr id="40" name="TextBox 80">
          <a:extLst xmlns:a="http://schemas.openxmlformats.org/drawingml/2006/main">
            <a:ext uri="{FF2B5EF4-FFF2-40B4-BE49-F238E27FC236}">
              <a16:creationId xmlns:a16="http://schemas.microsoft.com/office/drawing/2014/main" id="{B519B5BB-743C-49E0-8256-77BBCD8C3CCF}"/>
            </a:ext>
          </a:extLst>
        </cdr:cNvPr>
        <cdr:cNvSpPr txBox="1"/>
      </cdr:nvSpPr>
      <cdr:spPr>
        <a:xfrm xmlns:a="http://schemas.openxmlformats.org/drawingml/2006/main" rot="4218942">
          <a:off x="3817344" y="695791"/>
          <a:ext cx="542695" cy="20808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1"/>
              </a:solidFill>
            </a:rPr>
            <a:t>+</a:t>
          </a:r>
          <a:r>
            <a:rPr lang="ru-RU" sz="1100">
              <a:solidFill>
                <a:schemeClr val="accent1"/>
              </a:solidFill>
            </a:rPr>
            <a:t>27%</a:t>
          </a:r>
        </a:p>
      </cdr:txBody>
    </cdr:sp>
  </cdr:relSizeAnchor>
  <cdr:relSizeAnchor xmlns:cdr="http://schemas.openxmlformats.org/drawingml/2006/chartDrawing">
    <cdr:from>
      <cdr:x>0.91302</cdr:x>
      <cdr:y>0.19927</cdr:y>
    </cdr:from>
    <cdr:to>
      <cdr:x>0.95816</cdr:x>
      <cdr:y>0.40296</cdr:y>
    </cdr:to>
    <cdr:sp macro="" textlink="">
      <cdr:nvSpPr>
        <cdr:cNvPr id="41" name="TextBox 81">
          <a:extLst xmlns:a="http://schemas.openxmlformats.org/drawingml/2006/main">
            <a:ext uri="{FF2B5EF4-FFF2-40B4-BE49-F238E27FC236}">
              <a16:creationId xmlns:a16="http://schemas.microsoft.com/office/drawing/2014/main" id="{7AB3EC58-F9A2-4C89-91AE-D66F669A04FE}"/>
            </a:ext>
          </a:extLst>
        </cdr:cNvPr>
        <cdr:cNvSpPr txBox="1"/>
      </cdr:nvSpPr>
      <cdr:spPr>
        <a:xfrm xmlns:a="http://schemas.openxmlformats.org/drawingml/2006/main" rot="4481985">
          <a:off x="4024483" y="698646"/>
          <a:ext cx="542695" cy="207288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2"/>
              </a:solidFill>
            </a:rPr>
            <a:t>+</a:t>
          </a:r>
          <a:r>
            <a:rPr lang="ru-RU" sz="1100">
              <a:solidFill>
                <a:schemeClr val="accent2"/>
              </a:solidFill>
            </a:rPr>
            <a:t>30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515010</xdr:colOff>
      <xdr:row>42</xdr:row>
      <xdr:rowOff>111778</xdr:rowOff>
    </xdr:from>
    <xdr:to>
      <xdr:col>10</xdr:col>
      <xdr:colOff>750653</xdr:colOff>
      <xdr:row>74</xdr:row>
      <xdr:rowOff>11206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4ECD27E-0461-45D3-AB22-0FF9EF32A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76075</xdr:colOff>
      <xdr:row>41</xdr:row>
      <xdr:rowOff>186416</xdr:rowOff>
    </xdr:from>
    <xdr:to>
      <xdr:col>30</xdr:col>
      <xdr:colOff>1032977</xdr:colOff>
      <xdr:row>74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7957FCF-5645-4FA3-9113-BEB8D3C88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81425</xdr:colOff>
      <xdr:row>0</xdr:row>
      <xdr:rowOff>178746</xdr:rowOff>
    </xdr:from>
    <xdr:to>
      <xdr:col>12</xdr:col>
      <xdr:colOff>402726</xdr:colOff>
      <xdr:row>15</xdr:row>
      <xdr:rowOff>64446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5C6C19EE-3D8B-4C27-A6E6-08525A8D2E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17</xdr:row>
      <xdr:rowOff>14287</xdr:rowOff>
    </xdr:from>
    <xdr:to>
      <xdr:col>12</xdr:col>
      <xdr:colOff>361950</xdr:colOff>
      <xdr:row>31</xdr:row>
      <xdr:rowOff>90487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D70A7F81-FE90-4318-B768-6F02D07B1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47625</xdr:colOff>
      <xdr:row>33</xdr:row>
      <xdr:rowOff>23812</xdr:rowOff>
    </xdr:from>
    <xdr:to>
      <xdr:col>12</xdr:col>
      <xdr:colOff>352425</xdr:colOff>
      <xdr:row>47</xdr:row>
      <xdr:rowOff>100012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BD9B5BA6-F171-494F-9B98-D53D38850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38100</xdr:colOff>
      <xdr:row>49</xdr:row>
      <xdr:rowOff>52387</xdr:rowOff>
    </xdr:from>
    <xdr:to>
      <xdr:col>12</xdr:col>
      <xdr:colOff>342900</xdr:colOff>
      <xdr:row>63</xdr:row>
      <xdr:rowOff>128587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04CC8DC5-9CBB-4B55-A0DF-31EF1EC64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28575</xdr:colOff>
      <xdr:row>65</xdr:row>
      <xdr:rowOff>33337</xdr:rowOff>
    </xdr:from>
    <xdr:to>
      <xdr:col>12</xdr:col>
      <xdr:colOff>333375</xdr:colOff>
      <xdr:row>79</xdr:row>
      <xdr:rowOff>109537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EBD638EA-EF1E-4BF9-9E27-FFE8C514C6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38100</xdr:colOff>
      <xdr:row>81</xdr:row>
      <xdr:rowOff>42862</xdr:rowOff>
    </xdr:from>
    <xdr:to>
      <xdr:col>12</xdr:col>
      <xdr:colOff>342900</xdr:colOff>
      <xdr:row>95</xdr:row>
      <xdr:rowOff>119062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696567F6-79F7-4D45-A514-8DEAAD1458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38100</xdr:colOff>
      <xdr:row>97</xdr:row>
      <xdr:rowOff>61912</xdr:rowOff>
    </xdr:from>
    <xdr:to>
      <xdr:col>12</xdr:col>
      <xdr:colOff>342900</xdr:colOff>
      <xdr:row>111</xdr:row>
      <xdr:rowOff>138112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5957D19A-2503-441F-A6F3-62332015D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81425</xdr:colOff>
      <xdr:row>0</xdr:row>
      <xdr:rowOff>178746</xdr:rowOff>
    </xdr:from>
    <xdr:to>
      <xdr:col>12</xdr:col>
      <xdr:colOff>402726</xdr:colOff>
      <xdr:row>15</xdr:row>
      <xdr:rowOff>64446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8175C689-668E-42A6-9270-93BD342EC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57150</xdr:colOff>
      <xdr:row>17</xdr:row>
      <xdr:rowOff>14287</xdr:rowOff>
    </xdr:from>
    <xdr:to>
      <xdr:col>12</xdr:col>
      <xdr:colOff>361950</xdr:colOff>
      <xdr:row>31</xdr:row>
      <xdr:rowOff>90487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id="{68D15648-C28C-456C-ACF8-546D2322D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47625</xdr:colOff>
      <xdr:row>33</xdr:row>
      <xdr:rowOff>23812</xdr:rowOff>
    </xdr:from>
    <xdr:to>
      <xdr:col>12</xdr:col>
      <xdr:colOff>352425</xdr:colOff>
      <xdr:row>47</xdr:row>
      <xdr:rowOff>100012</xdr:rowOff>
    </xdr:to>
    <xdr:graphicFrame macro="">
      <xdr:nvGraphicFramePr>
        <xdr:cNvPr id="23" name="Диаграмма 22">
          <a:extLst>
            <a:ext uri="{FF2B5EF4-FFF2-40B4-BE49-F238E27FC236}">
              <a16:creationId xmlns:a16="http://schemas.microsoft.com/office/drawing/2014/main" id="{462B8818-C579-4A9D-97BC-9B31932C54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38100</xdr:colOff>
      <xdr:row>49</xdr:row>
      <xdr:rowOff>52387</xdr:rowOff>
    </xdr:from>
    <xdr:to>
      <xdr:col>12</xdr:col>
      <xdr:colOff>342900</xdr:colOff>
      <xdr:row>63</xdr:row>
      <xdr:rowOff>128587</xdr:rowOff>
    </xdr:to>
    <xdr:graphicFrame macro="">
      <xdr:nvGraphicFramePr>
        <xdr:cNvPr id="24" name="Диаграмма 23">
          <a:extLst>
            <a:ext uri="{FF2B5EF4-FFF2-40B4-BE49-F238E27FC236}">
              <a16:creationId xmlns:a16="http://schemas.microsoft.com/office/drawing/2014/main" id="{7B1255E9-B3E7-4E31-B9B6-8EF975867B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28575</xdr:colOff>
      <xdr:row>65</xdr:row>
      <xdr:rowOff>33337</xdr:rowOff>
    </xdr:from>
    <xdr:to>
      <xdr:col>12</xdr:col>
      <xdr:colOff>333375</xdr:colOff>
      <xdr:row>79</xdr:row>
      <xdr:rowOff>109537</xdr:rowOff>
    </xdr:to>
    <xdr:graphicFrame macro="">
      <xdr:nvGraphicFramePr>
        <xdr:cNvPr id="25" name="Диаграмма 24">
          <a:extLst>
            <a:ext uri="{FF2B5EF4-FFF2-40B4-BE49-F238E27FC236}">
              <a16:creationId xmlns:a16="http://schemas.microsoft.com/office/drawing/2014/main" id="{2D980374-18BA-4236-B5F5-F4EFB22A6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38100</xdr:colOff>
      <xdr:row>81</xdr:row>
      <xdr:rowOff>42862</xdr:rowOff>
    </xdr:from>
    <xdr:to>
      <xdr:col>12</xdr:col>
      <xdr:colOff>342900</xdr:colOff>
      <xdr:row>95</xdr:row>
      <xdr:rowOff>119062</xdr:rowOff>
    </xdr:to>
    <xdr:graphicFrame macro="">
      <xdr:nvGraphicFramePr>
        <xdr:cNvPr id="26" name="Диаграмма 25">
          <a:extLst>
            <a:ext uri="{FF2B5EF4-FFF2-40B4-BE49-F238E27FC236}">
              <a16:creationId xmlns:a16="http://schemas.microsoft.com/office/drawing/2014/main" id="{C443788A-19A6-4712-99DD-E1ACC6544A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38100</xdr:colOff>
      <xdr:row>97</xdr:row>
      <xdr:rowOff>61912</xdr:rowOff>
    </xdr:from>
    <xdr:to>
      <xdr:col>12</xdr:col>
      <xdr:colOff>342900</xdr:colOff>
      <xdr:row>111</xdr:row>
      <xdr:rowOff>138112</xdr:rowOff>
    </xdr:to>
    <xdr:graphicFrame macro="">
      <xdr:nvGraphicFramePr>
        <xdr:cNvPr id="27" name="Диаграмма 26">
          <a:extLst>
            <a:ext uri="{FF2B5EF4-FFF2-40B4-BE49-F238E27FC236}">
              <a16:creationId xmlns:a16="http://schemas.microsoft.com/office/drawing/2014/main" id="{26A3931B-E471-45AF-A1E2-A7B699FBA5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176547</xdr:colOff>
      <xdr:row>16</xdr:row>
      <xdr:rowOff>162381</xdr:rowOff>
    </xdr:from>
    <xdr:to>
      <xdr:col>19</xdr:col>
      <xdr:colOff>80647</xdr:colOff>
      <xdr:row>31</xdr:row>
      <xdr:rowOff>92621</xdr:rowOff>
    </xdr:to>
    <xdr:graphicFrame macro="">
      <xdr:nvGraphicFramePr>
        <xdr:cNvPr id="28" name="Диаграмма 27">
          <a:extLst>
            <a:ext uri="{FF2B5EF4-FFF2-40B4-BE49-F238E27FC236}">
              <a16:creationId xmlns:a16="http://schemas.microsoft.com/office/drawing/2014/main" id="{5EABDE1B-86C3-4757-BCAE-4E7C539F10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321575</xdr:colOff>
      <xdr:row>81</xdr:row>
      <xdr:rowOff>3412</xdr:rowOff>
    </xdr:from>
    <xdr:to>
      <xdr:col>19</xdr:col>
      <xdr:colOff>225675</xdr:colOff>
      <xdr:row>95</xdr:row>
      <xdr:rowOff>116102</xdr:rowOff>
    </xdr:to>
    <xdr:graphicFrame macro="">
      <xdr:nvGraphicFramePr>
        <xdr:cNvPr id="29" name="Диаграмма 28">
          <a:extLst>
            <a:ext uri="{FF2B5EF4-FFF2-40B4-BE49-F238E27FC236}">
              <a16:creationId xmlns:a16="http://schemas.microsoft.com/office/drawing/2014/main" id="{05832E08-649B-43DB-8831-CF8372172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307284</xdr:colOff>
      <xdr:row>97</xdr:row>
      <xdr:rowOff>50745</xdr:rowOff>
    </xdr:from>
    <xdr:to>
      <xdr:col>19</xdr:col>
      <xdr:colOff>211384</xdr:colOff>
      <xdr:row>111</xdr:row>
      <xdr:rowOff>163435</xdr:rowOff>
    </xdr:to>
    <xdr:graphicFrame macro="">
      <xdr:nvGraphicFramePr>
        <xdr:cNvPr id="30" name="Диаграмма 29">
          <a:extLst>
            <a:ext uri="{FF2B5EF4-FFF2-40B4-BE49-F238E27FC236}">
              <a16:creationId xmlns:a16="http://schemas.microsoft.com/office/drawing/2014/main" id="{860D9F7E-46BC-4E87-8470-97202E7C2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0.18007</cdr:x>
      <cdr:y>0.34344</cdr:y>
    </cdr:from>
    <cdr:to>
      <cdr:x>0.21578</cdr:x>
      <cdr:y>0.68157</cdr:y>
    </cdr:to>
    <cdr:cxnSp macro="">
      <cdr:nvCxnSpPr>
        <cdr:cNvPr id="2" name="Прямая со стрелкой 1">
          <a:extLst xmlns:a="http://schemas.openxmlformats.org/drawingml/2006/main">
            <a:ext uri="{FF2B5EF4-FFF2-40B4-BE49-F238E27FC236}">
              <a16:creationId xmlns:a16="http://schemas.microsoft.com/office/drawing/2014/main" id="{891DB5AB-4DD2-4767-9E82-DF8659B37F77}"/>
            </a:ext>
          </a:extLst>
        </cdr:cNvPr>
        <cdr:cNvCxnSpPr/>
      </cdr:nvCxnSpPr>
      <cdr:spPr>
        <a:xfrm xmlns:a="http://schemas.openxmlformats.org/drawingml/2006/main" flipH="1">
          <a:off x="820981" y="921737"/>
          <a:ext cx="162791" cy="907473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0.21957</cdr:x>
      <cdr:y>0.34473</cdr:y>
    </cdr:from>
    <cdr:to>
      <cdr:x>0.25604</cdr:x>
      <cdr:y>0.68802</cdr:y>
    </cdr:to>
    <cdr:cxnSp macro="">
      <cdr:nvCxnSpPr>
        <cdr:cNvPr id="3" name="Прямая со стрелкой 2">
          <a:extLst xmlns:a="http://schemas.openxmlformats.org/drawingml/2006/main">
            <a:ext uri="{FF2B5EF4-FFF2-40B4-BE49-F238E27FC236}">
              <a16:creationId xmlns:a16="http://schemas.microsoft.com/office/drawing/2014/main" id="{48574148-8169-430A-A4A8-A0811AF5F7E9}"/>
            </a:ext>
          </a:extLst>
        </cdr:cNvPr>
        <cdr:cNvCxnSpPr/>
      </cdr:nvCxnSpPr>
      <cdr:spPr>
        <a:xfrm xmlns:a="http://schemas.openxmlformats.org/drawingml/2006/main" flipH="1">
          <a:off x="1001090" y="925200"/>
          <a:ext cx="166254" cy="921328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0.15077</cdr:x>
      <cdr:y>0.39603</cdr:y>
    </cdr:from>
    <cdr:to>
      <cdr:x>0.20012</cdr:x>
      <cdr:y>0.59971</cdr:y>
    </cdr:to>
    <cdr:sp macro="" textlink="">
      <cdr:nvSpPr>
        <cdr:cNvPr id="4" name="TextBox 43">
          <a:extLst xmlns:a="http://schemas.openxmlformats.org/drawingml/2006/main">
            <a:ext uri="{FF2B5EF4-FFF2-40B4-BE49-F238E27FC236}">
              <a16:creationId xmlns:a16="http://schemas.microsoft.com/office/drawing/2014/main" id="{F4F14268-1021-4A4F-8E40-4D7E3DF7FA41}"/>
            </a:ext>
          </a:extLst>
        </cdr:cNvPr>
        <cdr:cNvSpPr txBox="1"/>
      </cdr:nvSpPr>
      <cdr:spPr>
        <a:xfrm xmlns:a="http://schemas.openxmlformats.org/drawingml/2006/main" rot="16841113">
          <a:off x="527850" y="1218479"/>
          <a:ext cx="544538" cy="22508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1"/>
              </a:solidFill>
            </a:rPr>
            <a:t>-85%</a:t>
          </a:r>
        </a:p>
      </cdr:txBody>
    </cdr:sp>
  </cdr:relSizeAnchor>
  <cdr:relSizeAnchor xmlns:cdr="http://schemas.openxmlformats.org/drawingml/2006/chartDrawing">
    <cdr:from>
      <cdr:x>0.19323</cdr:x>
      <cdr:y>0.39955</cdr:y>
    </cdr:from>
    <cdr:to>
      <cdr:x>0.2417</cdr:x>
      <cdr:y>0.60323</cdr:y>
    </cdr:to>
    <cdr:sp macro="" textlink="">
      <cdr:nvSpPr>
        <cdr:cNvPr id="5" name="TextBox 44">
          <a:extLst xmlns:a="http://schemas.openxmlformats.org/drawingml/2006/main">
            <a:ext uri="{FF2B5EF4-FFF2-40B4-BE49-F238E27FC236}">
              <a16:creationId xmlns:a16="http://schemas.microsoft.com/office/drawing/2014/main" id="{638AAECC-675E-4E0C-8399-817B293FAADE}"/>
            </a:ext>
          </a:extLst>
        </cdr:cNvPr>
        <cdr:cNvSpPr txBox="1"/>
      </cdr:nvSpPr>
      <cdr:spPr>
        <a:xfrm xmlns:a="http://schemas.openxmlformats.org/drawingml/2006/main" rot="16903483">
          <a:off x="719488" y="1229911"/>
          <a:ext cx="544537" cy="2210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2"/>
              </a:solidFill>
            </a:rPr>
            <a:t>-88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0.34635</cdr:x>
      <cdr:y>0.34215</cdr:y>
    </cdr:from>
    <cdr:to>
      <cdr:x>0.38367</cdr:x>
      <cdr:y>0.68727</cdr:y>
    </cdr:to>
    <cdr:cxnSp macro="">
      <cdr:nvCxnSpPr>
        <cdr:cNvPr id="6" name="Прямая со стрелкой 5">
          <a:extLst xmlns:a="http://schemas.openxmlformats.org/drawingml/2006/main">
            <a:ext uri="{FF2B5EF4-FFF2-40B4-BE49-F238E27FC236}">
              <a16:creationId xmlns:a16="http://schemas.microsoft.com/office/drawing/2014/main" id="{EA10EFA4-B6F7-45D4-BB79-664262D15D77}"/>
            </a:ext>
          </a:extLst>
        </cdr:cNvPr>
        <cdr:cNvCxnSpPr/>
      </cdr:nvCxnSpPr>
      <cdr:spPr>
        <a:xfrm xmlns:a="http://schemas.openxmlformats.org/drawingml/2006/main" flipH="1">
          <a:off x="1579100" y="918273"/>
          <a:ext cx="170135" cy="926240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0.38671</cdr:x>
      <cdr:y>0.34215</cdr:y>
    </cdr:from>
    <cdr:to>
      <cdr:x>0.41862</cdr:x>
      <cdr:y>0.70222</cdr:y>
    </cdr:to>
    <cdr:cxnSp macro="">
      <cdr:nvCxnSpPr>
        <cdr:cNvPr id="7" name="Прямая со стрелкой 6">
          <a:extLst xmlns:a="http://schemas.openxmlformats.org/drawingml/2006/main">
            <a:ext uri="{FF2B5EF4-FFF2-40B4-BE49-F238E27FC236}">
              <a16:creationId xmlns:a16="http://schemas.microsoft.com/office/drawing/2014/main" id="{0FC133E5-B705-4A10-BA95-622B1ADC650C}"/>
            </a:ext>
          </a:extLst>
        </cdr:cNvPr>
        <cdr:cNvCxnSpPr/>
      </cdr:nvCxnSpPr>
      <cdr:spPr>
        <a:xfrm xmlns:a="http://schemas.openxmlformats.org/drawingml/2006/main" flipH="1">
          <a:off x="1763090" y="918273"/>
          <a:ext cx="145473" cy="966355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0.31857</cdr:x>
      <cdr:y>0.38994</cdr:y>
    </cdr:from>
    <cdr:to>
      <cdr:x>0.36548</cdr:x>
      <cdr:y>0.59363</cdr:y>
    </cdr:to>
    <cdr:sp macro="" textlink="">
      <cdr:nvSpPr>
        <cdr:cNvPr id="8" name="TextBox 51">
          <a:extLst xmlns:a="http://schemas.openxmlformats.org/drawingml/2006/main">
            <a:ext uri="{FF2B5EF4-FFF2-40B4-BE49-F238E27FC236}">
              <a16:creationId xmlns:a16="http://schemas.microsoft.com/office/drawing/2014/main" id="{60CDD966-79FF-406F-A7B6-8C6AE7ED5A2F}"/>
            </a:ext>
          </a:extLst>
        </cdr:cNvPr>
        <cdr:cNvSpPr txBox="1"/>
      </cdr:nvSpPr>
      <cdr:spPr>
        <a:xfrm xmlns:a="http://schemas.openxmlformats.org/drawingml/2006/main" rot="16877265">
          <a:off x="1287526" y="1207787"/>
          <a:ext cx="544537" cy="21393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1"/>
              </a:solidFill>
            </a:rPr>
            <a:t>-86%</a:t>
          </a:r>
        </a:p>
      </cdr:txBody>
    </cdr:sp>
  </cdr:relSizeAnchor>
  <cdr:relSizeAnchor xmlns:cdr="http://schemas.openxmlformats.org/drawingml/2006/chartDrawing">
    <cdr:from>
      <cdr:x>0.35732</cdr:x>
      <cdr:y>0.40257</cdr:y>
    </cdr:from>
    <cdr:to>
      <cdr:x>0.40308</cdr:x>
      <cdr:y>0.60625</cdr:y>
    </cdr:to>
    <cdr:sp macro="" textlink="">
      <cdr:nvSpPr>
        <cdr:cNvPr id="9" name="TextBox 52">
          <a:extLst xmlns:a="http://schemas.openxmlformats.org/drawingml/2006/main">
            <a:ext uri="{FF2B5EF4-FFF2-40B4-BE49-F238E27FC236}">
              <a16:creationId xmlns:a16="http://schemas.microsoft.com/office/drawing/2014/main" id="{7CFF788B-BC76-44A2-94B2-668E31C48568}"/>
            </a:ext>
          </a:extLst>
        </cdr:cNvPr>
        <cdr:cNvSpPr txBox="1"/>
      </cdr:nvSpPr>
      <cdr:spPr>
        <a:xfrm xmlns:a="http://schemas.openxmlformats.org/drawingml/2006/main" rot="16727566">
          <a:off x="1461645" y="1244163"/>
          <a:ext cx="544538" cy="20869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2"/>
              </a:solidFill>
            </a:rPr>
            <a:t>-89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0.5113</cdr:x>
      <cdr:y>0.33699</cdr:y>
    </cdr:from>
    <cdr:to>
      <cdr:x>0.54852</cdr:x>
      <cdr:y>0.63253</cdr:y>
    </cdr:to>
    <cdr:cxnSp macro="">
      <cdr:nvCxnSpPr>
        <cdr:cNvPr id="10" name="Прямая со стрелкой 9">
          <a:extLst xmlns:a="http://schemas.openxmlformats.org/drawingml/2006/main">
            <a:ext uri="{FF2B5EF4-FFF2-40B4-BE49-F238E27FC236}">
              <a16:creationId xmlns:a16="http://schemas.microsoft.com/office/drawing/2014/main" id="{8D37AA6B-DAE9-4838-AB96-D40D7AA8416D}"/>
            </a:ext>
          </a:extLst>
        </cdr:cNvPr>
        <cdr:cNvCxnSpPr/>
      </cdr:nvCxnSpPr>
      <cdr:spPr>
        <a:xfrm xmlns:a="http://schemas.openxmlformats.org/drawingml/2006/main" flipH="1">
          <a:off x="2331126" y="904419"/>
          <a:ext cx="169718" cy="793172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0.54852</cdr:x>
      <cdr:y>0.33957</cdr:y>
    </cdr:from>
    <cdr:to>
      <cdr:x>0.58955</cdr:x>
      <cdr:y>0.64285</cdr:y>
    </cdr:to>
    <cdr:cxnSp macro="">
      <cdr:nvCxnSpPr>
        <cdr:cNvPr id="11" name="Прямая со стрелкой 10">
          <a:extLst xmlns:a="http://schemas.openxmlformats.org/drawingml/2006/main">
            <a:ext uri="{FF2B5EF4-FFF2-40B4-BE49-F238E27FC236}">
              <a16:creationId xmlns:a16="http://schemas.microsoft.com/office/drawing/2014/main" id="{6EC4587C-FDF8-4D7F-9F57-E1B246169CBE}"/>
            </a:ext>
          </a:extLst>
        </cdr:cNvPr>
        <cdr:cNvCxnSpPr/>
      </cdr:nvCxnSpPr>
      <cdr:spPr>
        <a:xfrm xmlns:a="http://schemas.openxmlformats.org/drawingml/2006/main" flipH="1">
          <a:off x="2500844" y="911346"/>
          <a:ext cx="187038" cy="813954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0.48503</cdr:x>
      <cdr:y>0.35039</cdr:y>
    </cdr:from>
    <cdr:to>
      <cdr:x>0.53499</cdr:x>
      <cdr:y>0.55408</cdr:y>
    </cdr:to>
    <cdr:sp macro="" textlink="">
      <cdr:nvSpPr>
        <cdr:cNvPr id="12" name="TextBox 59">
          <a:extLst xmlns:a="http://schemas.openxmlformats.org/drawingml/2006/main">
            <a:ext uri="{FF2B5EF4-FFF2-40B4-BE49-F238E27FC236}">
              <a16:creationId xmlns:a16="http://schemas.microsoft.com/office/drawing/2014/main" id="{112F3711-279D-44FA-A56B-6F682E7F00AA}"/>
            </a:ext>
          </a:extLst>
        </cdr:cNvPr>
        <cdr:cNvSpPr txBox="1"/>
      </cdr:nvSpPr>
      <cdr:spPr>
        <a:xfrm xmlns:a="http://schemas.openxmlformats.org/drawingml/2006/main" rot="17023735">
          <a:off x="2053615" y="1095109"/>
          <a:ext cx="544538" cy="22783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1"/>
              </a:solidFill>
            </a:rPr>
            <a:t>-73%</a:t>
          </a:r>
        </a:p>
      </cdr:txBody>
    </cdr:sp>
  </cdr:relSizeAnchor>
  <cdr:relSizeAnchor xmlns:cdr="http://schemas.openxmlformats.org/drawingml/2006/chartDrawing">
    <cdr:from>
      <cdr:x>0.5224</cdr:x>
      <cdr:y>0.36501</cdr:y>
    </cdr:from>
    <cdr:to>
      <cdr:x>0.56891</cdr:x>
      <cdr:y>0.5687</cdr:y>
    </cdr:to>
    <cdr:sp macro="" textlink="">
      <cdr:nvSpPr>
        <cdr:cNvPr id="13" name="TextBox 60">
          <a:extLst xmlns:a="http://schemas.openxmlformats.org/drawingml/2006/main">
            <a:ext uri="{FF2B5EF4-FFF2-40B4-BE49-F238E27FC236}">
              <a16:creationId xmlns:a16="http://schemas.microsoft.com/office/drawing/2014/main" id="{0DE8CA68-ACAF-439C-B4CB-844BF881F910}"/>
            </a:ext>
          </a:extLst>
        </cdr:cNvPr>
        <cdr:cNvSpPr txBox="1"/>
      </cdr:nvSpPr>
      <cdr:spPr>
        <a:xfrm xmlns:a="http://schemas.openxmlformats.org/drawingml/2006/main" rot="17064937">
          <a:off x="2216195" y="1142076"/>
          <a:ext cx="544537" cy="21207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2"/>
              </a:solidFill>
            </a:rPr>
            <a:t>-75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0.67539</cdr:x>
      <cdr:y>0.34731</cdr:y>
    </cdr:from>
    <cdr:to>
      <cdr:x>0.7149</cdr:x>
      <cdr:y>0.69705</cdr:y>
    </cdr:to>
    <cdr:cxnSp macro="">
      <cdr:nvCxnSpPr>
        <cdr:cNvPr id="14" name="Прямая со стрелкой 13">
          <a:extLst xmlns:a="http://schemas.openxmlformats.org/drawingml/2006/main">
            <a:ext uri="{FF2B5EF4-FFF2-40B4-BE49-F238E27FC236}">
              <a16:creationId xmlns:a16="http://schemas.microsoft.com/office/drawing/2014/main" id="{82197181-0318-4C0A-A85A-D29D60E10B11}"/>
            </a:ext>
          </a:extLst>
        </cdr:cNvPr>
        <cdr:cNvCxnSpPr/>
      </cdr:nvCxnSpPr>
      <cdr:spPr>
        <a:xfrm xmlns:a="http://schemas.openxmlformats.org/drawingml/2006/main" flipH="1">
          <a:off x="3079272" y="932128"/>
          <a:ext cx="180109" cy="938645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0.7149</cdr:x>
      <cdr:y>0.34344</cdr:y>
    </cdr:from>
    <cdr:to>
      <cdr:x>0.75136</cdr:x>
      <cdr:y>0.70092</cdr:y>
    </cdr:to>
    <cdr:cxnSp macro="">
      <cdr:nvCxnSpPr>
        <cdr:cNvPr id="15" name="Прямая со стрелкой 14">
          <a:extLst xmlns:a="http://schemas.openxmlformats.org/drawingml/2006/main">
            <a:ext uri="{FF2B5EF4-FFF2-40B4-BE49-F238E27FC236}">
              <a16:creationId xmlns:a16="http://schemas.microsoft.com/office/drawing/2014/main" id="{EE703678-0342-4E87-9448-786EA3BB5CB9}"/>
            </a:ext>
          </a:extLst>
        </cdr:cNvPr>
        <cdr:cNvCxnSpPr/>
      </cdr:nvCxnSpPr>
      <cdr:spPr>
        <a:xfrm xmlns:a="http://schemas.openxmlformats.org/drawingml/2006/main" flipH="1">
          <a:off x="3259381" y="921737"/>
          <a:ext cx="166254" cy="959427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0.65106</cdr:x>
      <cdr:y>0.39831</cdr:y>
    </cdr:from>
    <cdr:to>
      <cdr:x>0.6995</cdr:x>
      <cdr:y>0.60199</cdr:y>
    </cdr:to>
    <cdr:sp macro="" textlink="">
      <cdr:nvSpPr>
        <cdr:cNvPr id="16" name="TextBox 70">
          <a:extLst xmlns:a="http://schemas.openxmlformats.org/drawingml/2006/main">
            <a:ext uri="{FF2B5EF4-FFF2-40B4-BE49-F238E27FC236}">
              <a16:creationId xmlns:a16="http://schemas.microsoft.com/office/drawing/2014/main" id="{2E5806F1-3A50-4461-AF7E-16B558D40058}"/>
            </a:ext>
          </a:extLst>
        </cdr:cNvPr>
        <cdr:cNvSpPr txBox="1"/>
      </cdr:nvSpPr>
      <cdr:spPr>
        <a:xfrm xmlns:a="http://schemas.openxmlformats.org/drawingml/2006/main" rot="16878220">
          <a:off x="2807345" y="1226673"/>
          <a:ext cx="544538" cy="2208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1"/>
              </a:solidFill>
            </a:rPr>
            <a:t>-88%</a:t>
          </a:r>
        </a:p>
      </cdr:txBody>
    </cdr:sp>
  </cdr:relSizeAnchor>
  <cdr:relSizeAnchor xmlns:cdr="http://schemas.openxmlformats.org/drawingml/2006/chartDrawing">
    <cdr:from>
      <cdr:x>0.68867</cdr:x>
      <cdr:y>0.40015</cdr:y>
    </cdr:from>
    <cdr:to>
      <cdr:x>0.74117</cdr:x>
      <cdr:y>0.60383</cdr:y>
    </cdr:to>
    <cdr:sp macro="" textlink="">
      <cdr:nvSpPr>
        <cdr:cNvPr id="17" name="TextBox 71">
          <a:extLst xmlns:a="http://schemas.openxmlformats.org/drawingml/2006/main">
            <a:ext uri="{FF2B5EF4-FFF2-40B4-BE49-F238E27FC236}">
              <a16:creationId xmlns:a16="http://schemas.microsoft.com/office/drawing/2014/main" id="{21C4730F-CE8A-4511-95FE-DFCE02843BB0}"/>
            </a:ext>
          </a:extLst>
        </cdr:cNvPr>
        <cdr:cNvSpPr txBox="1"/>
      </cdr:nvSpPr>
      <cdr:spPr>
        <a:xfrm xmlns:a="http://schemas.openxmlformats.org/drawingml/2006/main" rot="16761749">
          <a:off x="2988128" y="1222331"/>
          <a:ext cx="544539" cy="23940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2"/>
              </a:solidFill>
            </a:rPr>
            <a:t>-89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0.86458</cdr:x>
      <cdr:y>0.24534</cdr:y>
    </cdr:from>
    <cdr:to>
      <cdr:x>0.91034</cdr:x>
      <cdr:y>0.28831</cdr:y>
    </cdr:to>
    <cdr:cxnSp macro="">
      <cdr:nvCxnSpPr>
        <cdr:cNvPr id="18" name="Прямая со стрелкой 17">
          <a:extLst xmlns:a="http://schemas.openxmlformats.org/drawingml/2006/main">
            <a:ext uri="{FF2B5EF4-FFF2-40B4-BE49-F238E27FC236}">
              <a16:creationId xmlns:a16="http://schemas.microsoft.com/office/drawing/2014/main" id="{E01F4EEC-B784-4DD2-A959-3C249BE088E1}"/>
            </a:ext>
          </a:extLst>
        </cdr:cNvPr>
        <cdr:cNvCxnSpPr/>
      </cdr:nvCxnSpPr>
      <cdr:spPr>
        <a:xfrm xmlns:a="http://schemas.openxmlformats.org/drawingml/2006/main">
          <a:off x="3942943" y="655890"/>
          <a:ext cx="208671" cy="114886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0.87795</cdr:x>
      <cdr:y>0.33742</cdr:y>
    </cdr:from>
    <cdr:to>
      <cdr:x>0.916</cdr:x>
      <cdr:y>0.35671</cdr:y>
    </cdr:to>
    <cdr:cxnSp macro="">
      <cdr:nvCxnSpPr>
        <cdr:cNvPr id="19" name="Прямая со стрелкой 18">
          <a:extLst xmlns:a="http://schemas.openxmlformats.org/drawingml/2006/main">
            <a:ext uri="{FF2B5EF4-FFF2-40B4-BE49-F238E27FC236}">
              <a16:creationId xmlns:a16="http://schemas.microsoft.com/office/drawing/2014/main" id="{46B38B9B-A1B9-433F-BC16-153BED47C37C}"/>
            </a:ext>
          </a:extLst>
        </cdr:cNvPr>
        <cdr:cNvCxnSpPr/>
      </cdr:nvCxnSpPr>
      <cdr:spPr>
        <a:xfrm xmlns:a="http://schemas.openxmlformats.org/drawingml/2006/main" flipH="1">
          <a:off x="4003902" y="902074"/>
          <a:ext cx="173502" cy="51582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0.84509</cdr:x>
      <cdr:y>0.18433</cdr:y>
    </cdr:from>
    <cdr:to>
      <cdr:x>0.96449</cdr:x>
      <cdr:y>0.26164</cdr:y>
    </cdr:to>
    <cdr:sp macro="" textlink="">
      <cdr:nvSpPr>
        <cdr:cNvPr id="20" name="TextBox 80">
          <a:extLst xmlns:a="http://schemas.openxmlformats.org/drawingml/2006/main">
            <a:ext uri="{FF2B5EF4-FFF2-40B4-BE49-F238E27FC236}">
              <a16:creationId xmlns:a16="http://schemas.microsoft.com/office/drawing/2014/main" id="{B519B5BB-743C-49E0-8256-77BBCD8C3CCF}"/>
            </a:ext>
          </a:extLst>
        </cdr:cNvPr>
        <cdr:cNvSpPr txBox="1"/>
      </cdr:nvSpPr>
      <cdr:spPr>
        <a:xfrm xmlns:a="http://schemas.openxmlformats.org/drawingml/2006/main" rot="1977938">
          <a:off x="3854043" y="492807"/>
          <a:ext cx="544538" cy="20667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1"/>
              </a:solidFill>
            </a:rPr>
            <a:t>+</a:t>
          </a:r>
          <a:r>
            <a:rPr lang="ru-RU" sz="1100">
              <a:solidFill>
                <a:schemeClr val="accent1"/>
              </a:solidFill>
            </a:rPr>
            <a:t>15%</a:t>
          </a:r>
        </a:p>
      </cdr:txBody>
    </cdr:sp>
  </cdr:relSizeAnchor>
  <cdr:relSizeAnchor xmlns:cdr="http://schemas.openxmlformats.org/drawingml/2006/chartDrawing">
    <cdr:from>
      <cdr:x>0.83442</cdr:x>
      <cdr:y>0.26174</cdr:y>
    </cdr:from>
    <cdr:to>
      <cdr:x>0.95383</cdr:x>
      <cdr:y>0.33875</cdr:y>
    </cdr:to>
    <cdr:sp macro="" textlink="">
      <cdr:nvSpPr>
        <cdr:cNvPr id="21" name="TextBox 81">
          <a:extLst xmlns:a="http://schemas.openxmlformats.org/drawingml/2006/main">
            <a:ext uri="{FF2B5EF4-FFF2-40B4-BE49-F238E27FC236}">
              <a16:creationId xmlns:a16="http://schemas.microsoft.com/office/drawing/2014/main" id="{7AB3EC58-F9A2-4C89-91AE-D66F669A04FE}"/>
            </a:ext>
          </a:extLst>
        </cdr:cNvPr>
        <cdr:cNvSpPr txBox="1"/>
      </cdr:nvSpPr>
      <cdr:spPr>
        <a:xfrm xmlns:a="http://schemas.openxmlformats.org/drawingml/2006/main" rot="20474919">
          <a:off x="3805386" y="699738"/>
          <a:ext cx="544539" cy="2058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2"/>
              </a:solidFill>
            </a:rPr>
            <a:t>-5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0.18231</cdr:x>
      <cdr:y>0.59954</cdr:y>
    </cdr:from>
    <cdr:to>
      <cdr:x>0.20225</cdr:x>
      <cdr:y>0.63467</cdr:y>
    </cdr:to>
    <cdr:cxnSp macro="">
      <cdr:nvCxnSpPr>
        <cdr:cNvPr id="16" name="Прямая со стрелкой 15">
          <a:extLst xmlns:a="http://schemas.openxmlformats.org/drawingml/2006/main">
            <a:ext uri="{FF2B5EF4-FFF2-40B4-BE49-F238E27FC236}">
              <a16:creationId xmlns:a16="http://schemas.microsoft.com/office/drawing/2014/main" id="{891DB5AB-4DD2-4767-9E82-DF8659B37F77}"/>
            </a:ext>
          </a:extLst>
        </cdr:cNvPr>
        <cdr:cNvCxnSpPr/>
      </cdr:nvCxnSpPr>
      <cdr:spPr>
        <a:xfrm xmlns:a="http://schemas.openxmlformats.org/drawingml/2006/main" flipH="1">
          <a:off x="831258" y="1594330"/>
          <a:ext cx="90948" cy="93406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0.15522</cdr:x>
      <cdr:y>0.45639</cdr:y>
    </cdr:from>
    <cdr:to>
      <cdr:x>0.20448</cdr:x>
      <cdr:y>0.66338</cdr:y>
    </cdr:to>
    <cdr:sp macro="" textlink="">
      <cdr:nvSpPr>
        <cdr:cNvPr id="17" name="TextBox 43">
          <a:extLst xmlns:a="http://schemas.openxmlformats.org/drawingml/2006/main">
            <a:ext uri="{FF2B5EF4-FFF2-40B4-BE49-F238E27FC236}">
              <a16:creationId xmlns:a16="http://schemas.microsoft.com/office/drawing/2014/main" id="{F4F14268-1021-4A4F-8E40-4D7E3DF7FA41}"/>
            </a:ext>
          </a:extLst>
        </cdr:cNvPr>
        <cdr:cNvSpPr txBox="1"/>
      </cdr:nvSpPr>
      <cdr:spPr>
        <a:xfrm xmlns:a="http://schemas.openxmlformats.org/drawingml/2006/main" rot="18607861">
          <a:off x="541692" y="1393293"/>
          <a:ext cx="556619" cy="22460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1"/>
              </a:solidFill>
            </a:rPr>
            <a:t>-24%</a:t>
          </a:r>
        </a:p>
      </cdr:txBody>
    </cdr:sp>
  </cdr:relSizeAnchor>
  <cdr:relSizeAnchor xmlns:cdr="http://schemas.openxmlformats.org/drawingml/2006/chartDrawing">
    <cdr:from>
      <cdr:x>0.20574</cdr:x>
      <cdr:y>0.48238</cdr:y>
    </cdr:from>
    <cdr:to>
      <cdr:x>0.25412</cdr:x>
      <cdr:y>0.68936</cdr:y>
    </cdr:to>
    <cdr:sp macro="" textlink="">
      <cdr:nvSpPr>
        <cdr:cNvPr id="18" name="TextBox 44">
          <a:extLst xmlns:a="http://schemas.openxmlformats.org/drawingml/2006/main">
            <a:ext uri="{FF2B5EF4-FFF2-40B4-BE49-F238E27FC236}">
              <a16:creationId xmlns:a16="http://schemas.microsoft.com/office/drawing/2014/main" id="{638AAECC-675E-4E0C-8399-817B293FAADE}"/>
            </a:ext>
          </a:extLst>
        </cdr:cNvPr>
        <cdr:cNvSpPr txBox="1"/>
      </cdr:nvSpPr>
      <cdr:spPr>
        <a:xfrm xmlns:a="http://schemas.openxmlformats.org/drawingml/2006/main" rot="18841082">
          <a:off x="770064" y="1465182"/>
          <a:ext cx="556592" cy="22058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2"/>
              </a:solidFill>
            </a:rPr>
            <a:t>-58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0.32382</cdr:x>
      <cdr:y>0.48477</cdr:y>
    </cdr:from>
    <cdr:to>
      <cdr:x>0.37064</cdr:x>
      <cdr:y>0.69176</cdr:y>
    </cdr:to>
    <cdr:sp macro="" textlink="">
      <cdr:nvSpPr>
        <cdr:cNvPr id="19" name="TextBox 51">
          <a:extLst xmlns:a="http://schemas.openxmlformats.org/drawingml/2006/main">
            <a:ext uri="{FF2B5EF4-FFF2-40B4-BE49-F238E27FC236}">
              <a16:creationId xmlns:a16="http://schemas.microsoft.com/office/drawing/2014/main" id="{60CDD966-79FF-406F-A7B6-8C6AE7ED5A2F}"/>
            </a:ext>
          </a:extLst>
        </cdr:cNvPr>
        <cdr:cNvSpPr txBox="1"/>
      </cdr:nvSpPr>
      <cdr:spPr>
        <a:xfrm xmlns:a="http://schemas.openxmlformats.org/drawingml/2006/main" rot="18803879">
          <a:off x="1304892" y="1475166"/>
          <a:ext cx="556620" cy="21347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1"/>
              </a:solidFill>
            </a:rPr>
            <a:t>-48%</a:t>
          </a:r>
        </a:p>
      </cdr:txBody>
    </cdr:sp>
  </cdr:relSizeAnchor>
  <cdr:relSizeAnchor xmlns:cdr="http://schemas.openxmlformats.org/drawingml/2006/chartDrawing">
    <cdr:from>
      <cdr:x>0.36729</cdr:x>
      <cdr:y>0.49795</cdr:y>
    </cdr:from>
    <cdr:to>
      <cdr:x>0.41297</cdr:x>
      <cdr:y>0.70494</cdr:y>
    </cdr:to>
    <cdr:sp macro="" textlink="">
      <cdr:nvSpPr>
        <cdr:cNvPr id="20" name="TextBox 52">
          <a:extLst xmlns:a="http://schemas.openxmlformats.org/drawingml/2006/main">
            <a:ext uri="{FF2B5EF4-FFF2-40B4-BE49-F238E27FC236}">
              <a16:creationId xmlns:a16="http://schemas.microsoft.com/office/drawing/2014/main" id="{7CFF788B-BC76-44A2-94B2-668E31C48568}"/>
            </a:ext>
          </a:extLst>
        </cdr:cNvPr>
        <cdr:cNvSpPr txBox="1"/>
      </cdr:nvSpPr>
      <cdr:spPr>
        <a:xfrm xmlns:a="http://schemas.openxmlformats.org/drawingml/2006/main" rot="18612632">
          <a:off x="1500492" y="1513212"/>
          <a:ext cx="556619" cy="20827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2"/>
              </a:solidFill>
            </a:rPr>
            <a:t>-61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0.4565</cdr:x>
      <cdr:y>0.4783</cdr:y>
    </cdr:from>
    <cdr:to>
      <cdr:x>0.57858</cdr:x>
      <cdr:y>0.56286</cdr:y>
    </cdr:to>
    <cdr:sp macro="" textlink="">
      <cdr:nvSpPr>
        <cdr:cNvPr id="21" name="TextBox 59">
          <a:extLst xmlns:a="http://schemas.openxmlformats.org/drawingml/2006/main">
            <a:ext uri="{FF2B5EF4-FFF2-40B4-BE49-F238E27FC236}">
              <a16:creationId xmlns:a16="http://schemas.microsoft.com/office/drawing/2014/main" id="{112F3711-279D-44FA-A56B-6F682E7F00AA}"/>
            </a:ext>
          </a:extLst>
        </cdr:cNvPr>
        <cdr:cNvSpPr txBox="1"/>
      </cdr:nvSpPr>
      <cdr:spPr>
        <a:xfrm xmlns:a="http://schemas.openxmlformats.org/drawingml/2006/main" rot="19356713">
          <a:off x="2081425" y="1286202"/>
          <a:ext cx="556620" cy="22738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1"/>
              </a:solidFill>
            </a:rPr>
            <a:t>-10%</a:t>
          </a:r>
        </a:p>
      </cdr:txBody>
    </cdr:sp>
  </cdr:relSizeAnchor>
  <cdr:relSizeAnchor xmlns:cdr="http://schemas.openxmlformats.org/drawingml/2006/chartDrawing">
    <cdr:from>
      <cdr:x>0.50426</cdr:x>
      <cdr:y>0.48582</cdr:y>
    </cdr:from>
    <cdr:to>
      <cdr:x>0.62634</cdr:x>
      <cdr:y>0.56453</cdr:y>
    </cdr:to>
    <cdr:sp macro="" textlink="">
      <cdr:nvSpPr>
        <cdr:cNvPr id="22" name="TextBox 60">
          <a:extLst xmlns:a="http://schemas.openxmlformats.org/drawingml/2006/main">
            <a:ext uri="{FF2B5EF4-FFF2-40B4-BE49-F238E27FC236}">
              <a16:creationId xmlns:a16="http://schemas.microsoft.com/office/drawing/2014/main" id="{0DE8CA68-ACAF-439C-B4CB-844BF881F910}"/>
            </a:ext>
          </a:extLst>
        </cdr:cNvPr>
        <cdr:cNvSpPr txBox="1"/>
      </cdr:nvSpPr>
      <cdr:spPr>
        <a:xfrm xmlns:a="http://schemas.openxmlformats.org/drawingml/2006/main" rot="19126214">
          <a:off x="2299150" y="1306429"/>
          <a:ext cx="556619" cy="21165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2"/>
              </a:solidFill>
            </a:rPr>
            <a:t>-13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0.67599</cdr:x>
      <cdr:y>0.58098</cdr:y>
    </cdr:from>
    <cdr:to>
      <cdr:x>0.71196</cdr:x>
      <cdr:y>0.67213</cdr:y>
    </cdr:to>
    <cdr:cxnSp macro="">
      <cdr:nvCxnSpPr>
        <cdr:cNvPr id="23" name="Прямая со стрелкой 22">
          <a:extLst xmlns:a="http://schemas.openxmlformats.org/drawingml/2006/main">
            <a:ext uri="{FF2B5EF4-FFF2-40B4-BE49-F238E27FC236}">
              <a16:creationId xmlns:a16="http://schemas.microsoft.com/office/drawing/2014/main" id="{82197181-0318-4C0A-A85A-D29D60E10B11}"/>
            </a:ext>
          </a:extLst>
        </cdr:cNvPr>
        <cdr:cNvCxnSpPr/>
      </cdr:nvCxnSpPr>
      <cdr:spPr>
        <a:xfrm xmlns:a="http://schemas.openxmlformats.org/drawingml/2006/main" flipH="1">
          <a:off x="3082471" y="1552973"/>
          <a:ext cx="164019" cy="243646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0.66102</cdr:x>
      <cdr:y>0.45686</cdr:y>
    </cdr:from>
    <cdr:to>
      <cdr:x>0.70936</cdr:x>
      <cdr:y>0.66385</cdr:y>
    </cdr:to>
    <cdr:sp macro="" textlink="">
      <cdr:nvSpPr>
        <cdr:cNvPr id="24" name="TextBox 70">
          <a:extLst xmlns:a="http://schemas.openxmlformats.org/drawingml/2006/main">
            <a:ext uri="{FF2B5EF4-FFF2-40B4-BE49-F238E27FC236}">
              <a16:creationId xmlns:a16="http://schemas.microsoft.com/office/drawing/2014/main" id="{2E5806F1-3A50-4461-AF7E-16B558D40058}"/>
            </a:ext>
          </a:extLst>
        </cdr:cNvPr>
        <cdr:cNvSpPr txBox="1"/>
      </cdr:nvSpPr>
      <cdr:spPr>
        <a:xfrm xmlns:a="http://schemas.openxmlformats.org/drawingml/2006/main" rot="18256201">
          <a:off x="2845808" y="1396651"/>
          <a:ext cx="556620" cy="2204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1"/>
              </a:solidFill>
            </a:rPr>
            <a:t>-53%</a:t>
          </a:r>
        </a:p>
      </cdr:txBody>
    </cdr:sp>
  </cdr:relSizeAnchor>
  <cdr:relSizeAnchor xmlns:cdr="http://schemas.openxmlformats.org/drawingml/2006/chartDrawing">
    <cdr:from>
      <cdr:x>0.69914</cdr:x>
      <cdr:y>0.47852</cdr:y>
    </cdr:from>
    <cdr:to>
      <cdr:x>0.75154</cdr:x>
      <cdr:y>0.68551</cdr:y>
    </cdr:to>
    <cdr:sp macro="" textlink="">
      <cdr:nvSpPr>
        <cdr:cNvPr id="25" name="TextBox 71">
          <a:extLst xmlns:a="http://schemas.openxmlformats.org/drawingml/2006/main">
            <a:ext uri="{FF2B5EF4-FFF2-40B4-BE49-F238E27FC236}">
              <a16:creationId xmlns:a16="http://schemas.microsoft.com/office/drawing/2014/main" id="{21C4730F-CE8A-4511-95FE-DFCE02843BB0}"/>
            </a:ext>
          </a:extLst>
        </cdr:cNvPr>
        <cdr:cNvSpPr txBox="1"/>
      </cdr:nvSpPr>
      <cdr:spPr>
        <a:xfrm xmlns:a="http://schemas.openxmlformats.org/drawingml/2006/main" rot="18241719">
          <a:off x="3028875" y="1445656"/>
          <a:ext cx="556620" cy="23891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accent2"/>
              </a:solidFill>
            </a:rPr>
            <a:t>-54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0.8586</cdr:x>
      <cdr:y>0.32656</cdr:y>
    </cdr:from>
    <cdr:to>
      <cdr:x>0.8851</cdr:x>
      <cdr:y>0.58864</cdr:y>
    </cdr:to>
    <cdr:cxnSp macro="">
      <cdr:nvCxnSpPr>
        <cdr:cNvPr id="26" name="Прямая со стрелкой 25">
          <a:extLst xmlns:a="http://schemas.openxmlformats.org/drawingml/2006/main">
            <a:ext uri="{FF2B5EF4-FFF2-40B4-BE49-F238E27FC236}">
              <a16:creationId xmlns:a16="http://schemas.microsoft.com/office/drawing/2014/main" id="{E01F4EEC-B784-4DD2-A959-3C249BE088E1}"/>
            </a:ext>
          </a:extLst>
        </cdr:cNvPr>
        <cdr:cNvCxnSpPr/>
      </cdr:nvCxnSpPr>
      <cdr:spPr>
        <a:xfrm xmlns:a="http://schemas.openxmlformats.org/drawingml/2006/main">
          <a:off x="3915563" y="866958"/>
          <a:ext cx="120854" cy="695783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0.89787</cdr:x>
      <cdr:y>0.27311</cdr:y>
    </cdr:from>
    <cdr:to>
      <cdr:x>0.91709</cdr:x>
      <cdr:y>0.58241</cdr:y>
    </cdr:to>
    <cdr:cxnSp macro="">
      <cdr:nvCxnSpPr>
        <cdr:cNvPr id="27" name="Прямая со стрелкой 26">
          <a:extLst xmlns:a="http://schemas.openxmlformats.org/drawingml/2006/main">
            <a:ext uri="{FF2B5EF4-FFF2-40B4-BE49-F238E27FC236}">
              <a16:creationId xmlns:a16="http://schemas.microsoft.com/office/drawing/2014/main" id="{46B38B9B-A1B9-433F-BC16-153BED47C37C}"/>
            </a:ext>
          </a:extLst>
        </cdr:cNvPr>
        <cdr:cNvCxnSpPr/>
      </cdr:nvCxnSpPr>
      <cdr:spPr>
        <a:xfrm xmlns:a="http://schemas.openxmlformats.org/drawingml/2006/main">
          <a:off x="4094215" y="730013"/>
          <a:ext cx="87630" cy="826770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0.87102</cdr:x>
      <cdr:y>0.29062</cdr:y>
    </cdr:from>
    <cdr:to>
      <cdr:x>0.91625</cdr:x>
      <cdr:y>0.51643</cdr:y>
    </cdr:to>
    <cdr:sp macro="" textlink="">
      <cdr:nvSpPr>
        <cdr:cNvPr id="28" name="TextBox 80">
          <a:extLst xmlns:a="http://schemas.openxmlformats.org/drawingml/2006/main">
            <a:ext uri="{FF2B5EF4-FFF2-40B4-BE49-F238E27FC236}">
              <a16:creationId xmlns:a16="http://schemas.microsoft.com/office/drawing/2014/main" id="{B519B5BB-743C-49E0-8256-77BBCD8C3CCF}"/>
            </a:ext>
          </a:extLst>
        </cdr:cNvPr>
        <cdr:cNvSpPr txBox="1"/>
      </cdr:nvSpPr>
      <cdr:spPr>
        <a:xfrm xmlns:a="http://schemas.openxmlformats.org/drawingml/2006/main" rot="4602148">
          <a:off x="3770913" y="982016"/>
          <a:ext cx="607230" cy="20622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1"/>
              </a:solidFill>
            </a:rPr>
            <a:t>+</a:t>
          </a:r>
          <a:r>
            <a:rPr lang="ru-RU" sz="1100">
              <a:solidFill>
                <a:schemeClr val="accent1"/>
              </a:solidFill>
            </a:rPr>
            <a:t>162%</a:t>
          </a:r>
        </a:p>
      </cdr:txBody>
    </cdr:sp>
  </cdr:relSizeAnchor>
  <cdr:relSizeAnchor xmlns:cdr="http://schemas.openxmlformats.org/drawingml/2006/chartDrawing">
    <cdr:from>
      <cdr:x>0.91397</cdr:x>
      <cdr:y>0.27603</cdr:y>
    </cdr:from>
    <cdr:to>
      <cdr:x>0.95903</cdr:x>
      <cdr:y>0.50541</cdr:y>
    </cdr:to>
    <cdr:sp macro="" textlink="">
      <cdr:nvSpPr>
        <cdr:cNvPr id="29" name="TextBox 81">
          <a:extLst xmlns:a="http://schemas.openxmlformats.org/drawingml/2006/main">
            <a:ext uri="{FF2B5EF4-FFF2-40B4-BE49-F238E27FC236}">
              <a16:creationId xmlns:a16="http://schemas.microsoft.com/office/drawing/2014/main" id="{7AB3EC58-F9A2-4C89-91AE-D66F669A04FE}"/>
            </a:ext>
          </a:extLst>
        </cdr:cNvPr>
        <cdr:cNvSpPr txBox="1"/>
      </cdr:nvSpPr>
      <cdr:spPr>
        <a:xfrm xmlns:a="http://schemas.openxmlformats.org/drawingml/2006/main" rot="4650454">
          <a:off x="3961540" y="947970"/>
          <a:ext cx="616843" cy="20545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2"/>
              </a:solidFill>
            </a:rPr>
            <a:t>+</a:t>
          </a:r>
          <a:r>
            <a:rPr lang="ru-RU" sz="1100">
              <a:solidFill>
                <a:schemeClr val="accent2"/>
              </a:solidFill>
            </a:rPr>
            <a:t>194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0.21735</cdr:x>
      <cdr:y>0.60694</cdr:y>
    </cdr:from>
    <cdr:to>
      <cdr:x>0.25454</cdr:x>
      <cdr:y>0.68088</cdr:y>
    </cdr:to>
    <cdr:cxnSp macro="">
      <cdr:nvCxnSpPr>
        <cdr:cNvPr id="30" name="Прямая со стрелкой 29">
          <a:extLst xmlns:a="http://schemas.openxmlformats.org/drawingml/2006/main">
            <a:ext uri="{FF2B5EF4-FFF2-40B4-BE49-F238E27FC236}">
              <a16:creationId xmlns:a16="http://schemas.microsoft.com/office/drawing/2014/main" id="{48574148-8169-430A-A4A8-A0811AF5F7E9}"/>
            </a:ext>
          </a:extLst>
        </cdr:cNvPr>
        <cdr:cNvCxnSpPr/>
      </cdr:nvCxnSpPr>
      <cdr:spPr>
        <a:xfrm xmlns:a="http://schemas.openxmlformats.org/drawingml/2006/main" flipH="1">
          <a:off x="991033" y="1613994"/>
          <a:ext cx="169605" cy="196645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0.34473</cdr:x>
      <cdr:y>0.60232</cdr:y>
    </cdr:from>
    <cdr:to>
      <cdr:x>0.38123</cdr:x>
      <cdr:y>0.671</cdr:y>
    </cdr:to>
    <cdr:cxnSp macro="">
      <cdr:nvCxnSpPr>
        <cdr:cNvPr id="31" name="Прямая со стрелкой 30">
          <a:extLst xmlns:a="http://schemas.openxmlformats.org/drawingml/2006/main">
            <a:ext uri="{FF2B5EF4-FFF2-40B4-BE49-F238E27FC236}">
              <a16:creationId xmlns:a16="http://schemas.microsoft.com/office/drawing/2014/main" id="{EA10EFA4-B6F7-45D4-BB79-664262D15D77}"/>
            </a:ext>
          </a:extLst>
        </cdr:cNvPr>
        <cdr:cNvCxnSpPr/>
      </cdr:nvCxnSpPr>
      <cdr:spPr>
        <a:xfrm xmlns:a="http://schemas.openxmlformats.org/drawingml/2006/main" flipH="1">
          <a:off x="1571850" y="1601704"/>
          <a:ext cx="166433" cy="182657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0.38393</cdr:x>
      <cdr:y>0.60786</cdr:y>
    </cdr:from>
    <cdr:to>
      <cdr:x>0.42166</cdr:x>
      <cdr:y>0.69013</cdr:y>
    </cdr:to>
    <cdr:cxnSp macro="">
      <cdr:nvCxnSpPr>
        <cdr:cNvPr id="32" name="Прямая со стрелкой 31">
          <a:extLst xmlns:a="http://schemas.openxmlformats.org/drawingml/2006/main">
            <a:ext uri="{FF2B5EF4-FFF2-40B4-BE49-F238E27FC236}">
              <a16:creationId xmlns:a16="http://schemas.microsoft.com/office/drawing/2014/main" id="{0FC133E5-B705-4A10-BA95-622B1ADC650C}"/>
            </a:ext>
          </a:extLst>
        </cdr:cNvPr>
        <cdr:cNvCxnSpPr/>
      </cdr:nvCxnSpPr>
      <cdr:spPr>
        <a:xfrm xmlns:a="http://schemas.openxmlformats.org/drawingml/2006/main" flipH="1">
          <a:off x="1750574" y="1616452"/>
          <a:ext cx="172064" cy="218768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0.50893</cdr:x>
      <cdr:y>0.57599</cdr:y>
    </cdr:from>
    <cdr:to>
      <cdr:x>0.53065</cdr:x>
      <cdr:y>0.6045</cdr:y>
    </cdr:to>
    <cdr:cxnSp macro="">
      <cdr:nvCxnSpPr>
        <cdr:cNvPr id="33" name="Прямая со стрелкой 32">
          <a:extLst xmlns:a="http://schemas.openxmlformats.org/drawingml/2006/main">
            <a:ext uri="{FF2B5EF4-FFF2-40B4-BE49-F238E27FC236}">
              <a16:creationId xmlns:a16="http://schemas.microsoft.com/office/drawing/2014/main" id="{8D37AA6B-DAE9-4838-AB96-D40D7AA8416D}"/>
            </a:ext>
          </a:extLst>
        </cdr:cNvPr>
        <cdr:cNvCxnSpPr/>
      </cdr:nvCxnSpPr>
      <cdr:spPr>
        <a:xfrm xmlns:a="http://schemas.openxmlformats.org/drawingml/2006/main" flipH="1">
          <a:off x="2320661" y="1539638"/>
          <a:ext cx="99059" cy="76200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0.54887</cdr:x>
      <cdr:y>0.58597</cdr:y>
    </cdr:from>
    <cdr:to>
      <cdr:x>0.5695</cdr:x>
      <cdr:y>0.61294</cdr:y>
    </cdr:to>
    <cdr:cxnSp macro="">
      <cdr:nvCxnSpPr>
        <cdr:cNvPr id="34" name="Прямая со стрелкой 33">
          <a:extLst xmlns:a="http://schemas.openxmlformats.org/drawingml/2006/main">
            <a:ext uri="{FF2B5EF4-FFF2-40B4-BE49-F238E27FC236}">
              <a16:creationId xmlns:a16="http://schemas.microsoft.com/office/drawing/2014/main" id="{6EC4587C-FDF8-4D7F-9F57-E1B246169CBE}"/>
            </a:ext>
          </a:extLst>
        </cdr:cNvPr>
        <cdr:cNvCxnSpPr/>
      </cdr:nvCxnSpPr>
      <cdr:spPr>
        <a:xfrm xmlns:a="http://schemas.openxmlformats.org/drawingml/2006/main" flipH="1">
          <a:off x="2502800" y="1566308"/>
          <a:ext cx="94085" cy="72093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0.71698</cdr:x>
      <cdr:y>0.58811</cdr:y>
    </cdr:from>
    <cdr:to>
      <cdr:x>0.75165</cdr:x>
      <cdr:y>0.67434</cdr:y>
    </cdr:to>
    <cdr:cxnSp macro="">
      <cdr:nvCxnSpPr>
        <cdr:cNvPr id="35" name="Прямая со стрелкой 34">
          <a:extLst xmlns:a="http://schemas.openxmlformats.org/drawingml/2006/main">
            <a:ext uri="{FF2B5EF4-FFF2-40B4-BE49-F238E27FC236}">
              <a16:creationId xmlns:a16="http://schemas.microsoft.com/office/drawing/2014/main" id="{EE703678-0342-4E87-9448-786EA3BB5CB9}"/>
            </a:ext>
          </a:extLst>
        </cdr:cNvPr>
        <cdr:cNvCxnSpPr/>
      </cdr:nvCxnSpPr>
      <cdr:spPr>
        <a:xfrm xmlns:a="http://schemas.openxmlformats.org/drawingml/2006/main" flipH="1">
          <a:off x="3269350" y="1572023"/>
          <a:ext cx="158115" cy="230505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1494724</xdr:colOff>
      <xdr:row>44</xdr:row>
      <xdr:rowOff>125385</xdr:rowOff>
    </xdr:from>
    <xdr:to>
      <xdr:col>11</xdr:col>
      <xdr:colOff>165546</xdr:colOff>
      <xdr:row>76</xdr:row>
      <xdr:rowOff>24813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3AA6BCB-66C3-4076-AD6F-DE7AA84AF2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483052</xdr:colOff>
      <xdr:row>44</xdr:row>
      <xdr:rowOff>104773</xdr:rowOff>
    </xdr:from>
    <xdr:to>
      <xdr:col>30</xdr:col>
      <xdr:colOff>827632</xdr:colOff>
      <xdr:row>76</xdr:row>
      <xdr:rowOff>108857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4B75DE4-DE06-41AA-994E-21145CA90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81425</xdr:colOff>
      <xdr:row>0</xdr:row>
      <xdr:rowOff>178746</xdr:rowOff>
    </xdr:from>
    <xdr:to>
      <xdr:col>12</xdr:col>
      <xdr:colOff>402726</xdr:colOff>
      <xdr:row>15</xdr:row>
      <xdr:rowOff>64446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821873D-4FC4-4B91-9085-CEA088C370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17</xdr:row>
      <xdr:rowOff>14287</xdr:rowOff>
    </xdr:from>
    <xdr:to>
      <xdr:col>12</xdr:col>
      <xdr:colOff>361950</xdr:colOff>
      <xdr:row>31</xdr:row>
      <xdr:rowOff>90487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A84ABF4-CDFD-4073-B9D2-9D152B0D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47625</xdr:colOff>
      <xdr:row>33</xdr:row>
      <xdr:rowOff>23812</xdr:rowOff>
    </xdr:from>
    <xdr:to>
      <xdr:col>12</xdr:col>
      <xdr:colOff>352425</xdr:colOff>
      <xdr:row>47</xdr:row>
      <xdr:rowOff>100012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67E7769-1C03-485F-B390-2A2772861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38100</xdr:colOff>
      <xdr:row>49</xdr:row>
      <xdr:rowOff>52387</xdr:rowOff>
    </xdr:from>
    <xdr:to>
      <xdr:col>12</xdr:col>
      <xdr:colOff>342900</xdr:colOff>
      <xdr:row>63</xdr:row>
      <xdr:rowOff>128587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08C1954-D4A6-4326-8010-69347287DC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28575</xdr:colOff>
      <xdr:row>65</xdr:row>
      <xdr:rowOff>33337</xdr:rowOff>
    </xdr:from>
    <xdr:to>
      <xdr:col>12</xdr:col>
      <xdr:colOff>333375</xdr:colOff>
      <xdr:row>79</xdr:row>
      <xdr:rowOff>109537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782E4F2-9E3A-4855-B05F-8CB30E152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38100</xdr:colOff>
      <xdr:row>81</xdr:row>
      <xdr:rowOff>42862</xdr:rowOff>
    </xdr:from>
    <xdr:to>
      <xdr:col>12</xdr:col>
      <xdr:colOff>342900</xdr:colOff>
      <xdr:row>95</xdr:row>
      <xdr:rowOff>119062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A4F4A099-0B57-4AD7-B3D7-CDD658D4E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38100</xdr:colOff>
      <xdr:row>97</xdr:row>
      <xdr:rowOff>61912</xdr:rowOff>
    </xdr:from>
    <xdr:to>
      <xdr:col>12</xdr:col>
      <xdr:colOff>342900</xdr:colOff>
      <xdr:row>111</xdr:row>
      <xdr:rowOff>138112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24668899-0E9B-4171-BC02-C52CBFAE74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81425</xdr:colOff>
      <xdr:row>0</xdr:row>
      <xdr:rowOff>178746</xdr:rowOff>
    </xdr:from>
    <xdr:to>
      <xdr:col>12</xdr:col>
      <xdr:colOff>402726</xdr:colOff>
      <xdr:row>15</xdr:row>
      <xdr:rowOff>64446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DEFDB594-FC76-4BEC-8C12-9B643081EB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57150</xdr:colOff>
      <xdr:row>17</xdr:row>
      <xdr:rowOff>14287</xdr:rowOff>
    </xdr:from>
    <xdr:to>
      <xdr:col>12</xdr:col>
      <xdr:colOff>361950</xdr:colOff>
      <xdr:row>31</xdr:row>
      <xdr:rowOff>90487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8280B4C4-8807-4CB8-B638-AC9398F1DF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47625</xdr:colOff>
      <xdr:row>33</xdr:row>
      <xdr:rowOff>23812</xdr:rowOff>
    </xdr:from>
    <xdr:to>
      <xdr:col>12</xdr:col>
      <xdr:colOff>352425</xdr:colOff>
      <xdr:row>47</xdr:row>
      <xdr:rowOff>100012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75534D75-AC61-4242-9369-8728846A8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38100</xdr:colOff>
      <xdr:row>49</xdr:row>
      <xdr:rowOff>52387</xdr:rowOff>
    </xdr:from>
    <xdr:to>
      <xdr:col>12</xdr:col>
      <xdr:colOff>342900</xdr:colOff>
      <xdr:row>63</xdr:row>
      <xdr:rowOff>128587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8ACC006A-9562-4266-8A34-2F8394D746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28575</xdr:colOff>
      <xdr:row>65</xdr:row>
      <xdr:rowOff>33337</xdr:rowOff>
    </xdr:from>
    <xdr:to>
      <xdr:col>12</xdr:col>
      <xdr:colOff>333375</xdr:colOff>
      <xdr:row>79</xdr:row>
      <xdr:rowOff>109537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A582ED8F-BC89-4C23-AAA2-DEAA0A0DE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38100</xdr:colOff>
      <xdr:row>81</xdr:row>
      <xdr:rowOff>42862</xdr:rowOff>
    </xdr:from>
    <xdr:to>
      <xdr:col>12</xdr:col>
      <xdr:colOff>342900</xdr:colOff>
      <xdr:row>95</xdr:row>
      <xdr:rowOff>119062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F800B345-F938-4ED9-BD72-9262D318E7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38100</xdr:colOff>
      <xdr:row>97</xdr:row>
      <xdr:rowOff>61912</xdr:rowOff>
    </xdr:from>
    <xdr:to>
      <xdr:col>12</xdr:col>
      <xdr:colOff>342900</xdr:colOff>
      <xdr:row>111</xdr:row>
      <xdr:rowOff>138112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3A2F0FA7-BD92-4846-A6B6-261C1FB47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58325</xdr:colOff>
      <xdr:row>17</xdr:row>
      <xdr:rowOff>11467</xdr:rowOff>
    </xdr:from>
    <xdr:to>
      <xdr:col>20</xdr:col>
      <xdr:colOff>363816</xdr:colOff>
      <xdr:row>31</xdr:row>
      <xdr:rowOff>87667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FB5F5779-2205-4486-911D-079459C589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264104</xdr:colOff>
      <xdr:row>24</xdr:row>
      <xdr:rowOff>0</xdr:rowOff>
    </xdr:from>
    <xdr:to>
      <xdr:col>14</xdr:col>
      <xdr:colOff>433754</xdr:colOff>
      <xdr:row>27</xdr:row>
      <xdr:rowOff>17318</xdr:rowOff>
    </xdr:to>
    <xdr:cxnSp macro="">
      <xdr:nvCxnSpPr>
        <xdr:cNvPr id="18" name="Прямая со стрелкой 17">
          <a:extLst>
            <a:ext uri="{FF2B5EF4-FFF2-40B4-BE49-F238E27FC236}">
              <a16:creationId xmlns:a16="http://schemas.microsoft.com/office/drawing/2014/main" id="{891DB5AB-4DD2-4767-9E82-DF8659B37F77}"/>
            </a:ext>
          </a:extLst>
        </xdr:cNvPr>
        <xdr:cNvCxnSpPr/>
      </xdr:nvCxnSpPr>
      <xdr:spPr>
        <a:xfrm flipH="1">
          <a:off x="9751004" y="4572000"/>
          <a:ext cx="169650" cy="588818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453390</xdr:colOff>
      <xdr:row>23</xdr:row>
      <xdr:rowOff>182880</xdr:rowOff>
    </xdr:from>
    <xdr:to>
      <xdr:col>15</xdr:col>
      <xdr:colOff>15240</xdr:colOff>
      <xdr:row>27</xdr:row>
      <xdr:rowOff>30480</xdr:rowOff>
    </xdr:to>
    <xdr:cxnSp macro="">
      <xdr:nvCxnSpPr>
        <xdr:cNvPr id="24" name="Прямая со стрелкой 23">
          <a:extLst>
            <a:ext uri="{FF2B5EF4-FFF2-40B4-BE49-F238E27FC236}">
              <a16:creationId xmlns:a16="http://schemas.microsoft.com/office/drawing/2014/main" id="{48574148-8169-430A-A4A8-A0811AF5F7E9}"/>
            </a:ext>
          </a:extLst>
        </xdr:cNvPr>
        <xdr:cNvCxnSpPr/>
      </xdr:nvCxnSpPr>
      <xdr:spPr>
        <a:xfrm flipH="1">
          <a:off x="9940290" y="4564380"/>
          <a:ext cx="171450" cy="609600"/>
        </a:xfrm>
        <a:prstGeom prst="straightConnector1">
          <a:avLst/>
        </a:prstGeom>
        <a:ln w="127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107830</xdr:colOff>
      <xdr:row>21</xdr:row>
      <xdr:rowOff>107830</xdr:rowOff>
    </xdr:from>
    <xdr:ext cx="184731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1B999E7E-2469-4343-9D7E-9E5A4FF1D180}"/>
            </a:ext>
          </a:extLst>
        </xdr:cNvPr>
        <xdr:cNvSpPr txBox="1"/>
      </xdr:nvSpPr>
      <xdr:spPr>
        <a:xfrm>
          <a:off x="9614858" y="410833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157632</xdr:colOff>
      <xdr:row>23</xdr:row>
      <xdr:rowOff>106568</xdr:rowOff>
    </xdr:from>
    <xdr:ext cx="225686" cy="543226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F4F14268-1021-4A4F-8E40-4D7E3DF7FA41}"/>
            </a:ext>
          </a:extLst>
        </xdr:cNvPr>
        <xdr:cNvSpPr txBox="1"/>
      </xdr:nvSpPr>
      <xdr:spPr>
        <a:xfrm rot="17200006">
          <a:off x="9485762" y="4646838"/>
          <a:ext cx="543226" cy="2256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ru-RU" sz="1100">
              <a:solidFill>
                <a:schemeClr val="accent1"/>
              </a:solidFill>
            </a:rPr>
            <a:t>-84%</a:t>
          </a:r>
        </a:p>
      </xdr:txBody>
    </xdr:sp>
    <xdr:clientData/>
  </xdr:oneCellAnchor>
  <xdr:oneCellAnchor>
    <xdr:from>
      <xdr:col>14</xdr:col>
      <xdr:colOff>330641</xdr:colOff>
      <xdr:row>23</xdr:row>
      <xdr:rowOff>167422</xdr:rowOff>
    </xdr:from>
    <xdr:ext cx="221652" cy="543226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638AAECC-675E-4E0C-8399-817B293FAADE}"/>
            </a:ext>
          </a:extLst>
        </xdr:cNvPr>
        <xdr:cNvSpPr txBox="1"/>
      </xdr:nvSpPr>
      <xdr:spPr>
        <a:xfrm rot="17166074">
          <a:off x="9656754" y="4709709"/>
          <a:ext cx="543226" cy="2216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ru-RU" sz="1100">
              <a:solidFill>
                <a:schemeClr val="accent2"/>
              </a:solidFill>
            </a:rPr>
            <a:t>-84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xdr:txBody>
    </xdr:sp>
    <xdr:clientData/>
  </xdr:oneCellAnchor>
  <xdr:twoCellAnchor>
    <xdr:from>
      <xdr:col>15</xdr:col>
      <xdr:colOff>422032</xdr:colOff>
      <xdr:row>23</xdr:row>
      <xdr:rowOff>187569</xdr:rowOff>
    </xdr:from>
    <xdr:to>
      <xdr:col>16</xdr:col>
      <xdr:colOff>11723</xdr:colOff>
      <xdr:row>27</xdr:row>
      <xdr:rowOff>8792</xdr:rowOff>
    </xdr:to>
    <xdr:cxnSp macro="">
      <xdr:nvCxnSpPr>
        <xdr:cNvPr id="50" name="Прямая со стрелкой 49">
          <a:extLst>
            <a:ext uri="{FF2B5EF4-FFF2-40B4-BE49-F238E27FC236}">
              <a16:creationId xmlns:a16="http://schemas.microsoft.com/office/drawing/2014/main" id="{EA10EFA4-B6F7-45D4-BB79-664262D15D77}"/>
            </a:ext>
          </a:extLst>
        </xdr:cNvPr>
        <xdr:cNvCxnSpPr/>
      </xdr:nvCxnSpPr>
      <xdr:spPr>
        <a:xfrm flipH="1">
          <a:off x="10518532" y="4569069"/>
          <a:ext cx="199291" cy="583223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583223</xdr:colOff>
      <xdr:row>23</xdr:row>
      <xdr:rowOff>172915</xdr:rowOff>
    </xdr:from>
    <xdr:to>
      <xdr:col>16</xdr:col>
      <xdr:colOff>161192</xdr:colOff>
      <xdr:row>27</xdr:row>
      <xdr:rowOff>23446</xdr:rowOff>
    </xdr:to>
    <xdr:cxnSp macro="">
      <xdr:nvCxnSpPr>
        <xdr:cNvPr id="51" name="Прямая со стрелкой 50">
          <a:extLst>
            <a:ext uri="{FF2B5EF4-FFF2-40B4-BE49-F238E27FC236}">
              <a16:creationId xmlns:a16="http://schemas.microsoft.com/office/drawing/2014/main" id="{0FC133E5-B705-4A10-BA95-622B1ADC650C}"/>
            </a:ext>
          </a:extLst>
        </xdr:cNvPr>
        <xdr:cNvCxnSpPr/>
      </xdr:nvCxnSpPr>
      <xdr:spPr>
        <a:xfrm flipH="1">
          <a:off x="10679723" y="4554415"/>
          <a:ext cx="187569" cy="612531"/>
        </a:xfrm>
        <a:prstGeom prst="straightConnector1">
          <a:avLst/>
        </a:prstGeom>
        <a:ln w="127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327082</xdr:colOff>
      <xdr:row>23</xdr:row>
      <xdr:rowOff>99697</xdr:rowOff>
    </xdr:from>
    <xdr:ext cx="214507" cy="543226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60CDD966-79FF-406F-A7B6-8C6AE7ED5A2F}"/>
            </a:ext>
          </a:extLst>
        </xdr:cNvPr>
        <xdr:cNvSpPr txBox="1"/>
      </xdr:nvSpPr>
      <xdr:spPr>
        <a:xfrm rot="17433497">
          <a:off x="10259223" y="4645556"/>
          <a:ext cx="543226" cy="2145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100">
              <a:solidFill>
                <a:schemeClr val="accent1"/>
              </a:solidFill>
            </a:rPr>
            <a:t>-81%</a:t>
          </a:r>
        </a:p>
      </xdr:txBody>
    </xdr:sp>
    <xdr:clientData/>
  </xdr:oneCellAnchor>
  <xdr:oneCellAnchor>
    <xdr:from>
      <xdr:col>15</xdr:col>
      <xdr:colOff>487841</xdr:colOff>
      <xdr:row>23</xdr:row>
      <xdr:rowOff>152082</xdr:rowOff>
    </xdr:from>
    <xdr:ext cx="209248" cy="543226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7CFF788B-BC76-44A2-94B2-668E31C48568}"/>
            </a:ext>
          </a:extLst>
        </xdr:cNvPr>
        <xdr:cNvSpPr txBox="1"/>
      </xdr:nvSpPr>
      <xdr:spPr>
        <a:xfrm rot="17355695">
          <a:off x="10417352" y="4700571"/>
          <a:ext cx="543226" cy="2092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100">
              <a:solidFill>
                <a:schemeClr val="accent2"/>
              </a:solidFill>
            </a:rPr>
            <a:t>-83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xdr:txBody>
    </xdr:sp>
    <xdr:clientData/>
  </xdr:oneCellAnchor>
  <xdr:twoCellAnchor>
    <xdr:from>
      <xdr:col>16</xdr:col>
      <xdr:colOff>565638</xdr:colOff>
      <xdr:row>23</xdr:row>
      <xdr:rowOff>167054</xdr:rowOff>
    </xdr:from>
    <xdr:to>
      <xdr:col>17</xdr:col>
      <xdr:colOff>120162</xdr:colOff>
      <xdr:row>26</xdr:row>
      <xdr:rowOff>90854</xdr:rowOff>
    </xdr:to>
    <xdr:cxnSp macro="">
      <xdr:nvCxnSpPr>
        <xdr:cNvPr id="58" name="Прямая со стрелкой 57">
          <a:extLst>
            <a:ext uri="{FF2B5EF4-FFF2-40B4-BE49-F238E27FC236}">
              <a16:creationId xmlns:a16="http://schemas.microsoft.com/office/drawing/2014/main" id="{8D37AA6B-DAE9-4838-AB96-D40D7AA8416D}"/>
            </a:ext>
          </a:extLst>
        </xdr:cNvPr>
        <xdr:cNvCxnSpPr/>
      </xdr:nvCxnSpPr>
      <xdr:spPr>
        <a:xfrm flipH="1">
          <a:off x="11271738" y="4548554"/>
          <a:ext cx="164124" cy="4953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128954</xdr:colOff>
      <xdr:row>23</xdr:row>
      <xdr:rowOff>167054</xdr:rowOff>
    </xdr:from>
    <xdr:to>
      <xdr:col>17</xdr:col>
      <xdr:colOff>301870</xdr:colOff>
      <xdr:row>26</xdr:row>
      <xdr:rowOff>90854</xdr:rowOff>
    </xdr:to>
    <xdr:cxnSp macro="">
      <xdr:nvCxnSpPr>
        <xdr:cNvPr id="59" name="Прямая со стрелкой 58">
          <a:extLst>
            <a:ext uri="{FF2B5EF4-FFF2-40B4-BE49-F238E27FC236}">
              <a16:creationId xmlns:a16="http://schemas.microsoft.com/office/drawing/2014/main" id="{6EC4587C-FDF8-4D7F-9F57-E1B246169CBE}"/>
            </a:ext>
          </a:extLst>
        </xdr:cNvPr>
        <xdr:cNvCxnSpPr/>
      </xdr:nvCxnSpPr>
      <xdr:spPr>
        <a:xfrm flipH="1">
          <a:off x="11444654" y="4548554"/>
          <a:ext cx="172916" cy="495300"/>
        </a:xfrm>
        <a:prstGeom prst="straightConnector1">
          <a:avLst/>
        </a:prstGeom>
        <a:ln w="127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429279</xdr:colOff>
      <xdr:row>23</xdr:row>
      <xdr:rowOff>50362</xdr:rowOff>
    </xdr:from>
    <xdr:ext cx="228448" cy="543226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112F3711-279D-44FA-A56B-6F682E7F00AA}"/>
            </a:ext>
          </a:extLst>
        </xdr:cNvPr>
        <xdr:cNvSpPr txBox="1"/>
      </xdr:nvSpPr>
      <xdr:spPr>
        <a:xfrm rot="17316336">
          <a:off x="10977990" y="4589251"/>
          <a:ext cx="543226" cy="2284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100">
              <a:solidFill>
                <a:schemeClr val="accent1"/>
              </a:solidFill>
            </a:rPr>
            <a:t>-70%</a:t>
          </a:r>
        </a:p>
      </xdr:txBody>
    </xdr:sp>
    <xdr:clientData/>
  </xdr:oneCellAnchor>
  <xdr:oneCellAnchor>
    <xdr:from>
      <xdr:col>17</xdr:col>
      <xdr:colOff>16458</xdr:colOff>
      <xdr:row>23</xdr:row>
      <xdr:rowOff>72977</xdr:rowOff>
    </xdr:from>
    <xdr:ext cx="212639" cy="543226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0DE8CA68-ACAF-439C-B4CB-844BF881F910}"/>
            </a:ext>
          </a:extLst>
        </xdr:cNvPr>
        <xdr:cNvSpPr txBox="1"/>
      </xdr:nvSpPr>
      <xdr:spPr>
        <a:xfrm rot="17444056">
          <a:off x="11166865" y="4619770"/>
          <a:ext cx="543226" cy="21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100">
              <a:solidFill>
                <a:schemeClr val="accent2"/>
              </a:solidFill>
            </a:rPr>
            <a:t>-68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xdr:txBody>
    </xdr:sp>
    <xdr:clientData/>
  </xdr:oneCellAnchor>
  <xdr:twoCellAnchor>
    <xdr:from>
      <xdr:col>18</xdr:col>
      <xdr:colOff>77812</xdr:colOff>
      <xdr:row>23</xdr:row>
      <xdr:rowOff>187817</xdr:rowOff>
    </xdr:from>
    <xdr:to>
      <xdr:col>18</xdr:col>
      <xdr:colOff>236113</xdr:colOff>
      <xdr:row>27</xdr:row>
      <xdr:rowOff>2683</xdr:rowOff>
    </xdr:to>
    <xdr:cxnSp macro="">
      <xdr:nvCxnSpPr>
        <xdr:cNvPr id="69" name="Прямая со стрелкой 68">
          <a:extLst>
            <a:ext uri="{FF2B5EF4-FFF2-40B4-BE49-F238E27FC236}">
              <a16:creationId xmlns:a16="http://schemas.microsoft.com/office/drawing/2014/main" id="{82197181-0318-4C0A-A85A-D29D60E10B11}"/>
            </a:ext>
          </a:extLst>
        </xdr:cNvPr>
        <xdr:cNvCxnSpPr/>
      </xdr:nvCxnSpPr>
      <xdr:spPr>
        <a:xfrm flipH="1">
          <a:off x="11993453" y="4569317"/>
          <a:ext cx="158301" cy="576866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262946</xdr:colOff>
      <xdr:row>23</xdr:row>
      <xdr:rowOff>177085</xdr:rowOff>
    </xdr:from>
    <xdr:to>
      <xdr:col>18</xdr:col>
      <xdr:colOff>437345</xdr:colOff>
      <xdr:row>27</xdr:row>
      <xdr:rowOff>8049</xdr:rowOff>
    </xdr:to>
    <xdr:cxnSp macro="">
      <xdr:nvCxnSpPr>
        <xdr:cNvPr id="70" name="Прямая со стрелкой 69">
          <a:extLst>
            <a:ext uri="{FF2B5EF4-FFF2-40B4-BE49-F238E27FC236}">
              <a16:creationId xmlns:a16="http://schemas.microsoft.com/office/drawing/2014/main" id="{EE703678-0342-4E87-9448-786EA3BB5CB9}"/>
            </a:ext>
          </a:extLst>
        </xdr:cNvPr>
        <xdr:cNvCxnSpPr/>
      </xdr:nvCxnSpPr>
      <xdr:spPr>
        <a:xfrm flipH="1">
          <a:off x="12178587" y="4558585"/>
          <a:ext cx="174399" cy="592964"/>
        </a:xfrm>
        <a:prstGeom prst="straightConnector1">
          <a:avLst/>
        </a:prstGeom>
        <a:ln w="127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560103</xdr:colOff>
      <xdr:row>23</xdr:row>
      <xdr:rowOff>117329</xdr:rowOff>
    </xdr:from>
    <xdr:ext cx="221477" cy="543226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2E5806F1-3A50-4461-AF7E-16B558D40058}"/>
            </a:ext>
          </a:extLst>
        </xdr:cNvPr>
        <xdr:cNvSpPr txBox="1"/>
      </xdr:nvSpPr>
      <xdr:spPr>
        <a:xfrm rot="17187642">
          <a:off x="11705806" y="4659703"/>
          <a:ext cx="543226" cy="2214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100">
              <a:solidFill>
                <a:schemeClr val="accent1"/>
              </a:solidFill>
            </a:rPr>
            <a:t>-82%</a:t>
          </a:r>
        </a:p>
      </xdr:txBody>
    </xdr:sp>
    <xdr:clientData/>
  </xdr:oneCellAnchor>
  <xdr:oneCellAnchor>
    <xdr:from>
      <xdr:col>18</xdr:col>
      <xdr:colOff>138940</xdr:colOff>
      <xdr:row>23</xdr:row>
      <xdr:rowOff>136266</xdr:rowOff>
    </xdr:from>
    <xdr:ext cx="240047" cy="543226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21C4730F-CE8A-4511-95FE-DFCE02843BB0}"/>
            </a:ext>
          </a:extLst>
        </xdr:cNvPr>
        <xdr:cNvSpPr txBox="1"/>
      </xdr:nvSpPr>
      <xdr:spPr>
        <a:xfrm rot="17364669">
          <a:off x="11902992" y="4669355"/>
          <a:ext cx="543226" cy="2400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100">
              <a:solidFill>
                <a:schemeClr val="accent2"/>
              </a:solidFill>
            </a:rPr>
            <a:t>-81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xdr:txBody>
    </xdr:sp>
    <xdr:clientData/>
  </xdr:oneCellAnchor>
  <xdr:twoCellAnchor>
    <xdr:from>
      <xdr:col>19</xdr:col>
      <xdr:colOff>336361</xdr:colOff>
      <xdr:row>21</xdr:row>
      <xdr:rowOff>67413</xdr:rowOff>
    </xdr:from>
    <xdr:to>
      <xdr:col>19</xdr:col>
      <xdr:colOff>474909</xdr:colOff>
      <xdr:row>23</xdr:row>
      <xdr:rowOff>166352</xdr:rowOff>
    </xdr:to>
    <xdr:cxnSp macro="">
      <xdr:nvCxnSpPr>
        <xdr:cNvPr id="79" name="Прямая со стрелкой 78">
          <a:extLst>
            <a:ext uri="{FF2B5EF4-FFF2-40B4-BE49-F238E27FC236}">
              <a16:creationId xmlns:a16="http://schemas.microsoft.com/office/drawing/2014/main" id="{E01F4EEC-B784-4DD2-A959-3C249BE088E1}"/>
            </a:ext>
          </a:extLst>
        </xdr:cNvPr>
        <xdr:cNvCxnSpPr/>
      </xdr:nvCxnSpPr>
      <xdr:spPr>
        <a:xfrm>
          <a:off x="12861065" y="4067913"/>
          <a:ext cx="138548" cy="479939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550069</xdr:colOff>
      <xdr:row>23</xdr:row>
      <xdr:rowOff>35719</xdr:rowOff>
    </xdr:from>
    <xdr:to>
      <xdr:col>19</xdr:col>
      <xdr:colOff>597694</xdr:colOff>
      <xdr:row>23</xdr:row>
      <xdr:rowOff>188119</xdr:rowOff>
    </xdr:to>
    <xdr:cxnSp macro="">
      <xdr:nvCxnSpPr>
        <xdr:cNvPr id="80" name="Прямая со стрелкой 79">
          <a:extLst>
            <a:ext uri="{FF2B5EF4-FFF2-40B4-BE49-F238E27FC236}">
              <a16:creationId xmlns:a16="http://schemas.microsoft.com/office/drawing/2014/main" id="{46B38B9B-A1B9-433F-BC16-153BED47C37C}"/>
            </a:ext>
          </a:extLst>
        </xdr:cNvPr>
        <xdr:cNvCxnSpPr/>
      </xdr:nvCxnSpPr>
      <xdr:spPr>
        <a:xfrm>
          <a:off x="13084969" y="4417219"/>
          <a:ext cx="47625" cy="152400"/>
        </a:xfrm>
        <a:prstGeom prst="straightConnector1">
          <a:avLst/>
        </a:prstGeom>
        <a:ln w="127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391068</xdr:colOff>
      <xdr:row>20</xdr:row>
      <xdr:rowOff>107972</xdr:rowOff>
    </xdr:from>
    <xdr:ext cx="207225" cy="543226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B519B5BB-743C-49E0-8256-77BBCD8C3CCF}"/>
            </a:ext>
          </a:extLst>
        </xdr:cNvPr>
        <xdr:cNvSpPr txBox="1"/>
      </xdr:nvSpPr>
      <xdr:spPr>
        <a:xfrm rot="4276678">
          <a:off x="12757968" y="4085972"/>
          <a:ext cx="543226" cy="207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>
              <a:solidFill>
                <a:schemeClr val="accent1"/>
              </a:solidFill>
            </a:rPr>
            <a:t>+</a:t>
          </a:r>
          <a:r>
            <a:rPr lang="ru-RU" sz="1100">
              <a:solidFill>
                <a:schemeClr val="accent1"/>
              </a:solidFill>
            </a:rPr>
            <a:t>66%</a:t>
          </a:r>
        </a:p>
      </xdr:txBody>
    </xdr:sp>
    <xdr:clientData/>
  </xdr:oneCellAnchor>
  <xdr:oneCellAnchor>
    <xdr:from>
      <xdr:col>19</xdr:col>
      <xdr:colOff>603624</xdr:colOff>
      <xdr:row>21</xdr:row>
      <xdr:rowOff>117844</xdr:rowOff>
    </xdr:from>
    <xdr:ext cx="206436" cy="543226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7AB3EC58-F9A2-4C89-91AE-D66F669A04FE}"/>
            </a:ext>
          </a:extLst>
        </xdr:cNvPr>
        <xdr:cNvSpPr txBox="1"/>
      </xdr:nvSpPr>
      <xdr:spPr>
        <a:xfrm rot="4023370">
          <a:off x="12970129" y="4286739"/>
          <a:ext cx="543226" cy="2064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>
              <a:solidFill>
                <a:schemeClr val="accent2"/>
              </a:solidFill>
            </a:rPr>
            <a:t>+</a:t>
          </a:r>
          <a:r>
            <a:rPr lang="ru-RU" sz="1100">
              <a:solidFill>
                <a:schemeClr val="accent2"/>
              </a:solidFill>
            </a:rPr>
            <a:t>17</a:t>
          </a:r>
          <a:r>
            <a:rPr lang="en-US" sz="1100">
              <a:solidFill>
                <a:schemeClr val="accent2"/>
              </a:solidFill>
            </a:rPr>
            <a:t>%</a:t>
          </a:r>
          <a:endParaRPr lang="ru-RU" sz="1100">
            <a:solidFill>
              <a:schemeClr val="accent2"/>
            </a:solidFill>
          </a:endParaRPr>
        </a:p>
      </xdr:txBody>
    </xdr:sp>
    <xdr:clientData/>
  </xdr:oneCellAnchor>
  <xdr:twoCellAnchor>
    <xdr:from>
      <xdr:col>13</xdr:col>
      <xdr:colOff>165253</xdr:colOff>
      <xdr:row>81</xdr:row>
      <xdr:rowOff>73446</xdr:rowOff>
    </xdr:from>
    <xdr:to>
      <xdr:col>20</xdr:col>
      <xdr:colOff>470744</xdr:colOff>
      <xdr:row>95</xdr:row>
      <xdr:rowOff>149646</xdr:rowOff>
    </xdr:to>
    <xdr:graphicFrame macro="">
      <xdr:nvGraphicFramePr>
        <xdr:cNvPr id="38" name="Диаграмма 37">
          <a:extLst>
            <a:ext uri="{FF2B5EF4-FFF2-40B4-BE49-F238E27FC236}">
              <a16:creationId xmlns:a16="http://schemas.microsoft.com/office/drawing/2014/main" id="{1BF6F72B-D2C1-44DA-991D-F105DEB2F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150962</xdr:colOff>
      <xdr:row>97</xdr:row>
      <xdr:rowOff>79076</xdr:rowOff>
    </xdr:from>
    <xdr:to>
      <xdr:col>20</xdr:col>
      <xdr:colOff>456453</xdr:colOff>
      <xdr:row>111</xdr:row>
      <xdr:rowOff>155276</xdr:rowOff>
    </xdr:to>
    <xdr:graphicFrame macro="">
      <xdr:nvGraphicFramePr>
        <xdr:cNvPr id="39" name="Диаграмма 38">
          <a:extLst>
            <a:ext uri="{FF2B5EF4-FFF2-40B4-BE49-F238E27FC236}">
              <a16:creationId xmlns:a16="http://schemas.microsoft.com/office/drawing/2014/main" id="{2153925E-3395-45BB-B844-AE735C9FA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7E95F-26DD-4F02-A244-5B567ED33862}">
  <dimension ref="A1:G34"/>
  <sheetViews>
    <sheetView topLeftCell="A16" zoomScale="115" zoomScaleNormal="115" workbookViewId="0">
      <selection activeCell="C43" sqref="C43"/>
    </sheetView>
  </sheetViews>
  <sheetFormatPr defaultRowHeight="15" x14ac:dyDescent="0.25"/>
  <cols>
    <col min="1" max="1" width="26.140625" customWidth="1"/>
    <col min="2" max="2" width="13.5703125" bestFit="1" customWidth="1"/>
    <col min="3" max="3" width="24.140625" customWidth="1"/>
    <col min="4" max="4" width="31.140625" bestFit="1" customWidth="1"/>
    <col min="5" max="5" width="21.140625" bestFit="1" customWidth="1"/>
    <col min="6" max="7" width="28.140625" customWidth="1"/>
  </cols>
  <sheetData>
    <row r="1" spans="1:7" x14ac:dyDescent="0.25">
      <c r="A1" s="4"/>
      <c r="B1" s="4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</row>
    <row r="2" spans="1:7" x14ac:dyDescent="0.25">
      <c r="A2" s="4" t="s">
        <v>0</v>
      </c>
      <c r="B2" s="3">
        <v>1</v>
      </c>
      <c r="C2">
        <v>80</v>
      </c>
      <c r="D2">
        <v>200</v>
      </c>
      <c r="E2" s="9">
        <f>1024 / 80</f>
        <v>12.8</v>
      </c>
      <c r="F2" s="3">
        <f>E2*0.000001</f>
        <v>1.2799999999999999E-5</v>
      </c>
      <c r="G2" s="3">
        <f>F2*C2</f>
        <v>1.024E-3</v>
      </c>
    </row>
    <row r="3" spans="1:7" x14ac:dyDescent="0.25">
      <c r="A3" s="4" t="s">
        <v>1</v>
      </c>
      <c r="B3" s="3">
        <v>20</v>
      </c>
      <c r="C3" s="10">
        <v>100</v>
      </c>
      <c r="D3" s="10">
        <v>200</v>
      </c>
      <c r="E3" s="9">
        <f>20 * 1024 / 100</f>
        <v>204.8</v>
      </c>
      <c r="F3" s="3">
        <f t="shared" ref="F3:F6" si="0">E3*0.000001</f>
        <v>2.0479999999999999E-4</v>
      </c>
      <c r="G3" s="3">
        <f t="shared" ref="G3:G6" si="1">F3*C3</f>
        <v>2.0479999999999998E-2</v>
      </c>
    </row>
    <row r="4" spans="1:7" x14ac:dyDescent="0.25">
      <c r="A4" s="4" t="s">
        <v>2</v>
      </c>
      <c r="B4" s="3">
        <v>5000</v>
      </c>
      <c r="C4" s="10">
        <v>1200</v>
      </c>
      <c r="D4" s="10">
        <v>1500</v>
      </c>
      <c r="E4" s="9">
        <f>5 * 1024 * 1024 / 1200</f>
        <v>4369.0666666666666</v>
      </c>
      <c r="F4" s="3">
        <f t="shared" si="0"/>
        <v>4.3690666666666668E-3</v>
      </c>
      <c r="G4" s="3">
        <f t="shared" si="1"/>
        <v>5.2428800000000004</v>
      </c>
    </row>
    <row r="5" spans="1:7" x14ac:dyDescent="0.25">
      <c r="A5" s="4" t="s">
        <v>3</v>
      </c>
      <c r="B5" s="3">
        <v>500</v>
      </c>
      <c r="C5" s="10">
        <v>250</v>
      </c>
      <c r="D5" s="10">
        <v>1500</v>
      </c>
      <c r="E5" s="9">
        <f>500 * 1024 / 500</f>
        <v>1024</v>
      </c>
      <c r="F5" s="3">
        <f t="shared" si="0"/>
        <v>1.024E-3</v>
      </c>
      <c r="G5" s="3">
        <f t="shared" si="1"/>
        <v>0.25600000000000001</v>
      </c>
    </row>
    <row r="6" spans="1:7" x14ac:dyDescent="0.25">
      <c r="A6" s="4" t="s">
        <v>4</v>
      </c>
      <c r="B6" s="3">
        <v>500</v>
      </c>
      <c r="C6" s="10">
        <v>500</v>
      </c>
      <c r="D6" s="10">
        <v>1500</v>
      </c>
      <c r="E6" s="9">
        <f>500 * 1024 / 500</f>
        <v>1024</v>
      </c>
      <c r="F6" s="3">
        <f t="shared" si="0"/>
        <v>1.024E-3</v>
      </c>
      <c r="G6" s="3">
        <f t="shared" si="1"/>
        <v>0.51200000000000001</v>
      </c>
    </row>
    <row r="10" spans="1:7" x14ac:dyDescent="0.25">
      <c r="A10" s="2" t="s">
        <v>35</v>
      </c>
    </row>
    <row r="11" spans="1:7" x14ac:dyDescent="0.25">
      <c r="A11" s="4"/>
      <c r="B11" s="4" t="s">
        <v>20</v>
      </c>
      <c r="C11" s="4" t="s">
        <v>21</v>
      </c>
      <c r="D11" s="4" t="s">
        <v>22</v>
      </c>
    </row>
    <row r="12" spans="1:7" x14ac:dyDescent="0.25">
      <c r="A12" s="4" t="s">
        <v>0</v>
      </c>
      <c r="B12" s="3">
        <f>SUM(B13:B16)</f>
        <v>105</v>
      </c>
      <c r="C12" s="3">
        <v>1</v>
      </c>
      <c r="D12" s="3">
        <v>200</v>
      </c>
    </row>
    <row r="13" spans="1:7" x14ac:dyDescent="0.25">
      <c r="A13" s="4" t="s">
        <v>1</v>
      </c>
      <c r="B13" s="3">
        <v>5</v>
      </c>
      <c r="C13" s="3">
        <v>1</v>
      </c>
      <c r="D13" s="3">
        <v>200</v>
      </c>
    </row>
    <row r="14" spans="1:7" x14ac:dyDescent="0.25">
      <c r="A14" s="4" t="s">
        <v>2</v>
      </c>
      <c r="B14" s="3">
        <v>20</v>
      </c>
      <c r="C14" s="3">
        <v>7</v>
      </c>
      <c r="D14" s="3">
        <v>10500</v>
      </c>
    </row>
    <row r="15" spans="1:7" x14ac:dyDescent="0.25">
      <c r="A15" s="4" t="s">
        <v>3</v>
      </c>
      <c r="B15" s="3">
        <v>50</v>
      </c>
      <c r="C15" s="3">
        <v>6</v>
      </c>
      <c r="D15" s="3">
        <v>2750</v>
      </c>
    </row>
    <row r="16" spans="1:7" x14ac:dyDescent="0.25">
      <c r="A16" s="4" t="s">
        <v>4</v>
      </c>
      <c r="B16" s="3">
        <v>30</v>
      </c>
      <c r="C16" s="3">
        <v>2</v>
      </c>
      <c r="D16" s="3">
        <v>1500</v>
      </c>
    </row>
    <row r="18" spans="1:4" x14ac:dyDescent="0.25">
      <c r="A18" s="2" t="s">
        <v>36</v>
      </c>
    </row>
    <row r="19" spans="1:4" x14ac:dyDescent="0.25">
      <c r="A19" s="4"/>
      <c r="B19" s="4" t="s">
        <v>20</v>
      </c>
      <c r="C19" s="4" t="s">
        <v>21</v>
      </c>
      <c r="D19" s="4" t="s">
        <v>22</v>
      </c>
    </row>
    <row r="20" spans="1:4" x14ac:dyDescent="0.25">
      <c r="A20" s="4" t="s">
        <v>0</v>
      </c>
      <c r="B20" s="3">
        <f>SUM(B21:B24)</f>
        <v>158</v>
      </c>
      <c r="C20" s="3">
        <v>1</v>
      </c>
      <c r="D20" s="3">
        <v>200</v>
      </c>
    </row>
    <row r="21" spans="1:4" x14ac:dyDescent="0.25">
      <c r="A21" s="4" t="s">
        <v>1</v>
      </c>
      <c r="B21" s="3">
        <v>3</v>
      </c>
      <c r="C21" s="3">
        <v>1</v>
      </c>
      <c r="D21" s="3">
        <v>200</v>
      </c>
    </row>
    <row r="22" spans="1:4" x14ac:dyDescent="0.25">
      <c r="A22" s="4" t="s">
        <v>2</v>
      </c>
      <c r="B22" s="3">
        <v>15</v>
      </c>
      <c r="C22" s="3">
        <v>6</v>
      </c>
      <c r="D22" s="3">
        <v>6000</v>
      </c>
    </row>
    <row r="23" spans="1:4" x14ac:dyDescent="0.25">
      <c r="A23" s="4" t="s">
        <v>3</v>
      </c>
      <c r="B23" s="3">
        <v>100</v>
      </c>
      <c r="C23" s="3">
        <v>14</v>
      </c>
      <c r="D23" s="3">
        <v>4000</v>
      </c>
    </row>
    <row r="24" spans="1:4" x14ac:dyDescent="0.25">
      <c r="A24" s="4" t="s">
        <v>4</v>
      </c>
      <c r="B24" s="3">
        <v>40</v>
      </c>
      <c r="C24" s="3">
        <v>3</v>
      </c>
      <c r="D24" s="3">
        <v>1500</v>
      </c>
    </row>
    <row r="26" spans="1:4" x14ac:dyDescent="0.25">
      <c r="A26" s="2" t="s">
        <v>37</v>
      </c>
    </row>
    <row r="27" spans="1:4" x14ac:dyDescent="0.25">
      <c r="A27" s="4"/>
      <c r="B27" s="4" t="s">
        <v>20</v>
      </c>
      <c r="C27" s="4" t="s">
        <v>21</v>
      </c>
      <c r="D27" s="4" t="s">
        <v>22</v>
      </c>
    </row>
    <row r="28" spans="1:4" x14ac:dyDescent="0.25">
      <c r="A28" s="4" t="s">
        <v>0</v>
      </c>
      <c r="B28" s="3">
        <f>SUM(B29:B32)</f>
        <v>110</v>
      </c>
      <c r="C28" s="3">
        <v>1</v>
      </c>
      <c r="D28" s="3">
        <v>200</v>
      </c>
    </row>
    <row r="29" spans="1:4" x14ac:dyDescent="0.25">
      <c r="A29" s="4" t="s">
        <v>1</v>
      </c>
      <c r="B29" s="3">
        <v>20</v>
      </c>
      <c r="C29" s="3">
        <v>1</v>
      </c>
      <c r="D29" s="3">
        <v>200</v>
      </c>
    </row>
    <row r="30" spans="1:4" x14ac:dyDescent="0.25">
      <c r="A30" s="4" t="s">
        <v>2</v>
      </c>
      <c r="B30" s="3">
        <v>20</v>
      </c>
      <c r="C30" s="3">
        <v>6</v>
      </c>
      <c r="D30" s="3">
        <v>7200</v>
      </c>
    </row>
    <row r="31" spans="1:4" x14ac:dyDescent="0.25">
      <c r="A31" s="4" t="s">
        <v>3</v>
      </c>
      <c r="B31" s="3">
        <v>30</v>
      </c>
      <c r="C31" s="3">
        <v>4</v>
      </c>
      <c r="D31" s="3">
        <v>1500</v>
      </c>
    </row>
    <row r="32" spans="1:4" x14ac:dyDescent="0.25">
      <c r="A32" s="4" t="s">
        <v>4</v>
      </c>
      <c r="B32" s="3">
        <v>40</v>
      </c>
      <c r="C32" s="3">
        <v>2</v>
      </c>
      <c r="D32" s="3">
        <v>1500</v>
      </c>
    </row>
    <row r="34" spans="1:1" x14ac:dyDescent="0.25">
      <c r="A3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EDC4E-C496-4F70-B23A-35D34F187EF5}">
  <dimension ref="A1:AD105"/>
  <sheetViews>
    <sheetView tabSelected="1" topLeftCell="A76" zoomScale="85" zoomScaleNormal="85" workbookViewId="0">
      <selection activeCell="X23" sqref="X23"/>
    </sheetView>
  </sheetViews>
  <sheetFormatPr defaultRowHeight="15" x14ac:dyDescent="0.25"/>
  <cols>
    <col min="1" max="1" width="23.42578125" customWidth="1"/>
    <col min="22" max="22" width="23.42578125" customWidth="1"/>
  </cols>
  <sheetData>
    <row r="1" spans="1:30" x14ac:dyDescent="0.25">
      <c r="A1" t="s">
        <v>23</v>
      </c>
    </row>
    <row r="2" spans="1:30" x14ac:dyDescent="0.25">
      <c r="A2" s="2" t="s">
        <v>10</v>
      </c>
      <c r="B2" s="2"/>
      <c r="C2" s="2"/>
      <c r="D2" s="2"/>
      <c r="V2" s="1"/>
      <c r="W2" s="1"/>
      <c r="X2" s="1"/>
      <c r="Y2" s="1"/>
      <c r="Z2" s="1"/>
    </row>
    <row r="3" spans="1:30" x14ac:dyDescent="0.25">
      <c r="A3" s="3"/>
      <c r="B3" s="4" t="s">
        <v>5</v>
      </c>
      <c r="C3" s="4" t="s">
        <v>6</v>
      </c>
      <c r="D3" s="4" t="s">
        <v>7</v>
      </c>
      <c r="V3" s="1"/>
      <c r="W3" s="1"/>
      <c r="X3" s="1"/>
      <c r="Y3" s="1"/>
      <c r="Z3" s="1"/>
    </row>
    <row r="4" spans="1:30" x14ac:dyDescent="0.25">
      <c r="A4" s="5" t="s">
        <v>0</v>
      </c>
      <c r="B4" s="8">
        <v>5.5439999999999996</v>
      </c>
      <c r="C4" s="8">
        <v>5.1909999999999998</v>
      </c>
      <c r="D4" s="8">
        <v>5.8869999999999996</v>
      </c>
      <c r="I4" s="7"/>
      <c r="V4" s="1"/>
      <c r="W4" s="1"/>
      <c r="X4" s="1"/>
      <c r="Y4" s="1"/>
      <c r="Z4" s="1"/>
      <c r="AD4" s="7"/>
    </row>
    <row r="5" spans="1:30" x14ac:dyDescent="0.25">
      <c r="A5" s="5" t="s">
        <v>1</v>
      </c>
      <c r="B5" s="8">
        <v>5.2450000000000001</v>
      </c>
      <c r="C5" s="8">
        <v>5.4749999999999996</v>
      </c>
      <c r="D5" s="8">
        <v>5.726</v>
      </c>
      <c r="H5" s="7"/>
      <c r="I5" s="7"/>
      <c r="V5" s="1"/>
      <c r="W5" s="1"/>
      <c r="X5" s="1"/>
      <c r="Y5" s="1"/>
      <c r="Z5" s="1"/>
      <c r="AC5" s="7"/>
      <c r="AD5" s="7"/>
    </row>
    <row r="6" spans="1:30" x14ac:dyDescent="0.25">
      <c r="A6" s="5" t="s">
        <v>2</v>
      </c>
      <c r="B6" s="8">
        <v>5.4829999999999997</v>
      </c>
      <c r="C6" s="8">
        <v>5.4660000000000002</v>
      </c>
      <c r="D6" s="8">
        <v>5.8570000000000002</v>
      </c>
      <c r="G6" s="11"/>
      <c r="H6" s="7"/>
      <c r="I6" s="7"/>
      <c r="V6" s="1"/>
      <c r="W6" s="1"/>
      <c r="X6" s="1"/>
      <c r="Y6" s="1"/>
      <c r="Z6" s="1"/>
      <c r="AB6" s="11"/>
      <c r="AC6" s="7"/>
      <c r="AD6" s="7"/>
    </row>
    <row r="7" spans="1:30" x14ac:dyDescent="0.25">
      <c r="A7" s="5" t="s">
        <v>3</v>
      </c>
      <c r="B7" s="8">
        <v>5.4640000000000004</v>
      </c>
      <c r="C7" s="8">
        <v>5.4390000000000001</v>
      </c>
      <c r="D7" s="8">
        <v>5.867</v>
      </c>
      <c r="H7" s="7"/>
      <c r="V7" s="1"/>
      <c r="W7" s="1"/>
      <c r="X7" s="1"/>
      <c r="Y7" s="1"/>
      <c r="Z7" s="1"/>
      <c r="AC7" s="7"/>
    </row>
    <row r="8" spans="1:30" x14ac:dyDescent="0.25">
      <c r="A8" s="5" t="s">
        <v>4</v>
      </c>
      <c r="B8" s="8">
        <v>6.0469999999999997</v>
      </c>
      <c r="C8" s="8">
        <v>6.069</v>
      </c>
      <c r="D8" s="8">
        <v>5.8929999999999998</v>
      </c>
      <c r="G8" s="7"/>
      <c r="V8" s="1"/>
      <c r="W8" s="1"/>
      <c r="X8" s="1"/>
      <c r="Y8" s="1"/>
      <c r="Z8" s="1"/>
      <c r="AB8" s="7"/>
    </row>
    <row r="9" spans="1:30" x14ac:dyDescent="0.25">
      <c r="A9" s="1"/>
      <c r="B9" s="1"/>
      <c r="C9" s="1"/>
      <c r="D9" s="1"/>
      <c r="V9" s="1"/>
      <c r="W9" s="1"/>
      <c r="X9" s="1"/>
      <c r="Y9" s="1"/>
      <c r="Z9" s="1"/>
    </row>
    <row r="10" spans="1:30" x14ac:dyDescent="0.25">
      <c r="A10" s="1"/>
      <c r="B10" s="1"/>
      <c r="C10" s="1"/>
      <c r="D10" s="1"/>
      <c r="V10" s="1"/>
      <c r="W10" s="1"/>
      <c r="X10" s="1"/>
      <c r="Y10" s="1"/>
      <c r="Z10" s="1"/>
    </row>
    <row r="11" spans="1:30" x14ac:dyDescent="0.25">
      <c r="A11" s="1"/>
      <c r="B11" s="1"/>
      <c r="C11" s="1"/>
      <c r="D11" s="1"/>
      <c r="V11" s="1"/>
      <c r="W11" s="1"/>
      <c r="X11" s="1"/>
      <c r="Y11" s="1"/>
      <c r="Z11" s="1"/>
    </row>
    <row r="12" spans="1:30" x14ac:dyDescent="0.25">
      <c r="A12" s="1"/>
      <c r="B12" s="1"/>
      <c r="C12" s="1"/>
      <c r="D12" s="1"/>
      <c r="V12" s="1"/>
      <c r="W12" s="1"/>
      <c r="X12" s="1"/>
      <c r="Y12" s="1"/>
      <c r="Z12" s="1"/>
    </row>
    <row r="13" spans="1:30" x14ac:dyDescent="0.25">
      <c r="A13" s="1"/>
      <c r="B13" s="1"/>
      <c r="C13" s="1"/>
      <c r="D13" s="1"/>
      <c r="V13" s="1"/>
      <c r="W13" s="1"/>
      <c r="X13" s="1"/>
      <c r="Y13" s="1"/>
      <c r="Z13" s="1"/>
    </row>
    <row r="14" spans="1:30" x14ac:dyDescent="0.25">
      <c r="A14" s="1"/>
      <c r="B14" s="1"/>
      <c r="C14" s="1"/>
      <c r="D14" s="1"/>
      <c r="V14" s="1"/>
      <c r="W14" s="1"/>
      <c r="X14" s="1"/>
      <c r="Y14" s="1"/>
      <c r="Z14" s="1"/>
    </row>
    <row r="15" spans="1:30" x14ac:dyDescent="0.25">
      <c r="A15" s="1"/>
      <c r="B15" s="1"/>
      <c r="C15" s="1"/>
      <c r="D15" s="1"/>
      <c r="V15" s="1"/>
      <c r="W15" s="1"/>
      <c r="X15" s="1"/>
      <c r="Y15" s="1"/>
      <c r="Z15" s="1"/>
    </row>
    <row r="16" spans="1:30" x14ac:dyDescent="0.25">
      <c r="A16" s="1"/>
      <c r="B16" s="1"/>
      <c r="C16" s="1"/>
      <c r="D16" s="1"/>
      <c r="V16" s="1"/>
      <c r="W16" s="1"/>
      <c r="X16" s="1"/>
      <c r="Y16" s="1"/>
      <c r="Z16" s="1"/>
    </row>
    <row r="17" spans="1:27" x14ac:dyDescent="0.25">
      <c r="A17" s="1"/>
      <c r="B17" s="1"/>
      <c r="C17" s="1"/>
      <c r="D17" s="1"/>
      <c r="V17" s="1"/>
      <c r="W17" s="1"/>
      <c r="X17" s="1"/>
      <c r="Y17" s="1"/>
      <c r="Z17" s="1"/>
    </row>
    <row r="18" spans="1:27" x14ac:dyDescent="0.25">
      <c r="A18" s="2" t="s">
        <v>8</v>
      </c>
      <c r="B18" s="2"/>
      <c r="C18" s="2"/>
      <c r="D18" s="2"/>
      <c r="V18" s="1"/>
      <c r="W18" s="1"/>
      <c r="X18" s="1"/>
      <c r="Y18" s="1"/>
      <c r="Z18" s="1"/>
    </row>
    <row r="19" spans="1:27" x14ac:dyDescent="0.25">
      <c r="A19" s="3"/>
      <c r="B19" s="4" t="s">
        <v>5</v>
      </c>
      <c r="C19" s="4" t="s">
        <v>6</v>
      </c>
      <c r="D19" s="4" t="s">
        <v>7</v>
      </c>
      <c r="V19" s="1"/>
      <c r="W19" s="1"/>
      <c r="X19" s="1"/>
      <c r="Y19" s="1"/>
      <c r="Z19" s="1"/>
    </row>
    <row r="20" spans="1:27" x14ac:dyDescent="0.25">
      <c r="A20" s="5" t="s">
        <v>0</v>
      </c>
      <c r="B20" s="8">
        <v>5.8999999999999997E-2</v>
      </c>
      <c r="C20" s="8">
        <v>6.4000000000000001E-2</v>
      </c>
      <c r="D20" s="8">
        <v>0.501</v>
      </c>
      <c r="V20" s="1"/>
      <c r="W20" s="1"/>
      <c r="X20" s="1"/>
      <c r="Y20" s="1"/>
      <c r="Z20" s="1"/>
      <c r="AA20" s="13"/>
    </row>
    <row r="21" spans="1:27" x14ac:dyDescent="0.25">
      <c r="A21" s="5" t="s">
        <v>1</v>
      </c>
      <c r="B21" s="8">
        <v>5.8999999999999997E-2</v>
      </c>
      <c r="C21" s="8">
        <v>6.5000000000000002E-2</v>
      </c>
      <c r="D21" s="8">
        <v>0.49</v>
      </c>
      <c r="V21" s="1"/>
      <c r="W21" s="1"/>
      <c r="X21" s="1"/>
      <c r="Y21" s="1"/>
      <c r="Z21" s="1"/>
      <c r="AA21" s="13"/>
    </row>
    <row r="22" spans="1:27" x14ac:dyDescent="0.25">
      <c r="A22" s="5" t="s">
        <v>2</v>
      </c>
      <c r="B22" s="8">
        <v>0.112</v>
      </c>
      <c r="C22" s="8">
        <v>0.111</v>
      </c>
      <c r="D22" s="8">
        <v>0.505</v>
      </c>
      <c r="V22" s="1"/>
      <c r="W22" s="1"/>
      <c r="X22" s="1"/>
      <c r="Y22" s="1"/>
      <c r="Z22" s="1"/>
      <c r="AA22" s="13"/>
    </row>
    <row r="23" spans="1:27" x14ac:dyDescent="0.25">
      <c r="A23" s="5" t="s">
        <v>3</v>
      </c>
      <c r="B23" s="8">
        <v>6.5000000000000002E-2</v>
      </c>
      <c r="C23" s="8">
        <v>6.8000000000000005E-2</v>
      </c>
      <c r="D23" s="8">
        <v>0.499</v>
      </c>
      <c r="V23" s="1"/>
      <c r="W23" s="1"/>
      <c r="X23" s="1"/>
      <c r="Y23" s="1"/>
      <c r="Z23" s="1"/>
      <c r="AA23" s="13"/>
    </row>
    <row r="24" spans="1:27" x14ac:dyDescent="0.25">
      <c r="A24" s="5" t="s">
        <v>4</v>
      </c>
      <c r="B24" s="8">
        <v>0.63700000000000001</v>
      </c>
      <c r="C24" s="8">
        <v>0.65200000000000002</v>
      </c>
      <c r="D24" s="8">
        <v>0.502</v>
      </c>
      <c r="V24" s="1"/>
      <c r="W24" s="1"/>
      <c r="X24" s="1"/>
      <c r="Y24" s="1"/>
      <c r="Z24" s="1"/>
      <c r="AA24" s="13"/>
    </row>
    <row r="25" spans="1:27" x14ac:dyDescent="0.25">
      <c r="A25" s="1"/>
      <c r="B25" s="1"/>
      <c r="C25" s="1"/>
      <c r="D25" s="1"/>
      <c r="V25" s="1"/>
      <c r="W25" s="1"/>
      <c r="X25" s="1"/>
      <c r="Y25" s="1"/>
      <c r="Z25" s="1"/>
    </row>
    <row r="26" spans="1:27" x14ac:dyDescent="0.25">
      <c r="A26" s="5"/>
      <c r="B26" s="4" t="s">
        <v>5</v>
      </c>
      <c r="C26" s="4" t="s">
        <v>6</v>
      </c>
      <c r="D26" s="1"/>
      <c r="V26" s="1"/>
      <c r="W26" s="1"/>
      <c r="X26" s="1"/>
      <c r="Y26" s="1"/>
      <c r="Z26" s="1"/>
    </row>
    <row r="27" spans="1:27" x14ac:dyDescent="0.25">
      <c r="A27" s="5" t="s">
        <v>0</v>
      </c>
      <c r="B27" s="6">
        <f>100 - B20 * 100 / D20</f>
        <v>88.223552894211579</v>
      </c>
      <c r="C27" s="6">
        <f>100 - C20 * 100 / D20</f>
        <v>87.225548902195612</v>
      </c>
      <c r="D27" s="1"/>
      <c r="V27" s="1"/>
      <c r="W27" s="1"/>
      <c r="X27" s="1"/>
      <c r="Y27" s="1"/>
      <c r="Z27" s="1"/>
    </row>
    <row r="28" spans="1:27" x14ac:dyDescent="0.25">
      <c r="A28" s="5" t="s">
        <v>1</v>
      </c>
      <c r="B28" s="6">
        <f>100 - B21 * 100 / D21</f>
        <v>87.959183673469383</v>
      </c>
      <c r="C28" s="6">
        <f t="shared" ref="C28:C31" si="0">100 - C21 * 100 / D21</f>
        <v>86.734693877551024</v>
      </c>
      <c r="D28" s="1"/>
      <c r="V28" s="1"/>
      <c r="W28" s="1"/>
      <c r="X28" s="1"/>
      <c r="Y28" s="1"/>
      <c r="Z28" s="1"/>
    </row>
    <row r="29" spans="1:27" x14ac:dyDescent="0.25">
      <c r="A29" s="5" t="s">
        <v>2</v>
      </c>
      <c r="B29" s="6">
        <f t="shared" ref="B29:B31" si="1">100 - B22 * 100 / D22</f>
        <v>77.821782178217816</v>
      </c>
      <c r="C29" s="6">
        <f t="shared" si="0"/>
        <v>78.019801980198025</v>
      </c>
      <c r="D29" s="1"/>
      <c r="V29" s="1"/>
      <c r="W29" s="1"/>
      <c r="X29" s="1"/>
      <c r="Y29" s="1"/>
      <c r="Z29" s="1"/>
    </row>
    <row r="30" spans="1:27" x14ac:dyDescent="0.25">
      <c r="A30" s="5" t="s">
        <v>3</v>
      </c>
      <c r="B30" s="6">
        <f t="shared" si="1"/>
        <v>86.973947895791582</v>
      </c>
      <c r="C30" s="6">
        <f t="shared" si="0"/>
        <v>86.37274549098197</v>
      </c>
      <c r="D30" s="1"/>
      <c r="V30" s="1"/>
      <c r="W30" s="1"/>
      <c r="X30" s="1"/>
      <c r="Y30" s="1"/>
      <c r="Z30" s="1"/>
    </row>
    <row r="31" spans="1:27" x14ac:dyDescent="0.25">
      <c r="A31" s="5" t="s">
        <v>4</v>
      </c>
      <c r="B31" s="6">
        <f t="shared" si="1"/>
        <v>-26.892430278884461</v>
      </c>
      <c r="C31" s="6">
        <f t="shared" si="0"/>
        <v>-29.880478087649408</v>
      </c>
      <c r="D31" s="1"/>
      <c r="V31" s="1"/>
      <c r="W31" s="1"/>
      <c r="X31" s="1"/>
      <c r="Y31" s="1"/>
      <c r="Z31" s="1"/>
    </row>
    <row r="32" spans="1:27" x14ac:dyDescent="0.25">
      <c r="A32" s="1"/>
      <c r="B32" s="1"/>
      <c r="C32" s="1"/>
      <c r="D32" s="1"/>
      <c r="V32" s="1"/>
      <c r="W32" s="1"/>
      <c r="X32" s="1"/>
      <c r="Y32" s="1"/>
      <c r="Z32" s="1"/>
    </row>
    <row r="33" spans="1:26" x14ac:dyDescent="0.25">
      <c r="V33" s="1"/>
      <c r="W33" s="1"/>
      <c r="X33" s="1"/>
      <c r="Y33" s="1"/>
      <c r="Z33" s="1"/>
    </row>
    <row r="34" spans="1:26" x14ac:dyDescent="0.25">
      <c r="A34" s="2" t="s">
        <v>11</v>
      </c>
      <c r="B34" s="2"/>
      <c r="C34" s="2"/>
      <c r="D34" s="2"/>
      <c r="V34" s="1"/>
      <c r="W34" s="1"/>
      <c r="X34" s="1"/>
      <c r="Y34" s="1"/>
      <c r="Z34" s="1"/>
    </row>
    <row r="35" spans="1:26" x14ac:dyDescent="0.25">
      <c r="A35" s="3"/>
      <c r="B35" s="4" t="s">
        <v>5</v>
      </c>
      <c r="C35" s="4" t="s">
        <v>6</v>
      </c>
      <c r="D35" s="4" t="s">
        <v>7</v>
      </c>
      <c r="V35" s="1"/>
      <c r="W35" s="1"/>
      <c r="X35" s="1"/>
      <c r="Y35" s="1"/>
      <c r="Z35" s="1"/>
    </row>
    <row r="36" spans="1:26" x14ac:dyDescent="0.25">
      <c r="A36" s="5" t="s">
        <v>0</v>
      </c>
      <c r="B36" s="8">
        <v>10.641999999999999</v>
      </c>
      <c r="C36" s="8">
        <v>10.657999999999999</v>
      </c>
      <c r="D36" s="8">
        <v>11.182</v>
      </c>
      <c r="V36" s="1"/>
      <c r="W36" s="1"/>
      <c r="X36" s="1"/>
      <c r="Y36" s="1"/>
      <c r="Z36" s="1"/>
    </row>
    <row r="37" spans="1:26" x14ac:dyDescent="0.25">
      <c r="A37" s="5" t="s">
        <v>1</v>
      </c>
      <c r="B37" s="8">
        <v>10.654999999999999</v>
      </c>
      <c r="C37" s="8">
        <v>10.651</v>
      </c>
      <c r="D37" s="8">
        <v>11.167</v>
      </c>
      <c r="V37" s="1"/>
      <c r="W37" s="1"/>
      <c r="X37" s="1"/>
      <c r="Y37" s="1"/>
      <c r="Z37" s="1"/>
    </row>
    <row r="38" spans="1:26" x14ac:dyDescent="0.25">
      <c r="A38" s="5" t="s">
        <v>2</v>
      </c>
      <c r="B38" s="8">
        <v>10.826000000000001</v>
      </c>
      <c r="C38" s="8">
        <v>10.779</v>
      </c>
      <c r="D38" s="8">
        <v>11.227</v>
      </c>
      <c r="V38" s="1"/>
      <c r="W38" s="1"/>
      <c r="X38" s="1"/>
      <c r="Y38" s="1"/>
      <c r="Z38" s="1"/>
    </row>
    <row r="39" spans="1:26" x14ac:dyDescent="0.25">
      <c r="A39" s="5" t="s">
        <v>3</v>
      </c>
      <c r="B39" s="8">
        <v>10.722</v>
      </c>
      <c r="C39" s="8">
        <v>10.755000000000001</v>
      </c>
      <c r="D39" s="8">
        <v>11.233000000000001</v>
      </c>
      <c r="V39" s="1"/>
      <c r="W39" s="1"/>
      <c r="X39" s="1"/>
      <c r="Y39" s="1"/>
      <c r="Z39" s="1"/>
    </row>
    <row r="40" spans="1:26" x14ac:dyDescent="0.25">
      <c r="A40" s="5" t="s">
        <v>4</v>
      </c>
      <c r="B40" s="8">
        <v>12.12</v>
      </c>
      <c r="C40" s="8">
        <v>12.223000000000001</v>
      </c>
      <c r="D40" s="8">
        <v>11.224</v>
      </c>
      <c r="V40" s="1"/>
      <c r="W40" s="1"/>
      <c r="X40" s="1"/>
      <c r="Y40" s="1"/>
      <c r="Z40" s="1"/>
    </row>
    <row r="41" spans="1:26" x14ac:dyDescent="0.25">
      <c r="V41" s="1"/>
      <c r="W41" s="1"/>
      <c r="X41" s="1"/>
      <c r="Y41" s="1"/>
      <c r="Z41" s="1"/>
    </row>
    <row r="42" spans="1:26" x14ac:dyDescent="0.25">
      <c r="A42" s="1"/>
      <c r="B42" s="1"/>
      <c r="C42" s="1"/>
      <c r="D42" s="1"/>
      <c r="V42" s="1"/>
      <c r="W42" s="1"/>
      <c r="X42" s="1"/>
      <c r="Y42" s="1"/>
      <c r="Z42" s="1"/>
    </row>
    <row r="43" spans="1:26" x14ac:dyDescent="0.25">
      <c r="A43" s="1"/>
      <c r="B43" s="1"/>
      <c r="C43" s="1"/>
      <c r="D43" s="1"/>
      <c r="V43" s="1"/>
      <c r="W43" s="1"/>
      <c r="X43" s="1"/>
      <c r="Y43" s="1"/>
      <c r="Z43" s="1"/>
    </row>
    <row r="44" spans="1:26" x14ac:dyDescent="0.25">
      <c r="A44" s="1"/>
      <c r="B44" s="1"/>
      <c r="C44" s="1"/>
      <c r="D44" s="1"/>
      <c r="V44" s="1"/>
      <c r="W44" s="1"/>
      <c r="X44" s="1"/>
      <c r="Y44" s="1"/>
      <c r="Z44" s="1"/>
    </row>
    <row r="45" spans="1:26" x14ac:dyDescent="0.25">
      <c r="A45" s="1"/>
      <c r="B45" s="1"/>
      <c r="C45" s="1"/>
      <c r="D45" s="1"/>
      <c r="V45" s="1"/>
      <c r="W45" s="1"/>
      <c r="X45" s="1"/>
      <c r="Y45" s="1"/>
      <c r="Z45" s="1"/>
    </row>
    <row r="46" spans="1:26" x14ac:dyDescent="0.25">
      <c r="A46" s="1"/>
      <c r="B46" s="1"/>
      <c r="C46" s="1"/>
      <c r="D46" s="1"/>
      <c r="V46" s="1"/>
      <c r="W46" s="1"/>
      <c r="X46" s="1"/>
      <c r="Y46" s="1"/>
      <c r="Z46" s="1"/>
    </row>
    <row r="47" spans="1:26" x14ac:dyDescent="0.25">
      <c r="A47" s="1"/>
      <c r="B47" s="1"/>
      <c r="C47" s="1"/>
      <c r="D47" s="1"/>
      <c r="V47" s="1"/>
      <c r="W47" s="1"/>
      <c r="X47" s="1"/>
      <c r="Y47" s="1"/>
      <c r="Z47" s="1"/>
    </row>
    <row r="48" spans="1:26" x14ac:dyDescent="0.25">
      <c r="A48" s="1"/>
      <c r="B48" s="1"/>
      <c r="C48" s="1"/>
      <c r="D48" s="1"/>
      <c r="V48" s="1"/>
      <c r="W48" s="1"/>
      <c r="X48" s="1"/>
      <c r="Y48" s="1"/>
      <c r="Z48" s="1"/>
    </row>
    <row r="49" spans="1:26" x14ac:dyDescent="0.25">
      <c r="A49" s="1"/>
      <c r="B49" s="1"/>
      <c r="C49" s="1"/>
      <c r="D49" s="1"/>
      <c r="V49" s="1"/>
      <c r="W49" s="1"/>
      <c r="X49" s="1"/>
      <c r="Y49" s="1"/>
      <c r="Z49" s="1"/>
    </row>
    <row r="50" spans="1:26" x14ac:dyDescent="0.25">
      <c r="A50" s="2" t="s">
        <v>9</v>
      </c>
      <c r="B50" s="2"/>
      <c r="C50" s="2"/>
      <c r="D50" s="2"/>
      <c r="V50" s="1"/>
      <c r="W50" s="1"/>
      <c r="X50" s="1"/>
      <c r="Y50" s="1"/>
      <c r="Z50" s="1"/>
    </row>
    <row r="51" spans="1:26" x14ac:dyDescent="0.25">
      <c r="A51" s="3"/>
      <c r="B51" s="4" t="s">
        <v>5</v>
      </c>
      <c r="C51" s="4" t="s">
        <v>6</v>
      </c>
      <c r="D51" s="4" t="s">
        <v>7</v>
      </c>
      <c r="V51" s="1"/>
      <c r="W51" s="1"/>
      <c r="X51" s="1"/>
      <c r="Y51" s="1"/>
      <c r="Z51" s="1"/>
    </row>
    <row r="52" spans="1:26" x14ac:dyDescent="0.25">
      <c r="A52" s="5" t="s">
        <v>0</v>
      </c>
      <c r="B52" s="8">
        <v>0.159</v>
      </c>
      <c r="C52" s="8">
        <v>0.159</v>
      </c>
      <c r="D52" s="8">
        <v>0.68600000000000005</v>
      </c>
      <c r="V52" s="1"/>
      <c r="W52" s="1"/>
      <c r="X52" s="1"/>
      <c r="Y52" s="1"/>
      <c r="Z52" s="1"/>
    </row>
    <row r="53" spans="1:26" x14ac:dyDescent="0.25">
      <c r="A53" s="5" t="s">
        <v>1</v>
      </c>
      <c r="B53" s="8">
        <v>0.156</v>
      </c>
      <c r="C53" s="8">
        <v>0.17499999999999999</v>
      </c>
      <c r="D53" s="8">
        <v>0.68899999999999995</v>
      </c>
      <c r="V53" s="1"/>
      <c r="W53" s="1"/>
      <c r="X53" s="1"/>
      <c r="Y53" s="1"/>
      <c r="Z53" s="1"/>
    </row>
    <row r="54" spans="1:26" x14ac:dyDescent="0.25">
      <c r="A54" s="5" t="s">
        <v>2</v>
      </c>
      <c r="B54" s="8">
        <v>0.32700000000000001</v>
      </c>
      <c r="C54" s="8">
        <v>0.32200000000000001</v>
      </c>
      <c r="D54" s="8">
        <v>0.73699999999999999</v>
      </c>
      <c r="V54" s="1"/>
      <c r="W54" s="1"/>
      <c r="X54" s="1"/>
      <c r="Y54" s="1"/>
      <c r="Z54" s="1"/>
    </row>
    <row r="55" spans="1:26" x14ac:dyDescent="0.25">
      <c r="A55" s="5" t="s">
        <v>3</v>
      </c>
      <c r="B55" s="8">
        <v>0.245</v>
      </c>
      <c r="C55" s="8">
        <v>0.26400000000000001</v>
      </c>
      <c r="D55" s="8">
        <v>0.73399999999999999</v>
      </c>
      <c r="V55" s="1"/>
      <c r="W55" s="1"/>
      <c r="X55" s="1"/>
      <c r="Y55" s="1"/>
      <c r="Z55" s="1"/>
    </row>
    <row r="56" spans="1:26" x14ac:dyDescent="0.25">
      <c r="A56" s="5" t="s">
        <v>4</v>
      </c>
      <c r="B56" s="8">
        <v>1.655</v>
      </c>
      <c r="C56" s="8">
        <v>1.7549999999999999</v>
      </c>
      <c r="D56" s="8">
        <v>0.73199999999999998</v>
      </c>
      <c r="V56" s="1"/>
      <c r="W56" s="1"/>
      <c r="X56" s="1"/>
      <c r="Y56" s="1"/>
      <c r="Z56" s="1"/>
    </row>
    <row r="57" spans="1:26" x14ac:dyDescent="0.25">
      <c r="V57" s="1"/>
      <c r="W57" s="1"/>
      <c r="X57" s="1"/>
      <c r="Y57" s="1"/>
      <c r="Z57" s="1"/>
    </row>
    <row r="58" spans="1:26" x14ac:dyDescent="0.25">
      <c r="V58" s="1"/>
      <c r="W58" s="1"/>
      <c r="X58" s="1"/>
      <c r="Y58" s="1"/>
      <c r="Z58" s="1"/>
    </row>
    <row r="59" spans="1:26" x14ac:dyDescent="0.25">
      <c r="A59" s="1"/>
      <c r="B59" s="1"/>
      <c r="C59" s="1"/>
      <c r="D59" s="1"/>
      <c r="V59" s="1"/>
      <c r="W59" s="1"/>
      <c r="X59" s="1"/>
      <c r="Y59" s="1"/>
      <c r="Z59" s="1"/>
    </row>
    <row r="60" spans="1:26" x14ac:dyDescent="0.25">
      <c r="A60" s="1"/>
      <c r="B60" s="1"/>
      <c r="C60" s="1"/>
      <c r="D60" s="1"/>
      <c r="V60" s="1"/>
      <c r="W60" s="1"/>
      <c r="X60" s="1"/>
      <c r="Y60" s="1"/>
      <c r="Z60" s="1"/>
    </row>
    <row r="61" spans="1:26" x14ac:dyDescent="0.25">
      <c r="A61" s="1"/>
      <c r="B61" s="1"/>
      <c r="C61" s="1"/>
      <c r="D61" s="1"/>
      <c r="V61" s="1"/>
      <c r="W61" s="1"/>
      <c r="X61" s="1"/>
      <c r="Y61" s="1"/>
      <c r="Z61" s="1"/>
    </row>
    <row r="62" spans="1:26" x14ac:dyDescent="0.25">
      <c r="A62" s="1"/>
      <c r="B62" s="1"/>
      <c r="C62" s="1"/>
      <c r="D62" s="1"/>
      <c r="V62" s="1"/>
      <c r="W62" s="1"/>
      <c r="X62" s="1"/>
      <c r="Y62" s="1"/>
      <c r="Z62" s="1"/>
    </row>
    <row r="63" spans="1:26" x14ac:dyDescent="0.25">
      <c r="A63" s="1"/>
      <c r="B63" s="1"/>
      <c r="C63" s="1"/>
      <c r="D63" s="1"/>
      <c r="V63" s="1"/>
      <c r="W63" s="1"/>
      <c r="X63" s="1"/>
      <c r="Y63" s="1"/>
      <c r="Z63" s="1"/>
    </row>
    <row r="64" spans="1:26" x14ac:dyDescent="0.25">
      <c r="A64" s="1"/>
      <c r="B64" s="1"/>
      <c r="C64" s="1"/>
      <c r="D64" s="1"/>
      <c r="V64" s="1"/>
      <c r="W64" s="1"/>
      <c r="X64" s="1"/>
      <c r="Y64" s="1"/>
      <c r="Z64" s="1"/>
    </row>
    <row r="65" spans="1:29" x14ac:dyDescent="0.25">
      <c r="A65" s="1"/>
      <c r="B65" s="1"/>
      <c r="C65" s="1"/>
      <c r="D65" s="1"/>
      <c r="V65" s="1"/>
      <c r="W65" s="1"/>
      <c r="X65" s="1"/>
      <c r="Y65" s="1"/>
      <c r="Z65" s="1"/>
    </row>
    <row r="66" spans="1:29" x14ac:dyDescent="0.25">
      <c r="A66" s="2" t="s">
        <v>13</v>
      </c>
      <c r="B66" s="2"/>
      <c r="C66" s="2"/>
      <c r="D66" s="2"/>
      <c r="V66" s="1"/>
      <c r="W66" s="1"/>
      <c r="X66" s="1"/>
      <c r="Y66" s="1"/>
      <c r="Z66" s="1"/>
    </row>
    <row r="67" spans="1:29" x14ac:dyDescent="0.25">
      <c r="A67" s="3"/>
      <c r="B67" s="4" t="s">
        <v>5</v>
      </c>
      <c r="C67" s="4" t="s">
        <v>6</v>
      </c>
      <c r="D67" s="4" t="s">
        <v>7</v>
      </c>
      <c r="V67" s="1"/>
      <c r="W67" s="1"/>
      <c r="X67" s="1"/>
      <c r="Y67" s="1"/>
      <c r="Z67" s="1"/>
    </row>
    <row r="68" spans="1:29" x14ac:dyDescent="0.25">
      <c r="A68" s="5" t="s">
        <v>0</v>
      </c>
      <c r="B68" s="8">
        <v>5.0979999999999999</v>
      </c>
      <c r="C68" s="8">
        <v>5.4669999999999996</v>
      </c>
      <c r="D68" s="8">
        <v>5.2949999999999999</v>
      </c>
      <c r="H68" s="7"/>
      <c r="V68" s="1"/>
      <c r="W68" s="1"/>
      <c r="X68" s="1"/>
      <c r="Y68" s="1"/>
      <c r="Z68" s="1"/>
      <c r="AC68" s="7"/>
    </row>
    <row r="69" spans="1:29" x14ac:dyDescent="0.25">
      <c r="A69" s="5" t="s">
        <v>1</v>
      </c>
      <c r="B69" s="8">
        <v>5.4109999999999996</v>
      </c>
      <c r="C69" s="8">
        <v>5.1760000000000002</v>
      </c>
      <c r="D69" s="8">
        <v>5.44</v>
      </c>
      <c r="V69" s="1"/>
      <c r="W69" s="1"/>
      <c r="X69" s="1"/>
      <c r="Y69" s="1"/>
      <c r="Z69" s="1"/>
    </row>
    <row r="70" spans="1:29" x14ac:dyDescent="0.25">
      <c r="A70" s="5" t="s">
        <v>2</v>
      </c>
      <c r="B70" s="8">
        <v>5.343</v>
      </c>
      <c r="C70" s="8">
        <v>5.3129999999999997</v>
      </c>
      <c r="D70" s="8">
        <v>5.37</v>
      </c>
      <c r="V70" s="1"/>
      <c r="W70" s="1"/>
      <c r="X70" s="1"/>
      <c r="Y70" s="1"/>
      <c r="Z70" s="1"/>
    </row>
    <row r="71" spans="1:29" x14ac:dyDescent="0.25">
      <c r="A71" s="5" t="s">
        <v>3</v>
      </c>
      <c r="B71" s="8">
        <v>5.258</v>
      </c>
      <c r="C71" s="8">
        <v>5.3159999999999998</v>
      </c>
      <c r="D71" s="8">
        <v>5.3659999999999997</v>
      </c>
      <c r="H71" s="11"/>
      <c r="V71" s="1"/>
      <c r="W71" s="1"/>
      <c r="X71" s="1"/>
      <c r="Y71" s="1"/>
      <c r="Z71" s="1"/>
      <c r="AC71" s="11"/>
    </row>
    <row r="72" spans="1:29" x14ac:dyDescent="0.25">
      <c r="A72" s="5" t="s">
        <v>4</v>
      </c>
      <c r="B72" s="8">
        <v>6.0730000000000004</v>
      </c>
      <c r="C72" s="8">
        <v>6.1539999999999999</v>
      </c>
      <c r="D72" s="8">
        <v>5.3310000000000004</v>
      </c>
      <c r="V72" s="1"/>
      <c r="W72" s="1"/>
      <c r="X72" s="1"/>
      <c r="Y72" s="1"/>
      <c r="Z72" s="1"/>
    </row>
    <row r="73" spans="1:29" x14ac:dyDescent="0.25">
      <c r="A73" s="1"/>
      <c r="B73" s="1"/>
      <c r="C73" s="1"/>
      <c r="D73" s="1"/>
      <c r="V73" s="1"/>
      <c r="W73" s="1"/>
      <c r="X73" s="1"/>
      <c r="Y73" s="1"/>
      <c r="Z73" s="1"/>
    </row>
    <row r="74" spans="1:29" x14ac:dyDescent="0.25">
      <c r="B74" s="11"/>
      <c r="V74" s="1"/>
      <c r="W74" s="1"/>
      <c r="X74" s="1"/>
      <c r="Y74" s="1"/>
      <c r="Z74" s="1"/>
    </row>
    <row r="75" spans="1:29" x14ac:dyDescent="0.25">
      <c r="A75" s="1"/>
      <c r="B75" s="1"/>
      <c r="C75" s="1"/>
      <c r="D75" s="1"/>
      <c r="V75" s="1"/>
      <c r="W75" s="1"/>
      <c r="X75" s="1"/>
      <c r="Y75" s="1"/>
      <c r="Z75" s="1"/>
    </row>
    <row r="76" spans="1:29" x14ac:dyDescent="0.25">
      <c r="A76" s="1"/>
      <c r="B76" s="1"/>
      <c r="C76" s="1"/>
      <c r="D76" s="1"/>
      <c r="V76" s="1"/>
      <c r="W76" s="1"/>
      <c r="X76" s="1"/>
      <c r="Y76" s="1"/>
      <c r="Z76" s="1"/>
    </row>
    <row r="77" spans="1:29" x14ac:dyDescent="0.25">
      <c r="A77" s="1"/>
      <c r="B77" s="1"/>
      <c r="C77" s="1"/>
      <c r="D77" s="1"/>
      <c r="V77" s="1"/>
      <c r="W77" s="1"/>
      <c r="X77" s="1"/>
      <c r="Y77" s="1"/>
      <c r="Z77" s="1"/>
    </row>
    <row r="78" spans="1:29" x14ac:dyDescent="0.25">
      <c r="A78" s="1"/>
      <c r="B78" s="1"/>
      <c r="C78" s="1"/>
      <c r="D78" s="1"/>
      <c r="V78" s="1"/>
      <c r="W78" s="1"/>
      <c r="X78" s="1"/>
      <c r="Y78" s="1"/>
      <c r="Z78" s="1"/>
    </row>
    <row r="79" spans="1:29" x14ac:dyDescent="0.25">
      <c r="A79" s="1"/>
      <c r="B79" s="1"/>
      <c r="C79" s="1"/>
      <c r="D79" s="1"/>
      <c r="V79" s="1"/>
      <c r="W79" s="1"/>
      <c r="X79" s="1"/>
      <c r="Y79" s="1"/>
      <c r="Z79" s="1"/>
    </row>
    <row r="80" spans="1:29" x14ac:dyDescent="0.25">
      <c r="A80" s="1"/>
      <c r="B80" s="1"/>
      <c r="C80" s="1"/>
      <c r="D80" s="1"/>
      <c r="V80" s="1"/>
      <c r="W80" s="1"/>
      <c r="X80" s="1"/>
      <c r="Y80" s="1"/>
      <c r="Z80" s="1"/>
    </row>
    <row r="81" spans="1:26" x14ac:dyDescent="0.25">
      <c r="A81" s="1"/>
      <c r="B81" s="1"/>
      <c r="C81" s="1"/>
      <c r="D81" s="1"/>
      <c r="V81" s="1"/>
      <c r="W81" s="1"/>
      <c r="X81" s="1"/>
      <c r="Y81" s="1"/>
      <c r="Z81" s="1"/>
    </row>
    <row r="82" spans="1:26" x14ac:dyDescent="0.25">
      <c r="A82" s="2" t="s">
        <v>12</v>
      </c>
      <c r="B82" s="2"/>
      <c r="C82" s="2"/>
      <c r="D82" s="2"/>
      <c r="V82" s="1"/>
      <c r="W82" s="1"/>
      <c r="X82" s="1"/>
      <c r="Y82" s="1"/>
      <c r="Z82" s="1"/>
    </row>
    <row r="83" spans="1:26" x14ac:dyDescent="0.25">
      <c r="A83" s="3"/>
      <c r="B83" s="4" t="s">
        <v>5</v>
      </c>
      <c r="C83" s="4" t="s">
        <v>6</v>
      </c>
      <c r="D83" s="4" t="s">
        <v>7</v>
      </c>
      <c r="V83" s="1"/>
      <c r="W83" s="1"/>
      <c r="X83" s="1"/>
      <c r="Y83" s="1"/>
      <c r="Z83" s="1"/>
    </row>
    <row r="84" spans="1:26" x14ac:dyDescent="0.25">
      <c r="A84" s="5" t="s">
        <v>0</v>
      </c>
      <c r="B84" s="8">
        <v>9.9000000000000005E-2</v>
      </c>
      <c r="C84" s="8">
        <v>9.6000000000000002E-2</v>
      </c>
      <c r="D84" s="8">
        <v>0.185</v>
      </c>
      <c r="V84" s="1"/>
      <c r="W84" s="1"/>
      <c r="X84" s="1"/>
      <c r="Y84" s="1"/>
      <c r="Z84" s="1"/>
    </row>
    <row r="85" spans="1:26" x14ac:dyDescent="0.25">
      <c r="A85" s="5" t="s">
        <v>1</v>
      </c>
      <c r="B85" s="8">
        <v>9.8000000000000004E-2</v>
      </c>
      <c r="C85" s="8">
        <v>0.11</v>
      </c>
      <c r="D85" s="8">
        <v>0.19800000000000001</v>
      </c>
      <c r="V85" s="1"/>
      <c r="W85" s="1"/>
      <c r="X85" s="1"/>
      <c r="Y85" s="1"/>
      <c r="Z85" s="1"/>
    </row>
    <row r="86" spans="1:26" x14ac:dyDescent="0.25">
      <c r="A86" s="5" t="s">
        <v>2</v>
      </c>
      <c r="B86" s="8">
        <v>0.215</v>
      </c>
      <c r="C86" s="8">
        <v>0.21099999999999999</v>
      </c>
      <c r="D86" s="8">
        <v>0.23200000000000001</v>
      </c>
      <c r="V86" s="1"/>
      <c r="W86" s="1"/>
      <c r="X86" s="1"/>
      <c r="Y86" s="1"/>
      <c r="Z86" s="1"/>
    </row>
    <row r="87" spans="1:26" x14ac:dyDescent="0.25">
      <c r="A87" s="5" t="s">
        <v>3</v>
      </c>
      <c r="B87" s="8">
        <v>0.18</v>
      </c>
      <c r="C87" s="8">
        <v>0.19600000000000001</v>
      </c>
      <c r="D87" s="8">
        <v>0.23499999999999999</v>
      </c>
      <c r="V87" s="1"/>
      <c r="W87" s="1"/>
      <c r="X87" s="1"/>
      <c r="Y87" s="1"/>
      <c r="Z87" s="1"/>
    </row>
    <row r="88" spans="1:26" x14ac:dyDescent="0.25">
      <c r="A88" s="5" t="s">
        <v>4</v>
      </c>
      <c r="B88" s="8">
        <v>1.018</v>
      </c>
      <c r="C88" s="8">
        <v>1.103</v>
      </c>
      <c r="D88" s="8">
        <v>0.23100000000000001</v>
      </c>
      <c r="V88" s="1"/>
      <c r="W88" s="1"/>
      <c r="X88" s="1"/>
      <c r="Y88" s="1"/>
      <c r="Z88" s="1"/>
    </row>
    <row r="89" spans="1:26" x14ac:dyDescent="0.25">
      <c r="V89" s="1"/>
      <c r="W89" s="1"/>
      <c r="X89" s="1"/>
      <c r="Y89" s="1"/>
      <c r="Z89" s="1"/>
    </row>
    <row r="90" spans="1:26" x14ac:dyDescent="0.25">
      <c r="A90" s="5"/>
      <c r="B90" s="4" t="s">
        <v>5</v>
      </c>
      <c r="C90" s="4" t="s">
        <v>6</v>
      </c>
      <c r="V90" s="1"/>
      <c r="W90" s="1"/>
      <c r="X90" s="1"/>
      <c r="Y90" s="1"/>
      <c r="Z90" s="1"/>
    </row>
    <row r="91" spans="1:26" x14ac:dyDescent="0.25">
      <c r="A91" s="5" t="s">
        <v>0</v>
      </c>
      <c r="B91" s="6">
        <f>100 - B84 * 100 / D84</f>
        <v>46.486486486486484</v>
      </c>
      <c r="C91" s="6">
        <f>100 - C84 * 100 / D84</f>
        <v>48.108108108108112</v>
      </c>
      <c r="D91" s="1"/>
      <c r="V91" s="1"/>
      <c r="W91" s="1"/>
      <c r="X91" s="1"/>
      <c r="Y91" s="1"/>
      <c r="Z91" s="1"/>
    </row>
    <row r="92" spans="1:26" x14ac:dyDescent="0.25">
      <c r="A92" s="5" t="s">
        <v>1</v>
      </c>
      <c r="B92" s="6">
        <f>100 - B85 * 100 / D85</f>
        <v>50.505050505050505</v>
      </c>
      <c r="C92" s="6">
        <f t="shared" ref="C92:C95" si="2">100 - C85 * 100 / D85</f>
        <v>44.44444444444445</v>
      </c>
      <c r="D92" s="1"/>
      <c r="V92" s="1"/>
      <c r="W92" s="1"/>
      <c r="X92" s="1"/>
      <c r="Y92" s="1"/>
      <c r="Z92" s="1"/>
    </row>
    <row r="93" spans="1:26" x14ac:dyDescent="0.25">
      <c r="A93" s="5" t="s">
        <v>2</v>
      </c>
      <c r="B93" s="6">
        <f t="shared" ref="B93:B95" si="3">100 - B86 * 100 / D86</f>
        <v>7.3275862068965552</v>
      </c>
      <c r="C93" s="6">
        <f t="shared" si="2"/>
        <v>9.0517241379310462</v>
      </c>
      <c r="D93" s="1"/>
      <c r="V93" s="1"/>
      <c r="W93" s="1"/>
      <c r="X93" s="1"/>
      <c r="Y93" s="1"/>
      <c r="Z93" s="1"/>
    </row>
    <row r="94" spans="1:26" x14ac:dyDescent="0.25">
      <c r="A94" s="5" t="s">
        <v>3</v>
      </c>
      <c r="B94" s="6">
        <f t="shared" si="3"/>
        <v>23.40425531914893</v>
      </c>
      <c r="C94" s="6">
        <f t="shared" si="2"/>
        <v>16.595744680851055</v>
      </c>
      <c r="D94" s="1"/>
      <c r="V94" s="1"/>
      <c r="W94" s="1"/>
      <c r="X94" s="1"/>
      <c r="Y94" s="1"/>
      <c r="Z94" s="1"/>
    </row>
    <row r="95" spans="1:26" x14ac:dyDescent="0.25">
      <c r="A95" s="5" t="s">
        <v>4</v>
      </c>
      <c r="B95" s="6">
        <f t="shared" si="3"/>
        <v>-340.69264069264068</v>
      </c>
      <c r="C95" s="6">
        <f t="shared" si="2"/>
        <v>-377.48917748917745</v>
      </c>
      <c r="D95" s="1"/>
      <c r="V95" s="1"/>
      <c r="W95" s="1"/>
      <c r="X95" s="1"/>
      <c r="Y95" s="1"/>
      <c r="Z95" s="1"/>
    </row>
    <row r="96" spans="1:26" x14ac:dyDescent="0.25">
      <c r="A96" s="1"/>
      <c r="B96" s="1"/>
      <c r="C96" s="1"/>
      <c r="D96" s="1"/>
      <c r="V96" s="1"/>
      <c r="W96" s="1"/>
      <c r="X96" s="1"/>
      <c r="Y96" s="1"/>
      <c r="Z96" s="1"/>
    </row>
    <row r="97" spans="1:26" x14ac:dyDescent="0.25">
      <c r="A97" s="1"/>
      <c r="B97" s="1"/>
      <c r="C97" s="1"/>
      <c r="D97" s="1"/>
      <c r="V97" s="1"/>
      <c r="W97" s="1"/>
      <c r="X97" s="1"/>
      <c r="Y97" s="1"/>
      <c r="Z97" s="1"/>
    </row>
    <row r="98" spans="1:26" x14ac:dyDescent="0.25">
      <c r="A98" s="2" t="s">
        <v>41</v>
      </c>
      <c r="B98" s="2"/>
      <c r="C98" s="2"/>
      <c r="D98" s="2"/>
      <c r="V98" s="1"/>
      <c r="W98" s="1"/>
      <c r="X98" s="1"/>
      <c r="Y98" s="1"/>
      <c r="Z98" s="1"/>
    </row>
    <row r="99" spans="1:26" x14ac:dyDescent="0.25">
      <c r="A99" s="3"/>
      <c r="B99" s="4" t="s">
        <v>5</v>
      </c>
      <c r="C99" s="4" t="s">
        <v>6</v>
      </c>
      <c r="D99" s="4" t="s">
        <v>7</v>
      </c>
      <c r="V99" s="1"/>
      <c r="W99" s="1"/>
      <c r="X99" s="1"/>
      <c r="Y99" s="1"/>
      <c r="Z99" s="1"/>
    </row>
    <row r="100" spans="1:26" x14ac:dyDescent="0.25">
      <c r="A100" s="5" t="s">
        <v>0</v>
      </c>
      <c r="B100" s="8">
        <v>0</v>
      </c>
      <c r="C100" s="8">
        <v>0</v>
      </c>
      <c r="D100" s="8">
        <v>1</v>
      </c>
      <c r="V100" s="1"/>
      <c r="W100" s="1"/>
      <c r="X100" s="1"/>
      <c r="Y100" s="1"/>
      <c r="Z100" s="1"/>
    </row>
    <row r="101" spans="1:26" x14ac:dyDescent="0.25">
      <c r="A101" s="5" t="s">
        <v>1</v>
      </c>
      <c r="B101" s="8">
        <v>0</v>
      </c>
      <c r="C101" s="8">
        <v>0</v>
      </c>
      <c r="D101" s="8">
        <v>1</v>
      </c>
      <c r="V101" s="1"/>
      <c r="W101" s="1"/>
      <c r="X101" s="1"/>
      <c r="Y101" s="1"/>
      <c r="Z101" s="1"/>
    </row>
    <row r="102" spans="1:26" x14ac:dyDescent="0.25">
      <c r="A102" s="5" t="s">
        <v>2</v>
      </c>
      <c r="B102" s="8">
        <v>2</v>
      </c>
      <c r="C102" s="8">
        <v>2</v>
      </c>
      <c r="D102" s="8">
        <v>1</v>
      </c>
      <c r="V102" s="1"/>
      <c r="W102" s="1"/>
      <c r="X102" s="1"/>
      <c r="Y102" s="1"/>
      <c r="Z102" s="1"/>
    </row>
    <row r="103" spans="1:26" x14ac:dyDescent="0.25">
      <c r="A103" s="5" t="s">
        <v>3</v>
      </c>
      <c r="B103" s="8">
        <v>0</v>
      </c>
      <c r="C103" s="8">
        <v>0</v>
      </c>
      <c r="D103" s="8">
        <v>1</v>
      </c>
      <c r="V103" s="1"/>
      <c r="W103" s="1"/>
      <c r="X103" s="1"/>
      <c r="Y103" s="1"/>
      <c r="Z103" s="1"/>
    </row>
    <row r="104" spans="1:26" x14ac:dyDescent="0.25">
      <c r="A104" s="5" t="s">
        <v>4</v>
      </c>
      <c r="B104" s="8">
        <v>4</v>
      </c>
      <c r="C104" s="8">
        <v>5</v>
      </c>
      <c r="D104" s="8">
        <v>1</v>
      </c>
      <c r="V104" s="1"/>
      <c r="W104" s="1"/>
      <c r="X104" s="1"/>
      <c r="Y104" s="1"/>
      <c r="Z104" s="1"/>
    </row>
    <row r="105" spans="1:26" x14ac:dyDescent="0.25">
      <c r="V105" s="1"/>
      <c r="W105" s="1"/>
      <c r="X105" s="1"/>
      <c r="Y105" s="1"/>
      <c r="Z105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221E7-89B9-4510-B178-898AB10588CF}">
  <dimension ref="A1:CA48"/>
  <sheetViews>
    <sheetView zoomScale="70" zoomScaleNormal="70" workbookViewId="0">
      <selection activeCell="A7" sqref="A7"/>
    </sheetView>
  </sheetViews>
  <sheetFormatPr defaultRowHeight="15" x14ac:dyDescent="0.25"/>
  <cols>
    <col min="1" max="1" width="23.42578125" customWidth="1"/>
    <col min="2" max="2" width="11.5703125" bestFit="1" customWidth="1"/>
    <col min="3" max="3" width="8.85546875" bestFit="1" customWidth="1"/>
    <col min="6" max="6" width="23.42578125" customWidth="1"/>
    <col min="11" max="11" width="23.42578125" customWidth="1"/>
    <col min="16" max="16" width="23.42578125" customWidth="1"/>
    <col min="21" max="21" width="23.42578125" customWidth="1"/>
    <col min="26" max="26" width="23.42578125" customWidth="1"/>
    <col min="31" max="31" width="23.42578125" customWidth="1"/>
    <col min="36" max="36" width="23.42578125" customWidth="1"/>
    <col min="41" max="41" width="23.42578125" customWidth="1"/>
    <col min="46" max="46" width="23.42578125" customWidth="1"/>
    <col min="51" max="51" width="23.42578125" customWidth="1"/>
    <col min="56" max="56" width="23.42578125" customWidth="1"/>
    <col min="61" max="61" width="23.42578125" customWidth="1"/>
    <col min="66" max="66" width="23.42578125" customWidth="1"/>
    <col min="71" max="71" width="23.42578125" customWidth="1"/>
    <col min="76" max="76" width="23.42578125" customWidth="1"/>
  </cols>
  <sheetData>
    <row r="1" spans="1:74" x14ac:dyDescent="0.25">
      <c r="BO1" s="1"/>
      <c r="BP1" s="1"/>
      <c r="BQ1" s="1"/>
      <c r="BT1" s="1"/>
      <c r="BU1" s="1"/>
      <c r="BV1" s="1"/>
    </row>
    <row r="2" spans="1:74" ht="23.25" x14ac:dyDescent="0.35">
      <c r="A2" s="17" t="s">
        <v>42</v>
      </c>
      <c r="BN2" s="1"/>
      <c r="BO2" s="1"/>
      <c r="BP2" s="1"/>
      <c r="BQ2" s="1"/>
      <c r="BS2" s="1"/>
      <c r="BT2" s="1"/>
      <c r="BU2" s="1"/>
      <c r="BV2" s="1"/>
    </row>
    <row r="3" spans="1:74" x14ac:dyDescent="0.25">
      <c r="BN3" s="1"/>
      <c r="BO3" s="1"/>
      <c r="BP3" s="1"/>
      <c r="BQ3" s="1"/>
      <c r="BS3" s="1"/>
      <c r="BT3" s="1"/>
      <c r="BU3" s="1"/>
      <c r="BV3" s="1"/>
    </row>
    <row r="4" spans="1:74" ht="21" x14ac:dyDescent="0.35">
      <c r="A4" s="18" t="s">
        <v>43</v>
      </c>
      <c r="BN4" s="1"/>
      <c r="BO4" s="1"/>
      <c r="BP4" s="1"/>
      <c r="BQ4" s="1"/>
      <c r="BS4" s="1"/>
      <c r="BT4" s="1"/>
      <c r="BU4" s="1"/>
      <c r="BV4" s="1"/>
    </row>
    <row r="5" spans="1:74" x14ac:dyDescent="0.25">
      <c r="BN5" s="1"/>
      <c r="BO5" s="1"/>
      <c r="BP5" s="1"/>
      <c r="BQ5" s="1"/>
      <c r="BS5" s="1"/>
      <c r="BT5" s="1"/>
      <c r="BU5" s="1"/>
      <c r="BV5" s="1"/>
    </row>
    <row r="6" spans="1:74" x14ac:dyDescent="0.25">
      <c r="A6" t="s">
        <v>44</v>
      </c>
      <c r="C6">
        <v>0.1</v>
      </c>
      <c r="H6">
        <v>0.2</v>
      </c>
      <c r="M6">
        <v>0.3</v>
      </c>
      <c r="R6">
        <v>0.4</v>
      </c>
      <c r="W6">
        <v>0.5</v>
      </c>
      <c r="AB6">
        <v>0.6</v>
      </c>
      <c r="AG6">
        <v>0.7</v>
      </c>
      <c r="AL6">
        <v>0.8</v>
      </c>
      <c r="AQ6">
        <v>0.85</v>
      </c>
      <c r="AV6">
        <v>0.9</v>
      </c>
      <c r="BA6">
        <v>0.95</v>
      </c>
      <c r="BF6">
        <v>0.98</v>
      </c>
      <c r="BK6">
        <v>1</v>
      </c>
      <c r="BO6" s="1"/>
      <c r="BP6" s="1"/>
      <c r="BQ6" s="1"/>
      <c r="BS6" s="1"/>
      <c r="BT6" s="1"/>
      <c r="BU6" s="1"/>
      <c r="BV6" s="1"/>
    </row>
    <row r="7" spans="1:74" x14ac:dyDescent="0.25">
      <c r="C7" s="2"/>
      <c r="BO7" s="1"/>
      <c r="BP7" s="1"/>
      <c r="BQ7" s="1"/>
      <c r="BS7" s="1"/>
      <c r="BT7" s="1"/>
      <c r="BU7" s="1"/>
      <c r="BV7" s="1"/>
    </row>
    <row r="8" spans="1:74" x14ac:dyDescent="0.25">
      <c r="C8" s="4"/>
      <c r="D8" s="4" t="s">
        <v>20</v>
      </c>
      <c r="E8" s="4" t="s">
        <v>21</v>
      </c>
      <c r="F8" s="4" t="s">
        <v>22</v>
      </c>
      <c r="H8" s="4"/>
      <c r="I8" s="4" t="s">
        <v>20</v>
      </c>
      <c r="J8" s="4" t="s">
        <v>21</v>
      </c>
      <c r="K8" s="4" t="s">
        <v>22</v>
      </c>
      <c r="M8" s="4"/>
      <c r="N8" s="4" t="s">
        <v>20</v>
      </c>
      <c r="O8" s="4" t="s">
        <v>21</v>
      </c>
      <c r="P8" s="4" t="s">
        <v>22</v>
      </c>
      <c r="R8" s="4"/>
      <c r="S8" s="4" t="s">
        <v>20</v>
      </c>
      <c r="T8" s="4" t="s">
        <v>21</v>
      </c>
      <c r="U8" s="4" t="s">
        <v>22</v>
      </c>
      <c r="W8" s="4"/>
      <c r="X8" s="4" t="s">
        <v>20</v>
      </c>
      <c r="Y8" s="4" t="s">
        <v>21</v>
      </c>
      <c r="Z8" s="4" t="s">
        <v>22</v>
      </c>
      <c r="AB8" s="4"/>
      <c r="AC8" s="4" t="s">
        <v>20</v>
      </c>
      <c r="AD8" s="4" t="s">
        <v>21</v>
      </c>
      <c r="AE8" s="4" t="s">
        <v>22</v>
      </c>
      <c r="AG8" s="4"/>
      <c r="AH8" s="4" t="s">
        <v>20</v>
      </c>
      <c r="AI8" s="4" t="s">
        <v>21</v>
      </c>
      <c r="AJ8" s="4" t="s">
        <v>22</v>
      </c>
      <c r="AL8" s="4"/>
      <c r="AM8" s="4" t="s">
        <v>20</v>
      </c>
      <c r="AN8" s="4" t="s">
        <v>21</v>
      </c>
      <c r="AO8" s="4" t="s">
        <v>22</v>
      </c>
      <c r="AQ8" s="4"/>
      <c r="AR8" s="4" t="s">
        <v>20</v>
      </c>
      <c r="AS8" s="4" t="s">
        <v>21</v>
      </c>
      <c r="AT8" s="4" t="s">
        <v>22</v>
      </c>
      <c r="AV8" s="4"/>
      <c r="AW8" s="4" t="s">
        <v>20</v>
      </c>
      <c r="AX8" s="4" t="s">
        <v>21</v>
      </c>
      <c r="AY8" s="4" t="s">
        <v>22</v>
      </c>
      <c r="BA8" s="4"/>
      <c r="BB8" s="4" t="s">
        <v>20</v>
      </c>
      <c r="BC8" s="4" t="s">
        <v>21</v>
      </c>
      <c r="BD8" s="4" t="s">
        <v>22</v>
      </c>
      <c r="BF8" s="4"/>
      <c r="BG8" s="4" t="s">
        <v>20</v>
      </c>
      <c r="BH8" s="4" t="s">
        <v>21</v>
      </c>
      <c r="BI8" s="4" t="s">
        <v>22</v>
      </c>
      <c r="BK8" s="4"/>
      <c r="BL8" s="4" t="s">
        <v>20</v>
      </c>
      <c r="BM8" s="4" t="s">
        <v>21</v>
      </c>
      <c r="BN8" s="4" t="s">
        <v>22</v>
      </c>
      <c r="BO8" s="1"/>
      <c r="BP8" s="1"/>
      <c r="BQ8" s="1"/>
      <c r="BS8" s="1"/>
      <c r="BT8" s="1"/>
      <c r="BU8" s="1"/>
      <c r="BV8" s="1"/>
    </row>
    <row r="9" spans="1:74" x14ac:dyDescent="0.25">
      <c r="C9" s="4" t="s">
        <v>0</v>
      </c>
      <c r="D9" s="3">
        <f>_xlfn.CEILING.MATH($BL9*$C$6)</f>
        <v>11</v>
      </c>
      <c r="E9" s="3">
        <v>1</v>
      </c>
      <c r="F9" s="3">
        <v>200</v>
      </c>
      <c r="H9" s="4" t="s">
        <v>0</v>
      </c>
      <c r="I9" s="3">
        <f>_xlfn.CEILING.MATH($BL9*$H$6)</f>
        <v>21</v>
      </c>
      <c r="J9" s="3">
        <v>1</v>
      </c>
      <c r="K9" s="3">
        <v>200</v>
      </c>
      <c r="M9" s="4" t="s">
        <v>0</v>
      </c>
      <c r="N9" s="3">
        <f>_xlfn.CEILING.MATH($BL9*$M$6)</f>
        <v>31</v>
      </c>
      <c r="O9" s="3">
        <v>1</v>
      </c>
      <c r="P9" s="3">
        <v>200</v>
      </c>
      <c r="R9" s="4" t="s">
        <v>0</v>
      </c>
      <c r="S9" s="3">
        <f>_xlfn.CEILING.MATH($BL9*$R$6)</f>
        <v>41</v>
      </c>
      <c r="T9" s="3">
        <v>1</v>
      </c>
      <c r="U9" s="3">
        <v>200</v>
      </c>
      <c r="W9" s="4" t="s">
        <v>0</v>
      </c>
      <c r="X9" s="3">
        <f>_xlfn.CEILING.MATH($BL9*$W$6)</f>
        <v>51</v>
      </c>
      <c r="Y9" s="3">
        <v>1</v>
      </c>
      <c r="Z9" s="3">
        <v>200</v>
      </c>
      <c r="AB9" s="4" t="s">
        <v>0</v>
      </c>
      <c r="AC9" s="3">
        <f>_xlfn.CEILING.MATH($BL9*$AB$6)</f>
        <v>61</v>
      </c>
      <c r="AD9" s="3">
        <v>1</v>
      </c>
      <c r="AE9" s="3">
        <v>200</v>
      </c>
      <c r="AG9" s="4" t="s">
        <v>0</v>
      </c>
      <c r="AH9" s="3">
        <f>_xlfn.CEILING.MATH($BL9*$AG$6)</f>
        <v>71</v>
      </c>
      <c r="AI9" s="3">
        <v>1</v>
      </c>
      <c r="AJ9" s="3">
        <v>200</v>
      </c>
      <c r="AL9" s="4" t="s">
        <v>0</v>
      </c>
      <c r="AM9" s="3">
        <f>_xlfn.CEILING.MATH($BL9*$AL$6)</f>
        <v>81</v>
      </c>
      <c r="AN9" s="3">
        <v>1</v>
      </c>
      <c r="AO9" s="3">
        <v>200</v>
      </c>
      <c r="AQ9" s="4" t="s">
        <v>0</v>
      </c>
      <c r="AR9" s="3">
        <f>_xlfn.CEILING.MATH($BL9*$AQ$6)</f>
        <v>86</v>
      </c>
      <c r="AS9" s="3">
        <v>1</v>
      </c>
      <c r="AT9" s="3">
        <v>200</v>
      </c>
      <c r="AV9" s="4" t="s">
        <v>0</v>
      </c>
      <c r="AW9" s="3">
        <f>_xlfn.CEILING.MATH($BL9*$AV$6)</f>
        <v>91</v>
      </c>
      <c r="AX9" s="3">
        <v>1</v>
      </c>
      <c r="AY9" s="3">
        <v>200</v>
      </c>
      <c r="BA9" s="4" t="s">
        <v>0</v>
      </c>
      <c r="BB9" s="3">
        <f>_xlfn.CEILING.MATH($BL9*$BA$6)</f>
        <v>96</v>
      </c>
      <c r="BC9" s="3">
        <v>1</v>
      </c>
      <c r="BD9" s="3">
        <v>200</v>
      </c>
      <c r="BF9" s="4" t="s">
        <v>0</v>
      </c>
      <c r="BG9" s="3">
        <f>_xlfn.CEILING.MATH($BL9*$BF$6)</f>
        <v>99</v>
      </c>
      <c r="BH9" s="3">
        <v>1</v>
      </c>
      <c r="BI9" s="3">
        <v>200</v>
      </c>
      <c r="BK9" s="4" t="s">
        <v>0</v>
      </c>
      <c r="BL9" s="3">
        <v>101</v>
      </c>
      <c r="BM9" s="3">
        <v>1</v>
      </c>
      <c r="BN9" s="3">
        <v>200</v>
      </c>
      <c r="BO9" s="1"/>
      <c r="BP9" s="1"/>
      <c r="BQ9" s="1"/>
      <c r="BS9" s="1"/>
      <c r="BT9" s="1"/>
      <c r="BU9" s="1"/>
      <c r="BV9" s="1"/>
    </row>
    <row r="10" spans="1:74" x14ac:dyDescent="0.25">
      <c r="C10" s="4" t="s">
        <v>1</v>
      </c>
      <c r="D10" s="3">
        <f>_xlfn.CEILING.MATH($BL10*$C$6)</f>
        <v>1</v>
      </c>
      <c r="E10" s="3">
        <v>1</v>
      </c>
      <c r="F10" s="3">
        <v>200</v>
      </c>
      <c r="H10" s="4" t="s">
        <v>1</v>
      </c>
      <c r="I10" s="3">
        <f>_xlfn.CEILING.MATH($BL10*$H$6)</f>
        <v>1</v>
      </c>
      <c r="J10" s="3">
        <v>1</v>
      </c>
      <c r="K10" s="3">
        <v>200</v>
      </c>
      <c r="M10" s="4" t="s">
        <v>1</v>
      </c>
      <c r="N10" s="3">
        <f>_xlfn.CEILING.MATH($BL10*$M$6)</f>
        <v>2</v>
      </c>
      <c r="O10" s="3">
        <v>1</v>
      </c>
      <c r="P10" s="3">
        <v>200</v>
      </c>
      <c r="R10" s="4" t="s">
        <v>1</v>
      </c>
      <c r="S10" s="3">
        <f>_xlfn.CEILING.MATH($BL10*$R$6)</f>
        <v>2</v>
      </c>
      <c r="T10" s="3">
        <v>1</v>
      </c>
      <c r="U10" s="3">
        <v>200</v>
      </c>
      <c r="W10" s="4" t="s">
        <v>1</v>
      </c>
      <c r="X10" s="3">
        <f>_xlfn.CEILING.MATH($BL10*$W$6)</f>
        <v>3</v>
      </c>
      <c r="Y10" s="3">
        <v>1</v>
      </c>
      <c r="Z10" s="3">
        <v>200</v>
      </c>
      <c r="AB10" s="4" t="s">
        <v>1</v>
      </c>
      <c r="AC10" s="3">
        <f>_xlfn.CEILING.MATH($BL10*$AB$6)</f>
        <v>3</v>
      </c>
      <c r="AD10" s="3">
        <v>1</v>
      </c>
      <c r="AE10" s="3">
        <v>200</v>
      </c>
      <c r="AG10" s="4" t="s">
        <v>1</v>
      </c>
      <c r="AH10" s="3">
        <f>_xlfn.CEILING.MATH($BL10*$AG$6)</f>
        <v>4</v>
      </c>
      <c r="AI10" s="3">
        <v>1</v>
      </c>
      <c r="AJ10" s="3">
        <v>200</v>
      </c>
      <c r="AL10" s="4" t="s">
        <v>1</v>
      </c>
      <c r="AM10" s="3">
        <f>_xlfn.CEILING.MATH($BL10*$AL$6)</f>
        <v>4</v>
      </c>
      <c r="AN10" s="3">
        <v>1</v>
      </c>
      <c r="AO10" s="3">
        <v>200</v>
      </c>
      <c r="AQ10" s="4" t="s">
        <v>1</v>
      </c>
      <c r="AR10" s="3">
        <f>_xlfn.CEILING.MATH($BL10*$AQ$6)</f>
        <v>5</v>
      </c>
      <c r="AS10" s="3">
        <v>1</v>
      </c>
      <c r="AT10" s="3">
        <v>200</v>
      </c>
      <c r="AV10" s="4" t="s">
        <v>1</v>
      </c>
      <c r="AW10" s="3">
        <f>_xlfn.CEILING.MATH($BL10*$AV$6)</f>
        <v>5</v>
      </c>
      <c r="AX10" s="3">
        <v>1</v>
      </c>
      <c r="AY10" s="3">
        <v>200</v>
      </c>
      <c r="BA10" s="4" t="s">
        <v>1</v>
      </c>
      <c r="BB10" s="3">
        <f>_xlfn.CEILING.MATH($BL10*$BA$6)</f>
        <v>5</v>
      </c>
      <c r="BC10" s="3">
        <v>1</v>
      </c>
      <c r="BD10" s="3">
        <v>200</v>
      </c>
      <c r="BF10" s="4" t="s">
        <v>1</v>
      </c>
      <c r="BG10" s="3">
        <f>_xlfn.CEILING.MATH($BL10*$BF$6)</f>
        <v>5</v>
      </c>
      <c r="BH10" s="3">
        <v>1</v>
      </c>
      <c r="BI10" s="3">
        <v>200</v>
      </c>
      <c r="BK10" s="4" t="s">
        <v>1</v>
      </c>
      <c r="BL10" s="3">
        <v>5</v>
      </c>
      <c r="BM10" s="3">
        <v>1</v>
      </c>
      <c r="BN10" s="3">
        <v>200</v>
      </c>
      <c r="BO10" s="1"/>
      <c r="BP10" s="1"/>
      <c r="BQ10" s="1"/>
      <c r="BS10" s="1"/>
      <c r="BT10" s="1"/>
      <c r="BU10" s="1"/>
      <c r="BV10" s="1"/>
    </row>
    <row r="11" spans="1:74" x14ac:dyDescent="0.25">
      <c r="C11" s="4" t="s">
        <v>2</v>
      </c>
      <c r="D11" s="3">
        <f>_xlfn.CEILING.MATH($BL11*$C$6)</f>
        <v>2</v>
      </c>
      <c r="E11" s="3">
        <v>7</v>
      </c>
      <c r="F11" s="3">
        <v>10500</v>
      </c>
      <c r="H11" s="4" t="s">
        <v>2</v>
      </c>
      <c r="I11" s="3">
        <f>_xlfn.CEILING.MATH($BL11*$H$6)</f>
        <v>4</v>
      </c>
      <c r="J11" s="3">
        <v>7</v>
      </c>
      <c r="K11" s="3">
        <v>10500</v>
      </c>
      <c r="M11" s="4" t="s">
        <v>2</v>
      </c>
      <c r="N11" s="3">
        <f>_xlfn.CEILING.MATH($BL11*$M$6)</f>
        <v>6</v>
      </c>
      <c r="O11" s="3">
        <v>7</v>
      </c>
      <c r="P11" s="3">
        <v>10500</v>
      </c>
      <c r="R11" s="4" t="s">
        <v>2</v>
      </c>
      <c r="S11" s="3">
        <f>_xlfn.CEILING.MATH($BL11*$R$6)</f>
        <v>8</v>
      </c>
      <c r="T11" s="3">
        <v>7</v>
      </c>
      <c r="U11" s="3">
        <v>10500</v>
      </c>
      <c r="W11" s="4" t="s">
        <v>2</v>
      </c>
      <c r="X11" s="3">
        <f>_xlfn.CEILING.MATH($BL11*$W$6)</f>
        <v>10</v>
      </c>
      <c r="Y11" s="3">
        <v>7</v>
      </c>
      <c r="Z11" s="3">
        <v>10500</v>
      </c>
      <c r="AB11" s="4" t="s">
        <v>2</v>
      </c>
      <c r="AC11" s="3">
        <f>_xlfn.CEILING.MATH($BL11*$AB$6)</f>
        <v>12</v>
      </c>
      <c r="AD11" s="3">
        <v>7</v>
      </c>
      <c r="AE11" s="3">
        <v>10500</v>
      </c>
      <c r="AG11" s="4" t="s">
        <v>2</v>
      </c>
      <c r="AH11" s="3">
        <f>_xlfn.CEILING.MATH($BL11*$AG$6)</f>
        <v>14</v>
      </c>
      <c r="AI11" s="3">
        <v>7</v>
      </c>
      <c r="AJ11" s="3">
        <v>10500</v>
      </c>
      <c r="AL11" s="4" t="s">
        <v>2</v>
      </c>
      <c r="AM11" s="3">
        <f>_xlfn.CEILING.MATH($BL11*$AL$6)</f>
        <v>16</v>
      </c>
      <c r="AN11" s="3">
        <v>7</v>
      </c>
      <c r="AO11" s="3">
        <v>10500</v>
      </c>
      <c r="AQ11" s="4" t="s">
        <v>2</v>
      </c>
      <c r="AR11" s="3">
        <f>_xlfn.CEILING.MATH($BL11*$AQ$6)</f>
        <v>17</v>
      </c>
      <c r="AS11" s="3">
        <v>7</v>
      </c>
      <c r="AT11" s="3">
        <v>10500</v>
      </c>
      <c r="AV11" s="4" t="s">
        <v>2</v>
      </c>
      <c r="AW11" s="3">
        <f>_xlfn.CEILING.MATH($BL11*$AV$6)</f>
        <v>18</v>
      </c>
      <c r="AX11" s="3">
        <v>7</v>
      </c>
      <c r="AY11" s="3">
        <v>10500</v>
      </c>
      <c r="BA11" s="4" t="s">
        <v>2</v>
      </c>
      <c r="BB11" s="3">
        <f>_xlfn.CEILING.MATH($BL11*$BA$6)</f>
        <v>19</v>
      </c>
      <c r="BC11" s="3">
        <v>7</v>
      </c>
      <c r="BD11" s="3">
        <v>10500</v>
      </c>
      <c r="BF11" s="4" t="s">
        <v>2</v>
      </c>
      <c r="BG11" s="3">
        <f>_xlfn.CEILING.MATH($BL11*$BF$6)</f>
        <v>20</v>
      </c>
      <c r="BH11" s="3">
        <v>7</v>
      </c>
      <c r="BI11" s="3">
        <v>10500</v>
      </c>
      <c r="BK11" s="4" t="s">
        <v>2</v>
      </c>
      <c r="BL11" s="3">
        <v>20</v>
      </c>
      <c r="BM11" s="3">
        <v>7</v>
      </c>
      <c r="BN11" s="3">
        <v>10500</v>
      </c>
    </row>
    <row r="12" spans="1:74" x14ac:dyDescent="0.25">
      <c r="C12" s="4" t="s">
        <v>3</v>
      </c>
      <c r="D12" s="3">
        <f>_xlfn.CEILING.MATH($BL12*$C$6)</f>
        <v>5</v>
      </c>
      <c r="E12" s="3">
        <v>6</v>
      </c>
      <c r="F12" s="3">
        <v>2750</v>
      </c>
      <c r="H12" s="4" t="s">
        <v>3</v>
      </c>
      <c r="I12" s="3">
        <f>_xlfn.CEILING.MATH($BL12*$H$6)</f>
        <v>10</v>
      </c>
      <c r="J12" s="3">
        <v>6</v>
      </c>
      <c r="K12" s="3">
        <v>2750</v>
      </c>
      <c r="M12" s="4" t="s">
        <v>3</v>
      </c>
      <c r="N12" s="3">
        <f>_xlfn.CEILING.MATH($BL12*$M$6)</f>
        <v>15</v>
      </c>
      <c r="O12" s="3">
        <v>6</v>
      </c>
      <c r="P12" s="3">
        <v>2750</v>
      </c>
      <c r="R12" s="4" t="s">
        <v>3</v>
      </c>
      <c r="S12" s="3">
        <f>_xlfn.CEILING.MATH($BL12*$R$6)</f>
        <v>20</v>
      </c>
      <c r="T12" s="3">
        <v>6</v>
      </c>
      <c r="U12" s="3">
        <v>2750</v>
      </c>
      <c r="W12" s="4" t="s">
        <v>3</v>
      </c>
      <c r="X12" s="3">
        <f>_xlfn.CEILING.MATH($BL12*$W$6)</f>
        <v>24</v>
      </c>
      <c r="Y12" s="3">
        <v>6</v>
      </c>
      <c r="Z12" s="3">
        <v>2750</v>
      </c>
      <c r="AB12" s="4" t="s">
        <v>3</v>
      </c>
      <c r="AC12" s="3">
        <f>_xlfn.CEILING.MATH($BL12*$AB$6)</f>
        <v>29</v>
      </c>
      <c r="AD12" s="3">
        <v>6</v>
      </c>
      <c r="AE12" s="3">
        <v>2750</v>
      </c>
      <c r="AG12" s="4" t="s">
        <v>3</v>
      </c>
      <c r="AH12" s="3">
        <f>_xlfn.CEILING.MATH($BL12*$AG$6)</f>
        <v>34</v>
      </c>
      <c r="AI12" s="3">
        <v>6</v>
      </c>
      <c r="AJ12" s="3">
        <v>2750</v>
      </c>
      <c r="AL12" s="4" t="s">
        <v>3</v>
      </c>
      <c r="AM12" s="3">
        <f>_xlfn.CEILING.MATH($BL12*$AL$6)</f>
        <v>39</v>
      </c>
      <c r="AN12" s="3">
        <v>6</v>
      </c>
      <c r="AO12" s="3">
        <v>2750</v>
      </c>
      <c r="AQ12" s="4" t="s">
        <v>3</v>
      </c>
      <c r="AR12" s="3">
        <f>_xlfn.CEILING.MATH($BL12*$AQ$6)</f>
        <v>41</v>
      </c>
      <c r="AS12" s="3">
        <v>6</v>
      </c>
      <c r="AT12" s="3">
        <v>2750</v>
      </c>
      <c r="AV12" s="4" t="s">
        <v>3</v>
      </c>
      <c r="AW12" s="3">
        <f>_xlfn.CEILING.MATH($BL12*$AV$6)</f>
        <v>44</v>
      </c>
      <c r="AX12" s="3">
        <v>6</v>
      </c>
      <c r="AY12" s="3">
        <v>2750</v>
      </c>
      <c r="BA12" s="4" t="s">
        <v>3</v>
      </c>
      <c r="BB12" s="3">
        <f>_xlfn.CEILING.MATH($BL12*$BA$6)</f>
        <v>46</v>
      </c>
      <c r="BC12" s="3">
        <v>6</v>
      </c>
      <c r="BD12" s="3">
        <v>2750</v>
      </c>
      <c r="BF12" s="4" t="s">
        <v>3</v>
      </c>
      <c r="BG12" s="3">
        <f>_xlfn.CEILING.MATH($BL12*$BF$6)</f>
        <v>48</v>
      </c>
      <c r="BH12" s="3">
        <v>6</v>
      </c>
      <c r="BI12" s="3">
        <v>2750</v>
      </c>
      <c r="BK12" s="4" t="s">
        <v>3</v>
      </c>
      <c r="BL12" s="3">
        <v>48</v>
      </c>
      <c r="BM12" s="3">
        <v>6</v>
      </c>
      <c r="BN12" s="3">
        <v>2750</v>
      </c>
    </row>
    <row r="13" spans="1:74" x14ac:dyDescent="0.25">
      <c r="C13" s="4" t="s">
        <v>4</v>
      </c>
      <c r="D13" s="3">
        <f>_xlfn.CEILING.MATH($BL13*$C$6)</f>
        <v>3</v>
      </c>
      <c r="E13" s="3">
        <v>2</v>
      </c>
      <c r="F13" s="3">
        <v>1500</v>
      </c>
      <c r="H13" s="4" t="s">
        <v>4</v>
      </c>
      <c r="I13" s="3">
        <f>_xlfn.CEILING.MATH($BL13*$H$6)</f>
        <v>6</v>
      </c>
      <c r="J13" s="3">
        <v>2</v>
      </c>
      <c r="K13" s="3">
        <v>1500</v>
      </c>
      <c r="M13" s="4" t="s">
        <v>4</v>
      </c>
      <c r="N13" s="3">
        <f>_xlfn.CEILING.MATH($BL13*$M$6)</f>
        <v>9</v>
      </c>
      <c r="O13" s="3">
        <v>2</v>
      </c>
      <c r="P13" s="3">
        <v>1500</v>
      </c>
      <c r="R13" s="4" t="s">
        <v>4</v>
      </c>
      <c r="S13" s="3">
        <f>_xlfn.CEILING.MATH($BL13*$R$6)</f>
        <v>12</v>
      </c>
      <c r="T13" s="3">
        <v>2</v>
      </c>
      <c r="U13" s="3">
        <v>1500</v>
      </c>
      <c r="W13" s="4" t="s">
        <v>4</v>
      </c>
      <c r="X13" s="3">
        <f>_xlfn.CEILING.MATH($BL13*$W$6)</f>
        <v>15</v>
      </c>
      <c r="Y13" s="3">
        <v>2</v>
      </c>
      <c r="Z13" s="3">
        <v>1500</v>
      </c>
      <c r="AB13" s="4" t="s">
        <v>4</v>
      </c>
      <c r="AC13" s="3">
        <f>_xlfn.CEILING.MATH($BL13*$AB$6)</f>
        <v>18</v>
      </c>
      <c r="AD13" s="3">
        <v>2</v>
      </c>
      <c r="AE13" s="3">
        <v>1500</v>
      </c>
      <c r="AG13" s="4" t="s">
        <v>4</v>
      </c>
      <c r="AH13" s="3">
        <f>_xlfn.CEILING.MATH($BL13*$AG$6)</f>
        <v>21</v>
      </c>
      <c r="AI13" s="3">
        <v>2</v>
      </c>
      <c r="AJ13" s="3">
        <v>1500</v>
      </c>
      <c r="AL13" s="4" t="s">
        <v>4</v>
      </c>
      <c r="AM13" s="3">
        <f>_xlfn.CEILING.MATH($BL13*$AL$6)</f>
        <v>24</v>
      </c>
      <c r="AN13" s="3">
        <v>2</v>
      </c>
      <c r="AO13" s="3">
        <v>1500</v>
      </c>
      <c r="AQ13" s="4" t="s">
        <v>4</v>
      </c>
      <c r="AR13" s="3">
        <f>_xlfn.CEILING.MATH($BL13*$AQ$6)</f>
        <v>25</v>
      </c>
      <c r="AS13" s="3">
        <v>2</v>
      </c>
      <c r="AT13" s="3">
        <v>1500</v>
      </c>
      <c r="AV13" s="4" t="s">
        <v>4</v>
      </c>
      <c r="AW13" s="3">
        <f>_xlfn.CEILING.MATH($BL13*$AV$6)</f>
        <v>27</v>
      </c>
      <c r="AX13" s="3">
        <v>2</v>
      </c>
      <c r="AY13" s="3">
        <v>1500</v>
      </c>
      <c r="BA13" s="4" t="s">
        <v>4</v>
      </c>
      <c r="BB13" s="3">
        <f>_xlfn.CEILING.MATH($BL13*$BA$6)</f>
        <v>28</v>
      </c>
      <c r="BC13" s="3">
        <v>2</v>
      </c>
      <c r="BD13" s="3">
        <v>1500</v>
      </c>
      <c r="BF13" s="4" t="s">
        <v>4</v>
      </c>
      <c r="BG13" s="3">
        <f>_xlfn.CEILING.MATH($BL13*$BF$6)</f>
        <v>29</v>
      </c>
      <c r="BH13" s="3">
        <v>2</v>
      </c>
      <c r="BI13" s="3">
        <v>1500</v>
      </c>
      <c r="BK13" s="4" t="s">
        <v>4</v>
      </c>
      <c r="BL13" s="3">
        <v>29</v>
      </c>
      <c r="BM13" s="3">
        <v>2</v>
      </c>
      <c r="BN13" s="3">
        <v>1500</v>
      </c>
    </row>
    <row r="15" spans="1:74" x14ac:dyDescent="0.25">
      <c r="C15" s="2" t="s">
        <v>8</v>
      </c>
      <c r="D15" s="2"/>
      <c r="E15" s="2"/>
      <c r="F15" s="2"/>
      <c r="H15" s="2" t="s">
        <v>8</v>
      </c>
      <c r="I15" s="2"/>
      <c r="J15" s="2"/>
      <c r="K15" s="2"/>
      <c r="M15" s="2" t="s">
        <v>8</v>
      </c>
      <c r="N15" s="2"/>
      <c r="O15" s="2"/>
      <c r="P15" s="2"/>
      <c r="R15" s="2" t="s">
        <v>8</v>
      </c>
      <c r="S15" s="2"/>
      <c r="T15" s="2"/>
      <c r="U15" s="2"/>
      <c r="W15" s="2" t="s">
        <v>8</v>
      </c>
      <c r="X15" s="2"/>
      <c r="Y15" s="2"/>
      <c r="Z15" s="2"/>
      <c r="AB15" s="2" t="s">
        <v>8</v>
      </c>
      <c r="AC15" s="2"/>
      <c r="AD15" s="2"/>
      <c r="AE15" s="2"/>
      <c r="AG15" s="2" t="s">
        <v>8</v>
      </c>
      <c r="AH15" s="2"/>
      <c r="AI15" s="2"/>
      <c r="AJ15" s="2"/>
      <c r="AL15" s="2" t="s">
        <v>8</v>
      </c>
      <c r="AM15" s="2"/>
      <c r="AN15" s="2"/>
      <c r="AO15" s="2"/>
      <c r="AQ15" s="2" t="s">
        <v>8</v>
      </c>
      <c r="AR15" s="2"/>
      <c r="AS15" s="2"/>
      <c r="AT15" s="2"/>
      <c r="AV15" s="2" t="s">
        <v>8</v>
      </c>
      <c r="AW15" s="2"/>
      <c r="AX15" s="2"/>
      <c r="AY15" s="2"/>
      <c r="BA15" s="2" t="s">
        <v>8</v>
      </c>
      <c r="BB15" s="2"/>
      <c r="BC15" s="2"/>
      <c r="BD15" s="2"/>
      <c r="BF15" s="2" t="s">
        <v>8</v>
      </c>
      <c r="BG15" s="2"/>
      <c r="BH15" s="2"/>
      <c r="BI15" s="2"/>
      <c r="BK15" s="2" t="s">
        <v>8</v>
      </c>
      <c r="BL15" s="2"/>
      <c r="BM15" s="2"/>
      <c r="BN15" s="2"/>
    </row>
    <row r="16" spans="1:74" x14ac:dyDescent="0.25">
      <c r="C16" s="3"/>
      <c r="D16" s="4" t="s">
        <v>5</v>
      </c>
      <c r="E16" s="4" t="s">
        <v>6</v>
      </c>
      <c r="F16" s="4" t="s">
        <v>7</v>
      </c>
      <c r="H16" s="3"/>
      <c r="I16" s="4" t="s">
        <v>5</v>
      </c>
      <c r="J16" s="4" t="s">
        <v>6</v>
      </c>
      <c r="K16" s="4" t="s">
        <v>7</v>
      </c>
      <c r="M16" s="3"/>
      <c r="N16" s="4" t="s">
        <v>5</v>
      </c>
      <c r="O16" s="4" t="s">
        <v>6</v>
      </c>
      <c r="P16" s="4" t="s">
        <v>7</v>
      </c>
      <c r="R16" s="3"/>
      <c r="S16" s="4" t="s">
        <v>5</v>
      </c>
      <c r="T16" s="4" t="s">
        <v>6</v>
      </c>
      <c r="U16" s="4" t="s">
        <v>7</v>
      </c>
      <c r="W16" s="3"/>
      <c r="X16" s="4" t="s">
        <v>5</v>
      </c>
      <c r="Y16" s="4" t="s">
        <v>6</v>
      </c>
      <c r="Z16" s="4" t="s">
        <v>7</v>
      </c>
      <c r="AB16" s="3"/>
      <c r="AC16" s="4" t="s">
        <v>5</v>
      </c>
      <c r="AD16" s="4" t="s">
        <v>6</v>
      </c>
      <c r="AE16" s="4" t="s">
        <v>7</v>
      </c>
      <c r="AG16" s="3"/>
      <c r="AH16" s="4" t="s">
        <v>5</v>
      </c>
      <c r="AI16" s="4" t="s">
        <v>6</v>
      </c>
      <c r="AJ16" s="4" t="s">
        <v>7</v>
      </c>
      <c r="AL16" s="3"/>
      <c r="AM16" s="4" t="s">
        <v>5</v>
      </c>
      <c r="AN16" s="4" t="s">
        <v>6</v>
      </c>
      <c r="AO16" s="4" t="s">
        <v>7</v>
      </c>
      <c r="AQ16" s="3"/>
      <c r="AR16" s="4" t="s">
        <v>5</v>
      </c>
      <c r="AS16" s="4" t="s">
        <v>6</v>
      </c>
      <c r="AT16" s="4" t="s">
        <v>7</v>
      </c>
      <c r="AV16" s="3"/>
      <c r="AW16" s="4" t="s">
        <v>5</v>
      </c>
      <c r="AX16" s="4" t="s">
        <v>6</v>
      </c>
      <c r="AY16" s="4" t="s">
        <v>7</v>
      </c>
      <c r="BA16" s="3"/>
      <c r="BB16" s="4" t="s">
        <v>5</v>
      </c>
      <c r="BC16" s="4" t="s">
        <v>6</v>
      </c>
      <c r="BD16" s="4" t="s">
        <v>7</v>
      </c>
      <c r="BF16" s="3"/>
      <c r="BG16" s="4" t="s">
        <v>5</v>
      </c>
      <c r="BH16" s="4" t="s">
        <v>6</v>
      </c>
      <c r="BI16" s="4" t="s">
        <v>7</v>
      </c>
      <c r="BK16" s="3"/>
      <c r="BL16" s="4" t="s">
        <v>5</v>
      </c>
      <c r="BM16" s="4" t="s">
        <v>6</v>
      </c>
      <c r="BN16" s="4" t="s">
        <v>7</v>
      </c>
    </row>
    <row r="17" spans="3:66" x14ac:dyDescent="0.25">
      <c r="C17" s="5" t="s">
        <v>0</v>
      </c>
      <c r="D17" s="8">
        <v>7.0000000000000001E-3</v>
      </c>
      <c r="E17" s="8">
        <v>7.0000000000000001E-3</v>
      </c>
      <c r="F17" s="8">
        <v>6.0000000000000001E-3</v>
      </c>
      <c r="H17" s="5" t="s">
        <v>0</v>
      </c>
      <c r="I17" s="8">
        <v>8.0000000000000002E-3</v>
      </c>
      <c r="J17" s="8">
        <v>8.0000000000000002E-3</v>
      </c>
      <c r="K17" s="8">
        <v>8.0000000000000002E-3</v>
      </c>
      <c r="M17" s="5" t="s">
        <v>0</v>
      </c>
      <c r="N17" s="8">
        <v>8.9999999999999993E-3</v>
      </c>
      <c r="O17" s="8">
        <v>8.9999999999999993E-3</v>
      </c>
      <c r="P17" s="8">
        <v>8.9999999999999993E-3</v>
      </c>
      <c r="R17" s="5" t="s">
        <v>0</v>
      </c>
      <c r="S17" s="8">
        <v>1.2E-2</v>
      </c>
      <c r="T17" s="8">
        <v>1.2E-2</v>
      </c>
      <c r="U17" s="8">
        <v>1.0999999999999999E-2</v>
      </c>
      <c r="W17" s="5" t="s">
        <v>0</v>
      </c>
      <c r="X17" s="8">
        <v>1.2999999999999999E-2</v>
      </c>
      <c r="Y17" s="8">
        <v>1.2999999999999999E-2</v>
      </c>
      <c r="Z17" s="8">
        <v>1.2999999999999999E-2</v>
      </c>
      <c r="AB17" s="5" t="s">
        <v>0</v>
      </c>
      <c r="AC17" s="12">
        <v>1.6E-2</v>
      </c>
      <c r="AD17" s="8">
        <v>1.6E-2</v>
      </c>
      <c r="AE17" s="8">
        <v>1.4999999999999999E-2</v>
      </c>
      <c r="AG17" s="5" t="s">
        <v>0</v>
      </c>
      <c r="AH17" s="8">
        <v>2.1000000000000001E-2</v>
      </c>
      <c r="AI17" s="8">
        <v>2.1000000000000001E-2</v>
      </c>
      <c r="AJ17" s="8">
        <v>0.02</v>
      </c>
      <c r="AL17" s="5" t="s">
        <v>0</v>
      </c>
      <c r="AM17" s="8">
        <v>2.5999999999999999E-2</v>
      </c>
      <c r="AN17" s="8">
        <v>2.7E-2</v>
      </c>
      <c r="AO17" s="8">
        <v>2.7E-2</v>
      </c>
      <c r="AQ17" s="5" t="s">
        <v>0</v>
      </c>
      <c r="AR17" s="8">
        <v>3.3000000000000002E-2</v>
      </c>
      <c r="AS17" s="8">
        <v>3.3000000000000002E-2</v>
      </c>
      <c r="AT17" s="8">
        <v>3.5000000000000003E-2</v>
      </c>
      <c r="AV17" s="5" t="s">
        <v>0</v>
      </c>
      <c r="AW17" s="8">
        <v>4.1000000000000002E-2</v>
      </c>
      <c r="AX17" s="8">
        <v>4.3999999999999997E-2</v>
      </c>
      <c r="AY17" s="8">
        <v>5.0999999999999997E-2</v>
      </c>
      <c r="BA17" s="5" t="s">
        <v>0</v>
      </c>
      <c r="BB17" s="8">
        <v>0.05</v>
      </c>
      <c r="BC17" s="8">
        <v>5.1999999999999998E-2</v>
      </c>
      <c r="BD17" s="8">
        <v>9.1999999999999998E-2</v>
      </c>
      <c r="BF17" s="5" t="s">
        <v>0</v>
      </c>
      <c r="BG17" s="8">
        <v>4.7E-2</v>
      </c>
      <c r="BH17" s="8">
        <v>5.2999999999999999E-2</v>
      </c>
      <c r="BI17" s="8">
        <v>0.13200000000000001</v>
      </c>
      <c r="BK17" s="5" t="s">
        <v>0</v>
      </c>
      <c r="BL17" s="8">
        <v>5.8999999999999997E-2</v>
      </c>
      <c r="BM17" s="8">
        <v>6.4000000000000001E-2</v>
      </c>
      <c r="BN17" s="8">
        <v>0.40400000000000003</v>
      </c>
    </row>
    <row r="18" spans="3:66" x14ac:dyDescent="0.25">
      <c r="C18" s="5" t="s">
        <v>1</v>
      </c>
      <c r="D18" s="8">
        <v>8.0000000000000002E-3</v>
      </c>
      <c r="E18" s="8">
        <v>8.0000000000000002E-3</v>
      </c>
      <c r="F18" s="8">
        <v>7.0000000000000001E-3</v>
      </c>
      <c r="H18" s="5" t="s">
        <v>1</v>
      </c>
      <c r="I18" s="8">
        <v>8.9999999999999993E-3</v>
      </c>
      <c r="J18" s="8">
        <v>8.9999999999999993E-3</v>
      </c>
      <c r="K18" s="8">
        <v>8.0000000000000002E-3</v>
      </c>
      <c r="M18" s="5" t="s">
        <v>1</v>
      </c>
      <c r="N18" s="8">
        <v>0.01</v>
      </c>
      <c r="O18" s="8">
        <v>0.01</v>
      </c>
      <c r="P18" s="8">
        <v>8.9999999999999993E-3</v>
      </c>
      <c r="R18" s="5" t="s">
        <v>1</v>
      </c>
      <c r="S18" s="8">
        <v>1.2999999999999999E-2</v>
      </c>
      <c r="T18" s="8">
        <v>1.2999999999999999E-2</v>
      </c>
      <c r="U18" s="8">
        <v>1.0999999999999999E-2</v>
      </c>
      <c r="W18" s="5" t="s">
        <v>1</v>
      </c>
      <c r="X18" s="8">
        <v>1.4999999999999999E-2</v>
      </c>
      <c r="Y18" s="8">
        <v>1.4999999999999999E-2</v>
      </c>
      <c r="Z18" s="8">
        <v>1.4E-2</v>
      </c>
      <c r="AB18" s="5" t="s">
        <v>1</v>
      </c>
      <c r="AC18" s="12">
        <v>1.7999999999999999E-2</v>
      </c>
      <c r="AD18" s="8">
        <v>1.9E-2</v>
      </c>
      <c r="AE18" s="8">
        <v>1.7999999999999999E-2</v>
      </c>
      <c r="AG18" s="5" t="s">
        <v>1</v>
      </c>
      <c r="AH18" s="8">
        <v>2.1000000000000001E-2</v>
      </c>
      <c r="AI18" s="8">
        <v>2.1000000000000001E-2</v>
      </c>
      <c r="AJ18" s="8">
        <v>0.02</v>
      </c>
      <c r="AL18" s="5" t="s">
        <v>1</v>
      </c>
      <c r="AM18" s="8">
        <v>2.9000000000000001E-2</v>
      </c>
      <c r="AN18" s="8">
        <v>0.03</v>
      </c>
      <c r="AO18" s="8">
        <v>2.7E-2</v>
      </c>
      <c r="AQ18" s="5" t="s">
        <v>1</v>
      </c>
      <c r="AR18" s="8">
        <v>3.3000000000000002E-2</v>
      </c>
      <c r="AS18" s="8">
        <v>3.6999999999999998E-2</v>
      </c>
      <c r="AT18" s="8">
        <v>3.5000000000000003E-2</v>
      </c>
      <c r="AV18" s="5" t="s">
        <v>1</v>
      </c>
      <c r="AW18" s="8">
        <v>3.6999999999999998E-2</v>
      </c>
      <c r="AX18" s="8">
        <v>4.4999999999999998E-2</v>
      </c>
      <c r="AY18" s="8">
        <v>5.2999999999999999E-2</v>
      </c>
      <c r="BA18" s="5" t="s">
        <v>1</v>
      </c>
      <c r="BB18" s="8">
        <v>5.2999999999999999E-2</v>
      </c>
      <c r="BC18" s="8">
        <v>4.5999999999999999E-2</v>
      </c>
      <c r="BD18" s="8">
        <v>0.105</v>
      </c>
      <c r="BF18" s="5" t="s">
        <v>1</v>
      </c>
      <c r="BG18" s="8">
        <v>4.8000000000000001E-2</v>
      </c>
      <c r="BH18" s="8">
        <v>5.5E-2</v>
      </c>
      <c r="BI18" s="8">
        <v>0.129</v>
      </c>
      <c r="BK18" s="5" t="s">
        <v>1</v>
      </c>
      <c r="BL18" s="8">
        <v>5.7000000000000002E-2</v>
      </c>
      <c r="BM18" s="8">
        <v>6.3E-2</v>
      </c>
      <c r="BN18" s="8">
        <v>0.40100000000000002</v>
      </c>
    </row>
    <row r="19" spans="3:66" x14ac:dyDescent="0.25">
      <c r="C19" s="5" t="s">
        <v>2</v>
      </c>
      <c r="D19" s="8">
        <v>2.1000000000000001E-2</v>
      </c>
      <c r="E19" s="8">
        <v>2.1000000000000001E-2</v>
      </c>
      <c r="F19" s="8">
        <v>0.02</v>
      </c>
      <c r="H19" s="5" t="s">
        <v>2</v>
      </c>
      <c r="I19" s="8">
        <v>2.1999999999999999E-2</v>
      </c>
      <c r="J19" s="8">
        <v>2.1999999999999999E-2</v>
      </c>
      <c r="K19" s="8">
        <v>2.1000000000000001E-2</v>
      </c>
      <c r="M19" s="5" t="s">
        <v>2</v>
      </c>
      <c r="N19" s="8">
        <v>2.1999999999999999E-2</v>
      </c>
      <c r="O19" s="8">
        <v>2.1999999999999999E-2</v>
      </c>
      <c r="P19" s="8">
        <v>2.1000000000000001E-2</v>
      </c>
      <c r="R19" s="5" t="s">
        <v>2</v>
      </c>
      <c r="S19" s="8">
        <v>2.3E-2</v>
      </c>
      <c r="T19" s="8">
        <v>2.3E-2</v>
      </c>
      <c r="U19" s="8">
        <v>2.1999999999999999E-2</v>
      </c>
      <c r="W19" s="5" t="s">
        <v>2</v>
      </c>
      <c r="X19" s="8">
        <v>2.5000000000000001E-2</v>
      </c>
      <c r="Y19" s="8">
        <v>2.5000000000000001E-2</v>
      </c>
      <c r="Z19" s="8">
        <v>2.4E-2</v>
      </c>
      <c r="AB19" s="5" t="s">
        <v>2</v>
      </c>
      <c r="AC19" s="12">
        <v>2.7E-2</v>
      </c>
      <c r="AD19" s="8">
        <v>2.5999999999999999E-2</v>
      </c>
      <c r="AE19" s="8">
        <v>2.5000000000000001E-2</v>
      </c>
      <c r="AG19" s="5" t="s">
        <v>2</v>
      </c>
      <c r="AH19" s="8">
        <v>3.1E-2</v>
      </c>
      <c r="AI19" s="8">
        <v>0.03</v>
      </c>
      <c r="AJ19" s="8">
        <v>0.03</v>
      </c>
      <c r="AL19" s="5" t="s">
        <v>2</v>
      </c>
      <c r="AM19" s="8">
        <v>3.6999999999999998E-2</v>
      </c>
      <c r="AN19" s="8">
        <v>3.5999999999999997E-2</v>
      </c>
      <c r="AO19" s="8">
        <v>3.5999999999999997E-2</v>
      </c>
      <c r="AQ19" s="5" t="s">
        <v>2</v>
      </c>
      <c r="AR19" s="8">
        <v>4.5999999999999999E-2</v>
      </c>
      <c r="AS19" s="8">
        <v>4.3999999999999997E-2</v>
      </c>
      <c r="AT19" s="8">
        <v>4.7E-2</v>
      </c>
      <c r="AV19" s="5" t="s">
        <v>2</v>
      </c>
      <c r="AW19" s="8">
        <v>6.0999999999999999E-2</v>
      </c>
      <c r="AX19" s="8">
        <v>0.06</v>
      </c>
      <c r="AY19" s="8">
        <v>6.4000000000000001E-2</v>
      </c>
      <c r="BA19" s="5" t="s">
        <v>2</v>
      </c>
      <c r="BB19" s="8">
        <v>7.9000000000000001E-2</v>
      </c>
      <c r="BC19" s="8">
        <v>7.4999999999999997E-2</v>
      </c>
      <c r="BD19" s="8">
        <v>0.109</v>
      </c>
      <c r="BF19" s="5" t="s">
        <v>2</v>
      </c>
      <c r="BG19" s="8">
        <v>7.8E-2</v>
      </c>
      <c r="BH19" s="8">
        <v>0.08</v>
      </c>
      <c r="BI19" s="8">
        <v>0.14299999999999999</v>
      </c>
      <c r="BK19" s="5" t="s">
        <v>2</v>
      </c>
      <c r="BL19" s="8">
        <v>0.106</v>
      </c>
      <c r="BM19" s="8">
        <v>0.104</v>
      </c>
      <c r="BN19" s="8">
        <v>0.41099999999999998</v>
      </c>
    </row>
    <row r="20" spans="3:66" x14ac:dyDescent="0.25">
      <c r="C20" s="5" t="s">
        <v>3</v>
      </c>
      <c r="D20" s="8">
        <v>1.0999999999999999E-2</v>
      </c>
      <c r="E20" s="8">
        <v>1.0999999999999999E-2</v>
      </c>
      <c r="F20" s="8">
        <v>0.01</v>
      </c>
      <c r="H20" s="5" t="s">
        <v>3</v>
      </c>
      <c r="I20" s="8">
        <v>1.2E-2</v>
      </c>
      <c r="J20" s="8">
        <v>1.2E-2</v>
      </c>
      <c r="K20" s="8">
        <v>1.0999999999999999E-2</v>
      </c>
      <c r="M20" s="5" t="s">
        <v>3</v>
      </c>
      <c r="N20" s="8">
        <v>1.2999999999999999E-2</v>
      </c>
      <c r="O20" s="8">
        <v>1.2999999999999999E-2</v>
      </c>
      <c r="P20" s="8">
        <v>1.2E-2</v>
      </c>
      <c r="R20" s="5" t="s">
        <v>3</v>
      </c>
      <c r="S20" s="8">
        <v>1.4999999999999999E-2</v>
      </c>
      <c r="T20" s="8">
        <v>1.4999999999999999E-2</v>
      </c>
      <c r="U20" s="8">
        <v>1.4E-2</v>
      </c>
      <c r="W20" s="5" t="s">
        <v>3</v>
      </c>
      <c r="X20" s="8">
        <v>1.7000000000000001E-2</v>
      </c>
      <c r="Y20" s="8">
        <v>1.6E-2</v>
      </c>
      <c r="Z20" s="8">
        <v>1.4999999999999999E-2</v>
      </c>
      <c r="AB20" s="5" t="s">
        <v>3</v>
      </c>
      <c r="AC20" s="12">
        <v>1.9E-2</v>
      </c>
      <c r="AD20" s="8">
        <v>1.9E-2</v>
      </c>
      <c r="AE20" s="8">
        <v>1.7999999999999999E-2</v>
      </c>
      <c r="AG20" s="5" t="s">
        <v>3</v>
      </c>
      <c r="AH20" s="8">
        <v>2.3E-2</v>
      </c>
      <c r="AI20" s="8">
        <v>2.3E-2</v>
      </c>
      <c r="AJ20" s="8">
        <v>2.1999999999999999E-2</v>
      </c>
      <c r="AL20" s="5" t="s">
        <v>3</v>
      </c>
      <c r="AM20" s="8">
        <v>2.8000000000000001E-2</v>
      </c>
      <c r="AN20" s="8">
        <v>2.9000000000000001E-2</v>
      </c>
      <c r="AO20" s="8">
        <v>2.9000000000000001E-2</v>
      </c>
      <c r="AQ20" s="5" t="s">
        <v>3</v>
      </c>
      <c r="AR20" s="8">
        <v>3.5000000000000003E-2</v>
      </c>
      <c r="AS20" s="8">
        <v>3.5000000000000003E-2</v>
      </c>
      <c r="AT20" s="8">
        <v>0.04</v>
      </c>
      <c r="AV20" s="5" t="s">
        <v>3</v>
      </c>
      <c r="AW20" s="8">
        <v>4.2999999999999997E-2</v>
      </c>
      <c r="AX20" s="8">
        <v>4.4999999999999998E-2</v>
      </c>
      <c r="AY20" s="8">
        <v>5.8000000000000003E-2</v>
      </c>
      <c r="BA20" s="5" t="s">
        <v>3</v>
      </c>
      <c r="BB20" s="8">
        <v>5.1999999999999998E-2</v>
      </c>
      <c r="BC20" s="8">
        <v>5.2999999999999999E-2</v>
      </c>
      <c r="BD20" s="8">
        <v>0.10199999999999999</v>
      </c>
      <c r="BF20" s="5" t="s">
        <v>3</v>
      </c>
      <c r="BG20" s="8">
        <v>5.0999999999999997E-2</v>
      </c>
      <c r="BH20" s="8">
        <v>5.3999999999999999E-2</v>
      </c>
      <c r="BI20" s="8">
        <v>0.13600000000000001</v>
      </c>
      <c r="BK20" s="5" t="s">
        <v>3</v>
      </c>
      <c r="BL20" s="8">
        <v>5.8999999999999997E-2</v>
      </c>
      <c r="BM20" s="8">
        <v>6.4000000000000001E-2</v>
      </c>
      <c r="BN20" s="8">
        <v>0.20399999999999999</v>
      </c>
    </row>
    <row r="21" spans="3:66" x14ac:dyDescent="0.25">
      <c r="C21" s="5" t="s">
        <v>4</v>
      </c>
      <c r="D21" s="8">
        <v>1.2999999999999999E-2</v>
      </c>
      <c r="E21" s="8">
        <v>1.2999999999999999E-2</v>
      </c>
      <c r="F21" s="8">
        <v>1.2E-2</v>
      </c>
      <c r="H21" s="5" t="s">
        <v>4</v>
      </c>
      <c r="I21" s="8">
        <v>1.4E-2</v>
      </c>
      <c r="J21" s="8">
        <v>1.4E-2</v>
      </c>
      <c r="K21" s="8">
        <v>1.2999999999999999E-2</v>
      </c>
      <c r="M21" s="5" t="s">
        <v>4</v>
      </c>
      <c r="N21" s="8">
        <v>1.4999999999999999E-2</v>
      </c>
      <c r="O21" s="8">
        <v>1.4999999999999999E-2</v>
      </c>
      <c r="P21" s="8">
        <v>1.4E-2</v>
      </c>
      <c r="R21" s="5" t="s">
        <v>4</v>
      </c>
      <c r="S21" s="8">
        <v>1.6E-2</v>
      </c>
      <c r="T21" s="8">
        <v>1.6E-2</v>
      </c>
      <c r="U21" s="8">
        <v>1.4999999999999999E-2</v>
      </c>
      <c r="W21" s="5" t="s">
        <v>4</v>
      </c>
      <c r="X21" s="8">
        <v>1.7999999999999999E-2</v>
      </c>
      <c r="Y21" s="8">
        <v>1.7999999999999999E-2</v>
      </c>
      <c r="Z21" s="8">
        <v>1.7000000000000001E-2</v>
      </c>
      <c r="AB21" s="5" t="s">
        <v>4</v>
      </c>
      <c r="AC21" s="12">
        <v>2.1000000000000001E-2</v>
      </c>
      <c r="AD21" s="8">
        <v>2.1000000000000001E-2</v>
      </c>
      <c r="AE21" s="8">
        <v>1.9E-2</v>
      </c>
      <c r="AG21" s="5" t="s">
        <v>4</v>
      </c>
      <c r="AH21" s="8">
        <v>2.5999999999999999E-2</v>
      </c>
      <c r="AI21" s="8">
        <v>2.5999999999999999E-2</v>
      </c>
      <c r="AJ21" s="8">
        <v>2.4E-2</v>
      </c>
      <c r="AL21" s="5" t="s">
        <v>4</v>
      </c>
      <c r="AM21" s="8">
        <v>3.5999999999999997E-2</v>
      </c>
      <c r="AN21" s="8">
        <v>3.6999999999999998E-2</v>
      </c>
      <c r="AO21" s="8">
        <v>0.03</v>
      </c>
      <c r="AQ21" s="5" t="s">
        <v>4</v>
      </c>
      <c r="AR21" s="8">
        <v>5.7000000000000002E-2</v>
      </c>
      <c r="AS21" s="8">
        <v>5.5E-2</v>
      </c>
      <c r="AT21" s="8">
        <v>4.1000000000000002E-2</v>
      </c>
      <c r="AV21" s="5" t="s">
        <v>4</v>
      </c>
      <c r="AW21" s="8">
        <v>0.111</v>
      </c>
      <c r="AX21" s="8">
        <v>0.11600000000000001</v>
      </c>
      <c r="AY21" s="8">
        <v>0.06</v>
      </c>
      <c r="BA21" s="5" t="s">
        <v>4</v>
      </c>
      <c r="BB21" s="8">
        <v>0.193</v>
      </c>
      <c r="BC21" s="8">
        <v>0.16200000000000001</v>
      </c>
      <c r="BD21" s="8">
        <v>0.105</v>
      </c>
      <c r="BF21" s="5" t="s">
        <v>4</v>
      </c>
      <c r="BG21" s="8">
        <v>0.183</v>
      </c>
      <c r="BH21" s="8">
        <v>0.249</v>
      </c>
      <c r="BI21" s="8">
        <v>0.13700000000000001</v>
      </c>
      <c r="BK21" s="5" t="s">
        <v>4</v>
      </c>
      <c r="BL21" s="8">
        <v>0.504</v>
      </c>
      <c r="BM21" s="8">
        <v>0.47599999999999998</v>
      </c>
      <c r="BN21" s="8">
        <v>0.40300000000000002</v>
      </c>
    </row>
    <row r="22" spans="3:66" x14ac:dyDescent="0.25">
      <c r="C22" s="1"/>
      <c r="D22" s="1"/>
      <c r="E22" s="1"/>
      <c r="F22" s="1"/>
      <c r="H22" s="1"/>
      <c r="I22" s="1"/>
      <c r="J22" s="1"/>
      <c r="K22" s="1"/>
      <c r="M22" s="1"/>
      <c r="N22" s="1"/>
      <c r="O22" s="1"/>
      <c r="P22" s="1"/>
      <c r="R22" s="1"/>
      <c r="S22" s="1"/>
      <c r="T22" s="1"/>
      <c r="U22" s="1"/>
      <c r="W22" s="1"/>
      <c r="X22" s="1"/>
      <c r="Y22" s="1"/>
      <c r="Z22" s="1"/>
      <c r="AB22" s="1"/>
      <c r="AC22" s="1"/>
      <c r="AD22" s="1"/>
      <c r="AE22" s="1"/>
      <c r="AG22" s="1"/>
      <c r="AH22" s="1"/>
      <c r="AI22" s="1"/>
      <c r="AJ22" s="1"/>
      <c r="AL22" s="1"/>
      <c r="AM22" s="1"/>
      <c r="AN22" s="1"/>
      <c r="AO22" s="1"/>
      <c r="AQ22" s="1"/>
      <c r="AR22" s="1"/>
      <c r="AS22" s="1"/>
      <c r="AT22" s="1"/>
      <c r="AV22" s="1"/>
      <c r="AW22" s="1"/>
      <c r="AX22" s="1"/>
      <c r="AY22" s="1"/>
      <c r="BA22" s="1"/>
      <c r="BB22" s="1"/>
      <c r="BC22" s="1"/>
      <c r="BD22" s="1"/>
      <c r="BF22" s="1"/>
      <c r="BG22" s="1"/>
      <c r="BH22" s="1"/>
      <c r="BI22" s="1"/>
      <c r="BK22" s="1"/>
      <c r="BL22" s="1"/>
      <c r="BM22" s="1"/>
      <c r="BN22" s="1"/>
    </row>
    <row r="23" spans="3:66" x14ac:dyDescent="0.25">
      <c r="C23" s="1"/>
      <c r="D23" s="1"/>
      <c r="E23" s="1"/>
      <c r="F23" s="1"/>
      <c r="H23" s="1"/>
      <c r="I23" s="1"/>
      <c r="J23" s="1"/>
      <c r="K23" s="1"/>
      <c r="M23" s="1"/>
      <c r="N23" s="1"/>
      <c r="O23" s="1"/>
      <c r="P23" s="1"/>
      <c r="R23" s="1"/>
      <c r="S23" s="1"/>
      <c r="T23" s="1"/>
      <c r="U23" s="1"/>
      <c r="W23" s="1"/>
      <c r="X23" s="1"/>
      <c r="Y23" s="1"/>
      <c r="Z23" s="1"/>
      <c r="AB23" s="1"/>
      <c r="AC23" s="1"/>
      <c r="AD23" s="1"/>
      <c r="AE23" s="1"/>
      <c r="AG23" s="1"/>
      <c r="AH23" s="1"/>
      <c r="AI23" s="1"/>
      <c r="AJ23" s="1"/>
      <c r="AL23" s="1"/>
      <c r="AM23" s="1"/>
      <c r="AN23" s="1"/>
      <c r="AO23" s="1"/>
      <c r="AQ23" s="1"/>
      <c r="AR23" s="1"/>
      <c r="AS23" s="1"/>
      <c r="AT23" s="1"/>
      <c r="AV23" s="1"/>
      <c r="AW23" s="1"/>
      <c r="AX23" s="1"/>
      <c r="AY23" s="1"/>
      <c r="BA23" s="1"/>
      <c r="BB23" s="1"/>
      <c r="BC23" s="1"/>
      <c r="BD23" s="1"/>
      <c r="BF23" s="1"/>
      <c r="BG23" s="1"/>
      <c r="BH23" s="1"/>
      <c r="BI23" s="1"/>
      <c r="BK23" s="1"/>
      <c r="BL23" s="1"/>
      <c r="BM23" s="1"/>
      <c r="BN23" s="1"/>
    </row>
    <row r="24" spans="3:66" x14ac:dyDescent="0.25">
      <c r="C24" s="2" t="s">
        <v>12</v>
      </c>
      <c r="D24" s="2"/>
      <c r="E24" s="2"/>
      <c r="F24" s="2"/>
      <c r="H24" s="2" t="s">
        <v>12</v>
      </c>
      <c r="I24" s="2"/>
      <c r="J24" s="2"/>
      <c r="K24" s="2"/>
      <c r="M24" s="2" t="s">
        <v>12</v>
      </c>
      <c r="N24" s="2"/>
      <c r="O24" s="2"/>
      <c r="P24" s="2"/>
      <c r="R24" s="2" t="s">
        <v>12</v>
      </c>
      <c r="S24" s="2"/>
      <c r="T24" s="2"/>
      <c r="U24" s="2"/>
      <c r="W24" s="2" t="s">
        <v>12</v>
      </c>
      <c r="X24" s="2"/>
      <c r="Y24" s="2"/>
      <c r="Z24" s="2"/>
      <c r="AB24" s="2" t="s">
        <v>12</v>
      </c>
      <c r="AC24" s="2"/>
      <c r="AD24" s="2"/>
      <c r="AE24" s="2"/>
      <c r="AG24" s="2" t="s">
        <v>12</v>
      </c>
      <c r="AH24" s="2"/>
      <c r="AI24" s="2"/>
      <c r="AJ24" s="2"/>
      <c r="AL24" s="2" t="s">
        <v>12</v>
      </c>
      <c r="AM24" s="2"/>
      <c r="AN24" s="2"/>
      <c r="AO24" s="2"/>
      <c r="AQ24" s="2" t="s">
        <v>12</v>
      </c>
      <c r="AR24" s="2"/>
      <c r="AS24" s="2"/>
      <c r="AT24" s="2"/>
      <c r="AV24" s="2" t="s">
        <v>12</v>
      </c>
      <c r="AW24" s="2"/>
      <c r="AX24" s="2"/>
      <c r="AY24" s="2"/>
      <c r="BA24" s="2" t="s">
        <v>12</v>
      </c>
      <c r="BB24" s="2"/>
      <c r="BC24" s="2"/>
      <c r="BD24" s="2"/>
      <c r="BF24" s="2" t="s">
        <v>12</v>
      </c>
      <c r="BG24" s="2"/>
      <c r="BH24" s="2"/>
      <c r="BI24" s="2"/>
      <c r="BK24" s="2" t="s">
        <v>12</v>
      </c>
      <c r="BL24" s="2"/>
      <c r="BM24" s="2"/>
      <c r="BN24" s="2"/>
    </row>
    <row r="25" spans="3:66" x14ac:dyDescent="0.25">
      <c r="C25" s="3"/>
      <c r="D25" s="4" t="s">
        <v>5</v>
      </c>
      <c r="E25" s="4" t="s">
        <v>6</v>
      </c>
      <c r="F25" s="4" t="s">
        <v>7</v>
      </c>
      <c r="H25" s="3"/>
      <c r="I25" s="4" t="s">
        <v>5</v>
      </c>
      <c r="J25" s="4" t="s">
        <v>6</v>
      </c>
      <c r="K25" s="4" t="s">
        <v>7</v>
      </c>
      <c r="M25" s="3"/>
      <c r="N25" s="4" t="s">
        <v>5</v>
      </c>
      <c r="O25" s="4" t="s">
        <v>6</v>
      </c>
      <c r="P25" s="4" t="s">
        <v>7</v>
      </c>
      <c r="R25" s="3"/>
      <c r="S25" s="4" t="s">
        <v>5</v>
      </c>
      <c r="T25" s="4" t="s">
        <v>6</v>
      </c>
      <c r="U25" s="4" t="s">
        <v>7</v>
      </c>
      <c r="W25" s="3"/>
      <c r="X25" s="4" t="s">
        <v>5</v>
      </c>
      <c r="Y25" s="4" t="s">
        <v>6</v>
      </c>
      <c r="Z25" s="4" t="s">
        <v>7</v>
      </c>
      <c r="AB25" s="3"/>
      <c r="AC25" s="4" t="s">
        <v>5</v>
      </c>
      <c r="AD25" s="4" t="s">
        <v>6</v>
      </c>
      <c r="AE25" s="4" t="s">
        <v>7</v>
      </c>
      <c r="AG25" s="3"/>
      <c r="AH25" s="4" t="s">
        <v>5</v>
      </c>
      <c r="AI25" s="4" t="s">
        <v>6</v>
      </c>
      <c r="AJ25" s="4" t="s">
        <v>7</v>
      </c>
      <c r="AL25" s="3"/>
      <c r="AM25" s="4" t="s">
        <v>5</v>
      </c>
      <c r="AN25" s="4" t="s">
        <v>6</v>
      </c>
      <c r="AO25" s="4" t="s">
        <v>7</v>
      </c>
      <c r="AQ25" s="3"/>
      <c r="AR25" s="4" t="s">
        <v>5</v>
      </c>
      <c r="AS25" s="4" t="s">
        <v>6</v>
      </c>
      <c r="AT25" s="4" t="s">
        <v>7</v>
      </c>
      <c r="AV25" s="3"/>
      <c r="AW25" s="4" t="s">
        <v>5</v>
      </c>
      <c r="AX25" s="4" t="s">
        <v>6</v>
      </c>
      <c r="AY25" s="4" t="s">
        <v>7</v>
      </c>
      <c r="BA25" s="3"/>
      <c r="BB25" s="4" t="s">
        <v>5</v>
      </c>
      <c r="BC25" s="4" t="s">
        <v>6</v>
      </c>
      <c r="BD25" s="4" t="s">
        <v>7</v>
      </c>
      <c r="BF25" s="3"/>
      <c r="BG25" s="4" t="s">
        <v>5</v>
      </c>
      <c r="BH25" s="4" t="s">
        <v>6</v>
      </c>
      <c r="BI25" s="4" t="s">
        <v>7</v>
      </c>
      <c r="BK25" s="3"/>
      <c r="BL25" s="4" t="s">
        <v>5</v>
      </c>
      <c r="BM25" s="4" t="s">
        <v>6</v>
      </c>
      <c r="BN25" s="4" t="s">
        <v>7</v>
      </c>
    </row>
    <row r="26" spans="3:66" x14ac:dyDescent="0.25">
      <c r="C26" s="5" t="s">
        <v>0</v>
      </c>
      <c r="D26" s="8">
        <v>5.0000000000000001E-3</v>
      </c>
      <c r="E26" s="8">
        <v>5.0000000000000001E-3</v>
      </c>
      <c r="F26" s="8">
        <v>4.0000000000000001E-3</v>
      </c>
      <c r="H26" s="5" t="s">
        <v>0</v>
      </c>
      <c r="I26" s="8">
        <v>1.4E-2</v>
      </c>
      <c r="J26" s="8">
        <v>1.4E-2</v>
      </c>
      <c r="K26" s="8">
        <v>1.4E-2</v>
      </c>
      <c r="M26" s="5" t="s">
        <v>0</v>
      </c>
      <c r="N26" s="8">
        <v>1.2999999999999999E-2</v>
      </c>
      <c r="O26" s="8">
        <v>1.2999999999999999E-2</v>
      </c>
      <c r="P26" s="8">
        <v>1.2999999999999999E-2</v>
      </c>
      <c r="R26" s="5" t="s">
        <v>0</v>
      </c>
      <c r="S26" s="8">
        <v>1.9E-2</v>
      </c>
      <c r="T26" s="8">
        <v>1.9E-2</v>
      </c>
      <c r="U26" s="8">
        <v>1.9E-2</v>
      </c>
      <c r="W26" s="5" t="s">
        <v>0</v>
      </c>
      <c r="X26" s="12">
        <v>3.1E-2</v>
      </c>
      <c r="Y26" s="8">
        <v>3.1E-2</v>
      </c>
      <c r="Z26" s="8">
        <v>2.8000000000000001E-2</v>
      </c>
      <c r="AB26" s="5" t="s">
        <v>0</v>
      </c>
      <c r="AC26" s="8">
        <v>7.2999999999999995E-2</v>
      </c>
      <c r="AD26" s="8">
        <v>7.2999999999999995E-2</v>
      </c>
      <c r="AE26" s="8">
        <v>3.5000000000000003E-2</v>
      </c>
      <c r="AG26" s="5" t="s">
        <v>0</v>
      </c>
      <c r="AH26" s="8">
        <v>7.5999999999999998E-2</v>
      </c>
      <c r="AI26" s="8">
        <v>8.6999999999999994E-2</v>
      </c>
      <c r="AJ26" s="8">
        <v>6.2E-2</v>
      </c>
      <c r="AL26" s="5" t="s">
        <v>0</v>
      </c>
      <c r="AM26" s="8">
        <v>8.7999999999999995E-2</v>
      </c>
      <c r="AN26" s="8">
        <v>9.1999999999999998E-2</v>
      </c>
      <c r="AO26" s="8">
        <v>9.1999999999999998E-2</v>
      </c>
      <c r="AQ26" s="5" t="s">
        <v>0</v>
      </c>
      <c r="AR26" s="8">
        <v>0.13300000000000001</v>
      </c>
      <c r="AS26" s="8">
        <v>9.5000000000000001E-2</v>
      </c>
      <c r="AT26" s="8">
        <v>0.16200000000000001</v>
      </c>
      <c r="AV26" s="5" t="s">
        <v>0</v>
      </c>
      <c r="AW26" s="8">
        <v>0.10199999999999999</v>
      </c>
      <c r="AX26" s="8">
        <v>0.11</v>
      </c>
      <c r="AY26" s="8">
        <v>0.191</v>
      </c>
      <c r="BA26" s="5" t="s">
        <v>0</v>
      </c>
      <c r="BB26" s="8">
        <v>9.2999999999999999E-2</v>
      </c>
      <c r="BC26" s="8">
        <v>0.14499999999999999</v>
      </c>
      <c r="BD26" s="8">
        <v>0.52700000000000002</v>
      </c>
      <c r="BF26" s="5" t="s">
        <v>0</v>
      </c>
      <c r="BG26" s="12">
        <v>0.114</v>
      </c>
      <c r="BH26" s="8">
        <v>8.1000000000000003E-2</v>
      </c>
      <c r="BI26" s="8">
        <v>0.38400000000000001</v>
      </c>
      <c r="BK26" s="5" t="s">
        <v>0</v>
      </c>
      <c r="BL26" s="8">
        <v>9.4E-2</v>
      </c>
      <c r="BM26" s="8">
        <v>0.112</v>
      </c>
      <c r="BN26" s="8">
        <v>0.307</v>
      </c>
    </row>
    <row r="27" spans="3:66" x14ac:dyDescent="0.25">
      <c r="C27" s="5" t="s">
        <v>1</v>
      </c>
      <c r="D27" s="8">
        <v>1.2999999999999999E-2</v>
      </c>
      <c r="E27" s="8">
        <v>1.2999999999999999E-2</v>
      </c>
      <c r="F27" s="8">
        <v>1.2999999999999999E-2</v>
      </c>
      <c r="H27" s="5" t="s">
        <v>1</v>
      </c>
      <c r="I27" s="8">
        <v>1.2999999999999999E-2</v>
      </c>
      <c r="J27" s="8">
        <v>1.2999999999999999E-2</v>
      </c>
      <c r="K27" s="8">
        <v>1.4E-2</v>
      </c>
      <c r="M27" s="5" t="s">
        <v>1</v>
      </c>
      <c r="N27" s="8">
        <v>1.4E-2</v>
      </c>
      <c r="O27" s="8">
        <v>1.4E-2</v>
      </c>
      <c r="P27" s="8">
        <v>1.2999999999999999E-2</v>
      </c>
      <c r="R27" s="5" t="s">
        <v>1</v>
      </c>
      <c r="S27" s="8">
        <v>2.4E-2</v>
      </c>
      <c r="T27" s="8">
        <v>2.4E-2</v>
      </c>
      <c r="U27" s="8">
        <v>2.1000000000000001E-2</v>
      </c>
      <c r="W27" s="5" t="s">
        <v>1</v>
      </c>
      <c r="X27" s="12">
        <v>4.1000000000000002E-2</v>
      </c>
      <c r="Y27" s="8">
        <v>4.2000000000000003E-2</v>
      </c>
      <c r="Z27" s="8">
        <v>0.03</v>
      </c>
      <c r="AB27" s="5" t="s">
        <v>1</v>
      </c>
      <c r="AC27" s="8">
        <v>4.7E-2</v>
      </c>
      <c r="AD27" s="8">
        <v>4.7E-2</v>
      </c>
      <c r="AE27" s="8">
        <v>4.4999999999999998E-2</v>
      </c>
      <c r="AG27" s="5" t="s">
        <v>1</v>
      </c>
      <c r="AH27" s="8">
        <v>8.2000000000000003E-2</v>
      </c>
      <c r="AI27" s="8">
        <v>7.5999999999999998E-2</v>
      </c>
      <c r="AJ27" s="8">
        <v>4.7E-2</v>
      </c>
      <c r="AL27" s="5" t="s">
        <v>1</v>
      </c>
      <c r="AM27" s="8">
        <v>0.17799999999999999</v>
      </c>
      <c r="AN27" s="8">
        <v>0.221</v>
      </c>
      <c r="AO27" s="8">
        <v>7.4999999999999997E-2</v>
      </c>
      <c r="AQ27" s="5" t="s">
        <v>1</v>
      </c>
      <c r="AR27" s="8">
        <v>7.8E-2</v>
      </c>
      <c r="AS27" s="8">
        <v>0.13100000000000001</v>
      </c>
      <c r="AT27" s="8">
        <v>0.17699999999999999</v>
      </c>
      <c r="AV27" s="5" t="s">
        <v>1</v>
      </c>
      <c r="AW27" s="8">
        <v>0.106</v>
      </c>
      <c r="AX27" s="8">
        <v>9.8000000000000004E-2</v>
      </c>
      <c r="AY27" s="8">
        <v>0.155</v>
      </c>
      <c r="BA27" s="5" t="s">
        <v>1</v>
      </c>
      <c r="BB27" s="8">
        <v>0.10199999999999999</v>
      </c>
      <c r="BC27" s="8">
        <v>0.13200000000000001</v>
      </c>
      <c r="BD27" s="8">
        <v>0.503</v>
      </c>
      <c r="BF27" s="5" t="s">
        <v>1</v>
      </c>
      <c r="BG27" s="12">
        <v>9.7000000000000003E-2</v>
      </c>
      <c r="BH27" s="8">
        <v>9.1999999999999998E-2</v>
      </c>
      <c r="BI27" s="8">
        <v>0.42799999999999999</v>
      </c>
      <c r="BK27" s="5" t="s">
        <v>1</v>
      </c>
      <c r="BL27" s="8">
        <v>0.125</v>
      </c>
      <c r="BM27" s="8">
        <v>0.113</v>
      </c>
      <c r="BN27" s="8">
        <v>0.29699999999999999</v>
      </c>
    </row>
    <row r="28" spans="3:66" x14ac:dyDescent="0.25">
      <c r="C28" s="5" t="s">
        <v>2</v>
      </c>
      <c r="D28" s="8">
        <v>1.4E-2</v>
      </c>
      <c r="E28" s="8">
        <v>1.4E-2</v>
      </c>
      <c r="F28" s="8">
        <v>1.4E-2</v>
      </c>
      <c r="H28" s="5" t="s">
        <v>2</v>
      </c>
      <c r="I28" s="8">
        <v>2.5999999999999999E-2</v>
      </c>
      <c r="J28" s="8">
        <v>2.5999999999999999E-2</v>
      </c>
      <c r="K28" s="8">
        <v>2.5999999999999999E-2</v>
      </c>
      <c r="M28" s="5" t="s">
        <v>2</v>
      </c>
      <c r="N28" s="8">
        <v>2.5999999999999999E-2</v>
      </c>
      <c r="O28" s="8">
        <v>2.5999999999999999E-2</v>
      </c>
      <c r="P28" s="8">
        <v>2.7E-2</v>
      </c>
      <c r="R28" s="5" t="s">
        <v>2</v>
      </c>
      <c r="S28" s="8">
        <v>4.3999999999999997E-2</v>
      </c>
      <c r="T28" s="8">
        <v>4.3999999999999997E-2</v>
      </c>
      <c r="U28" s="8">
        <v>4.3999999999999997E-2</v>
      </c>
      <c r="W28" s="5" t="s">
        <v>2</v>
      </c>
      <c r="X28" s="12">
        <v>4.5999999999999999E-2</v>
      </c>
      <c r="Y28" s="8">
        <v>6.3E-2</v>
      </c>
      <c r="Z28" s="8">
        <v>0.05</v>
      </c>
      <c r="AB28" s="5" t="s">
        <v>2</v>
      </c>
      <c r="AC28" s="8">
        <v>7.0999999999999994E-2</v>
      </c>
      <c r="AD28" s="8">
        <v>7.4999999999999997E-2</v>
      </c>
      <c r="AE28" s="8">
        <v>6.5000000000000002E-2</v>
      </c>
      <c r="AG28" s="5" t="s">
        <v>2</v>
      </c>
      <c r="AH28" s="8">
        <v>8.8999999999999996E-2</v>
      </c>
      <c r="AI28" s="8">
        <v>7.9000000000000001E-2</v>
      </c>
      <c r="AJ28" s="8">
        <v>8.1000000000000003E-2</v>
      </c>
      <c r="AL28" s="5" t="s">
        <v>2</v>
      </c>
      <c r="AM28" s="8">
        <v>0.11700000000000001</v>
      </c>
      <c r="AN28" s="8">
        <v>0.115</v>
      </c>
      <c r="AO28" s="8">
        <v>0.104</v>
      </c>
      <c r="AQ28" s="5" t="s">
        <v>2</v>
      </c>
      <c r="AR28" s="8">
        <v>0.19600000000000001</v>
      </c>
      <c r="AS28" s="8">
        <v>0.192</v>
      </c>
      <c r="AT28" s="8">
        <v>0.27</v>
      </c>
      <c r="AV28" s="5" t="s">
        <v>2</v>
      </c>
      <c r="AW28" s="8">
        <v>0.19500000000000001</v>
      </c>
      <c r="AX28" s="8">
        <v>0.189</v>
      </c>
      <c r="AY28" s="8">
        <v>0.221</v>
      </c>
      <c r="BA28" s="5" t="s">
        <v>2</v>
      </c>
      <c r="BB28" s="8">
        <v>0.2</v>
      </c>
      <c r="BC28" s="8">
        <v>0.193</v>
      </c>
      <c r="BD28" s="8">
        <v>0.53700000000000003</v>
      </c>
      <c r="BF28" s="5" t="s">
        <v>2</v>
      </c>
      <c r="BG28" s="12">
        <v>0.17499999999999999</v>
      </c>
      <c r="BH28" s="8">
        <v>0.183</v>
      </c>
      <c r="BI28" s="8">
        <v>0.44500000000000001</v>
      </c>
      <c r="BK28" s="5" t="s">
        <v>2</v>
      </c>
      <c r="BL28" s="8">
        <v>0.20799999999999999</v>
      </c>
      <c r="BM28" s="8">
        <v>0.19</v>
      </c>
      <c r="BN28" s="8">
        <v>0.33900000000000002</v>
      </c>
    </row>
    <row r="29" spans="3:66" x14ac:dyDescent="0.25">
      <c r="C29" s="5" t="s">
        <v>3</v>
      </c>
      <c r="D29" s="8">
        <v>1.7000000000000001E-2</v>
      </c>
      <c r="E29" s="8">
        <v>1.7000000000000001E-2</v>
      </c>
      <c r="F29" s="8">
        <v>1.7000000000000001E-2</v>
      </c>
      <c r="H29" s="5" t="s">
        <v>3</v>
      </c>
      <c r="I29" s="8">
        <v>0.03</v>
      </c>
      <c r="J29" s="8">
        <v>0.03</v>
      </c>
      <c r="K29" s="8">
        <v>2.9000000000000001E-2</v>
      </c>
      <c r="M29" s="5" t="s">
        <v>3</v>
      </c>
      <c r="N29" s="8">
        <v>3.3000000000000002E-2</v>
      </c>
      <c r="O29" s="8">
        <v>3.3000000000000002E-2</v>
      </c>
      <c r="P29" s="8">
        <v>3.2000000000000001E-2</v>
      </c>
      <c r="R29" s="5" t="s">
        <v>3</v>
      </c>
      <c r="S29" s="8">
        <v>6.5000000000000002E-2</v>
      </c>
      <c r="T29" s="8">
        <v>6.5000000000000002E-2</v>
      </c>
      <c r="U29" s="8">
        <v>4.3999999999999997E-2</v>
      </c>
      <c r="W29" s="5" t="s">
        <v>3</v>
      </c>
      <c r="X29" s="12">
        <v>7.8E-2</v>
      </c>
      <c r="Y29" s="8">
        <v>6.4000000000000001E-2</v>
      </c>
      <c r="Z29" s="8">
        <v>0.06</v>
      </c>
      <c r="AB29" s="5" t="s">
        <v>3</v>
      </c>
      <c r="AC29" s="8">
        <v>8.5000000000000006E-2</v>
      </c>
      <c r="AD29" s="8">
        <v>8.5999999999999993E-2</v>
      </c>
      <c r="AE29" s="8">
        <v>7.0000000000000007E-2</v>
      </c>
      <c r="AG29" s="5" t="s">
        <v>3</v>
      </c>
      <c r="AH29" s="8">
        <v>8.7999999999999995E-2</v>
      </c>
      <c r="AI29" s="8">
        <v>0.13800000000000001</v>
      </c>
      <c r="AJ29" s="8">
        <v>7.6999999999999999E-2</v>
      </c>
      <c r="AL29" s="5" t="s">
        <v>3</v>
      </c>
      <c r="AM29" s="8">
        <v>0.11799999999999999</v>
      </c>
      <c r="AN29" s="8">
        <v>0.127</v>
      </c>
      <c r="AO29" s="8">
        <v>0.106</v>
      </c>
      <c r="AQ29" s="5" t="s">
        <v>3</v>
      </c>
      <c r="AR29" s="8">
        <v>0.13800000000000001</v>
      </c>
      <c r="AS29" s="8">
        <v>0.14299999999999999</v>
      </c>
      <c r="AT29" s="8">
        <v>0.245</v>
      </c>
      <c r="AV29" s="5" t="s">
        <v>3</v>
      </c>
      <c r="AW29" s="8">
        <v>0.16400000000000001</v>
      </c>
      <c r="AX29" s="8">
        <v>0.215</v>
      </c>
      <c r="AY29" s="8">
        <v>0.222</v>
      </c>
      <c r="BA29" s="5" t="s">
        <v>3</v>
      </c>
      <c r="BB29" s="8">
        <v>0.19600000000000001</v>
      </c>
      <c r="BC29" s="8">
        <v>0.19</v>
      </c>
      <c r="BD29" s="8">
        <v>0.437</v>
      </c>
      <c r="BF29" s="5" t="s">
        <v>3</v>
      </c>
      <c r="BG29" s="12">
        <v>0.159</v>
      </c>
      <c r="BH29" s="8">
        <v>0.193</v>
      </c>
      <c r="BI29" s="8">
        <v>0.443</v>
      </c>
      <c r="BK29" s="5" t="s">
        <v>3</v>
      </c>
      <c r="BL29" s="8">
        <v>0.16200000000000001</v>
      </c>
      <c r="BM29" s="8">
        <v>0.18099999999999999</v>
      </c>
      <c r="BN29" s="8">
        <v>0.54600000000000004</v>
      </c>
    </row>
    <row r="30" spans="3:66" x14ac:dyDescent="0.25">
      <c r="C30" s="5" t="s">
        <v>4</v>
      </c>
      <c r="D30" s="8">
        <v>1.7999999999999999E-2</v>
      </c>
      <c r="E30" s="8">
        <v>1.7999999999999999E-2</v>
      </c>
      <c r="F30" s="8">
        <v>1.7999999999999999E-2</v>
      </c>
      <c r="H30" s="5" t="s">
        <v>4</v>
      </c>
      <c r="I30" s="8">
        <v>2.4E-2</v>
      </c>
      <c r="J30" s="8">
        <v>2.4E-2</v>
      </c>
      <c r="K30" s="8">
        <v>2.4E-2</v>
      </c>
      <c r="M30" s="5" t="s">
        <v>4</v>
      </c>
      <c r="N30" s="8">
        <v>3.2000000000000001E-2</v>
      </c>
      <c r="O30" s="8">
        <v>3.2000000000000001E-2</v>
      </c>
      <c r="P30" s="8">
        <v>3.2000000000000001E-2</v>
      </c>
      <c r="R30" s="5" t="s">
        <v>4</v>
      </c>
      <c r="S30" s="8">
        <v>5.8000000000000003E-2</v>
      </c>
      <c r="T30" s="8">
        <v>5.8000000000000003E-2</v>
      </c>
      <c r="U30" s="8">
        <v>4.2999999999999997E-2</v>
      </c>
      <c r="W30" s="5" t="s">
        <v>4</v>
      </c>
      <c r="X30" s="12">
        <v>0.108</v>
      </c>
      <c r="Y30" s="8">
        <v>0.11799999999999999</v>
      </c>
      <c r="Z30" s="8">
        <v>4.2999999999999997E-2</v>
      </c>
      <c r="AB30" s="5" t="s">
        <v>4</v>
      </c>
      <c r="AC30" s="8">
        <v>0.107</v>
      </c>
      <c r="AD30" s="8">
        <v>0.12</v>
      </c>
      <c r="AE30" s="8">
        <v>7.2999999999999995E-2</v>
      </c>
      <c r="AG30" s="5" t="s">
        <v>4</v>
      </c>
      <c r="AH30" s="8">
        <v>0.16500000000000001</v>
      </c>
      <c r="AI30" s="8">
        <v>0.14299999999999999</v>
      </c>
      <c r="AJ30" s="8">
        <v>8.5000000000000006E-2</v>
      </c>
      <c r="AL30" s="5" t="s">
        <v>4</v>
      </c>
      <c r="AM30" s="8">
        <v>0.23300000000000001</v>
      </c>
      <c r="AN30" s="8">
        <v>0.26200000000000001</v>
      </c>
      <c r="AO30" s="8">
        <v>0.105</v>
      </c>
      <c r="AQ30" s="5" t="s">
        <v>4</v>
      </c>
      <c r="AR30" s="8">
        <v>0.46600000000000003</v>
      </c>
      <c r="AS30" s="8">
        <v>0.71499999999999997</v>
      </c>
      <c r="AT30" s="8">
        <v>0.24</v>
      </c>
      <c r="AV30" s="5" t="s">
        <v>4</v>
      </c>
      <c r="AW30" s="8">
        <v>0.73199999999999998</v>
      </c>
      <c r="AX30" s="8">
        <v>1.111</v>
      </c>
      <c r="AY30" s="8">
        <v>0.216</v>
      </c>
      <c r="BA30" s="5" t="s">
        <v>4</v>
      </c>
      <c r="BB30" s="8">
        <v>0.94499999999999995</v>
      </c>
      <c r="BC30" s="8">
        <v>1.339</v>
      </c>
      <c r="BD30" s="8">
        <v>0.52500000000000002</v>
      </c>
      <c r="BF30" s="5" t="s">
        <v>4</v>
      </c>
      <c r="BG30" s="12">
        <v>1.1279999999999999</v>
      </c>
      <c r="BH30" s="8">
        <v>1.304</v>
      </c>
      <c r="BI30" s="8">
        <v>0.44700000000000001</v>
      </c>
      <c r="BK30" s="5" t="s">
        <v>4</v>
      </c>
      <c r="BL30" s="8">
        <v>1.1419999999999999</v>
      </c>
      <c r="BM30" s="8">
        <v>1.2689999999999999</v>
      </c>
      <c r="BN30" s="8">
        <v>0.33</v>
      </c>
    </row>
    <row r="31" spans="3:66" x14ac:dyDescent="0.25">
      <c r="C31" s="1"/>
      <c r="D31" s="1"/>
      <c r="E31" s="1"/>
      <c r="F31" s="1"/>
      <c r="H31" s="1"/>
      <c r="I31" s="1"/>
      <c r="J31" s="1"/>
      <c r="K31" s="1"/>
      <c r="M31" s="1"/>
      <c r="N31" s="1"/>
      <c r="O31" s="1"/>
      <c r="P31" s="1"/>
      <c r="R31" s="1"/>
      <c r="S31" s="1"/>
      <c r="T31" s="1"/>
      <c r="U31" s="1"/>
      <c r="W31" s="1"/>
      <c r="X31" s="1"/>
      <c r="Y31" s="1"/>
      <c r="Z31" s="1"/>
      <c r="AB31" s="1"/>
      <c r="AC31" s="1"/>
      <c r="AD31" s="1"/>
      <c r="AE31" s="1"/>
      <c r="AG31" s="1"/>
      <c r="AH31" s="1"/>
      <c r="AI31" s="1"/>
      <c r="AJ31" s="1"/>
      <c r="AL31" s="1"/>
      <c r="AM31" s="1"/>
      <c r="AN31" s="1"/>
      <c r="AO31" s="1"/>
      <c r="AQ31" s="1"/>
      <c r="AR31" s="1"/>
      <c r="AS31" s="1"/>
      <c r="AT31" s="1"/>
      <c r="AV31" s="1"/>
      <c r="AW31" s="1"/>
      <c r="AX31" s="1"/>
      <c r="AY31" s="1"/>
      <c r="BA31" s="1"/>
      <c r="BB31" s="1"/>
      <c r="BC31" s="1"/>
      <c r="BD31" s="1"/>
      <c r="BF31" s="1"/>
      <c r="BG31" s="1"/>
      <c r="BH31" s="1"/>
      <c r="BI31" s="1"/>
      <c r="BK31" s="1"/>
      <c r="BL31" s="1"/>
      <c r="BM31" s="1"/>
      <c r="BN31" s="1"/>
    </row>
    <row r="32" spans="3:66" x14ac:dyDescent="0.25">
      <c r="C32" s="1"/>
      <c r="D32" s="1"/>
      <c r="E32" s="1"/>
      <c r="F32" s="1"/>
      <c r="H32" s="1"/>
      <c r="I32" s="1"/>
      <c r="J32" s="1"/>
      <c r="K32" s="1"/>
      <c r="M32" s="1"/>
      <c r="N32" s="1"/>
      <c r="O32" s="1"/>
      <c r="P32" s="1"/>
      <c r="R32" s="1"/>
      <c r="S32" s="1"/>
      <c r="T32" s="1"/>
      <c r="U32" s="1"/>
      <c r="W32" s="1"/>
      <c r="X32" s="1"/>
      <c r="Y32" s="1"/>
      <c r="Z32" s="1"/>
      <c r="AB32" s="1"/>
      <c r="AC32" s="1"/>
      <c r="AD32" s="1"/>
      <c r="AE32" s="1"/>
      <c r="AG32" s="1"/>
      <c r="AH32" s="1"/>
      <c r="AI32" s="1"/>
      <c r="AJ32" s="1"/>
      <c r="AL32" s="1"/>
      <c r="AM32" s="1"/>
      <c r="AN32" s="1"/>
      <c r="AO32" s="1"/>
      <c r="AQ32" s="1"/>
      <c r="AR32" s="1"/>
      <c r="AS32" s="1"/>
      <c r="AT32" s="1"/>
      <c r="AV32" s="2" t="s">
        <v>9</v>
      </c>
      <c r="AW32" s="1"/>
      <c r="AX32" s="1"/>
      <c r="AY32" s="1"/>
      <c r="BA32" s="2" t="s">
        <v>9</v>
      </c>
      <c r="BB32" s="1"/>
      <c r="BC32" s="1"/>
      <c r="BD32" s="1"/>
      <c r="BF32" s="2" t="s">
        <v>9</v>
      </c>
      <c r="BG32" s="1"/>
      <c r="BH32" s="1"/>
      <c r="BI32" s="1"/>
      <c r="BK32" s="2" t="s">
        <v>9</v>
      </c>
      <c r="BL32" s="1"/>
      <c r="BM32" s="1"/>
      <c r="BN32" s="1"/>
    </row>
    <row r="33" spans="1:79" x14ac:dyDescent="0.25">
      <c r="C33" s="1"/>
      <c r="D33" s="1"/>
      <c r="E33" s="1"/>
      <c r="F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G33" s="1"/>
      <c r="AH33" s="1"/>
      <c r="AI33" s="1"/>
      <c r="AJ33" s="1"/>
      <c r="AL33" s="1"/>
      <c r="AM33" s="1"/>
      <c r="AN33" s="1"/>
      <c r="AO33" s="1"/>
      <c r="AQ33" s="1"/>
      <c r="AR33" s="1"/>
      <c r="AS33" s="1"/>
      <c r="AT33" s="1"/>
      <c r="AV33" s="3"/>
      <c r="AW33" s="4" t="s">
        <v>5</v>
      </c>
      <c r="AX33" s="4" t="s">
        <v>6</v>
      </c>
      <c r="AY33" s="4" t="s">
        <v>7</v>
      </c>
      <c r="BA33" s="3"/>
      <c r="BB33" s="4" t="s">
        <v>5</v>
      </c>
      <c r="BC33" s="4" t="s">
        <v>6</v>
      </c>
      <c r="BD33" s="4" t="s">
        <v>7</v>
      </c>
      <c r="BF33" s="3"/>
      <c r="BG33" s="4" t="s">
        <v>5</v>
      </c>
      <c r="BH33" s="4" t="s">
        <v>6</v>
      </c>
      <c r="BI33" s="4" t="s">
        <v>7</v>
      </c>
      <c r="BK33" s="3"/>
      <c r="BL33" s="4" t="s">
        <v>5</v>
      </c>
      <c r="BM33" s="4" t="s">
        <v>6</v>
      </c>
      <c r="BN33" s="4" t="s">
        <v>7</v>
      </c>
    </row>
    <row r="34" spans="1:79" x14ac:dyDescent="0.25">
      <c r="C34" s="1"/>
      <c r="D34" s="1"/>
      <c r="E34" s="1"/>
      <c r="F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AB34" s="1"/>
      <c r="AC34" s="1"/>
      <c r="AD34" s="1"/>
      <c r="AE34" s="1"/>
      <c r="AG34" s="1"/>
      <c r="AH34" s="1"/>
      <c r="AI34" s="1"/>
      <c r="AJ34" s="1"/>
      <c r="AL34" s="1"/>
      <c r="AM34" s="1"/>
      <c r="AN34" s="1"/>
      <c r="AO34" s="1"/>
      <c r="AQ34" s="1"/>
      <c r="AR34" s="1"/>
      <c r="AS34" s="1"/>
      <c r="AT34" s="1"/>
      <c r="AV34" s="5" t="s">
        <v>0</v>
      </c>
      <c r="AW34" s="12">
        <v>0.11799999999999999</v>
      </c>
      <c r="AX34" s="12">
        <v>0.154</v>
      </c>
      <c r="AY34" s="12">
        <v>0.24299999999999999</v>
      </c>
      <c r="BA34" s="5" t="s">
        <v>0</v>
      </c>
      <c r="BB34" s="12">
        <v>0.14299999999999999</v>
      </c>
      <c r="BC34" s="12">
        <v>0.19700000000000001</v>
      </c>
      <c r="BD34" s="12">
        <v>0.61899999999999999</v>
      </c>
      <c r="BF34" s="5" t="s">
        <v>0</v>
      </c>
      <c r="BG34" s="12">
        <v>0.16200000000000001</v>
      </c>
      <c r="BH34" s="12">
        <v>0.13400000000000001</v>
      </c>
      <c r="BI34" s="12">
        <v>0.51600000000000001</v>
      </c>
      <c r="BK34" s="5" t="s">
        <v>0</v>
      </c>
      <c r="BL34" s="12">
        <v>0.153</v>
      </c>
      <c r="BM34" s="12">
        <v>0.17599999999999999</v>
      </c>
      <c r="BN34" s="12">
        <v>0.71</v>
      </c>
      <c r="BR34" s="1"/>
      <c r="BW34" s="1"/>
    </row>
    <row r="35" spans="1:79" x14ac:dyDescent="0.25">
      <c r="C35" s="15"/>
      <c r="D35" s="1"/>
      <c r="E35" s="1"/>
      <c r="F35" s="1"/>
      <c r="H35" s="1"/>
      <c r="I35" s="1"/>
      <c r="J35" s="1"/>
      <c r="K35" s="1"/>
      <c r="M35" s="1"/>
      <c r="N35" s="1"/>
      <c r="O35" s="1"/>
      <c r="P35" s="1"/>
      <c r="V35" s="15" t="s">
        <v>34</v>
      </c>
      <c r="W35" s="1"/>
      <c r="X35" s="1"/>
      <c r="Y35" s="1"/>
      <c r="AA35" s="1"/>
      <c r="AB35" s="1"/>
      <c r="AC35" s="1"/>
      <c r="AD35" s="1"/>
      <c r="AF35" s="1"/>
      <c r="AG35" s="1"/>
      <c r="AH35" s="1"/>
      <c r="AQ35" s="1"/>
      <c r="AR35" s="1"/>
      <c r="AS35" s="1"/>
      <c r="AT35" s="1"/>
      <c r="AV35" s="5" t="s">
        <v>1</v>
      </c>
      <c r="AW35" s="12">
        <v>0.13300000000000001</v>
      </c>
      <c r="AX35" s="12">
        <v>0.14299999999999999</v>
      </c>
      <c r="AY35" s="12">
        <v>0.20799999999999999</v>
      </c>
      <c r="BA35" s="5" t="s">
        <v>1</v>
      </c>
      <c r="BB35" s="12">
        <v>0.155</v>
      </c>
      <c r="BC35" s="12">
        <v>0.17799999999999999</v>
      </c>
      <c r="BD35" s="12">
        <v>0.60799999999999998</v>
      </c>
      <c r="BF35" s="5" t="s">
        <v>1</v>
      </c>
      <c r="BG35" s="12">
        <v>0.14499999999999999</v>
      </c>
      <c r="BH35" s="12">
        <v>0.14799999999999999</v>
      </c>
      <c r="BI35" s="12">
        <v>0.55700000000000005</v>
      </c>
      <c r="BK35" s="5" t="s">
        <v>1</v>
      </c>
      <c r="BL35" s="12">
        <v>0.182</v>
      </c>
      <c r="BM35" s="12">
        <v>0.17599999999999999</v>
      </c>
      <c r="BN35" s="12">
        <v>0.69799999999999995</v>
      </c>
      <c r="BX35" s="1"/>
      <c r="BY35" s="1"/>
      <c r="BZ35" s="1"/>
      <c r="CA35" s="1"/>
    </row>
    <row r="36" spans="1:79" x14ac:dyDescent="0.25">
      <c r="C36" s="12"/>
      <c r="D36" s="14" t="s">
        <v>24</v>
      </c>
      <c r="E36" s="14" t="s">
        <v>25</v>
      </c>
      <c r="F36" s="14" t="s">
        <v>26</v>
      </c>
      <c r="G36" s="14" t="s">
        <v>27</v>
      </c>
      <c r="H36" s="14" t="s">
        <v>28</v>
      </c>
      <c r="I36" s="14" t="s">
        <v>29</v>
      </c>
      <c r="J36" s="14" t="s">
        <v>30</v>
      </c>
      <c r="K36" s="14" t="s">
        <v>31</v>
      </c>
      <c r="L36" s="14">
        <v>0.85</v>
      </c>
      <c r="M36" s="14" t="s">
        <v>32</v>
      </c>
      <c r="N36" s="14">
        <v>0.95</v>
      </c>
      <c r="O36" s="14">
        <v>0.98</v>
      </c>
      <c r="P36" s="14">
        <v>1</v>
      </c>
      <c r="Q36" s="1"/>
      <c r="R36" s="1"/>
      <c r="U36" s="12"/>
      <c r="V36" s="14" t="s">
        <v>24</v>
      </c>
      <c r="W36" s="14" t="s">
        <v>25</v>
      </c>
      <c r="X36" s="14" t="s">
        <v>26</v>
      </c>
      <c r="Y36" s="14" t="s">
        <v>27</v>
      </c>
      <c r="Z36" s="14" t="s">
        <v>28</v>
      </c>
      <c r="AA36" s="14" t="s">
        <v>29</v>
      </c>
      <c r="AB36" s="14" t="s">
        <v>30</v>
      </c>
      <c r="AC36" s="14" t="s">
        <v>31</v>
      </c>
      <c r="AD36" s="14">
        <v>0.85</v>
      </c>
      <c r="AE36" s="14" t="s">
        <v>32</v>
      </c>
      <c r="AF36" s="14">
        <v>0.95</v>
      </c>
      <c r="AG36" s="14">
        <v>0.98</v>
      </c>
      <c r="AH36" s="14">
        <v>1</v>
      </c>
      <c r="AM36" s="1"/>
      <c r="AN36" s="1"/>
      <c r="AO36" s="1"/>
      <c r="AP36" s="1"/>
      <c r="AV36" s="5" t="s">
        <v>2</v>
      </c>
      <c r="AW36" s="12">
        <v>0.26700000000000002</v>
      </c>
      <c r="AX36" s="12">
        <v>0.249</v>
      </c>
      <c r="AY36" s="12">
        <v>0.28499999999999998</v>
      </c>
      <c r="BA36" s="5" t="s">
        <v>2</v>
      </c>
      <c r="BB36" s="12">
        <v>0.27900000000000003</v>
      </c>
      <c r="BC36" s="12">
        <v>0.26700000000000002</v>
      </c>
      <c r="BD36" s="12">
        <v>0.64600000000000002</v>
      </c>
      <c r="BF36" s="5" t="s">
        <v>2</v>
      </c>
      <c r="BG36" s="12">
        <v>0.253</v>
      </c>
      <c r="BH36" s="12">
        <v>0.26400000000000001</v>
      </c>
      <c r="BI36" s="12">
        <v>0.58699999999999997</v>
      </c>
      <c r="BK36" s="5" t="s">
        <v>2</v>
      </c>
      <c r="BL36" s="12">
        <v>0.314</v>
      </c>
      <c r="BM36" s="12">
        <v>0.29399999999999998</v>
      </c>
      <c r="BN36" s="12">
        <v>0.75</v>
      </c>
      <c r="BX36" s="1"/>
      <c r="BY36" s="1"/>
      <c r="BZ36" s="1"/>
      <c r="CA36" s="1"/>
    </row>
    <row r="37" spans="1:79" x14ac:dyDescent="0.25">
      <c r="C37" s="4" t="s">
        <v>5</v>
      </c>
      <c r="D37" s="8">
        <v>1.0999999999999999E-2</v>
      </c>
      <c r="E37" s="8">
        <v>1.2E-2</v>
      </c>
      <c r="F37" s="8">
        <v>1.2999999999999999E-2</v>
      </c>
      <c r="G37" s="8">
        <v>1.4999999999999999E-2</v>
      </c>
      <c r="H37" s="8">
        <v>1.7000000000000001E-2</v>
      </c>
      <c r="I37" s="8">
        <v>1.9E-2</v>
      </c>
      <c r="J37" s="8">
        <v>2.3E-2</v>
      </c>
      <c r="K37" s="8">
        <v>2.8000000000000001E-2</v>
      </c>
      <c r="L37" s="8">
        <v>3.3000000000000002E-2</v>
      </c>
      <c r="M37" s="8">
        <v>4.2999999999999997E-2</v>
      </c>
      <c r="N37" s="8">
        <v>5.1999999999999998E-2</v>
      </c>
      <c r="O37" s="8">
        <v>5.0999999999999997E-2</v>
      </c>
      <c r="P37" s="8">
        <v>5.8999999999999997E-2</v>
      </c>
      <c r="Q37" s="1"/>
      <c r="R37" s="1"/>
      <c r="U37" s="4" t="s">
        <v>5</v>
      </c>
      <c r="V37" s="8">
        <v>1.7000000000000001E-2</v>
      </c>
      <c r="W37" s="8">
        <v>0.03</v>
      </c>
      <c r="X37" s="8">
        <v>3.3000000000000002E-2</v>
      </c>
      <c r="Y37" s="8">
        <v>5.8999999999999997E-2</v>
      </c>
      <c r="Z37" s="8">
        <v>7.1999999999999995E-2</v>
      </c>
      <c r="AA37" s="8">
        <v>8.1000000000000003E-2</v>
      </c>
      <c r="AB37" s="8">
        <v>8.5000000000000006E-2</v>
      </c>
      <c r="AC37" s="8">
        <v>0.09</v>
      </c>
      <c r="AD37" s="8">
        <v>0.113</v>
      </c>
      <c r="AE37" s="8">
        <v>0.16400000000000001</v>
      </c>
      <c r="AF37" s="8">
        <v>0.19600000000000001</v>
      </c>
      <c r="AG37" s="8">
        <v>0.159</v>
      </c>
      <c r="AH37" s="8">
        <v>0.16200000000000001</v>
      </c>
      <c r="AM37" s="1"/>
      <c r="AN37" s="1"/>
      <c r="AO37" s="1"/>
      <c r="AP37" s="1"/>
      <c r="AV37" s="5" t="s">
        <v>3</v>
      </c>
      <c r="AW37" s="12">
        <v>0.35299999999999998</v>
      </c>
      <c r="AX37" s="12">
        <v>0.26</v>
      </c>
      <c r="AY37" s="12">
        <v>0.28100000000000003</v>
      </c>
      <c r="BA37" s="5" t="s">
        <v>3</v>
      </c>
      <c r="BB37" s="12">
        <v>0.248</v>
      </c>
      <c r="BC37" s="12">
        <v>0.24299999999999999</v>
      </c>
      <c r="BD37" s="12" t="s">
        <v>40</v>
      </c>
      <c r="BF37" s="5" t="s">
        <v>3</v>
      </c>
      <c r="BG37" s="12">
        <v>0.20899999999999999</v>
      </c>
      <c r="BH37" s="12">
        <v>0.247</v>
      </c>
      <c r="BI37" s="12">
        <v>0.57899999999999996</v>
      </c>
      <c r="BK37" s="5" t="s">
        <v>3</v>
      </c>
      <c r="BL37" s="12">
        <v>0.221</v>
      </c>
      <c r="BM37" s="12">
        <v>0.245</v>
      </c>
      <c r="BN37" s="12">
        <v>0.75</v>
      </c>
      <c r="BX37" s="1"/>
      <c r="BY37" s="1"/>
      <c r="BZ37" s="1"/>
      <c r="CA37" s="1"/>
    </row>
    <row r="38" spans="1:79" x14ac:dyDescent="0.25">
      <c r="C38" s="4" t="s">
        <v>6</v>
      </c>
      <c r="D38" s="8">
        <v>1.0999999999999999E-2</v>
      </c>
      <c r="E38" s="8">
        <v>1.2E-2</v>
      </c>
      <c r="F38" s="8">
        <v>1.2999999999999999E-2</v>
      </c>
      <c r="G38" s="8">
        <v>1.4999999999999999E-2</v>
      </c>
      <c r="H38" s="8">
        <v>1.6E-2</v>
      </c>
      <c r="I38" s="8">
        <v>1.9E-2</v>
      </c>
      <c r="J38" s="8">
        <v>2.3E-2</v>
      </c>
      <c r="K38" s="8">
        <v>2.9000000000000001E-2</v>
      </c>
      <c r="L38" s="8">
        <v>3.5000000000000003E-2</v>
      </c>
      <c r="M38" s="8">
        <v>4.4999999999999998E-2</v>
      </c>
      <c r="N38" s="8">
        <v>5.2999999999999999E-2</v>
      </c>
      <c r="O38" s="8">
        <v>5.3999999999999999E-2</v>
      </c>
      <c r="P38" s="8">
        <v>6.4000000000000001E-2</v>
      </c>
      <c r="Q38" s="1"/>
      <c r="R38" s="1"/>
      <c r="U38" s="4" t="s">
        <v>6</v>
      </c>
      <c r="V38" s="8">
        <v>1.7000000000000001E-2</v>
      </c>
      <c r="W38" s="8">
        <v>0.03</v>
      </c>
      <c r="X38" s="8">
        <v>3.3000000000000002E-2</v>
      </c>
      <c r="Y38" s="8">
        <v>6.5000000000000002E-2</v>
      </c>
      <c r="Z38" s="8">
        <v>6.4000000000000001E-2</v>
      </c>
      <c r="AA38" s="8">
        <v>8.5999999999999993E-2</v>
      </c>
      <c r="AB38" s="8">
        <v>0.13800000000000001</v>
      </c>
      <c r="AC38" s="8">
        <v>0.127</v>
      </c>
      <c r="AD38" s="8">
        <v>0.14299999999999999</v>
      </c>
      <c r="AE38" s="8">
        <v>0.215</v>
      </c>
      <c r="AF38" s="8">
        <v>0.19</v>
      </c>
      <c r="AG38" s="8">
        <v>0.193</v>
      </c>
      <c r="AH38" s="8">
        <v>0.18099999999999999</v>
      </c>
      <c r="AM38" s="1"/>
      <c r="AN38" s="1"/>
      <c r="AO38" s="1"/>
      <c r="AP38" s="1"/>
      <c r="AV38" s="5" t="s">
        <v>4</v>
      </c>
      <c r="AW38" s="12">
        <v>0.76600000000000001</v>
      </c>
      <c r="AX38" s="12">
        <v>1.2270000000000001</v>
      </c>
      <c r="AY38" s="12">
        <v>0.27600000000000002</v>
      </c>
      <c r="BA38" s="5" t="s">
        <v>4</v>
      </c>
      <c r="BB38" s="12">
        <v>1.1379999999999999</v>
      </c>
      <c r="BC38" s="12">
        <v>1.5009999999999999</v>
      </c>
      <c r="BD38" s="12">
        <v>0.63</v>
      </c>
      <c r="BF38" s="5" t="s">
        <v>4</v>
      </c>
      <c r="BG38" s="12">
        <v>1.3109999999999999</v>
      </c>
      <c r="BH38" s="12">
        <v>1.5529999999999999</v>
      </c>
      <c r="BI38" s="12">
        <v>0.58399999999999996</v>
      </c>
      <c r="BK38" s="5" t="s">
        <v>4</v>
      </c>
      <c r="BL38" s="12">
        <v>1.647</v>
      </c>
      <c r="BM38" s="12">
        <v>1.7450000000000001</v>
      </c>
      <c r="BN38" s="12">
        <v>0.73299999999999998</v>
      </c>
      <c r="BX38" s="1"/>
      <c r="BY38" s="1"/>
      <c r="BZ38" s="1"/>
      <c r="CA38" s="1"/>
    </row>
    <row r="39" spans="1:79" x14ac:dyDescent="0.25">
      <c r="C39" s="4" t="s">
        <v>7</v>
      </c>
      <c r="D39" s="8">
        <v>0.01</v>
      </c>
      <c r="E39" s="8">
        <v>1.0999999999999999E-2</v>
      </c>
      <c r="F39" s="8">
        <v>1.2E-2</v>
      </c>
      <c r="G39" s="8">
        <v>1.4E-2</v>
      </c>
      <c r="H39" s="8">
        <v>1.4999999999999999E-2</v>
      </c>
      <c r="I39" s="8">
        <v>1.7999999999999999E-2</v>
      </c>
      <c r="J39" s="8">
        <v>2.1999999999999999E-2</v>
      </c>
      <c r="K39" s="8">
        <v>2.9000000000000001E-2</v>
      </c>
      <c r="L39" s="8">
        <v>0.04</v>
      </c>
      <c r="M39" s="8">
        <v>5.8000000000000003E-2</v>
      </c>
      <c r="N39" s="8">
        <v>0.10199999999999999</v>
      </c>
      <c r="O39" s="8">
        <v>0.13600000000000001</v>
      </c>
      <c r="P39" s="8">
        <v>0.20399999999999999</v>
      </c>
      <c r="Q39" s="1"/>
      <c r="R39" s="1"/>
      <c r="U39" s="4" t="s">
        <v>7</v>
      </c>
      <c r="V39" s="8">
        <v>1.7000000000000001E-2</v>
      </c>
      <c r="W39" s="8">
        <v>2.9000000000000001E-2</v>
      </c>
      <c r="X39" s="8">
        <v>3.2000000000000001E-2</v>
      </c>
      <c r="Y39" s="8">
        <v>4.3999999999999997E-2</v>
      </c>
      <c r="Z39" s="8">
        <v>0.06</v>
      </c>
      <c r="AA39" s="8">
        <v>7.0000000000000007E-2</v>
      </c>
      <c r="AB39" s="8">
        <v>7.6999999999999999E-2</v>
      </c>
      <c r="AC39" s="8">
        <v>0.106</v>
      </c>
      <c r="AD39" s="8">
        <v>0.245</v>
      </c>
      <c r="AE39" s="8">
        <v>0.222</v>
      </c>
      <c r="AF39" s="8">
        <v>0.437</v>
      </c>
      <c r="AG39" s="8">
        <v>0.443</v>
      </c>
      <c r="AH39" s="8">
        <v>0.54600000000000004</v>
      </c>
      <c r="AM39" s="1"/>
      <c r="AN39" s="1"/>
      <c r="AO39" s="1"/>
      <c r="AP39" s="1"/>
      <c r="AR39" s="1"/>
      <c r="AS39" s="1"/>
      <c r="AT39" s="1"/>
      <c r="AU39" s="1"/>
      <c r="AW39" s="1"/>
      <c r="AX39" s="1"/>
      <c r="AY39" s="1"/>
      <c r="AZ39" s="1"/>
      <c r="BB39" s="1"/>
      <c r="BC39" s="1"/>
      <c r="BD39" s="1"/>
      <c r="BE39" s="1"/>
      <c r="BG39" s="1"/>
      <c r="BH39" s="1"/>
      <c r="BI39" s="1"/>
      <c r="BJ39" s="1"/>
      <c r="BX39" s="1"/>
      <c r="BY39" s="1"/>
      <c r="BZ39" s="1"/>
      <c r="CA39" s="1"/>
    </row>
    <row r="40" spans="1:79" x14ac:dyDescent="0.25">
      <c r="A40" s="1"/>
      <c r="B40" s="1"/>
      <c r="C40" s="1"/>
      <c r="D40" s="1"/>
      <c r="F40" s="1"/>
      <c r="G40" s="1"/>
      <c r="H40" s="1"/>
      <c r="I40" s="1"/>
      <c r="K40" s="1"/>
      <c r="L40" s="1"/>
      <c r="M40" s="1"/>
      <c r="N40" s="1"/>
      <c r="P40" s="1"/>
      <c r="Q40" s="1"/>
      <c r="R40" s="1"/>
      <c r="S40" s="1"/>
      <c r="AG40" s="1"/>
      <c r="AH40" s="1"/>
      <c r="AJ40" s="1"/>
      <c r="AK40" s="1"/>
      <c r="AL40" s="1"/>
      <c r="AM40" s="1"/>
      <c r="AO40" s="1"/>
      <c r="AP40" s="1"/>
      <c r="AQ40" s="1"/>
      <c r="AR40" s="1"/>
      <c r="AT40" s="1"/>
      <c r="AU40" s="1"/>
      <c r="AV40" s="1"/>
      <c r="AW40" s="1"/>
      <c r="AY40" s="1"/>
      <c r="AZ40" s="1"/>
      <c r="BA40" s="1"/>
      <c r="BB40" s="1"/>
      <c r="BD40" s="1"/>
      <c r="BE40" s="1"/>
      <c r="BF40" s="1"/>
      <c r="BG40" s="1"/>
      <c r="BX40" s="1"/>
      <c r="BY40" s="1"/>
      <c r="BZ40" s="1"/>
      <c r="CA40" s="1"/>
    </row>
    <row r="41" spans="1:79" x14ac:dyDescent="0.25">
      <c r="A41" s="1"/>
      <c r="B41" s="1"/>
      <c r="C41" s="1"/>
      <c r="D41" s="1"/>
      <c r="F41" s="1"/>
      <c r="G41" s="1"/>
      <c r="H41" s="1"/>
      <c r="I41" s="1"/>
      <c r="K41" s="1"/>
      <c r="L41" s="1"/>
      <c r="M41" s="1"/>
      <c r="N41" s="1"/>
      <c r="P41" s="1"/>
      <c r="Q41" s="1"/>
      <c r="R41" s="1"/>
      <c r="S41" s="1"/>
      <c r="U41" s="1"/>
      <c r="V41" s="1"/>
      <c r="W41" s="1"/>
      <c r="X41" s="1"/>
      <c r="Z41" s="1"/>
      <c r="AA41" s="1"/>
      <c r="AB41" s="1"/>
      <c r="AC41" s="1"/>
      <c r="AE41" s="1"/>
      <c r="AF41" s="1"/>
      <c r="AG41" s="1"/>
      <c r="AH41" s="1"/>
      <c r="AJ41" s="1"/>
      <c r="AK41" s="1"/>
      <c r="AL41" s="1"/>
      <c r="AM41" s="1"/>
      <c r="AO41" s="1"/>
      <c r="AP41" s="1"/>
      <c r="AQ41" s="1"/>
      <c r="AR41" s="1"/>
      <c r="AT41" s="1"/>
      <c r="AU41" s="1"/>
      <c r="AV41" s="1"/>
      <c r="AW41" s="1"/>
      <c r="AY41" s="1"/>
      <c r="AZ41" s="1"/>
      <c r="BA41" s="1"/>
      <c r="BB41" s="1"/>
      <c r="BD41" s="1"/>
      <c r="BE41" s="1"/>
      <c r="BF41" s="1"/>
      <c r="BG41" s="1"/>
      <c r="BX41" s="1"/>
      <c r="BY41" s="1"/>
      <c r="BZ41" s="1"/>
      <c r="CA41" s="1"/>
    </row>
    <row r="42" spans="1:79" x14ac:dyDescent="0.25">
      <c r="A42" s="1"/>
      <c r="B42" s="1"/>
      <c r="C42" s="1"/>
      <c r="D42" s="1"/>
      <c r="F42" s="1"/>
      <c r="G42" s="1"/>
      <c r="H42" s="1"/>
      <c r="I42" s="1"/>
      <c r="K42" s="1"/>
      <c r="L42" s="1"/>
      <c r="M42" s="1"/>
      <c r="N42" s="1"/>
      <c r="P42" s="1"/>
      <c r="Q42" s="1"/>
      <c r="R42" s="1"/>
      <c r="S42" s="1"/>
      <c r="U42" s="1"/>
      <c r="V42" s="1"/>
      <c r="W42" s="1"/>
      <c r="X42" s="1"/>
      <c r="Z42" s="1"/>
      <c r="AA42" s="1"/>
      <c r="AB42" s="1"/>
      <c r="AC42" s="1"/>
      <c r="AE42" s="1"/>
      <c r="AF42" s="1"/>
      <c r="AG42" s="1"/>
      <c r="AH42" s="1"/>
      <c r="AJ42" s="1"/>
      <c r="AK42" s="1"/>
      <c r="AL42" s="1"/>
      <c r="AM42" s="1"/>
      <c r="AO42" s="1"/>
      <c r="AP42" s="1"/>
      <c r="AQ42" s="1"/>
      <c r="AR42" s="1"/>
      <c r="AT42" s="1"/>
      <c r="AU42" s="1"/>
      <c r="AV42" s="1"/>
      <c r="AW42" s="1"/>
      <c r="AY42" s="1"/>
      <c r="AZ42" s="1"/>
      <c r="BA42" s="1"/>
      <c r="BB42" s="1"/>
      <c r="BD42" s="1"/>
      <c r="BE42" s="1"/>
      <c r="BF42" s="1"/>
      <c r="BG42" s="1"/>
      <c r="BX42" s="1"/>
      <c r="BY42" s="1"/>
      <c r="BZ42" s="1"/>
      <c r="CA42" s="1"/>
    </row>
    <row r="43" spans="1:79" x14ac:dyDescent="0.25">
      <c r="A43" s="1"/>
      <c r="B43" s="1"/>
      <c r="C43" s="1"/>
      <c r="D43" s="1"/>
      <c r="F43" s="1"/>
      <c r="G43" s="1"/>
      <c r="H43" s="1"/>
      <c r="I43" s="1"/>
      <c r="K43" s="1"/>
      <c r="L43" s="1"/>
      <c r="M43" s="1"/>
      <c r="N43" s="1"/>
      <c r="P43" s="1"/>
      <c r="Q43" s="1"/>
      <c r="R43" s="1"/>
      <c r="S43" s="1"/>
      <c r="U43" s="1"/>
      <c r="V43" s="1"/>
      <c r="W43" s="1"/>
      <c r="X43" s="1"/>
      <c r="Z43" s="1"/>
      <c r="AA43" s="1"/>
      <c r="AB43" s="1"/>
      <c r="AC43" s="1"/>
      <c r="AE43" s="1"/>
      <c r="AF43" s="1"/>
      <c r="AG43" s="1"/>
      <c r="AH43" s="1"/>
      <c r="AJ43" s="1"/>
      <c r="AK43" s="1"/>
      <c r="AL43" s="1"/>
      <c r="AM43" s="1"/>
      <c r="AO43" s="1"/>
      <c r="AP43" s="1"/>
      <c r="AQ43" s="1"/>
      <c r="AR43" s="1"/>
      <c r="AT43" s="1"/>
      <c r="AU43" s="1"/>
      <c r="AV43" s="1"/>
      <c r="AW43" s="1"/>
      <c r="AY43" s="1"/>
      <c r="AZ43" s="1"/>
      <c r="BA43" s="1"/>
      <c r="BB43" s="1"/>
      <c r="BD43" s="1"/>
      <c r="BE43" s="1"/>
      <c r="BF43" s="1"/>
      <c r="BG43" s="1"/>
      <c r="BX43" s="1"/>
      <c r="BY43" s="1"/>
      <c r="BZ43" s="1"/>
      <c r="CA43" s="1"/>
    </row>
    <row r="44" spans="1:79" x14ac:dyDescent="0.25">
      <c r="A44" s="1"/>
      <c r="B44" s="1"/>
      <c r="C44" s="1"/>
      <c r="D44" s="1"/>
      <c r="F44" s="1"/>
      <c r="G44" s="1"/>
      <c r="H44" s="1"/>
      <c r="I44" s="1"/>
      <c r="K44" s="1"/>
      <c r="L44" s="1"/>
      <c r="M44" s="1"/>
      <c r="N44" s="1"/>
      <c r="P44" s="1"/>
      <c r="Q44" s="1"/>
      <c r="R44" s="1"/>
      <c r="S44" s="1"/>
      <c r="U44" s="1"/>
      <c r="V44" s="1"/>
      <c r="W44" s="1"/>
      <c r="X44" s="1"/>
      <c r="Z44" s="1"/>
      <c r="AA44" s="1"/>
      <c r="AB44" s="1"/>
      <c r="AC44" s="1"/>
      <c r="AE44" s="1"/>
      <c r="AF44" s="1"/>
      <c r="AG44" s="1"/>
      <c r="AH44" s="1"/>
      <c r="AJ44" s="1"/>
      <c r="AK44" s="1"/>
      <c r="AL44" s="1"/>
      <c r="AM44" s="1"/>
      <c r="AO44" s="1"/>
      <c r="AP44" s="1"/>
      <c r="AQ44" s="1"/>
      <c r="AR44" s="1"/>
      <c r="AT44" s="1"/>
      <c r="AU44" s="1"/>
      <c r="AV44" s="1"/>
      <c r="AW44" s="1"/>
      <c r="AY44" s="1"/>
      <c r="AZ44" s="1"/>
      <c r="BA44" s="1"/>
      <c r="BB44" s="1"/>
      <c r="BD44" s="1"/>
      <c r="BE44" s="1"/>
      <c r="BF44" s="1"/>
      <c r="BG44" s="1"/>
    </row>
    <row r="45" spans="1:79" x14ac:dyDescent="0.25">
      <c r="A45" s="1"/>
      <c r="B45" s="1"/>
      <c r="C45" s="1"/>
      <c r="D45" s="1"/>
      <c r="F45" s="1"/>
      <c r="G45" s="1"/>
      <c r="H45" s="1"/>
      <c r="I45" s="1"/>
      <c r="K45" s="1"/>
      <c r="L45" s="1"/>
      <c r="M45" s="1"/>
      <c r="N45" s="1"/>
      <c r="R45" s="1"/>
      <c r="S45" s="1"/>
      <c r="U45" s="1"/>
      <c r="V45" s="1"/>
      <c r="W45" s="1"/>
      <c r="X45" s="1"/>
      <c r="Z45" s="1"/>
      <c r="AA45" s="1"/>
      <c r="AB45" s="1"/>
      <c r="AC45" s="1"/>
      <c r="AE45" s="1"/>
      <c r="AF45" s="1"/>
      <c r="AG45" s="1"/>
      <c r="AH45" s="1"/>
      <c r="AJ45" s="1"/>
      <c r="AK45" s="1"/>
      <c r="AL45" s="1"/>
      <c r="AM45" s="1"/>
      <c r="AO45" s="1"/>
      <c r="AP45" s="1"/>
      <c r="AQ45" s="1"/>
      <c r="AR45" s="1"/>
      <c r="AT45" s="1"/>
      <c r="AU45" s="1"/>
      <c r="AV45" s="1"/>
      <c r="AW45" s="1"/>
      <c r="AY45" s="1"/>
      <c r="AZ45" s="1"/>
      <c r="BA45" s="1"/>
      <c r="BB45" s="1"/>
      <c r="BD45" s="1"/>
      <c r="BE45" s="1"/>
      <c r="BF45" s="1"/>
      <c r="BG45" s="1"/>
    </row>
    <row r="46" spans="1:79" x14ac:dyDescent="0.25">
      <c r="A46" s="1"/>
      <c r="B46" s="1"/>
      <c r="C46" s="1"/>
      <c r="D46" s="1"/>
      <c r="F46" s="1"/>
      <c r="G46" s="1"/>
      <c r="H46" s="1"/>
      <c r="I46" s="1"/>
      <c r="K46" s="1"/>
      <c r="L46" s="1"/>
      <c r="M46" s="1"/>
      <c r="N46" s="1"/>
      <c r="R46" s="1"/>
      <c r="S46" s="1"/>
      <c r="U46" s="1"/>
      <c r="V46" s="1"/>
      <c r="W46" s="1"/>
      <c r="X46" s="1"/>
      <c r="Z46" s="1"/>
      <c r="AA46" s="1"/>
      <c r="AB46" s="1"/>
      <c r="AC46" s="1"/>
      <c r="AE46" s="1"/>
      <c r="AF46" s="1"/>
      <c r="AG46" s="1"/>
      <c r="AH46" s="1"/>
      <c r="AJ46" s="1"/>
      <c r="AK46" s="1"/>
      <c r="AL46" s="1"/>
      <c r="AM46" s="1"/>
      <c r="AO46" s="1"/>
      <c r="AP46" s="1"/>
      <c r="AQ46" s="1"/>
      <c r="AR46" s="1"/>
      <c r="AT46" s="1"/>
      <c r="AU46" s="1"/>
      <c r="AV46" s="1"/>
      <c r="AW46" s="1"/>
      <c r="AY46" s="1"/>
      <c r="AZ46" s="1"/>
      <c r="BA46" s="1"/>
      <c r="BB46" s="1"/>
      <c r="BD46" s="1"/>
      <c r="BE46" s="1"/>
      <c r="BF46" s="1"/>
      <c r="BG46" s="1"/>
    </row>
    <row r="47" spans="1:79" x14ac:dyDescent="0.25">
      <c r="A47" s="1"/>
      <c r="B47" s="1"/>
      <c r="C47" s="1"/>
      <c r="D47" s="1"/>
      <c r="F47" s="1"/>
      <c r="G47" s="1"/>
      <c r="H47" s="1"/>
      <c r="I47" s="1"/>
      <c r="K47" s="1"/>
      <c r="L47" s="1"/>
      <c r="M47" s="1"/>
      <c r="N47" s="1"/>
      <c r="R47" s="1"/>
      <c r="S47" s="1"/>
      <c r="U47" s="1"/>
      <c r="V47" s="1"/>
      <c r="W47" s="1"/>
      <c r="X47" s="1"/>
      <c r="Z47" s="1"/>
      <c r="AA47" s="1"/>
      <c r="AB47" s="1"/>
      <c r="AC47" s="1"/>
      <c r="AE47" s="1"/>
      <c r="AF47" s="1"/>
      <c r="AG47" s="1"/>
      <c r="AH47" s="1"/>
      <c r="AJ47" s="1"/>
      <c r="AK47" s="1"/>
      <c r="AL47" s="1"/>
      <c r="AM47" s="1"/>
      <c r="AO47" s="1"/>
      <c r="AP47" s="1"/>
      <c r="AQ47" s="1"/>
      <c r="AR47" s="1"/>
      <c r="AT47" s="1"/>
      <c r="AU47" s="1"/>
      <c r="AV47" s="1"/>
      <c r="AW47" s="1"/>
      <c r="AY47" s="1"/>
      <c r="AZ47" s="1"/>
      <c r="BA47" s="1"/>
      <c r="BB47" s="1"/>
      <c r="BD47" s="1"/>
      <c r="BE47" s="1"/>
      <c r="BF47" s="1"/>
      <c r="BG47" s="1"/>
    </row>
    <row r="48" spans="1:79" x14ac:dyDescent="0.25">
      <c r="A48" s="1"/>
      <c r="B48" s="1"/>
      <c r="C48" s="1"/>
      <c r="D48" s="1"/>
      <c r="F48" s="1"/>
      <c r="G48" s="1"/>
      <c r="H48" s="1"/>
      <c r="I48" s="1"/>
      <c r="K48" s="1"/>
      <c r="L48" s="1"/>
      <c r="M48" s="1"/>
      <c r="N48" s="1"/>
      <c r="R48" s="1"/>
      <c r="S48" s="1"/>
      <c r="U48" s="1"/>
      <c r="V48" s="1"/>
      <c r="W48" s="1"/>
      <c r="X48" s="1"/>
      <c r="Z48" s="1"/>
      <c r="AA48" s="1"/>
      <c r="AB48" s="1"/>
      <c r="AC48" s="1"/>
      <c r="AE48" s="1"/>
      <c r="AF48" s="1"/>
      <c r="AG48" s="1"/>
      <c r="AH48" s="1"/>
      <c r="AJ48" s="1"/>
      <c r="AK48" s="1"/>
      <c r="AL48" s="1"/>
      <c r="AM48" s="1"/>
      <c r="AO48" s="1"/>
      <c r="AP48" s="1"/>
      <c r="AQ48" s="1"/>
      <c r="AR48" s="1"/>
      <c r="AT48" s="1"/>
      <c r="AU48" s="1"/>
      <c r="AV48" s="1"/>
      <c r="AW48" s="1"/>
      <c r="AY48" s="1"/>
      <c r="AZ48" s="1"/>
      <c r="BA48" s="1"/>
      <c r="BB48" s="1"/>
      <c r="BD48" s="1"/>
      <c r="BE48" s="1"/>
      <c r="BF48" s="1"/>
      <c r="BG48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152A2-F4F8-4466-B28E-A0113BB63772}">
  <dimension ref="A1:R104"/>
  <sheetViews>
    <sheetView zoomScaleNormal="100" workbookViewId="0">
      <selection activeCell="W24" sqref="W24"/>
    </sheetView>
  </sheetViews>
  <sheetFormatPr defaultRowHeight="15" x14ac:dyDescent="0.25"/>
  <cols>
    <col min="1" max="1" width="23.42578125" customWidth="1"/>
    <col min="15" max="15" width="23.42578125" customWidth="1"/>
  </cols>
  <sheetData>
    <row r="1" spans="1:18" x14ac:dyDescent="0.25">
      <c r="A1" t="s">
        <v>23</v>
      </c>
    </row>
    <row r="2" spans="1:18" x14ac:dyDescent="0.25">
      <c r="A2" s="2" t="s">
        <v>10</v>
      </c>
      <c r="B2" s="2"/>
      <c r="C2" s="2"/>
      <c r="D2" s="2"/>
      <c r="P2" s="2"/>
      <c r="Q2" s="2"/>
      <c r="R2" s="2"/>
    </row>
    <row r="3" spans="1:18" x14ac:dyDescent="0.25">
      <c r="A3" s="3"/>
      <c r="B3" s="4" t="s">
        <v>5</v>
      </c>
      <c r="C3" s="4" t="s">
        <v>6</v>
      </c>
      <c r="D3" s="4" t="s">
        <v>7</v>
      </c>
    </row>
    <row r="4" spans="1:18" x14ac:dyDescent="0.25">
      <c r="A4" s="5" t="s">
        <v>0</v>
      </c>
      <c r="B4" s="8">
        <v>8.1180000000000003</v>
      </c>
      <c r="C4" s="8">
        <v>7.9020000000000001</v>
      </c>
      <c r="D4" s="8">
        <v>8.3740000000000006</v>
      </c>
      <c r="I4" s="7"/>
    </row>
    <row r="5" spans="1:18" x14ac:dyDescent="0.25">
      <c r="A5" s="5" t="s">
        <v>1</v>
      </c>
      <c r="B5" s="8">
        <v>7.9630000000000001</v>
      </c>
      <c r="C5" s="8">
        <v>7.5919999999999996</v>
      </c>
      <c r="D5" s="8">
        <v>8.5830000000000002</v>
      </c>
      <c r="H5" s="7"/>
      <c r="I5" s="7"/>
    </row>
    <row r="6" spans="1:18" x14ac:dyDescent="0.25">
      <c r="A6" s="5" t="s">
        <v>2</v>
      </c>
      <c r="B6" s="8">
        <v>8.1869999999999994</v>
      </c>
      <c r="C6" s="8">
        <v>8.1669999999999998</v>
      </c>
      <c r="D6" s="8">
        <v>8.5060000000000002</v>
      </c>
      <c r="G6" s="11"/>
      <c r="H6" s="7"/>
      <c r="I6" s="7"/>
    </row>
    <row r="7" spans="1:18" x14ac:dyDescent="0.25">
      <c r="A7" s="5" t="s">
        <v>3</v>
      </c>
      <c r="B7" s="8">
        <v>8.1479999999999997</v>
      </c>
      <c r="C7" s="8">
        <v>8.1300000000000008</v>
      </c>
      <c r="D7" s="8">
        <v>8.5459999999999994</v>
      </c>
      <c r="H7" s="7"/>
    </row>
    <row r="8" spans="1:18" x14ac:dyDescent="0.25">
      <c r="A8" s="5" t="s">
        <v>4</v>
      </c>
      <c r="B8" s="8">
        <v>8.66</v>
      </c>
      <c r="C8" s="8">
        <v>8.5540000000000003</v>
      </c>
      <c r="D8" s="8">
        <v>8.4949999999999992</v>
      </c>
      <c r="G8" s="7"/>
    </row>
    <row r="9" spans="1:18" x14ac:dyDescent="0.25">
      <c r="A9" s="1"/>
      <c r="B9" s="1"/>
      <c r="C9" s="1"/>
      <c r="D9" s="1"/>
    </row>
    <row r="10" spans="1:18" x14ac:dyDescent="0.25">
      <c r="A10" s="1"/>
      <c r="B10" s="1"/>
      <c r="C10" s="1"/>
      <c r="D10" s="1"/>
    </row>
    <row r="11" spans="1:18" x14ac:dyDescent="0.25">
      <c r="A11" s="1"/>
      <c r="B11" s="1"/>
      <c r="C11" s="1"/>
      <c r="D11" s="1"/>
    </row>
    <row r="12" spans="1:18" x14ac:dyDescent="0.25">
      <c r="A12" s="1"/>
      <c r="B12" s="1"/>
      <c r="C12" s="1"/>
      <c r="D12" s="1"/>
    </row>
    <row r="13" spans="1:18" x14ac:dyDescent="0.25">
      <c r="A13" s="1"/>
      <c r="B13" s="1"/>
      <c r="C13" s="1"/>
      <c r="D13" s="1"/>
    </row>
    <row r="14" spans="1:18" x14ac:dyDescent="0.25">
      <c r="A14" s="1"/>
      <c r="B14" s="1"/>
      <c r="C14" s="1"/>
      <c r="D14" s="1"/>
    </row>
    <row r="15" spans="1:18" x14ac:dyDescent="0.25">
      <c r="A15" s="1"/>
      <c r="B15" s="1"/>
      <c r="C15" s="1"/>
      <c r="D15" s="1"/>
    </row>
    <row r="16" spans="1:18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2" t="s">
        <v>8</v>
      </c>
      <c r="B18" s="2"/>
      <c r="C18" s="2"/>
      <c r="D18" s="2"/>
    </row>
    <row r="19" spans="1:4" x14ac:dyDescent="0.25">
      <c r="A19" s="3"/>
      <c r="B19" s="4" t="s">
        <v>5</v>
      </c>
      <c r="C19" s="4" t="s">
        <v>6</v>
      </c>
      <c r="D19" s="4" t="s">
        <v>7</v>
      </c>
    </row>
    <row r="20" spans="1:4" x14ac:dyDescent="0.25">
      <c r="A20" s="5" t="s">
        <v>0</v>
      </c>
      <c r="B20" s="8">
        <v>7.1999999999999995E-2</v>
      </c>
      <c r="C20" s="8">
        <v>5.5E-2</v>
      </c>
      <c r="D20" s="12">
        <v>0.47499999999999998</v>
      </c>
    </row>
    <row r="21" spans="1:4" x14ac:dyDescent="0.25">
      <c r="A21" s="5" t="s">
        <v>1</v>
      </c>
      <c r="B21" s="8">
        <v>6.8000000000000005E-2</v>
      </c>
      <c r="C21" s="8">
        <v>5.1999999999999998E-2</v>
      </c>
      <c r="D21" s="12">
        <v>0.47599999999999998</v>
      </c>
    </row>
    <row r="22" spans="1:4" x14ac:dyDescent="0.25">
      <c r="A22" s="5" t="s">
        <v>2</v>
      </c>
      <c r="B22" s="8">
        <v>0.129</v>
      </c>
      <c r="C22" s="8">
        <v>0.122</v>
      </c>
      <c r="D22" s="12">
        <v>0.47899999999999998</v>
      </c>
    </row>
    <row r="23" spans="1:4" x14ac:dyDescent="0.25">
      <c r="A23" s="5" t="s">
        <v>3</v>
      </c>
      <c r="B23" s="8">
        <v>5.6000000000000001E-2</v>
      </c>
      <c r="C23" s="8">
        <v>0.05</v>
      </c>
      <c r="D23" s="12">
        <v>0.47299999999999998</v>
      </c>
    </row>
    <row r="24" spans="1:4" x14ac:dyDescent="0.25">
      <c r="A24" s="5" t="s">
        <v>4</v>
      </c>
      <c r="B24" s="8">
        <v>0.54600000000000004</v>
      </c>
      <c r="C24" s="8">
        <v>0.45</v>
      </c>
      <c r="D24" s="12">
        <v>0.47299999999999998</v>
      </c>
    </row>
    <row r="25" spans="1:4" x14ac:dyDescent="0.25">
      <c r="A25" s="1"/>
      <c r="B25" s="1"/>
      <c r="C25" s="1"/>
      <c r="D25" s="1"/>
    </row>
    <row r="26" spans="1:4" x14ac:dyDescent="0.25">
      <c r="A26" s="5"/>
      <c r="B26" s="4" t="s">
        <v>5</v>
      </c>
      <c r="C26" s="4" t="s">
        <v>6</v>
      </c>
      <c r="D26" s="1"/>
    </row>
    <row r="27" spans="1:4" x14ac:dyDescent="0.25">
      <c r="A27" s="5" t="s">
        <v>0</v>
      </c>
      <c r="B27" s="6">
        <f>100 - B20 * 100 / D20</f>
        <v>84.84210526315789</v>
      </c>
      <c r="C27" s="6">
        <f>100 - C20 * 100 / D20</f>
        <v>88.421052631578945</v>
      </c>
      <c r="D27" s="1"/>
    </row>
    <row r="28" spans="1:4" x14ac:dyDescent="0.25">
      <c r="A28" s="5" t="s">
        <v>1</v>
      </c>
      <c r="B28" s="6">
        <f>100 - B21 * 100 / D21</f>
        <v>85.714285714285708</v>
      </c>
      <c r="C28" s="6">
        <f t="shared" ref="C28:C31" si="0">100 - C21 * 100 / D21</f>
        <v>89.075630252100837</v>
      </c>
      <c r="D28" s="1"/>
    </row>
    <row r="29" spans="1:4" x14ac:dyDescent="0.25">
      <c r="A29" s="5" t="s">
        <v>2</v>
      </c>
      <c r="B29" s="6">
        <f t="shared" ref="B29:B31" si="1">100 - B22 * 100 / D22</f>
        <v>73.068893528183708</v>
      </c>
      <c r="C29" s="6">
        <f t="shared" si="0"/>
        <v>74.530271398747388</v>
      </c>
      <c r="D29" s="1"/>
    </row>
    <row r="30" spans="1:4" x14ac:dyDescent="0.25">
      <c r="A30" s="5" t="s">
        <v>3</v>
      </c>
      <c r="B30" s="6">
        <f t="shared" si="1"/>
        <v>88.160676532769557</v>
      </c>
      <c r="C30" s="6">
        <f t="shared" si="0"/>
        <v>89.429175475687103</v>
      </c>
      <c r="D30" s="1"/>
    </row>
    <row r="31" spans="1:4" x14ac:dyDescent="0.25">
      <c r="A31" s="5" t="s">
        <v>4</v>
      </c>
      <c r="B31" s="6">
        <f t="shared" si="1"/>
        <v>-15.433403805496837</v>
      </c>
      <c r="C31" s="6">
        <f t="shared" si="0"/>
        <v>4.8625792811839261</v>
      </c>
      <c r="D31" s="1"/>
    </row>
    <row r="32" spans="1:4" x14ac:dyDescent="0.25">
      <c r="A32" s="1"/>
      <c r="B32" s="1"/>
      <c r="C32" s="1"/>
      <c r="D32" s="1"/>
    </row>
    <row r="34" spans="1:4" x14ac:dyDescent="0.25">
      <c r="A34" s="2" t="s">
        <v>11</v>
      </c>
      <c r="B34" s="2"/>
      <c r="C34" s="2"/>
      <c r="D34" s="2"/>
    </row>
    <row r="35" spans="1:4" x14ac:dyDescent="0.25">
      <c r="A35" s="3"/>
      <c r="B35" s="4" t="s">
        <v>5</v>
      </c>
      <c r="C35" s="4" t="s">
        <v>6</v>
      </c>
      <c r="D35" s="4" t="s">
        <v>7</v>
      </c>
    </row>
    <row r="36" spans="1:4" x14ac:dyDescent="0.25">
      <c r="A36" s="5" t="s">
        <v>0</v>
      </c>
      <c r="B36" s="8">
        <v>16.015999999999998</v>
      </c>
      <c r="C36" s="8">
        <v>15.936</v>
      </c>
      <c r="D36" s="8">
        <v>16.518999999999998</v>
      </c>
    </row>
    <row r="37" spans="1:4" x14ac:dyDescent="0.25">
      <c r="A37" s="5" t="s">
        <v>1</v>
      </c>
      <c r="B37" s="8">
        <v>15.933999999999999</v>
      </c>
      <c r="C37" s="8">
        <v>15.920999999999999</v>
      </c>
      <c r="D37" s="8">
        <v>16.468</v>
      </c>
    </row>
    <row r="38" spans="1:4" x14ac:dyDescent="0.25">
      <c r="A38" s="5" t="s">
        <v>2</v>
      </c>
      <c r="B38" s="8">
        <v>16.155999999999999</v>
      </c>
      <c r="C38" s="8">
        <v>16.149000000000001</v>
      </c>
      <c r="D38" s="8">
        <v>16.552</v>
      </c>
    </row>
    <row r="39" spans="1:4" x14ac:dyDescent="0.25">
      <c r="A39" s="5" t="s">
        <v>3</v>
      </c>
      <c r="B39" s="8">
        <v>15.99</v>
      </c>
      <c r="C39" s="8">
        <v>15.978999999999999</v>
      </c>
      <c r="D39" s="8">
        <v>16.545000000000002</v>
      </c>
    </row>
    <row r="40" spans="1:4" x14ac:dyDescent="0.25">
      <c r="A40" s="5" t="s">
        <v>4</v>
      </c>
      <c r="B40" s="8">
        <v>17.04</v>
      </c>
      <c r="C40" s="8">
        <v>17.079999999999998</v>
      </c>
      <c r="D40" s="8">
        <v>16.542000000000002</v>
      </c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2" t="s">
        <v>9</v>
      </c>
      <c r="B50" s="2"/>
      <c r="C50" s="2"/>
      <c r="D50" s="2"/>
    </row>
    <row r="51" spans="1:4" x14ac:dyDescent="0.25">
      <c r="A51" s="3"/>
      <c r="B51" s="4" t="s">
        <v>5</v>
      </c>
      <c r="C51" s="4" t="s">
        <v>6</v>
      </c>
      <c r="D51" s="4" t="s">
        <v>7</v>
      </c>
    </row>
    <row r="52" spans="1:4" x14ac:dyDescent="0.25">
      <c r="A52" s="5" t="s">
        <v>0</v>
      </c>
      <c r="B52" s="8">
        <v>0.26400000000000001</v>
      </c>
      <c r="C52" s="8">
        <v>0.16400000000000001</v>
      </c>
      <c r="D52" s="8">
        <v>0.73</v>
      </c>
    </row>
    <row r="53" spans="1:4" x14ac:dyDescent="0.25">
      <c r="A53" s="5" t="s">
        <v>1</v>
      </c>
      <c r="B53" s="8">
        <v>0.19900000000000001</v>
      </c>
      <c r="C53" s="8">
        <v>0.14899999999999999</v>
      </c>
      <c r="D53" s="8">
        <v>0.72599999999999998</v>
      </c>
    </row>
    <row r="54" spans="1:4" x14ac:dyDescent="0.25">
      <c r="A54" s="5" t="s">
        <v>2</v>
      </c>
      <c r="B54" s="8">
        <v>0.377</v>
      </c>
      <c r="C54" s="8">
        <v>0.36099999999999999</v>
      </c>
      <c r="D54" s="8">
        <v>0.754</v>
      </c>
    </row>
    <row r="55" spans="1:4" x14ac:dyDescent="0.25">
      <c r="A55" s="5" t="s">
        <v>3</v>
      </c>
      <c r="B55" s="8">
        <v>0.191</v>
      </c>
      <c r="C55" s="8">
        <v>0.18</v>
      </c>
      <c r="D55" s="8">
        <v>0.75800000000000001</v>
      </c>
    </row>
    <row r="56" spans="1:4" x14ac:dyDescent="0.25">
      <c r="A56" s="5" t="s">
        <v>4</v>
      </c>
      <c r="B56" s="8">
        <v>1.2869999999999999</v>
      </c>
      <c r="C56" s="8">
        <v>1.282</v>
      </c>
      <c r="D56" s="8">
        <v>0.75600000000000001</v>
      </c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8" x14ac:dyDescent="0.25">
      <c r="A65" s="1"/>
      <c r="B65" s="1"/>
      <c r="C65" s="1"/>
      <c r="D65" s="1"/>
    </row>
    <row r="66" spans="1:8" x14ac:dyDescent="0.25">
      <c r="A66" s="2" t="s">
        <v>13</v>
      </c>
      <c r="B66" s="2"/>
      <c r="C66" s="2"/>
      <c r="D66" s="2"/>
    </row>
    <row r="67" spans="1:8" x14ac:dyDescent="0.25">
      <c r="A67" s="3"/>
      <c r="B67" s="4" t="s">
        <v>5</v>
      </c>
      <c r="C67" s="4" t="s">
        <v>6</v>
      </c>
      <c r="D67" s="4" t="s">
        <v>7</v>
      </c>
    </row>
    <row r="68" spans="1:8" x14ac:dyDescent="0.25">
      <c r="A68" s="5" t="s">
        <v>0</v>
      </c>
      <c r="B68" s="8">
        <v>7.8979999999999997</v>
      </c>
      <c r="C68" s="8">
        <v>8.0340000000000007</v>
      </c>
      <c r="D68" s="8">
        <v>8.1449999999999996</v>
      </c>
      <c r="H68" s="7"/>
    </row>
    <row r="69" spans="1:8" x14ac:dyDescent="0.25">
      <c r="A69" s="5" t="s">
        <v>1</v>
      </c>
      <c r="B69" s="8">
        <v>7.9710000000000001</v>
      </c>
      <c r="C69" s="8">
        <v>8.3279999999999994</v>
      </c>
      <c r="D69" s="8">
        <v>7.8860000000000001</v>
      </c>
    </row>
    <row r="70" spans="1:8" x14ac:dyDescent="0.25">
      <c r="A70" s="5" t="s">
        <v>2</v>
      </c>
      <c r="B70" s="8">
        <v>7.9690000000000003</v>
      </c>
      <c r="C70" s="8">
        <v>7.9820000000000002</v>
      </c>
      <c r="D70" s="8">
        <v>8.0459999999999994</v>
      </c>
    </row>
    <row r="71" spans="1:8" x14ac:dyDescent="0.25">
      <c r="A71" s="5" t="s">
        <v>3</v>
      </c>
      <c r="B71" s="8">
        <v>7.8410000000000002</v>
      </c>
      <c r="C71" s="8">
        <v>7.85</v>
      </c>
      <c r="D71" s="8">
        <v>7.9989999999999997</v>
      </c>
      <c r="H71" s="11"/>
    </row>
    <row r="72" spans="1:8" x14ac:dyDescent="0.25">
      <c r="A72" s="5" t="s">
        <v>4</v>
      </c>
      <c r="B72" s="8">
        <v>8.3800000000000008</v>
      </c>
      <c r="C72" s="8">
        <v>8.5250000000000004</v>
      </c>
      <c r="D72" s="8">
        <v>8.0459999999999994</v>
      </c>
    </row>
    <row r="73" spans="1:8" x14ac:dyDescent="0.25">
      <c r="A73" s="1"/>
      <c r="B73" s="1"/>
      <c r="C73" s="1"/>
      <c r="D73" s="1"/>
    </row>
    <row r="74" spans="1:8" x14ac:dyDescent="0.25">
      <c r="B74" s="11"/>
    </row>
    <row r="75" spans="1:8" x14ac:dyDescent="0.25">
      <c r="A75" s="1"/>
      <c r="B75" s="1"/>
      <c r="C75" s="1"/>
      <c r="D75" s="1"/>
    </row>
    <row r="76" spans="1:8" x14ac:dyDescent="0.25">
      <c r="A76" s="1"/>
      <c r="B76" s="1"/>
      <c r="C76" s="1"/>
      <c r="D76" s="1"/>
    </row>
    <row r="77" spans="1:8" x14ac:dyDescent="0.25">
      <c r="A77" s="1"/>
      <c r="B77" s="1"/>
      <c r="C77" s="1"/>
      <c r="D77" s="1"/>
    </row>
    <row r="78" spans="1:8" x14ac:dyDescent="0.25">
      <c r="A78" s="1"/>
      <c r="B78" s="1"/>
      <c r="C78" s="1"/>
      <c r="D78" s="1"/>
    </row>
    <row r="79" spans="1:8" x14ac:dyDescent="0.25">
      <c r="A79" s="1"/>
      <c r="B79" s="1"/>
      <c r="C79" s="1"/>
      <c r="D79" s="1"/>
    </row>
    <row r="80" spans="1:8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2" t="s">
        <v>12</v>
      </c>
      <c r="B82" s="2"/>
      <c r="C82" s="2"/>
      <c r="D82" s="2"/>
    </row>
    <row r="83" spans="1:4" x14ac:dyDescent="0.25">
      <c r="A83" s="3"/>
      <c r="B83" s="4" t="s">
        <v>5</v>
      </c>
      <c r="C83" s="4" t="s">
        <v>6</v>
      </c>
      <c r="D83" s="4" t="s">
        <v>7</v>
      </c>
    </row>
    <row r="84" spans="1:4" x14ac:dyDescent="0.25">
      <c r="A84" s="5" t="s">
        <v>0</v>
      </c>
      <c r="B84" s="8">
        <v>0.192</v>
      </c>
      <c r="C84" s="8">
        <v>0.108</v>
      </c>
      <c r="D84" s="8">
        <v>0.255</v>
      </c>
    </row>
    <row r="85" spans="1:4" x14ac:dyDescent="0.25">
      <c r="A85" s="5" t="s">
        <v>1</v>
      </c>
      <c r="B85" s="8">
        <v>0.13100000000000001</v>
      </c>
      <c r="C85" s="8">
        <v>9.7000000000000003E-2</v>
      </c>
      <c r="D85" s="8">
        <v>0.25</v>
      </c>
    </row>
    <row r="86" spans="1:4" x14ac:dyDescent="0.25">
      <c r="A86" s="5" t="s">
        <v>2</v>
      </c>
      <c r="B86" s="8">
        <v>0.248</v>
      </c>
      <c r="C86" s="8">
        <v>0.23899999999999999</v>
      </c>
      <c r="D86" s="8">
        <v>0.27500000000000002</v>
      </c>
    </row>
    <row r="87" spans="1:4" x14ac:dyDescent="0.25">
      <c r="A87" s="5" t="s">
        <v>3</v>
      </c>
      <c r="B87" s="8">
        <v>0.13400000000000001</v>
      </c>
      <c r="C87" s="8">
        <v>0.13</v>
      </c>
      <c r="D87" s="8">
        <v>0.28499999999999998</v>
      </c>
    </row>
    <row r="88" spans="1:4" x14ac:dyDescent="0.25">
      <c r="A88" s="5" t="s">
        <v>4</v>
      </c>
      <c r="B88" s="8">
        <v>0.74099999999999999</v>
      </c>
      <c r="C88" s="8">
        <v>0.83099999999999996</v>
      </c>
      <c r="D88" s="8">
        <v>0.28299999999999997</v>
      </c>
    </row>
    <row r="90" spans="1:4" x14ac:dyDescent="0.25">
      <c r="A90" s="5"/>
      <c r="B90" s="4" t="s">
        <v>5</v>
      </c>
      <c r="C90" s="4" t="s">
        <v>6</v>
      </c>
    </row>
    <row r="91" spans="1:4" x14ac:dyDescent="0.25">
      <c r="A91" s="5" t="s">
        <v>0</v>
      </c>
      <c r="B91" s="6">
        <f>100 - B84 * 100 / D84</f>
        <v>24.705882352941174</v>
      </c>
      <c r="C91" s="6">
        <f>100 - C84 * 100 / D84</f>
        <v>57.647058823529413</v>
      </c>
      <c r="D91" s="1"/>
    </row>
    <row r="92" spans="1:4" x14ac:dyDescent="0.25">
      <c r="A92" s="5" t="s">
        <v>1</v>
      </c>
      <c r="B92" s="6">
        <f>100 - B85 * 100 / D85</f>
        <v>47.599999999999994</v>
      </c>
      <c r="C92" s="6">
        <f t="shared" ref="C92:C95" si="2">100 - C85 * 100 / D85</f>
        <v>61.199999999999996</v>
      </c>
      <c r="D92" s="1"/>
    </row>
    <row r="93" spans="1:4" x14ac:dyDescent="0.25">
      <c r="A93" s="5" t="s">
        <v>2</v>
      </c>
      <c r="B93" s="6">
        <f t="shared" ref="B93:B95" si="3">100 - B86 * 100 / D86</f>
        <v>9.8181818181818272</v>
      </c>
      <c r="C93" s="6">
        <f t="shared" si="2"/>
        <v>13.090909090909108</v>
      </c>
      <c r="D93" s="1"/>
    </row>
    <row r="94" spans="1:4" x14ac:dyDescent="0.25">
      <c r="A94" s="5" t="s">
        <v>3</v>
      </c>
      <c r="B94" s="6">
        <f t="shared" si="3"/>
        <v>52.98245614035087</v>
      </c>
      <c r="C94" s="6">
        <f t="shared" si="2"/>
        <v>54.385964912280699</v>
      </c>
    </row>
    <row r="95" spans="1:4" x14ac:dyDescent="0.25">
      <c r="A95" s="5" t="s">
        <v>4</v>
      </c>
      <c r="B95" s="6">
        <f t="shared" si="3"/>
        <v>-161.83745583038871</v>
      </c>
      <c r="C95" s="6">
        <f t="shared" si="2"/>
        <v>-193.63957597173146</v>
      </c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2" t="s">
        <v>41</v>
      </c>
      <c r="B98" s="2"/>
      <c r="C98" s="2"/>
      <c r="D98" s="2"/>
    </row>
    <row r="99" spans="1:4" x14ac:dyDescent="0.25">
      <c r="A99" s="3"/>
      <c r="B99" s="4" t="s">
        <v>5</v>
      </c>
      <c r="C99" s="4" t="s">
        <v>6</v>
      </c>
      <c r="D99" s="4" t="s">
        <v>7</v>
      </c>
    </row>
    <row r="100" spans="1:4" x14ac:dyDescent="0.25">
      <c r="A100" s="5" t="s">
        <v>0</v>
      </c>
      <c r="B100" s="8">
        <v>0</v>
      </c>
      <c r="C100" s="8">
        <v>0</v>
      </c>
      <c r="D100" s="8">
        <v>1</v>
      </c>
    </row>
    <row r="101" spans="1:4" x14ac:dyDescent="0.25">
      <c r="A101" s="5" t="s">
        <v>1</v>
      </c>
      <c r="B101" s="8">
        <v>0</v>
      </c>
      <c r="C101" s="8">
        <v>0</v>
      </c>
      <c r="D101" s="8">
        <v>2</v>
      </c>
    </row>
    <row r="102" spans="1:4" x14ac:dyDescent="0.25">
      <c r="A102" s="5" t="s">
        <v>2</v>
      </c>
      <c r="B102" s="8">
        <v>2</v>
      </c>
      <c r="C102" s="8">
        <v>1</v>
      </c>
      <c r="D102" s="8">
        <v>1</v>
      </c>
    </row>
    <row r="103" spans="1:4" x14ac:dyDescent="0.25">
      <c r="A103" s="5" t="s">
        <v>3</v>
      </c>
      <c r="B103" s="8">
        <v>0</v>
      </c>
      <c r="C103" s="8">
        <v>0</v>
      </c>
      <c r="D103" s="8">
        <v>1</v>
      </c>
    </row>
    <row r="104" spans="1:4" x14ac:dyDescent="0.25">
      <c r="A104" s="5" t="s">
        <v>4</v>
      </c>
      <c r="B104" s="8">
        <v>6</v>
      </c>
      <c r="C104" s="8">
        <v>5</v>
      </c>
      <c r="D104" s="8"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2D91B-7BB0-496D-80D6-EF6EDD6C2895}">
  <dimension ref="A1:CB49"/>
  <sheetViews>
    <sheetView zoomScale="70" zoomScaleNormal="70" workbookViewId="0">
      <selection activeCell="AJ45" sqref="AJ45"/>
    </sheetView>
  </sheetViews>
  <sheetFormatPr defaultRowHeight="15" x14ac:dyDescent="0.25"/>
  <cols>
    <col min="1" max="1" width="23.42578125" customWidth="1"/>
    <col min="2" max="2" width="11.5703125" bestFit="1" customWidth="1"/>
    <col min="3" max="3" width="8.85546875" bestFit="1" customWidth="1"/>
    <col min="6" max="6" width="23.42578125" customWidth="1"/>
    <col min="11" max="11" width="23.42578125" customWidth="1"/>
    <col min="16" max="16" width="23.42578125" customWidth="1"/>
    <col min="21" max="21" width="23.42578125" customWidth="1"/>
    <col min="26" max="26" width="23.42578125" customWidth="1"/>
    <col min="31" max="31" width="23.42578125" customWidth="1"/>
    <col min="36" max="36" width="23.42578125" customWidth="1"/>
    <col min="41" max="41" width="23.42578125" customWidth="1"/>
    <col min="46" max="46" width="23.42578125" customWidth="1"/>
    <col min="51" max="51" width="23.42578125" customWidth="1"/>
    <col min="56" max="56" width="23.42578125" customWidth="1"/>
    <col min="61" max="61" width="23.42578125" customWidth="1"/>
    <col min="66" max="66" width="23.42578125" customWidth="1"/>
    <col min="71" max="71" width="23.42578125" customWidth="1"/>
    <col min="76" max="76" width="23.42578125" customWidth="1"/>
  </cols>
  <sheetData>
    <row r="1" spans="1:74" x14ac:dyDescent="0.25">
      <c r="BS1" s="1"/>
      <c r="BT1" s="1"/>
      <c r="BV1" s="1"/>
    </row>
    <row r="2" spans="1:74" ht="23.25" x14ac:dyDescent="0.35">
      <c r="A2" s="17" t="s">
        <v>42</v>
      </c>
      <c r="BS2" s="1"/>
      <c r="BT2" s="1"/>
      <c r="BU2" s="1"/>
      <c r="BV2" s="1"/>
    </row>
    <row r="3" spans="1:74" x14ac:dyDescent="0.25">
      <c r="BS3" s="1"/>
      <c r="BT3" s="1"/>
      <c r="BU3" s="1"/>
      <c r="BV3" s="1"/>
    </row>
    <row r="4" spans="1:74" ht="21" x14ac:dyDescent="0.35">
      <c r="A4" s="18" t="s">
        <v>43</v>
      </c>
      <c r="BS4" s="1"/>
      <c r="BT4" s="1"/>
      <c r="BU4" s="1"/>
      <c r="BV4" s="1"/>
    </row>
    <row r="5" spans="1:74" x14ac:dyDescent="0.25">
      <c r="BS5" s="1"/>
      <c r="BT5" s="1"/>
      <c r="BU5" s="1"/>
      <c r="BV5" s="1"/>
    </row>
    <row r="6" spans="1:74" x14ac:dyDescent="0.25">
      <c r="BS6" s="1"/>
      <c r="BT6" s="1"/>
      <c r="BU6" s="1"/>
      <c r="BV6" s="1"/>
    </row>
    <row r="7" spans="1:74" x14ac:dyDescent="0.25">
      <c r="A7" t="s">
        <v>44</v>
      </c>
      <c r="C7">
        <v>0.1</v>
      </c>
      <c r="H7">
        <v>0.2</v>
      </c>
      <c r="M7">
        <v>0.3</v>
      </c>
      <c r="R7">
        <v>0.4</v>
      </c>
      <c r="W7">
        <v>0.5</v>
      </c>
      <c r="AB7">
        <v>0.6</v>
      </c>
      <c r="AG7">
        <v>0.7</v>
      </c>
      <c r="AL7">
        <v>0.8</v>
      </c>
      <c r="AQ7">
        <v>0.85</v>
      </c>
      <c r="AV7">
        <v>0.9</v>
      </c>
      <c r="BA7">
        <v>0.95</v>
      </c>
      <c r="BF7" s="16">
        <v>0.98</v>
      </c>
      <c r="BK7">
        <v>1</v>
      </c>
      <c r="BO7" s="1"/>
      <c r="BQ7" s="1"/>
      <c r="BR7" s="1"/>
      <c r="BS7" s="1"/>
      <c r="BT7" s="1"/>
      <c r="BU7" s="1"/>
      <c r="BV7" s="1"/>
    </row>
    <row r="8" spans="1:74" x14ac:dyDescent="0.25">
      <c r="C8" s="2"/>
      <c r="BO8" s="1"/>
      <c r="BP8" s="1"/>
      <c r="BQ8" s="1"/>
      <c r="BS8" s="1"/>
      <c r="BT8" s="1"/>
      <c r="BU8" s="1"/>
      <c r="BV8" s="1"/>
    </row>
    <row r="9" spans="1:74" x14ac:dyDescent="0.25">
      <c r="C9" s="4"/>
      <c r="D9" s="4" t="s">
        <v>20</v>
      </c>
      <c r="E9" s="4" t="s">
        <v>21</v>
      </c>
      <c r="F9" s="4" t="s">
        <v>22</v>
      </c>
      <c r="H9" s="4"/>
      <c r="I9" s="4" t="s">
        <v>20</v>
      </c>
      <c r="J9" s="4" t="s">
        <v>21</v>
      </c>
      <c r="K9" s="4" t="s">
        <v>22</v>
      </c>
      <c r="M9" s="4"/>
      <c r="N9" s="4" t="s">
        <v>20</v>
      </c>
      <c r="O9" s="4" t="s">
        <v>21</v>
      </c>
      <c r="P9" s="4" t="s">
        <v>22</v>
      </c>
      <c r="R9" s="4"/>
      <c r="S9" s="4" t="s">
        <v>20</v>
      </c>
      <c r="T9" s="4" t="s">
        <v>21</v>
      </c>
      <c r="U9" s="4" t="s">
        <v>22</v>
      </c>
      <c r="W9" s="4"/>
      <c r="X9" s="4" t="s">
        <v>20</v>
      </c>
      <c r="Y9" s="4" t="s">
        <v>21</v>
      </c>
      <c r="Z9" s="4" t="s">
        <v>22</v>
      </c>
      <c r="AB9" s="4"/>
      <c r="AC9" s="4" t="s">
        <v>20</v>
      </c>
      <c r="AD9" s="4" t="s">
        <v>21</v>
      </c>
      <c r="AE9" s="4" t="s">
        <v>22</v>
      </c>
      <c r="AG9" s="4"/>
      <c r="AH9" s="4" t="s">
        <v>20</v>
      </c>
      <c r="AI9" s="4" t="s">
        <v>21</v>
      </c>
      <c r="AJ9" s="4" t="s">
        <v>22</v>
      </c>
      <c r="AL9" s="4"/>
      <c r="AM9" s="4" t="s">
        <v>20</v>
      </c>
      <c r="AN9" s="4" t="s">
        <v>21</v>
      </c>
      <c r="AO9" s="4" t="s">
        <v>22</v>
      </c>
      <c r="AQ9" s="4"/>
      <c r="AR9" s="4" t="s">
        <v>20</v>
      </c>
      <c r="AS9" s="4" t="s">
        <v>21</v>
      </c>
      <c r="AT9" s="4" t="s">
        <v>22</v>
      </c>
      <c r="AV9" s="4"/>
      <c r="AW9" s="4" t="s">
        <v>20</v>
      </c>
      <c r="AX9" s="4" t="s">
        <v>21</v>
      </c>
      <c r="AY9" s="4" t="s">
        <v>22</v>
      </c>
      <c r="BA9" s="4"/>
      <c r="BB9" s="4" t="s">
        <v>20</v>
      </c>
      <c r="BC9" s="4" t="s">
        <v>21</v>
      </c>
      <c r="BD9" s="4" t="s">
        <v>22</v>
      </c>
      <c r="BF9" s="4"/>
      <c r="BG9" s="4" t="s">
        <v>20</v>
      </c>
      <c r="BH9" s="4" t="s">
        <v>21</v>
      </c>
      <c r="BI9" s="4" t="s">
        <v>22</v>
      </c>
      <c r="BK9" s="4"/>
      <c r="BL9" s="4" t="s">
        <v>20</v>
      </c>
      <c r="BM9" s="4" t="s">
        <v>21</v>
      </c>
      <c r="BN9" s="4" t="s">
        <v>22</v>
      </c>
      <c r="BO9" s="1"/>
      <c r="BP9" s="1"/>
      <c r="BQ9" s="1"/>
      <c r="BS9" s="1"/>
      <c r="BT9" s="1"/>
      <c r="BU9" s="1"/>
      <c r="BV9" s="1"/>
    </row>
    <row r="10" spans="1:74" x14ac:dyDescent="0.25">
      <c r="C10" s="4" t="s">
        <v>0</v>
      </c>
      <c r="D10" s="3">
        <f>_xlfn.CEILING.MATH($BL10*$C$7)</f>
        <v>16</v>
      </c>
      <c r="E10" s="3">
        <v>1</v>
      </c>
      <c r="F10" s="3">
        <v>200</v>
      </c>
      <c r="H10" s="4" t="s">
        <v>0</v>
      </c>
      <c r="I10" s="3">
        <f>_xlfn.CEILING.MATH($BL10*$H$7)</f>
        <v>31</v>
      </c>
      <c r="J10" s="3">
        <v>1</v>
      </c>
      <c r="K10" s="3">
        <v>200</v>
      </c>
      <c r="M10" s="4" t="s">
        <v>0</v>
      </c>
      <c r="N10" s="3">
        <f>_xlfn.CEILING.MATH($BL10*$M$7)</f>
        <v>46</v>
      </c>
      <c r="O10" s="3">
        <v>1</v>
      </c>
      <c r="P10" s="3">
        <v>200</v>
      </c>
      <c r="R10" s="4" t="s">
        <v>0</v>
      </c>
      <c r="S10" s="3">
        <f>_xlfn.CEILING.MATH($BL10*$R$7)</f>
        <v>61</v>
      </c>
      <c r="T10" s="3">
        <v>1</v>
      </c>
      <c r="U10" s="3">
        <v>200</v>
      </c>
      <c r="W10" s="4" t="s">
        <v>0</v>
      </c>
      <c r="X10" s="3">
        <f>_xlfn.CEILING.MATH($BL10*$W$7)</f>
        <v>76</v>
      </c>
      <c r="Y10" s="3">
        <v>1</v>
      </c>
      <c r="Z10" s="3">
        <v>200</v>
      </c>
      <c r="AB10" s="4" t="s">
        <v>0</v>
      </c>
      <c r="AC10" s="3">
        <f>_xlfn.CEILING.MATH($BL10*$AB$7)</f>
        <v>92</v>
      </c>
      <c r="AD10" s="3">
        <v>1</v>
      </c>
      <c r="AE10" s="3">
        <v>200</v>
      </c>
      <c r="AG10" s="4" t="s">
        <v>0</v>
      </c>
      <c r="AH10" s="3">
        <f>_xlfn.CEILING.MATH($BL10*$AG$7)</f>
        <v>107</v>
      </c>
      <c r="AI10" s="3">
        <v>1</v>
      </c>
      <c r="AJ10" s="3">
        <v>200</v>
      </c>
      <c r="AL10" s="4" t="s">
        <v>0</v>
      </c>
      <c r="AM10" s="3">
        <f>_xlfn.CEILING.MATH($BL10*$AL$7)</f>
        <v>122</v>
      </c>
      <c r="AN10" s="3">
        <v>1</v>
      </c>
      <c r="AO10" s="3">
        <v>200</v>
      </c>
      <c r="AQ10" s="4" t="s">
        <v>0</v>
      </c>
      <c r="AR10" s="3">
        <f>_xlfn.CEILING.MATH($BL10*$AQ$7)</f>
        <v>130</v>
      </c>
      <c r="AS10" s="3">
        <v>1</v>
      </c>
      <c r="AT10" s="3">
        <v>200</v>
      </c>
      <c r="AV10" s="4" t="s">
        <v>0</v>
      </c>
      <c r="AW10" s="3">
        <f>_xlfn.CEILING.MATH($BL10*$AV$7)</f>
        <v>137</v>
      </c>
      <c r="AX10" s="3">
        <v>1</v>
      </c>
      <c r="AY10" s="3">
        <v>200</v>
      </c>
      <c r="BA10" s="4" t="s">
        <v>0</v>
      </c>
      <c r="BB10" s="3">
        <f>_xlfn.CEILING.MATH($BL10*$BA$7)</f>
        <v>145</v>
      </c>
      <c r="BC10" s="3">
        <v>1</v>
      </c>
      <c r="BD10" s="3">
        <v>200</v>
      </c>
      <c r="BF10" s="4" t="s">
        <v>0</v>
      </c>
      <c r="BG10" s="3">
        <f>_xlfn.CEILING.MATH($BL10*$BF$7)</f>
        <v>149</v>
      </c>
      <c r="BH10" s="3">
        <v>1</v>
      </c>
      <c r="BI10" s="3">
        <v>200</v>
      </c>
      <c r="BK10" s="4" t="s">
        <v>0</v>
      </c>
      <c r="BL10" s="3">
        <v>152</v>
      </c>
      <c r="BM10" s="3">
        <v>1</v>
      </c>
      <c r="BN10" s="3">
        <v>200</v>
      </c>
      <c r="BO10" s="1"/>
      <c r="BP10" s="1"/>
      <c r="BQ10" s="1"/>
      <c r="BS10" s="1"/>
      <c r="BT10" s="1"/>
      <c r="BU10" s="1"/>
      <c r="BV10" s="1"/>
    </row>
    <row r="11" spans="1:74" x14ac:dyDescent="0.25">
      <c r="C11" s="4" t="s">
        <v>1</v>
      </c>
      <c r="D11" s="3">
        <f>_xlfn.CEILING.MATH($BL11*$C$7)</f>
        <v>1</v>
      </c>
      <c r="E11" s="3">
        <v>1</v>
      </c>
      <c r="F11" s="3">
        <v>200</v>
      </c>
      <c r="H11" s="4" t="s">
        <v>1</v>
      </c>
      <c r="I11" s="3">
        <f>_xlfn.CEILING.MATH($BL11*$H$7)</f>
        <v>1</v>
      </c>
      <c r="J11" s="3">
        <v>1</v>
      </c>
      <c r="K11" s="3">
        <v>200</v>
      </c>
      <c r="M11" s="4" t="s">
        <v>1</v>
      </c>
      <c r="N11" s="3">
        <f>_xlfn.CEILING.MATH($BL11*$M$7)</f>
        <v>1</v>
      </c>
      <c r="O11" s="3">
        <v>1</v>
      </c>
      <c r="P11" s="3">
        <v>200</v>
      </c>
      <c r="R11" s="4" t="s">
        <v>1</v>
      </c>
      <c r="S11" s="3">
        <f>_xlfn.CEILING.MATH($BL11*$R$7)</f>
        <v>2</v>
      </c>
      <c r="T11" s="3">
        <v>1</v>
      </c>
      <c r="U11" s="3">
        <v>200</v>
      </c>
      <c r="W11" s="4" t="s">
        <v>1</v>
      </c>
      <c r="X11" s="3">
        <f>_xlfn.CEILING.MATH($BL11*$W$7)</f>
        <v>2</v>
      </c>
      <c r="Y11" s="3">
        <v>1</v>
      </c>
      <c r="Z11" s="3">
        <v>200</v>
      </c>
      <c r="AB11" s="4" t="s">
        <v>1</v>
      </c>
      <c r="AC11" s="3">
        <f>_xlfn.CEILING.MATH($BL11*$AB$7)</f>
        <v>2</v>
      </c>
      <c r="AD11" s="3">
        <v>1</v>
      </c>
      <c r="AE11" s="3">
        <v>200</v>
      </c>
      <c r="AG11" s="4" t="s">
        <v>1</v>
      </c>
      <c r="AH11" s="3">
        <f>_xlfn.CEILING.MATH($BL11*$AG$7)</f>
        <v>3</v>
      </c>
      <c r="AI11" s="3">
        <v>1</v>
      </c>
      <c r="AJ11" s="3">
        <v>200</v>
      </c>
      <c r="AL11" s="4" t="s">
        <v>1</v>
      </c>
      <c r="AM11" s="3">
        <f>_xlfn.CEILING.MATH($BL11*$AL$7)</f>
        <v>3</v>
      </c>
      <c r="AN11" s="3">
        <v>1</v>
      </c>
      <c r="AO11" s="3">
        <v>200</v>
      </c>
      <c r="AQ11" s="4" t="s">
        <v>1</v>
      </c>
      <c r="AR11" s="3">
        <f>_xlfn.CEILING.MATH($BL11*$AQ$7)</f>
        <v>3</v>
      </c>
      <c r="AS11" s="3">
        <v>1</v>
      </c>
      <c r="AT11" s="3">
        <v>200</v>
      </c>
      <c r="AV11" s="4" t="s">
        <v>1</v>
      </c>
      <c r="AW11" s="3">
        <f>_xlfn.CEILING.MATH($BL11*$AV$7)</f>
        <v>3</v>
      </c>
      <c r="AX11" s="3">
        <v>1</v>
      </c>
      <c r="AY11" s="3">
        <v>200</v>
      </c>
      <c r="BA11" s="4" t="s">
        <v>1</v>
      </c>
      <c r="BB11" s="3">
        <f>_xlfn.CEILING.MATH($BL11*$BA$7)</f>
        <v>3</v>
      </c>
      <c r="BC11" s="3">
        <v>1</v>
      </c>
      <c r="BD11" s="3">
        <v>200</v>
      </c>
      <c r="BF11" s="4" t="s">
        <v>1</v>
      </c>
      <c r="BG11" s="3">
        <f>_xlfn.CEILING.MATH($BL11*$BF$7)</f>
        <v>3</v>
      </c>
      <c r="BH11" s="3">
        <v>1</v>
      </c>
      <c r="BI11" s="3">
        <v>200</v>
      </c>
      <c r="BK11" s="4" t="s">
        <v>1</v>
      </c>
      <c r="BL11" s="3">
        <v>3</v>
      </c>
      <c r="BM11" s="3">
        <v>1</v>
      </c>
      <c r="BN11" s="3">
        <v>200</v>
      </c>
      <c r="BO11" s="1"/>
      <c r="BP11" s="1"/>
      <c r="BQ11" s="1"/>
    </row>
    <row r="12" spans="1:74" x14ac:dyDescent="0.25">
      <c r="C12" s="4" t="s">
        <v>2</v>
      </c>
      <c r="D12" s="3">
        <f>_xlfn.CEILING.MATH($BL12*$C$7)</f>
        <v>2</v>
      </c>
      <c r="E12" s="3">
        <v>6</v>
      </c>
      <c r="F12" s="3">
        <v>6000</v>
      </c>
      <c r="H12" s="4" t="s">
        <v>2</v>
      </c>
      <c r="I12" s="3">
        <f>_xlfn.CEILING.MATH($BL12*$H$7)</f>
        <v>3</v>
      </c>
      <c r="J12" s="3">
        <v>6</v>
      </c>
      <c r="K12" s="3">
        <v>6000</v>
      </c>
      <c r="M12" s="4" t="s">
        <v>2</v>
      </c>
      <c r="N12" s="3">
        <f>_xlfn.CEILING.MATH($BL12*$M$7)</f>
        <v>5</v>
      </c>
      <c r="O12" s="3">
        <v>6</v>
      </c>
      <c r="P12" s="3">
        <v>6000</v>
      </c>
      <c r="R12" s="4" t="s">
        <v>2</v>
      </c>
      <c r="S12" s="3">
        <f>_xlfn.CEILING.MATH($BL12*$R$7)</f>
        <v>6</v>
      </c>
      <c r="T12" s="3">
        <v>6</v>
      </c>
      <c r="U12" s="3">
        <v>6000</v>
      </c>
      <c r="W12" s="4" t="s">
        <v>2</v>
      </c>
      <c r="X12" s="3">
        <f>_xlfn.CEILING.MATH($BL12*$W$7)</f>
        <v>8</v>
      </c>
      <c r="Y12" s="3">
        <v>6</v>
      </c>
      <c r="Z12" s="3">
        <v>6000</v>
      </c>
      <c r="AB12" s="4" t="s">
        <v>2</v>
      </c>
      <c r="AC12" s="3">
        <f>_xlfn.CEILING.MATH($BL12*$AB$7)</f>
        <v>9</v>
      </c>
      <c r="AD12" s="3">
        <v>6</v>
      </c>
      <c r="AE12" s="3">
        <v>6000</v>
      </c>
      <c r="AG12" s="4" t="s">
        <v>2</v>
      </c>
      <c r="AH12" s="3">
        <f>_xlfn.CEILING.MATH($BL12*$AG$7)</f>
        <v>11</v>
      </c>
      <c r="AI12" s="3">
        <v>6</v>
      </c>
      <c r="AJ12" s="3">
        <v>6000</v>
      </c>
      <c r="AL12" s="4" t="s">
        <v>2</v>
      </c>
      <c r="AM12" s="3">
        <f>_xlfn.CEILING.MATH($BL12*$AL$7)</f>
        <v>12</v>
      </c>
      <c r="AN12" s="3">
        <v>6</v>
      </c>
      <c r="AO12" s="3">
        <v>6000</v>
      </c>
      <c r="AQ12" s="4" t="s">
        <v>2</v>
      </c>
      <c r="AR12" s="3">
        <f>_xlfn.CEILING.MATH($BL12*$AQ$7)</f>
        <v>13</v>
      </c>
      <c r="AS12" s="3">
        <v>6</v>
      </c>
      <c r="AT12" s="3">
        <v>6000</v>
      </c>
      <c r="AV12" s="4" t="s">
        <v>2</v>
      </c>
      <c r="AW12" s="3">
        <f>_xlfn.CEILING.MATH($BL12*$AV$7)</f>
        <v>14</v>
      </c>
      <c r="AX12" s="3">
        <v>6</v>
      </c>
      <c r="AY12" s="3">
        <v>6000</v>
      </c>
      <c r="BA12" s="4" t="s">
        <v>2</v>
      </c>
      <c r="BB12" s="3">
        <f>_xlfn.CEILING.MATH($BL12*$BA$7)</f>
        <v>15</v>
      </c>
      <c r="BC12" s="3">
        <v>6</v>
      </c>
      <c r="BD12" s="3">
        <v>6000</v>
      </c>
      <c r="BF12" s="4" t="s">
        <v>2</v>
      </c>
      <c r="BG12" s="3">
        <f>_xlfn.CEILING.MATH($BL12*$BF$7)</f>
        <v>15</v>
      </c>
      <c r="BH12" s="3">
        <v>6</v>
      </c>
      <c r="BI12" s="3">
        <v>6000</v>
      </c>
      <c r="BK12" s="4" t="s">
        <v>2</v>
      </c>
      <c r="BL12" s="3">
        <v>15</v>
      </c>
      <c r="BM12" s="3">
        <v>6</v>
      </c>
      <c r="BN12" s="3">
        <v>6000</v>
      </c>
      <c r="BO12" s="1"/>
      <c r="BP12" s="1"/>
      <c r="BQ12" s="1"/>
    </row>
    <row r="13" spans="1:74" x14ac:dyDescent="0.25">
      <c r="C13" s="4" t="s">
        <v>3</v>
      </c>
      <c r="D13" s="3">
        <f>_xlfn.CEILING.MATH($BL13*$C$7)</f>
        <v>10</v>
      </c>
      <c r="E13" s="3">
        <v>14</v>
      </c>
      <c r="F13" s="3">
        <v>4000</v>
      </c>
      <c r="H13" s="4" t="s">
        <v>3</v>
      </c>
      <c r="I13" s="3">
        <f>_xlfn.CEILING.MATH($BL13*$H$7)</f>
        <v>20</v>
      </c>
      <c r="J13" s="3">
        <v>14</v>
      </c>
      <c r="K13" s="3">
        <v>4000</v>
      </c>
      <c r="M13" s="4" t="s">
        <v>3</v>
      </c>
      <c r="N13" s="3">
        <f>_xlfn.CEILING.MATH($BL13*$M$7)</f>
        <v>29</v>
      </c>
      <c r="O13" s="3">
        <v>14</v>
      </c>
      <c r="P13" s="3">
        <v>4000</v>
      </c>
      <c r="R13" s="4" t="s">
        <v>3</v>
      </c>
      <c r="S13" s="3">
        <f>_xlfn.CEILING.MATH($BL13*$R$7)</f>
        <v>39</v>
      </c>
      <c r="T13" s="3">
        <v>14</v>
      </c>
      <c r="U13" s="3">
        <v>4000</v>
      </c>
      <c r="W13" s="4" t="s">
        <v>3</v>
      </c>
      <c r="X13" s="3">
        <f>_xlfn.CEILING.MATH($BL13*$W$7)</f>
        <v>48</v>
      </c>
      <c r="Y13" s="3">
        <v>14</v>
      </c>
      <c r="Z13" s="3">
        <v>4000</v>
      </c>
      <c r="AB13" s="4" t="s">
        <v>3</v>
      </c>
      <c r="AC13" s="3">
        <f>_xlfn.CEILING.MATH($BL13*$AB$7)</f>
        <v>58</v>
      </c>
      <c r="AD13" s="3">
        <v>14</v>
      </c>
      <c r="AE13" s="3">
        <v>4000</v>
      </c>
      <c r="AG13" s="4" t="s">
        <v>3</v>
      </c>
      <c r="AH13" s="3">
        <f>_xlfn.CEILING.MATH($BL13*$AG$7)</f>
        <v>68</v>
      </c>
      <c r="AI13" s="3">
        <v>14</v>
      </c>
      <c r="AJ13" s="3">
        <v>4000</v>
      </c>
      <c r="AL13" s="4" t="s">
        <v>3</v>
      </c>
      <c r="AM13" s="3">
        <f>_xlfn.CEILING.MATH($BL13*$AL$7)</f>
        <v>77</v>
      </c>
      <c r="AN13" s="3">
        <v>14</v>
      </c>
      <c r="AO13" s="3">
        <v>4000</v>
      </c>
      <c r="AQ13" s="4" t="s">
        <v>3</v>
      </c>
      <c r="AR13" s="3">
        <f>_xlfn.CEILING.MATH($BL13*$AQ$7)</f>
        <v>82</v>
      </c>
      <c r="AS13" s="3">
        <v>14</v>
      </c>
      <c r="AT13" s="3">
        <v>4000</v>
      </c>
      <c r="AV13" s="4" t="s">
        <v>3</v>
      </c>
      <c r="AW13" s="3">
        <f>_xlfn.CEILING.MATH($BL13*$AV$7)</f>
        <v>87</v>
      </c>
      <c r="AX13" s="3">
        <v>14</v>
      </c>
      <c r="AY13" s="3">
        <v>4000</v>
      </c>
      <c r="BA13" s="4" t="s">
        <v>3</v>
      </c>
      <c r="BB13" s="3">
        <f>_xlfn.CEILING.MATH($BL13*$BA$7)</f>
        <v>92</v>
      </c>
      <c r="BC13" s="3">
        <v>14</v>
      </c>
      <c r="BD13" s="3">
        <v>4000</v>
      </c>
      <c r="BF13" s="4" t="s">
        <v>3</v>
      </c>
      <c r="BG13" s="3">
        <f>_xlfn.CEILING.MATH($BL13*$BF$7)</f>
        <v>95</v>
      </c>
      <c r="BH13" s="3">
        <v>14</v>
      </c>
      <c r="BI13" s="3">
        <v>4000</v>
      </c>
      <c r="BK13" s="4" t="s">
        <v>3</v>
      </c>
      <c r="BL13" s="3">
        <v>96</v>
      </c>
      <c r="BM13" s="3">
        <v>14</v>
      </c>
      <c r="BN13" s="3">
        <v>4000</v>
      </c>
      <c r="BO13" s="1"/>
      <c r="BP13" s="1"/>
      <c r="BQ13" s="1"/>
    </row>
    <row r="14" spans="1:74" x14ac:dyDescent="0.25">
      <c r="C14" s="4" t="s">
        <v>4</v>
      </c>
      <c r="D14" s="3">
        <f>_xlfn.CEILING.MATH($BL14*$C$7)</f>
        <v>4</v>
      </c>
      <c r="E14" s="3">
        <v>3</v>
      </c>
      <c r="F14" s="3">
        <v>1500</v>
      </c>
      <c r="H14" s="4" t="s">
        <v>4</v>
      </c>
      <c r="I14" s="3">
        <f>_xlfn.CEILING.MATH($BL14*$H$7)</f>
        <v>8</v>
      </c>
      <c r="J14" s="3">
        <v>3</v>
      </c>
      <c r="K14" s="3">
        <v>1500</v>
      </c>
      <c r="M14" s="4" t="s">
        <v>4</v>
      </c>
      <c r="N14" s="3">
        <f>_xlfn.CEILING.MATH($BL14*$M$7)</f>
        <v>12</v>
      </c>
      <c r="O14" s="3">
        <v>3</v>
      </c>
      <c r="P14" s="3">
        <v>1500</v>
      </c>
      <c r="R14" s="4" t="s">
        <v>4</v>
      </c>
      <c r="S14" s="3">
        <f>_xlfn.CEILING.MATH($BL14*$R$7)</f>
        <v>16</v>
      </c>
      <c r="T14" s="3">
        <v>3</v>
      </c>
      <c r="U14" s="3">
        <v>1500</v>
      </c>
      <c r="W14" s="4" t="s">
        <v>4</v>
      </c>
      <c r="X14" s="3">
        <f>_xlfn.CEILING.MATH($BL14*$W$7)</f>
        <v>20</v>
      </c>
      <c r="Y14" s="3">
        <v>3</v>
      </c>
      <c r="Z14" s="3">
        <v>1500</v>
      </c>
      <c r="AB14" s="4" t="s">
        <v>4</v>
      </c>
      <c r="AC14" s="3">
        <f>_xlfn.CEILING.MATH($BL14*$AB$7)</f>
        <v>24</v>
      </c>
      <c r="AD14" s="3">
        <v>3</v>
      </c>
      <c r="AE14" s="3">
        <v>1500</v>
      </c>
      <c r="AG14" s="4" t="s">
        <v>4</v>
      </c>
      <c r="AH14" s="3">
        <f>_xlfn.CEILING.MATH($BL14*$AG$7)</f>
        <v>28</v>
      </c>
      <c r="AI14" s="3">
        <v>3</v>
      </c>
      <c r="AJ14" s="3">
        <v>1500</v>
      </c>
      <c r="AL14" s="4" t="s">
        <v>4</v>
      </c>
      <c r="AM14" s="3">
        <f>_xlfn.CEILING.MATH($BL14*$AL$7)</f>
        <v>32</v>
      </c>
      <c r="AN14" s="3">
        <v>3</v>
      </c>
      <c r="AO14" s="3">
        <v>1500</v>
      </c>
      <c r="AQ14" s="4" t="s">
        <v>4</v>
      </c>
      <c r="AR14" s="3">
        <f>_xlfn.CEILING.MATH($BL14*$AQ$7)</f>
        <v>34</v>
      </c>
      <c r="AS14" s="3">
        <v>3</v>
      </c>
      <c r="AT14" s="3">
        <v>1500</v>
      </c>
      <c r="AV14" s="4" t="s">
        <v>4</v>
      </c>
      <c r="AW14" s="3">
        <f>_xlfn.CEILING.MATH($BL14*$AV$7)</f>
        <v>36</v>
      </c>
      <c r="AX14" s="3">
        <v>3</v>
      </c>
      <c r="AY14" s="3">
        <v>1500</v>
      </c>
      <c r="BA14" s="4" t="s">
        <v>4</v>
      </c>
      <c r="BB14" s="3">
        <f>_xlfn.CEILING.MATH($BL14*$BA$7)</f>
        <v>38</v>
      </c>
      <c r="BC14" s="3">
        <v>3</v>
      </c>
      <c r="BD14" s="3">
        <v>1500</v>
      </c>
      <c r="BF14" s="4" t="s">
        <v>4</v>
      </c>
      <c r="BG14" s="3">
        <f>_xlfn.CEILING.MATH($BL14*$BF$7)</f>
        <v>39</v>
      </c>
      <c r="BH14" s="3">
        <v>3</v>
      </c>
      <c r="BI14" s="3">
        <v>1500</v>
      </c>
      <c r="BK14" s="4" t="s">
        <v>4</v>
      </c>
      <c r="BL14" s="3">
        <v>39</v>
      </c>
      <c r="BM14" s="3">
        <v>3</v>
      </c>
      <c r="BN14" s="3">
        <v>1500</v>
      </c>
      <c r="BO14" s="1"/>
      <c r="BP14" s="1"/>
      <c r="BQ14" s="1"/>
    </row>
    <row r="15" spans="1:74" x14ac:dyDescent="0.25">
      <c r="BO15" s="1"/>
      <c r="BP15" s="1"/>
      <c r="BQ15" s="1"/>
    </row>
    <row r="16" spans="1:74" x14ac:dyDescent="0.25">
      <c r="C16" s="2" t="s">
        <v>8</v>
      </c>
      <c r="D16" s="2"/>
      <c r="E16" s="2"/>
      <c r="F16" s="2"/>
      <c r="H16" s="2" t="s">
        <v>8</v>
      </c>
      <c r="I16" s="2"/>
      <c r="J16" s="2"/>
      <c r="K16" s="2"/>
      <c r="M16" s="2" t="s">
        <v>8</v>
      </c>
      <c r="N16" s="2"/>
      <c r="O16" s="2"/>
      <c r="P16" s="2"/>
      <c r="R16" s="2" t="s">
        <v>8</v>
      </c>
      <c r="S16" s="2"/>
      <c r="T16" s="2"/>
      <c r="U16" s="2"/>
      <c r="W16" s="2" t="s">
        <v>8</v>
      </c>
      <c r="X16" s="2"/>
      <c r="Y16" s="2"/>
      <c r="Z16" s="2"/>
      <c r="AB16" s="2" t="s">
        <v>8</v>
      </c>
      <c r="AC16" s="2"/>
      <c r="AD16" s="2"/>
      <c r="AE16" s="2"/>
      <c r="AG16" s="2" t="s">
        <v>8</v>
      </c>
      <c r="AH16" s="2"/>
      <c r="AI16" s="2"/>
      <c r="AJ16" s="2"/>
      <c r="AL16" s="2" t="s">
        <v>8</v>
      </c>
      <c r="AM16" s="2"/>
      <c r="AN16" s="2"/>
      <c r="AO16" s="2"/>
      <c r="AQ16" s="2" t="s">
        <v>8</v>
      </c>
      <c r="AR16" s="2"/>
      <c r="AS16" s="2"/>
      <c r="AT16" s="2"/>
      <c r="AV16" s="2" t="s">
        <v>8</v>
      </c>
      <c r="AW16" s="2"/>
      <c r="AX16" s="2"/>
      <c r="AY16" s="2"/>
      <c r="BA16" s="2" t="s">
        <v>8</v>
      </c>
      <c r="BB16" s="2"/>
      <c r="BC16" s="2"/>
      <c r="BD16" s="2"/>
      <c r="BF16" s="2" t="s">
        <v>8</v>
      </c>
      <c r="BG16" s="2"/>
      <c r="BH16" s="2"/>
      <c r="BI16" s="2"/>
      <c r="BK16" s="2" t="s">
        <v>8</v>
      </c>
      <c r="BL16" s="2"/>
      <c r="BM16" s="2"/>
      <c r="BN16" s="2"/>
      <c r="BO16" s="1"/>
      <c r="BP16" s="1"/>
      <c r="BQ16" s="1"/>
    </row>
    <row r="17" spans="3:80" x14ac:dyDescent="0.25">
      <c r="C17" s="3"/>
      <c r="D17" s="4" t="s">
        <v>5</v>
      </c>
      <c r="E17" s="4" t="s">
        <v>6</v>
      </c>
      <c r="F17" s="4" t="s">
        <v>7</v>
      </c>
      <c r="H17" s="3"/>
      <c r="I17" s="4" t="s">
        <v>5</v>
      </c>
      <c r="J17" s="4" t="s">
        <v>6</v>
      </c>
      <c r="K17" s="4" t="s">
        <v>7</v>
      </c>
      <c r="M17" s="3"/>
      <c r="N17" s="4" t="s">
        <v>5</v>
      </c>
      <c r="O17" s="4" t="s">
        <v>6</v>
      </c>
      <c r="P17" s="4" t="s">
        <v>7</v>
      </c>
      <c r="R17" s="3"/>
      <c r="S17" s="4" t="s">
        <v>5</v>
      </c>
      <c r="T17" s="4" t="s">
        <v>6</v>
      </c>
      <c r="U17" s="4" t="s">
        <v>7</v>
      </c>
      <c r="W17" s="3"/>
      <c r="X17" s="4" t="s">
        <v>5</v>
      </c>
      <c r="Y17" s="4" t="s">
        <v>6</v>
      </c>
      <c r="Z17" s="4" t="s">
        <v>7</v>
      </c>
      <c r="AB17" s="3"/>
      <c r="AC17" s="4" t="s">
        <v>5</v>
      </c>
      <c r="AD17" s="4" t="s">
        <v>6</v>
      </c>
      <c r="AE17" s="4" t="s">
        <v>7</v>
      </c>
      <c r="AG17" s="3"/>
      <c r="AH17" s="4" t="s">
        <v>5</v>
      </c>
      <c r="AI17" s="4" t="s">
        <v>6</v>
      </c>
      <c r="AJ17" s="4" t="s">
        <v>7</v>
      </c>
      <c r="AL17" s="3"/>
      <c r="AM17" s="4" t="s">
        <v>5</v>
      </c>
      <c r="AN17" s="4" t="s">
        <v>6</v>
      </c>
      <c r="AO17" s="4" t="s">
        <v>7</v>
      </c>
      <c r="AQ17" s="3"/>
      <c r="AR17" s="4" t="s">
        <v>5</v>
      </c>
      <c r="AS17" s="4" t="s">
        <v>6</v>
      </c>
      <c r="AT17" s="4" t="s">
        <v>7</v>
      </c>
      <c r="AV17" s="3"/>
      <c r="AW17" s="4" t="s">
        <v>5</v>
      </c>
      <c r="AX17" s="4" t="s">
        <v>6</v>
      </c>
      <c r="AY17" s="4" t="s">
        <v>7</v>
      </c>
      <c r="BA17" s="3"/>
      <c r="BB17" s="4" t="s">
        <v>5</v>
      </c>
      <c r="BC17" s="4" t="s">
        <v>6</v>
      </c>
      <c r="BD17" s="4" t="s">
        <v>7</v>
      </c>
      <c r="BF17" s="3"/>
      <c r="BG17" s="4" t="s">
        <v>5</v>
      </c>
      <c r="BH17" s="4" t="s">
        <v>6</v>
      </c>
      <c r="BI17" s="4" t="s">
        <v>7</v>
      </c>
      <c r="BK17" s="3"/>
      <c r="BL17" s="4" t="s">
        <v>5</v>
      </c>
      <c r="BM17" s="4" t="s">
        <v>6</v>
      </c>
      <c r="BN17" s="4" t="s">
        <v>7</v>
      </c>
    </row>
    <row r="18" spans="3:80" x14ac:dyDescent="0.25">
      <c r="C18" s="5" t="s">
        <v>0</v>
      </c>
      <c r="D18" s="8">
        <v>8.0000000000000002E-3</v>
      </c>
      <c r="E18" s="8">
        <v>8.0000000000000002E-3</v>
      </c>
      <c r="F18" s="8">
        <v>7.0000000000000001E-3</v>
      </c>
      <c r="H18" s="5" t="s">
        <v>0</v>
      </c>
      <c r="I18" s="8">
        <v>8.0000000000000002E-3</v>
      </c>
      <c r="J18" s="8">
        <v>8.0000000000000002E-3</v>
      </c>
      <c r="K18" s="8">
        <v>8.0000000000000002E-3</v>
      </c>
      <c r="M18" s="5" t="s">
        <v>0</v>
      </c>
      <c r="N18" s="8">
        <v>0.01</v>
      </c>
      <c r="O18" s="8">
        <v>0.01</v>
      </c>
      <c r="P18" s="8">
        <v>0.01</v>
      </c>
      <c r="R18" s="5" t="s">
        <v>0</v>
      </c>
      <c r="S18" s="8">
        <v>1.0999999999999999E-2</v>
      </c>
      <c r="T18" s="8">
        <v>1.0999999999999999E-2</v>
      </c>
      <c r="U18" s="8">
        <v>0.01</v>
      </c>
      <c r="W18" s="5" t="s">
        <v>0</v>
      </c>
      <c r="X18" s="8">
        <v>1.2999999999999999E-2</v>
      </c>
      <c r="Y18" s="8">
        <v>1.2999999999999999E-2</v>
      </c>
      <c r="Z18" s="8">
        <v>1.2999999999999999E-2</v>
      </c>
      <c r="AB18" s="5" t="s">
        <v>0</v>
      </c>
      <c r="AC18" s="12">
        <v>1.6E-2</v>
      </c>
      <c r="AD18" s="8">
        <v>1.6E-2</v>
      </c>
      <c r="AE18" s="8">
        <v>1.4999999999999999E-2</v>
      </c>
      <c r="AG18" s="5" t="s">
        <v>0</v>
      </c>
      <c r="AH18" s="8">
        <v>2.1000000000000001E-2</v>
      </c>
      <c r="AI18" s="8">
        <v>0.02</v>
      </c>
      <c r="AJ18" s="8">
        <v>1.9E-2</v>
      </c>
      <c r="AL18" s="5" t="s">
        <v>0</v>
      </c>
      <c r="AM18" s="8">
        <v>2.7E-2</v>
      </c>
      <c r="AN18" s="8">
        <v>2.5000000000000001E-2</v>
      </c>
      <c r="AO18" s="8">
        <v>2.5999999999999999E-2</v>
      </c>
      <c r="AQ18" s="5" t="s">
        <v>0</v>
      </c>
      <c r="AR18" s="8">
        <v>3.3000000000000002E-2</v>
      </c>
      <c r="AS18" s="8">
        <v>3.1E-2</v>
      </c>
      <c r="AT18" s="8">
        <v>3.4000000000000002E-2</v>
      </c>
      <c r="AV18" s="5" t="s">
        <v>0</v>
      </c>
      <c r="AW18" s="8">
        <v>4.9000000000000002E-2</v>
      </c>
      <c r="AX18" s="8">
        <v>3.7999999999999999E-2</v>
      </c>
      <c r="AY18" s="8">
        <v>5.3999999999999999E-2</v>
      </c>
      <c r="BA18" s="5" t="s">
        <v>0</v>
      </c>
      <c r="BB18" s="8">
        <v>0.05</v>
      </c>
      <c r="BC18" s="8">
        <v>4.2000000000000003E-2</v>
      </c>
      <c r="BD18" s="8">
        <v>7.0999999999999994E-2</v>
      </c>
      <c r="BF18" s="5" t="s">
        <v>0</v>
      </c>
      <c r="BG18" s="8">
        <v>6.5000000000000002E-2</v>
      </c>
      <c r="BH18" s="8">
        <v>0.05</v>
      </c>
      <c r="BI18" s="8">
        <v>0.248</v>
      </c>
      <c r="BK18" s="5" t="s">
        <v>0</v>
      </c>
      <c r="BL18" s="8">
        <v>6.4000000000000001E-2</v>
      </c>
      <c r="BM18" s="8">
        <v>5.1999999999999998E-2</v>
      </c>
      <c r="BN18" s="8">
        <v>0.29199999999999998</v>
      </c>
    </row>
    <row r="19" spans="3:80" x14ac:dyDescent="0.25">
      <c r="C19" s="5" t="s">
        <v>1</v>
      </c>
      <c r="D19" s="8">
        <v>8.9999999999999993E-3</v>
      </c>
      <c r="E19" s="8">
        <v>8.9999999999999993E-3</v>
      </c>
      <c r="F19" s="8">
        <v>8.0000000000000002E-3</v>
      </c>
      <c r="H19" s="5" t="s">
        <v>1</v>
      </c>
      <c r="I19" s="8">
        <v>8.9999999999999993E-3</v>
      </c>
      <c r="J19" s="8">
        <v>8.9999999999999993E-3</v>
      </c>
      <c r="K19" s="8">
        <v>8.0000000000000002E-3</v>
      </c>
      <c r="M19" s="5" t="s">
        <v>1</v>
      </c>
      <c r="N19" s="8">
        <v>1.0999999999999999E-2</v>
      </c>
      <c r="O19" s="8">
        <v>1.0999999999999999E-2</v>
      </c>
      <c r="P19" s="8">
        <v>0.01</v>
      </c>
      <c r="R19" s="5" t="s">
        <v>1</v>
      </c>
      <c r="S19" s="8">
        <v>1.2E-2</v>
      </c>
      <c r="T19" s="8">
        <v>1.2E-2</v>
      </c>
      <c r="U19" s="8">
        <v>1.0999999999999999E-2</v>
      </c>
      <c r="W19" s="5" t="s">
        <v>1</v>
      </c>
      <c r="X19" s="8">
        <v>1.4999999999999999E-2</v>
      </c>
      <c r="Y19" s="8">
        <v>1.4999999999999999E-2</v>
      </c>
      <c r="Z19" s="8">
        <v>1.4E-2</v>
      </c>
      <c r="AB19" s="5" t="s">
        <v>1</v>
      </c>
      <c r="AC19" s="12">
        <v>1.4999999999999999E-2</v>
      </c>
      <c r="AD19" s="8">
        <v>1.4999999999999999E-2</v>
      </c>
      <c r="AE19" s="8">
        <v>1.4E-2</v>
      </c>
      <c r="AG19" s="5" t="s">
        <v>1</v>
      </c>
      <c r="AH19" s="8">
        <v>1.9E-2</v>
      </c>
      <c r="AI19" s="8">
        <v>1.9E-2</v>
      </c>
      <c r="AJ19" s="8">
        <v>1.9E-2</v>
      </c>
      <c r="AL19" s="5" t="s">
        <v>1</v>
      </c>
      <c r="AM19" s="8">
        <v>2.5000000000000001E-2</v>
      </c>
      <c r="AN19" s="8">
        <v>2.4E-2</v>
      </c>
      <c r="AO19" s="8">
        <v>2.4E-2</v>
      </c>
      <c r="AQ19" s="5" t="s">
        <v>1</v>
      </c>
      <c r="AR19" s="8">
        <v>3.4000000000000002E-2</v>
      </c>
      <c r="AS19" s="8">
        <v>3.1E-2</v>
      </c>
      <c r="AT19" s="8">
        <v>3.3000000000000002E-2</v>
      </c>
      <c r="AV19" s="5" t="s">
        <v>1</v>
      </c>
      <c r="AW19" s="8">
        <v>4.7E-2</v>
      </c>
      <c r="AX19" s="8">
        <v>3.7999999999999999E-2</v>
      </c>
      <c r="AY19" s="8">
        <v>5.3999999999999999E-2</v>
      </c>
      <c r="BA19" s="5" t="s">
        <v>1</v>
      </c>
      <c r="BB19" s="8">
        <v>0.05</v>
      </c>
      <c r="BC19" s="8">
        <v>4.2999999999999997E-2</v>
      </c>
      <c r="BD19" s="8">
        <v>6.3E-2</v>
      </c>
      <c r="BF19" s="5" t="s">
        <v>1</v>
      </c>
      <c r="BG19" s="8">
        <v>5.8000000000000003E-2</v>
      </c>
      <c r="BH19" s="8">
        <v>5.1999999999999998E-2</v>
      </c>
      <c r="BI19" s="8">
        <v>0.26600000000000001</v>
      </c>
      <c r="BK19" s="5" t="s">
        <v>1</v>
      </c>
      <c r="BL19" s="8">
        <v>6.3E-2</v>
      </c>
      <c r="BM19" s="8">
        <v>5.1999999999999998E-2</v>
      </c>
      <c r="BN19" s="8">
        <v>0.30099999999999999</v>
      </c>
    </row>
    <row r="20" spans="3:80" x14ac:dyDescent="0.25">
      <c r="C20" s="5" t="s">
        <v>2</v>
      </c>
      <c r="D20" s="8">
        <v>2.1000000000000001E-2</v>
      </c>
      <c r="E20" s="8">
        <v>2.1000000000000001E-2</v>
      </c>
      <c r="F20" s="8">
        <v>0.02</v>
      </c>
      <c r="H20" s="5" t="s">
        <v>2</v>
      </c>
      <c r="I20" s="8">
        <v>2.1999999999999999E-2</v>
      </c>
      <c r="J20" s="8">
        <v>2.1999999999999999E-2</v>
      </c>
      <c r="K20" s="8">
        <v>2.1000000000000001E-2</v>
      </c>
      <c r="M20" s="5" t="s">
        <v>2</v>
      </c>
      <c r="N20" s="8">
        <v>2.1999999999999999E-2</v>
      </c>
      <c r="O20" s="8">
        <v>2.1999999999999999E-2</v>
      </c>
      <c r="P20" s="8">
        <v>2.1000000000000001E-2</v>
      </c>
      <c r="R20" s="5" t="s">
        <v>2</v>
      </c>
      <c r="S20" s="8">
        <v>2.3E-2</v>
      </c>
      <c r="T20" s="8">
        <v>2.3E-2</v>
      </c>
      <c r="U20" s="8">
        <v>2.1999999999999999E-2</v>
      </c>
      <c r="W20" s="5" t="s">
        <v>2</v>
      </c>
      <c r="X20" s="8">
        <v>2.5000000000000001E-2</v>
      </c>
      <c r="Y20" s="8">
        <v>2.5000000000000001E-2</v>
      </c>
      <c r="Z20" s="8">
        <v>2.4E-2</v>
      </c>
      <c r="AB20" s="5" t="s">
        <v>2</v>
      </c>
      <c r="AC20" s="12">
        <v>2.5999999999999999E-2</v>
      </c>
      <c r="AD20" s="8">
        <v>2.5999999999999999E-2</v>
      </c>
      <c r="AE20" s="8">
        <v>2.5000000000000001E-2</v>
      </c>
      <c r="AG20" s="5" t="s">
        <v>2</v>
      </c>
      <c r="AH20" s="8">
        <v>0.03</v>
      </c>
      <c r="AI20" s="8">
        <v>0.03</v>
      </c>
      <c r="AJ20" s="8">
        <v>2.8000000000000001E-2</v>
      </c>
      <c r="AL20" s="5" t="s">
        <v>2</v>
      </c>
      <c r="AM20" s="8">
        <v>3.5999999999999997E-2</v>
      </c>
      <c r="AN20" s="8">
        <v>3.5999999999999997E-2</v>
      </c>
      <c r="AO20" s="8">
        <v>3.4000000000000002E-2</v>
      </c>
      <c r="AQ20" s="5" t="s">
        <v>2</v>
      </c>
      <c r="AR20" s="8">
        <v>4.5999999999999999E-2</v>
      </c>
      <c r="AS20" s="8">
        <v>4.5999999999999999E-2</v>
      </c>
      <c r="AT20" s="8">
        <v>4.3999999999999997E-2</v>
      </c>
      <c r="AV20" s="5" t="s">
        <v>2</v>
      </c>
      <c r="AW20" s="8">
        <v>7.1999999999999995E-2</v>
      </c>
      <c r="AX20" s="8">
        <v>6.2E-2</v>
      </c>
      <c r="AY20" s="8">
        <v>6.4000000000000001E-2</v>
      </c>
      <c r="BA20" s="5" t="s">
        <v>2</v>
      </c>
      <c r="BB20" s="8">
        <v>7.1999999999999995E-2</v>
      </c>
      <c r="BC20" s="8">
        <v>6.9000000000000006E-2</v>
      </c>
      <c r="BD20" s="8">
        <v>7.6999999999999999E-2</v>
      </c>
      <c r="BF20" s="5" t="s">
        <v>2</v>
      </c>
      <c r="BG20" s="8">
        <v>0.115</v>
      </c>
      <c r="BH20" s="8">
        <v>0.108</v>
      </c>
      <c r="BI20" s="8">
        <v>0.25800000000000001</v>
      </c>
      <c r="BK20" s="5" t="s">
        <v>2</v>
      </c>
      <c r="BL20" s="8">
        <v>0.11799999999999999</v>
      </c>
      <c r="BM20" s="8">
        <v>0.115</v>
      </c>
      <c r="BN20" s="8">
        <v>0.311</v>
      </c>
    </row>
    <row r="21" spans="3:80" x14ac:dyDescent="0.25">
      <c r="C21" s="5" t="s">
        <v>3</v>
      </c>
      <c r="D21" s="8">
        <v>1.0999999999999999E-2</v>
      </c>
      <c r="E21" s="8">
        <v>1.0999999999999999E-2</v>
      </c>
      <c r="F21" s="8">
        <v>0.01</v>
      </c>
      <c r="H21" s="5" t="s">
        <v>3</v>
      </c>
      <c r="I21" s="8">
        <v>1.2E-2</v>
      </c>
      <c r="J21" s="8">
        <v>1.2E-2</v>
      </c>
      <c r="K21" s="8">
        <v>1.0999999999999999E-2</v>
      </c>
      <c r="M21" s="5" t="s">
        <v>3</v>
      </c>
      <c r="N21" s="8">
        <v>1.2999999999999999E-2</v>
      </c>
      <c r="O21" s="8">
        <v>1.2999999999999999E-2</v>
      </c>
      <c r="P21" s="8">
        <v>1.2E-2</v>
      </c>
      <c r="R21" s="5" t="s">
        <v>3</v>
      </c>
      <c r="S21" s="8">
        <v>1.4E-2</v>
      </c>
      <c r="T21" s="8">
        <v>1.4E-2</v>
      </c>
      <c r="U21" s="8">
        <v>1.2999999999999999E-2</v>
      </c>
      <c r="W21" s="5" t="s">
        <v>3</v>
      </c>
      <c r="X21" s="8">
        <v>1.6E-2</v>
      </c>
      <c r="Y21" s="8">
        <v>1.6E-2</v>
      </c>
      <c r="Z21" s="8">
        <v>1.4999999999999999E-2</v>
      </c>
      <c r="AB21" s="5" t="s">
        <v>3</v>
      </c>
      <c r="AC21" s="12">
        <v>1.7999999999999999E-2</v>
      </c>
      <c r="AD21" s="8">
        <v>1.7999999999999999E-2</v>
      </c>
      <c r="AE21" s="8">
        <v>1.7000000000000001E-2</v>
      </c>
      <c r="AG21" s="5" t="s">
        <v>3</v>
      </c>
      <c r="AH21" s="8">
        <v>2.1000000000000001E-2</v>
      </c>
      <c r="AI21" s="8">
        <v>2.1000000000000001E-2</v>
      </c>
      <c r="AJ21" s="8">
        <v>2.1000000000000001E-2</v>
      </c>
      <c r="AL21" s="5" t="s">
        <v>3</v>
      </c>
      <c r="AM21" s="8">
        <v>2.5999999999999999E-2</v>
      </c>
      <c r="AN21" s="8">
        <v>2.5999999999999999E-2</v>
      </c>
      <c r="AO21" s="8">
        <v>2.8000000000000001E-2</v>
      </c>
      <c r="AQ21" s="5" t="s">
        <v>3</v>
      </c>
      <c r="AR21" s="8">
        <v>3.1E-2</v>
      </c>
      <c r="AS21" s="8">
        <v>0.03</v>
      </c>
      <c r="AT21" s="8">
        <v>3.6999999999999998E-2</v>
      </c>
      <c r="AV21" s="5" t="s">
        <v>3</v>
      </c>
      <c r="AW21" s="8">
        <v>4.1000000000000002E-2</v>
      </c>
      <c r="AX21" s="8">
        <v>3.5999999999999997E-2</v>
      </c>
      <c r="AY21" s="8">
        <v>5.7000000000000002E-2</v>
      </c>
      <c r="BA21" s="5" t="s">
        <v>3</v>
      </c>
      <c r="BB21" s="8">
        <v>4.1000000000000002E-2</v>
      </c>
      <c r="BC21" s="8">
        <v>3.9E-2</v>
      </c>
      <c r="BD21" s="8">
        <v>6.9000000000000006E-2</v>
      </c>
      <c r="BF21" s="5" t="s">
        <v>3</v>
      </c>
      <c r="BG21" s="8">
        <v>5.0999999999999997E-2</v>
      </c>
      <c r="BH21" s="8">
        <v>4.5999999999999999E-2</v>
      </c>
      <c r="BI21" s="8">
        <v>0.251</v>
      </c>
      <c r="BK21" s="5" t="s">
        <v>3</v>
      </c>
      <c r="BL21" s="8">
        <v>5.2999999999999999E-2</v>
      </c>
      <c r="BM21" s="8">
        <v>4.9000000000000002E-2</v>
      </c>
      <c r="BN21" s="8">
        <v>0.30299999999999999</v>
      </c>
    </row>
    <row r="22" spans="3:80" x14ac:dyDescent="0.25">
      <c r="C22" s="5" t="s">
        <v>4</v>
      </c>
      <c r="D22" s="8">
        <v>1.2999999999999999E-2</v>
      </c>
      <c r="E22" s="8">
        <v>1.2999999999999999E-2</v>
      </c>
      <c r="F22" s="8">
        <v>1.2E-2</v>
      </c>
      <c r="H22" s="5" t="s">
        <v>4</v>
      </c>
      <c r="I22" s="8">
        <v>1.4E-2</v>
      </c>
      <c r="J22" s="8">
        <v>1.4E-2</v>
      </c>
      <c r="K22" s="8">
        <v>1.2999999999999999E-2</v>
      </c>
      <c r="M22" s="5" t="s">
        <v>4</v>
      </c>
      <c r="N22" s="8">
        <v>1.4999999999999999E-2</v>
      </c>
      <c r="O22" s="8">
        <v>1.4999999999999999E-2</v>
      </c>
      <c r="P22" s="8">
        <v>1.4E-2</v>
      </c>
      <c r="R22" s="5" t="s">
        <v>4</v>
      </c>
      <c r="S22" s="8">
        <v>1.6E-2</v>
      </c>
      <c r="T22" s="8">
        <v>1.6E-2</v>
      </c>
      <c r="U22" s="8">
        <v>1.4999999999999999E-2</v>
      </c>
      <c r="W22" s="5" t="s">
        <v>4</v>
      </c>
      <c r="X22" s="8">
        <v>1.7999999999999999E-2</v>
      </c>
      <c r="Y22" s="8">
        <v>1.7999999999999999E-2</v>
      </c>
      <c r="Z22" s="8">
        <v>1.7000000000000001E-2</v>
      </c>
      <c r="AB22" s="5" t="s">
        <v>4</v>
      </c>
      <c r="AC22" s="12">
        <v>0.02</v>
      </c>
      <c r="AD22" s="8">
        <v>0.02</v>
      </c>
      <c r="AE22" s="8">
        <v>1.9E-2</v>
      </c>
      <c r="AG22" s="5" t="s">
        <v>4</v>
      </c>
      <c r="AH22" s="8">
        <v>2.4E-2</v>
      </c>
      <c r="AI22" s="8">
        <v>2.4E-2</v>
      </c>
      <c r="AJ22" s="8">
        <v>2.1999999999999999E-2</v>
      </c>
      <c r="AL22" s="5" t="s">
        <v>4</v>
      </c>
      <c r="AM22" s="8">
        <v>3.4000000000000002E-2</v>
      </c>
      <c r="AN22" s="8">
        <v>3.4000000000000002E-2</v>
      </c>
      <c r="AO22" s="8">
        <v>2.9000000000000001E-2</v>
      </c>
      <c r="AQ22" s="5" t="s">
        <v>4</v>
      </c>
      <c r="AR22" s="8">
        <v>4.9000000000000002E-2</v>
      </c>
      <c r="AS22" s="8">
        <v>4.7E-2</v>
      </c>
      <c r="AT22" s="8">
        <v>3.7999999999999999E-2</v>
      </c>
      <c r="AV22" s="5" t="s">
        <v>4</v>
      </c>
      <c r="AW22" s="8">
        <v>0.11700000000000001</v>
      </c>
      <c r="AX22" s="8">
        <v>8.7999999999999995E-2</v>
      </c>
      <c r="AY22" s="8">
        <v>5.8000000000000003E-2</v>
      </c>
      <c r="BA22" s="5" t="s">
        <v>4</v>
      </c>
      <c r="BB22" s="8">
        <v>0.11600000000000001</v>
      </c>
      <c r="BC22" s="8">
        <v>0.112</v>
      </c>
      <c r="BD22" s="8">
        <v>7.0999999999999994E-2</v>
      </c>
      <c r="BF22" s="5" t="s">
        <v>4</v>
      </c>
      <c r="BG22" s="8">
        <v>0.35499999999999998</v>
      </c>
      <c r="BH22" s="8">
        <v>0.29699999999999999</v>
      </c>
      <c r="BI22" s="8">
        <v>0.252</v>
      </c>
      <c r="BK22" s="5" t="s">
        <v>4</v>
      </c>
      <c r="BL22" s="8">
        <v>0.41299999999999998</v>
      </c>
      <c r="BM22" s="8">
        <v>0.41799999999999998</v>
      </c>
      <c r="BN22" s="8">
        <v>0.30399999999999999</v>
      </c>
    </row>
    <row r="23" spans="3:80" x14ac:dyDescent="0.25">
      <c r="C23" s="1"/>
      <c r="D23" s="1"/>
      <c r="E23" s="1"/>
      <c r="F23" s="1"/>
      <c r="H23" s="1"/>
      <c r="I23" s="1"/>
      <c r="J23" s="1"/>
      <c r="K23" s="1"/>
      <c r="M23" s="1"/>
      <c r="N23" s="1"/>
      <c r="O23" s="1"/>
      <c r="P23" s="1"/>
      <c r="R23" s="1"/>
      <c r="S23" s="1"/>
      <c r="T23" s="1"/>
      <c r="U23" s="1"/>
      <c r="W23" s="1"/>
      <c r="X23" s="1"/>
      <c r="Y23" s="1"/>
      <c r="Z23" s="1"/>
      <c r="AB23" s="1"/>
      <c r="AC23" s="1"/>
      <c r="AD23" s="1"/>
      <c r="AE23" s="1"/>
      <c r="AG23" s="1"/>
      <c r="AH23" s="1"/>
      <c r="AI23" s="1"/>
      <c r="AJ23" s="1"/>
      <c r="AL23" s="1"/>
      <c r="AM23" s="1"/>
      <c r="AN23" s="1"/>
      <c r="AO23" s="1"/>
      <c r="AQ23" s="1"/>
      <c r="AR23" s="1"/>
      <c r="AS23" s="1"/>
      <c r="AT23" s="1"/>
      <c r="AV23" s="1"/>
      <c r="AW23" s="1"/>
      <c r="AX23" s="1"/>
      <c r="AY23" s="1"/>
      <c r="BA23" s="1"/>
      <c r="BB23" s="1"/>
      <c r="BC23" s="1"/>
      <c r="BD23" s="1"/>
      <c r="BF23" s="1"/>
      <c r="BG23" s="1"/>
      <c r="BH23" s="1"/>
      <c r="BI23" s="1"/>
      <c r="BK23" s="1"/>
      <c r="BL23" s="1"/>
      <c r="BM23" s="1"/>
      <c r="BN23" s="1"/>
    </row>
    <row r="24" spans="3:80" x14ac:dyDescent="0.25">
      <c r="C24" s="1"/>
      <c r="D24" s="1"/>
      <c r="E24" s="1"/>
      <c r="F24" s="1"/>
      <c r="H24" s="1"/>
      <c r="I24" s="1"/>
      <c r="J24" s="1"/>
      <c r="K24" s="1"/>
      <c r="M24" s="1"/>
      <c r="N24" s="1"/>
      <c r="O24" s="1"/>
      <c r="P24" s="1"/>
      <c r="R24" s="1"/>
      <c r="S24" s="1"/>
      <c r="T24" s="1"/>
      <c r="U24" s="1"/>
      <c r="W24" s="1"/>
      <c r="X24" s="1"/>
      <c r="Y24" s="1"/>
      <c r="Z24" s="1"/>
      <c r="AB24" s="1"/>
      <c r="AC24" s="1"/>
      <c r="AD24" s="1"/>
      <c r="AE24" s="1"/>
      <c r="AG24" s="1"/>
      <c r="AH24" s="1"/>
      <c r="AI24" s="1"/>
      <c r="AJ24" s="1"/>
      <c r="AL24" s="1"/>
      <c r="AM24" s="1"/>
      <c r="AN24" s="1"/>
      <c r="AO24" s="1"/>
      <c r="AQ24" s="1"/>
      <c r="AR24" s="1"/>
      <c r="AS24" s="1"/>
      <c r="AT24" s="1"/>
      <c r="AV24" s="1"/>
      <c r="AW24" s="1"/>
      <c r="AX24" s="1"/>
      <c r="AY24" s="1"/>
      <c r="BA24" s="1"/>
      <c r="BB24" s="1"/>
      <c r="BC24" s="1"/>
      <c r="BD24" s="1"/>
      <c r="BF24" s="1"/>
      <c r="BG24" s="1"/>
      <c r="BH24" s="1"/>
      <c r="BI24" s="1"/>
      <c r="BK24" s="1"/>
      <c r="BL24" s="1"/>
      <c r="BM24" s="1"/>
      <c r="BN24" s="1"/>
    </row>
    <row r="25" spans="3:80" x14ac:dyDescent="0.25">
      <c r="C25" s="2" t="s">
        <v>12</v>
      </c>
      <c r="D25" s="2"/>
      <c r="E25" s="2"/>
      <c r="F25" s="2"/>
      <c r="H25" s="2" t="s">
        <v>12</v>
      </c>
      <c r="I25" s="2"/>
      <c r="J25" s="2"/>
      <c r="K25" s="2"/>
      <c r="M25" s="2" t="s">
        <v>12</v>
      </c>
      <c r="N25" s="2"/>
      <c r="O25" s="2"/>
      <c r="P25" s="2"/>
      <c r="R25" s="2" t="s">
        <v>12</v>
      </c>
      <c r="S25" s="2"/>
      <c r="T25" s="2"/>
      <c r="U25" s="2"/>
      <c r="W25" s="2" t="s">
        <v>12</v>
      </c>
      <c r="X25" s="2"/>
      <c r="Y25" s="2"/>
      <c r="Z25" s="2"/>
      <c r="AB25" s="2" t="s">
        <v>12</v>
      </c>
      <c r="AC25" s="2"/>
      <c r="AD25" s="2"/>
      <c r="AE25" s="2"/>
      <c r="AG25" s="2" t="s">
        <v>12</v>
      </c>
      <c r="AH25" s="2"/>
      <c r="AI25" s="2"/>
      <c r="AJ25" s="2"/>
      <c r="AL25" s="2" t="s">
        <v>12</v>
      </c>
      <c r="AM25" s="2"/>
      <c r="AN25" s="2"/>
      <c r="AO25" s="2"/>
      <c r="AQ25" s="2" t="s">
        <v>12</v>
      </c>
      <c r="AR25" s="2"/>
      <c r="AS25" s="2"/>
      <c r="AT25" s="2"/>
      <c r="AV25" s="2" t="s">
        <v>12</v>
      </c>
      <c r="AW25" s="2"/>
      <c r="AX25" s="2"/>
      <c r="AY25" s="2"/>
      <c r="BA25" s="2" t="s">
        <v>12</v>
      </c>
      <c r="BB25" s="2"/>
      <c r="BC25" s="2"/>
      <c r="BD25" s="2"/>
      <c r="BF25" s="2" t="s">
        <v>12</v>
      </c>
      <c r="BG25" s="2"/>
      <c r="BH25" s="2"/>
      <c r="BI25" s="2"/>
      <c r="BK25" s="2" t="s">
        <v>12</v>
      </c>
      <c r="BL25" s="2"/>
      <c r="BM25" s="2"/>
      <c r="BN25" s="2"/>
    </row>
    <row r="26" spans="3:80" x14ac:dyDescent="0.25">
      <c r="C26" s="3"/>
      <c r="D26" s="4" t="s">
        <v>5</v>
      </c>
      <c r="E26" s="4" t="s">
        <v>6</v>
      </c>
      <c r="F26" s="4" t="s">
        <v>7</v>
      </c>
      <c r="H26" s="3"/>
      <c r="I26" s="4" t="s">
        <v>5</v>
      </c>
      <c r="J26" s="4" t="s">
        <v>6</v>
      </c>
      <c r="K26" s="4" t="s">
        <v>7</v>
      </c>
      <c r="M26" s="3"/>
      <c r="N26" s="4" t="s">
        <v>5</v>
      </c>
      <c r="O26" s="4" t="s">
        <v>6</v>
      </c>
      <c r="P26" s="4" t="s">
        <v>7</v>
      </c>
      <c r="R26" s="3"/>
      <c r="S26" s="4" t="s">
        <v>5</v>
      </c>
      <c r="T26" s="4" t="s">
        <v>6</v>
      </c>
      <c r="U26" s="4" t="s">
        <v>7</v>
      </c>
      <c r="W26" s="3"/>
      <c r="X26" s="4" t="s">
        <v>5</v>
      </c>
      <c r="Y26" s="4" t="s">
        <v>6</v>
      </c>
      <c r="Z26" s="4" t="s">
        <v>7</v>
      </c>
      <c r="AB26" s="3"/>
      <c r="AC26" s="4" t="s">
        <v>5</v>
      </c>
      <c r="AD26" s="4" t="s">
        <v>6</v>
      </c>
      <c r="AE26" s="4" t="s">
        <v>7</v>
      </c>
      <c r="AG26" s="3"/>
      <c r="AH26" s="4" t="s">
        <v>5</v>
      </c>
      <c r="AI26" s="4" t="s">
        <v>6</v>
      </c>
      <c r="AJ26" s="4" t="s">
        <v>7</v>
      </c>
      <c r="AL26" s="3"/>
      <c r="AM26" s="4" t="s">
        <v>5</v>
      </c>
      <c r="AN26" s="4" t="s">
        <v>6</v>
      </c>
      <c r="AO26" s="4" t="s">
        <v>7</v>
      </c>
      <c r="AQ26" s="3"/>
      <c r="AR26" s="4" t="s">
        <v>5</v>
      </c>
      <c r="AS26" s="4" t="s">
        <v>6</v>
      </c>
      <c r="AT26" s="4" t="s">
        <v>7</v>
      </c>
      <c r="AV26" s="3"/>
      <c r="AW26" s="4" t="s">
        <v>5</v>
      </c>
      <c r="AX26" s="4" t="s">
        <v>6</v>
      </c>
      <c r="AY26" s="4" t="s">
        <v>7</v>
      </c>
      <c r="BA26" s="3"/>
      <c r="BB26" s="4" t="s">
        <v>5</v>
      </c>
      <c r="BC26" s="4" t="s">
        <v>6</v>
      </c>
      <c r="BD26" s="4" t="s">
        <v>7</v>
      </c>
      <c r="BF26" s="3"/>
      <c r="BG26" s="4" t="s">
        <v>5</v>
      </c>
      <c r="BH26" s="4" t="s">
        <v>6</v>
      </c>
      <c r="BI26" s="4" t="s">
        <v>7</v>
      </c>
      <c r="BK26" s="3"/>
      <c r="BL26" s="4" t="s">
        <v>5</v>
      </c>
      <c r="BM26" s="4" t="s">
        <v>6</v>
      </c>
      <c r="BN26" s="4" t="s">
        <v>7</v>
      </c>
    </row>
    <row r="27" spans="3:80" x14ac:dyDescent="0.25">
      <c r="C27" s="5" t="s">
        <v>0</v>
      </c>
      <c r="D27" s="8">
        <v>1.2999999999999999E-2</v>
      </c>
      <c r="E27" s="8">
        <v>1.2999999999999999E-2</v>
      </c>
      <c r="F27" s="12">
        <v>1.4E-2</v>
      </c>
      <c r="H27" s="5" t="s">
        <v>0</v>
      </c>
      <c r="I27" s="8">
        <v>0.02</v>
      </c>
      <c r="J27" s="8">
        <v>0.02</v>
      </c>
      <c r="K27" s="8">
        <v>1.9E-2</v>
      </c>
      <c r="M27" s="5" t="s">
        <v>0</v>
      </c>
      <c r="N27" s="8">
        <v>1.7999999999999999E-2</v>
      </c>
      <c r="O27" s="8">
        <v>1.7999999999999999E-2</v>
      </c>
      <c r="P27" s="8">
        <v>1.7000000000000001E-2</v>
      </c>
      <c r="R27" s="5" t="s">
        <v>0</v>
      </c>
      <c r="S27" s="8">
        <v>3.5999999999999997E-2</v>
      </c>
      <c r="T27" s="8">
        <v>3.3000000000000002E-2</v>
      </c>
      <c r="U27" s="8">
        <v>2.9000000000000001E-2</v>
      </c>
      <c r="W27" s="5" t="s">
        <v>0</v>
      </c>
      <c r="X27" s="12">
        <v>3.5999999999999997E-2</v>
      </c>
      <c r="Y27" s="8">
        <v>2.8000000000000001E-2</v>
      </c>
      <c r="Z27" s="8">
        <v>2.7E-2</v>
      </c>
      <c r="AB27" s="5" t="s">
        <v>0</v>
      </c>
      <c r="AC27" s="8">
        <v>6.0999999999999999E-2</v>
      </c>
      <c r="AD27" s="8">
        <v>4.8000000000000001E-2</v>
      </c>
      <c r="AE27" s="8">
        <v>0.04</v>
      </c>
      <c r="AG27" s="5" t="s">
        <v>0</v>
      </c>
      <c r="AH27" s="8">
        <v>8.7999999999999995E-2</v>
      </c>
      <c r="AI27" s="8">
        <v>5.6000000000000001E-2</v>
      </c>
      <c r="AJ27" s="8">
        <v>0.06</v>
      </c>
      <c r="AL27" s="5" t="s">
        <v>0</v>
      </c>
      <c r="AM27" s="8">
        <v>0.124</v>
      </c>
      <c r="AN27" s="8">
        <v>7.1999999999999995E-2</v>
      </c>
      <c r="AO27" s="8">
        <v>0.113</v>
      </c>
      <c r="AQ27" s="5" t="s">
        <v>0</v>
      </c>
      <c r="AR27" s="8">
        <v>0.11</v>
      </c>
      <c r="AS27" s="8">
        <v>9.5000000000000001E-2</v>
      </c>
      <c r="AT27" s="8">
        <v>0.19</v>
      </c>
      <c r="AV27" s="5" t="s">
        <v>0</v>
      </c>
      <c r="AW27" s="8">
        <v>0.16500000000000001</v>
      </c>
      <c r="AX27" s="8">
        <v>0.11700000000000001</v>
      </c>
      <c r="AY27" s="8">
        <v>0.218</v>
      </c>
      <c r="BA27" s="5" t="s">
        <v>0</v>
      </c>
      <c r="BB27" s="8">
        <v>0.29299999999999998</v>
      </c>
      <c r="BC27" s="8">
        <v>9.9000000000000005E-2</v>
      </c>
      <c r="BD27" s="8">
        <v>0.33400000000000002</v>
      </c>
      <c r="BF27" s="5" t="s">
        <v>0</v>
      </c>
      <c r="BG27" s="8">
        <v>0.23</v>
      </c>
      <c r="BH27" s="8">
        <v>9.4E-2</v>
      </c>
      <c r="BI27" s="8">
        <v>0.442</v>
      </c>
      <c r="BK27" s="5" t="s">
        <v>0</v>
      </c>
      <c r="BL27" s="8">
        <v>0.152</v>
      </c>
      <c r="BM27" s="8">
        <v>0.129</v>
      </c>
      <c r="BN27" s="8">
        <v>0.42699999999999999</v>
      </c>
    </row>
    <row r="28" spans="3:80" x14ac:dyDescent="0.25">
      <c r="C28" s="5" t="s">
        <v>1</v>
      </c>
      <c r="D28" s="8">
        <v>1.2E-2</v>
      </c>
      <c r="E28" s="8">
        <v>1.2E-2</v>
      </c>
      <c r="F28" s="12">
        <v>1.2E-2</v>
      </c>
      <c r="H28" s="5" t="s">
        <v>1</v>
      </c>
      <c r="I28" s="8">
        <v>1.2E-2</v>
      </c>
      <c r="J28" s="8">
        <v>1.2E-2</v>
      </c>
      <c r="K28" s="8">
        <v>1.2E-2</v>
      </c>
      <c r="M28" s="5" t="s">
        <v>1</v>
      </c>
      <c r="N28" s="8">
        <v>1.7000000000000001E-2</v>
      </c>
      <c r="O28" s="8">
        <v>1.7000000000000001E-2</v>
      </c>
      <c r="P28" s="8">
        <v>1.6E-2</v>
      </c>
      <c r="R28" s="5" t="s">
        <v>1</v>
      </c>
      <c r="S28" s="8">
        <v>0.02</v>
      </c>
      <c r="T28" s="8">
        <v>0.02</v>
      </c>
      <c r="U28" s="8">
        <v>2.9000000000000001E-2</v>
      </c>
      <c r="W28" s="5" t="s">
        <v>1</v>
      </c>
      <c r="X28" s="12">
        <v>4.2999999999999997E-2</v>
      </c>
      <c r="Y28" s="8">
        <v>4.2999999999999997E-2</v>
      </c>
      <c r="Z28" s="8">
        <v>3.7999999999999999E-2</v>
      </c>
      <c r="AB28" s="5" t="s">
        <v>1</v>
      </c>
      <c r="AC28" s="8">
        <v>4.2000000000000003E-2</v>
      </c>
      <c r="AD28" s="8">
        <v>4.2000000000000003E-2</v>
      </c>
      <c r="AE28" s="8">
        <v>3.9E-2</v>
      </c>
      <c r="AG28" s="5" t="s">
        <v>1</v>
      </c>
      <c r="AH28" s="8">
        <v>4.8000000000000001E-2</v>
      </c>
      <c r="AI28" s="8">
        <v>4.8000000000000001E-2</v>
      </c>
      <c r="AJ28" s="8">
        <v>4.9000000000000002E-2</v>
      </c>
      <c r="AL28" s="5" t="s">
        <v>1</v>
      </c>
      <c r="AM28" s="8">
        <v>8.4000000000000005E-2</v>
      </c>
      <c r="AN28" s="8">
        <v>6.9000000000000006E-2</v>
      </c>
      <c r="AO28" s="8">
        <v>7.0000000000000007E-2</v>
      </c>
      <c r="AQ28" s="5" t="s">
        <v>1</v>
      </c>
      <c r="AR28" s="8">
        <v>8.7999999999999995E-2</v>
      </c>
      <c r="AS28" s="8">
        <v>7.4999999999999997E-2</v>
      </c>
      <c r="AT28" s="8">
        <v>8.7999999999999995E-2</v>
      </c>
      <c r="AV28" s="5" t="s">
        <v>1</v>
      </c>
      <c r="AW28" s="8">
        <v>0.121</v>
      </c>
      <c r="AX28" s="8">
        <v>6.7000000000000004E-2</v>
      </c>
      <c r="AY28" s="8">
        <v>0.17399999999999999</v>
      </c>
      <c r="BA28" s="5" t="s">
        <v>1</v>
      </c>
      <c r="BB28" s="8">
        <v>0.17399999999999999</v>
      </c>
      <c r="BC28" s="8">
        <v>8.3000000000000004E-2</v>
      </c>
      <c r="BD28" s="8">
        <v>0.26600000000000001</v>
      </c>
      <c r="BF28" s="5" t="s">
        <v>1</v>
      </c>
      <c r="BG28" s="8">
        <v>0.113</v>
      </c>
      <c r="BH28" s="8">
        <v>9.8000000000000004E-2</v>
      </c>
      <c r="BI28" s="8">
        <v>0.433</v>
      </c>
      <c r="BK28" s="5" t="s">
        <v>1</v>
      </c>
      <c r="BL28" s="8">
        <v>9.0999999999999998E-2</v>
      </c>
      <c r="BM28" s="8">
        <v>7.8E-2</v>
      </c>
      <c r="BN28" s="8">
        <v>0.42699999999999999</v>
      </c>
    </row>
    <row r="29" spans="3:80" x14ac:dyDescent="0.25">
      <c r="C29" s="5" t="s">
        <v>2</v>
      </c>
      <c r="D29" s="8">
        <v>1.6E-2</v>
      </c>
      <c r="E29" s="8">
        <v>1.6E-2</v>
      </c>
      <c r="F29" s="12">
        <v>1.6E-2</v>
      </c>
      <c r="H29" s="5" t="s">
        <v>2</v>
      </c>
      <c r="I29" s="8">
        <v>2.3E-2</v>
      </c>
      <c r="J29" s="8">
        <v>2.3E-2</v>
      </c>
      <c r="K29" s="8">
        <v>2.1999999999999999E-2</v>
      </c>
      <c r="M29" s="5" t="s">
        <v>2</v>
      </c>
      <c r="N29" s="8">
        <v>3.5000000000000003E-2</v>
      </c>
      <c r="O29" s="8">
        <v>3.5000000000000003E-2</v>
      </c>
      <c r="P29" s="8">
        <v>3.1E-2</v>
      </c>
      <c r="R29" s="5" t="s">
        <v>2</v>
      </c>
      <c r="S29" s="8">
        <v>3.3000000000000002E-2</v>
      </c>
      <c r="T29" s="8">
        <v>3.3000000000000002E-2</v>
      </c>
      <c r="U29" s="8">
        <v>0.03</v>
      </c>
      <c r="W29" s="5" t="s">
        <v>2</v>
      </c>
      <c r="X29" s="12">
        <v>5.0999999999999997E-2</v>
      </c>
      <c r="Y29" s="8">
        <v>4.5999999999999999E-2</v>
      </c>
      <c r="Z29" s="8">
        <v>3.9E-2</v>
      </c>
      <c r="AB29" s="5" t="s">
        <v>2</v>
      </c>
      <c r="AC29" s="8">
        <v>7.0000000000000007E-2</v>
      </c>
      <c r="AD29" s="8">
        <v>6.6000000000000003E-2</v>
      </c>
      <c r="AE29" s="8">
        <v>5.1999999999999998E-2</v>
      </c>
      <c r="AG29" s="5" t="s">
        <v>2</v>
      </c>
      <c r="AH29" s="8">
        <v>9.7000000000000003E-2</v>
      </c>
      <c r="AI29" s="8">
        <v>9.7000000000000003E-2</v>
      </c>
      <c r="AJ29" s="8">
        <v>9.0999999999999998E-2</v>
      </c>
      <c r="AL29" s="5" t="s">
        <v>2</v>
      </c>
      <c r="AM29" s="8">
        <v>0.13</v>
      </c>
      <c r="AN29" s="8">
        <v>0.13900000000000001</v>
      </c>
      <c r="AO29" s="8">
        <v>0.113</v>
      </c>
      <c r="AQ29" s="5" t="s">
        <v>2</v>
      </c>
      <c r="AR29" s="8">
        <v>0.24299999999999999</v>
      </c>
      <c r="AS29" s="8">
        <v>0.249</v>
      </c>
      <c r="AT29" s="8">
        <v>0.19500000000000001</v>
      </c>
      <c r="AV29" s="5" t="s">
        <v>2</v>
      </c>
      <c r="AW29" s="8">
        <v>0.26400000000000001</v>
      </c>
      <c r="AX29" s="8">
        <v>0.27100000000000002</v>
      </c>
      <c r="AY29" s="8">
        <v>0.21099999999999999</v>
      </c>
      <c r="BA29" s="5" t="s">
        <v>2</v>
      </c>
      <c r="BB29" s="8">
        <v>0.27100000000000002</v>
      </c>
      <c r="BC29" s="8">
        <v>0.251</v>
      </c>
      <c r="BD29" s="8">
        <v>0.34799999999999998</v>
      </c>
      <c r="BF29" s="5" t="s">
        <v>2</v>
      </c>
      <c r="BG29" s="8">
        <v>0.24199999999999999</v>
      </c>
      <c r="BH29" s="8">
        <v>0.26300000000000001</v>
      </c>
      <c r="BI29" s="8">
        <v>0.48899999999999999</v>
      </c>
      <c r="BK29" s="5" t="s">
        <v>2</v>
      </c>
      <c r="BL29" s="8">
        <v>0.25900000000000001</v>
      </c>
      <c r="BM29" s="8">
        <v>0.23200000000000001</v>
      </c>
      <c r="BN29" s="8">
        <v>0.436</v>
      </c>
      <c r="CB29" s="1"/>
    </row>
    <row r="30" spans="3:80" x14ac:dyDescent="0.25">
      <c r="C30" s="5" t="s">
        <v>3</v>
      </c>
      <c r="D30" s="8">
        <v>2.1000000000000001E-2</v>
      </c>
      <c r="E30" s="8">
        <v>2.1000000000000001E-2</v>
      </c>
      <c r="F30" s="12">
        <v>0.02</v>
      </c>
      <c r="H30" s="5" t="s">
        <v>3</v>
      </c>
      <c r="I30" s="8">
        <v>2.4E-2</v>
      </c>
      <c r="J30" s="8">
        <v>2.4E-2</v>
      </c>
      <c r="K30" s="8">
        <v>2.4E-2</v>
      </c>
      <c r="M30" s="5" t="s">
        <v>3</v>
      </c>
      <c r="N30" s="8">
        <v>4.2000000000000003E-2</v>
      </c>
      <c r="O30" s="8">
        <v>4.2000000000000003E-2</v>
      </c>
      <c r="P30" s="8">
        <v>4.2000000000000003E-2</v>
      </c>
      <c r="R30" s="5" t="s">
        <v>3</v>
      </c>
      <c r="S30" s="8">
        <v>5.8000000000000003E-2</v>
      </c>
      <c r="T30" s="8">
        <v>5.8000000000000003E-2</v>
      </c>
      <c r="U30" s="8">
        <v>3.5999999999999997E-2</v>
      </c>
      <c r="W30" s="5" t="s">
        <v>3</v>
      </c>
      <c r="X30" s="12">
        <v>0.06</v>
      </c>
      <c r="Y30" s="8">
        <v>0.06</v>
      </c>
      <c r="Z30" s="8">
        <v>4.4999999999999998E-2</v>
      </c>
      <c r="AB30" s="5" t="s">
        <v>3</v>
      </c>
      <c r="AC30" s="8">
        <v>7.2999999999999995E-2</v>
      </c>
      <c r="AD30" s="8">
        <v>5.6000000000000001E-2</v>
      </c>
      <c r="AE30" s="8">
        <v>5.2999999999999999E-2</v>
      </c>
      <c r="AG30" s="5" t="s">
        <v>3</v>
      </c>
      <c r="AH30" s="8">
        <v>0.10100000000000001</v>
      </c>
      <c r="AI30" s="8">
        <v>0.10199999999999999</v>
      </c>
      <c r="AJ30" s="8">
        <v>9.9000000000000005E-2</v>
      </c>
      <c r="AL30" s="5" t="s">
        <v>3</v>
      </c>
      <c r="AM30" s="8">
        <v>0.10199999999999999</v>
      </c>
      <c r="AN30" s="8">
        <v>9.1999999999999998E-2</v>
      </c>
      <c r="AO30" s="8">
        <v>0.113</v>
      </c>
      <c r="AQ30" s="5" t="s">
        <v>3</v>
      </c>
      <c r="AR30" s="8">
        <v>0.10299999999999999</v>
      </c>
      <c r="AS30" s="8">
        <v>9.5000000000000001E-2</v>
      </c>
      <c r="AT30" s="8">
        <v>0.20100000000000001</v>
      </c>
      <c r="AV30" s="5" t="s">
        <v>3</v>
      </c>
      <c r="AW30" s="8">
        <v>0.128</v>
      </c>
      <c r="AX30" s="8">
        <v>0.13100000000000001</v>
      </c>
      <c r="AY30" s="8">
        <v>0.219</v>
      </c>
      <c r="BA30" s="5" t="s">
        <v>3</v>
      </c>
      <c r="BB30" s="8">
        <v>0.13500000000000001</v>
      </c>
      <c r="BC30" s="8">
        <v>0.13500000000000001</v>
      </c>
      <c r="BD30" s="8">
        <v>0.35799999999999998</v>
      </c>
      <c r="BF30" s="5" t="s">
        <v>3</v>
      </c>
      <c r="BG30" s="8">
        <v>0.125</v>
      </c>
      <c r="BH30" s="8">
        <v>0.16600000000000001</v>
      </c>
      <c r="BI30" s="8">
        <v>0.39</v>
      </c>
      <c r="BK30" s="5" t="s">
        <v>3</v>
      </c>
      <c r="BL30" s="8">
        <v>0.127</v>
      </c>
      <c r="BM30" s="8">
        <v>0.16400000000000001</v>
      </c>
      <c r="BN30" s="8">
        <v>0.438</v>
      </c>
      <c r="CB30" s="1"/>
    </row>
    <row r="31" spans="3:80" x14ac:dyDescent="0.25">
      <c r="C31" s="5" t="s">
        <v>4</v>
      </c>
      <c r="D31" s="8">
        <v>0.02</v>
      </c>
      <c r="E31" s="8">
        <v>0.02</v>
      </c>
      <c r="F31" s="12">
        <v>1.9E-2</v>
      </c>
      <c r="H31" s="5" t="s">
        <v>4</v>
      </c>
      <c r="I31" s="8">
        <v>2.1000000000000001E-2</v>
      </c>
      <c r="J31" s="8">
        <v>2.1000000000000001E-2</v>
      </c>
      <c r="K31" s="8">
        <v>2.1000000000000001E-2</v>
      </c>
      <c r="M31" s="5" t="s">
        <v>4</v>
      </c>
      <c r="N31" s="8">
        <v>2.9000000000000001E-2</v>
      </c>
      <c r="O31" s="8">
        <v>2.9000000000000001E-2</v>
      </c>
      <c r="P31" s="8">
        <v>3.5000000000000003E-2</v>
      </c>
      <c r="R31" s="5" t="s">
        <v>4</v>
      </c>
      <c r="S31" s="8">
        <v>3.4000000000000002E-2</v>
      </c>
      <c r="T31" s="8">
        <v>3.4000000000000002E-2</v>
      </c>
      <c r="U31" s="8">
        <v>3.4000000000000002E-2</v>
      </c>
      <c r="W31" s="5" t="s">
        <v>4</v>
      </c>
      <c r="X31" s="12">
        <v>5.8999999999999997E-2</v>
      </c>
      <c r="Y31" s="8">
        <v>6.2E-2</v>
      </c>
      <c r="Z31" s="8">
        <v>4.7E-2</v>
      </c>
      <c r="AB31" s="5" t="s">
        <v>4</v>
      </c>
      <c r="AC31" s="8">
        <v>9.2999999999999999E-2</v>
      </c>
      <c r="AD31" s="8">
        <v>9.0999999999999998E-2</v>
      </c>
      <c r="AE31" s="8">
        <v>5.1999999999999998E-2</v>
      </c>
      <c r="AG31" s="5" t="s">
        <v>4</v>
      </c>
      <c r="AH31" s="8">
        <v>0.156</v>
      </c>
      <c r="AI31" s="8">
        <v>0.186</v>
      </c>
      <c r="AJ31" s="8">
        <v>9.7000000000000003E-2</v>
      </c>
      <c r="AL31" s="5" t="s">
        <v>4</v>
      </c>
      <c r="AM31" s="8">
        <v>0.29799999999999999</v>
      </c>
      <c r="AN31" s="8">
        <v>0.315</v>
      </c>
      <c r="AO31" s="8">
        <v>0.107</v>
      </c>
      <c r="AQ31" s="5" t="s">
        <v>4</v>
      </c>
      <c r="AR31" s="8">
        <v>0.53700000000000003</v>
      </c>
      <c r="AS31" s="8">
        <v>0.51400000000000001</v>
      </c>
      <c r="AT31" s="8">
        <v>0.19500000000000001</v>
      </c>
      <c r="AV31" s="5" t="s">
        <v>4</v>
      </c>
      <c r="AW31" s="8">
        <v>0.623</v>
      </c>
      <c r="AX31" s="8">
        <v>0.64700000000000002</v>
      </c>
      <c r="AY31" s="8">
        <v>0.217</v>
      </c>
      <c r="BA31" s="5" t="s">
        <v>4</v>
      </c>
      <c r="BB31" s="8">
        <v>0.78600000000000003</v>
      </c>
      <c r="BC31" s="8">
        <v>0.74099999999999999</v>
      </c>
      <c r="BD31" s="8">
        <v>0.35199999999999998</v>
      </c>
      <c r="BF31" s="5" t="s">
        <v>4</v>
      </c>
      <c r="BG31" s="8">
        <v>0.81200000000000006</v>
      </c>
      <c r="BH31" s="8">
        <v>0.88500000000000001</v>
      </c>
      <c r="BI31" s="8">
        <v>0.47</v>
      </c>
      <c r="BK31" s="5" t="s">
        <v>4</v>
      </c>
      <c r="BL31" s="8">
        <v>0.75700000000000001</v>
      </c>
      <c r="BM31" s="8">
        <v>0.877</v>
      </c>
      <c r="BN31" s="8">
        <v>0.436</v>
      </c>
    </row>
    <row r="32" spans="3:80" x14ac:dyDescent="0.25">
      <c r="C32" s="1"/>
      <c r="D32" s="1"/>
      <c r="E32" s="1"/>
      <c r="F32" s="1"/>
      <c r="H32" s="1"/>
      <c r="I32" s="1"/>
      <c r="J32" s="1"/>
      <c r="K32" s="1"/>
      <c r="M32" s="1"/>
      <c r="N32" s="1"/>
      <c r="O32" s="1"/>
      <c r="P32" s="1"/>
      <c r="R32" s="1"/>
      <c r="S32" s="1"/>
      <c r="T32" s="1"/>
      <c r="U32" s="1"/>
      <c r="W32" s="1"/>
      <c r="X32" s="1"/>
      <c r="Y32" s="1"/>
      <c r="Z32" s="1"/>
      <c r="AB32" s="1"/>
      <c r="AC32" s="1"/>
      <c r="AD32" s="1"/>
      <c r="AE32" s="1"/>
      <c r="AG32" s="1"/>
      <c r="AH32" s="1"/>
      <c r="AI32" s="1"/>
      <c r="AJ32" s="1"/>
      <c r="AL32" s="1"/>
      <c r="AM32" s="1"/>
      <c r="AN32" s="1"/>
      <c r="AO32" s="1"/>
      <c r="AQ32" s="1"/>
      <c r="AR32" s="1"/>
      <c r="AS32" s="1"/>
      <c r="AT32" s="1"/>
      <c r="AV32" s="1"/>
      <c r="AW32" s="1"/>
      <c r="AX32" s="1"/>
      <c r="AY32" s="1"/>
      <c r="BA32" s="1"/>
      <c r="BB32" s="1"/>
      <c r="BC32" s="1"/>
      <c r="BD32" s="1"/>
      <c r="BF32" s="1"/>
      <c r="BG32" s="1"/>
      <c r="BH32" s="1"/>
      <c r="BI32" s="1"/>
      <c r="BK32" s="1"/>
      <c r="BL32" s="1"/>
      <c r="BM32" s="1"/>
      <c r="BN32" s="1"/>
    </row>
    <row r="33" spans="1:79" x14ac:dyDescent="0.25">
      <c r="C33" s="1"/>
      <c r="D33" s="1"/>
      <c r="E33" s="1"/>
      <c r="F33" s="1"/>
      <c r="H33" s="1"/>
      <c r="I33" s="1"/>
      <c r="J33" s="1"/>
      <c r="K33" s="1"/>
      <c r="M33" s="1"/>
      <c r="N33" s="1"/>
      <c r="O33" s="1"/>
      <c r="P33" s="1"/>
      <c r="R33" s="1"/>
      <c r="S33" s="1"/>
      <c r="T33" s="1"/>
      <c r="U33" s="1"/>
      <c r="W33" s="1"/>
      <c r="X33" s="1"/>
      <c r="Y33" s="1"/>
      <c r="Z33" s="1"/>
      <c r="AB33" s="1"/>
      <c r="AC33" s="1"/>
      <c r="AD33" s="1"/>
      <c r="AE33" s="1"/>
      <c r="AG33" s="1"/>
      <c r="AH33" s="1"/>
      <c r="AI33" s="1"/>
      <c r="AJ33" s="1"/>
      <c r="AL33" s="1"/>
      <c r="AM33" s="1"/>
      <c r="AN33" s="1"/>
      <c r="AO33" s="1"/>
      <c r="AQ33" s="1"/>
      <c r="AR33" s="1"/>
      <c r="AS33" s="1"/>
      <c r="AT33" s="1"/>
      <c r="AV33" s="2" t="s">
        <v>9</v>
      </c>
      <c r="AW33" s="1"/>
      <c r="AX33" s="1"/>
      <c r="AY33" s="1"/>
      <c r="BA33" s="2" t="s">
        <v>9</v>
      </c>
      <c r="BB33" s="1"/>
      <c r="BC33" s="1"/>
      <c r="BD33" s="1"/>
      <c r="BF33" s="2" t="s">
        <v>9</v>
      </c>
      <c r="BG33" s="1"/>
      <c r="BH33" s="1"/>
      <c r="BI33" s="1"/>
      <c r="BK33" s="2" t="s">
        <v>9</v>
      </c>
      <c r="BL33" s="1"/>
      <c r="BM33" s="1"/>
      <c r="BN33" s="1"/>
    </row>
    <row r="34" spans="1:79" x14ac:dyDescent="0.25">
      <c r="C34" s="1"/>
      <c r="D34" s="1"/>
      <c r="E34" s="1"/>
      <c r="F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G34" s="1"/>
      <c r="AH34" s="1"/>
      <c r="AI34" s="1"/>
      <c r="AJ34" s="1"/>
      <c r="AL34" s="1"/>
      <c r="AM34" s="1"/>
      <c r="AN34" s="1"/>
      <c r="AO34" s="1"/>
      <c r="AQ34" s="1"/>
      <c r="AR34" s="1"/>
      <c r="AS34" s="1"/>
      <c r="AT34" s="1"/>
      <c r="AV34" s="3"/>
      <c r="AW34" s="4" t="s">
        <v>5</v>
      </c>
      <c r="AX34" s="4" t="s">
        <v>6</v>
      </c>
      <c r="AY34" s="4" t="s">
        <v>7</v>
      </c>
      <c r="BA34" s="3"/>
      <c r="BB34" s="4" t="s">
        <v>5</v>
      </c>
      <c r="BC34" s="4" t="s">
        <v>6</v>
      </c>
      <c r="BD34" s="4" t="s">
        <v>7</v>
      </c>
      <c r="BF34" s="3"/>
      <c r="BG34" s="4" t="s">
        <v>5</v>
      </c>
      <c r="BH34" s="4" t="s">
        <v>6</v>
      </c>
      <c r="BI34" s="4" t="s">
        <v>7</v>
      </c>
      <c r="BK34" s="3"/>
      <c r="BL34" s="4" t="s">
        <v>5</v>
      </c>
      <c r="BM34" s="4" t="s">
        <v>6</v>
      </c>
      <c r="BN34" s="4" t="s">
        <v>7</v>
      </c>
      <c r="BW34" s="1"/>
      <c r="BX34" s="1"/>
      <c r="BY34" s="1"/>
    </row>
    <row r="35" spans="1:79" x14ac:dyDescent="0.25">
      <c r="C35" s="1"/>
      <c r="D35" s="1"/>
      <c r="E35" s="1"/>
      <c r="F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AB35" s="1"/>
      <c r="AC35" s="1"/>
      <c r="AD35" s="1"/>
      <c r="AE35" s="1"/>
      <c r="AG35" s="1"/>
      <c r="AH35" s="1"/>
      <c r="AI35" s="1"/>
      <c r="AJ35" s="1"/>
      <c r="AL35" s="1"/>
      <c r="AM35" s="1"/>
      <c r="AN35" s="1"/>
      <c r="AO35" s="1"/>
      <c r="AQ35" s="1"/>
      <c r="AR35" s="1"/>
      <c r="AS35" s="1"/>
      <c r="AT35" s="1"/>
      <c r="AV35" s="5" t="s">
        <v>0</v>
      </c>
      <c r="AW35" s="12">
        <v>0.214</v>
      </c>
      <c r="AX35" s="12">
        <v>0.155</v>
      </c>
      <c r="AY35" s="12">
        <v>0.27200000000000002</v>
      </c>
      <c r="BA35" s="5" t="s">
        <v>0</v>
      </c>
      <c r="BB35" s="12">
        <v>0.34300000000000003</v>
      </c>
      <c r="BC35" s="12">
        <v>0.14099999999999999</v>
      </c>
      <c r="BD35" s="12">
        <v>0.40500000000000003</v>
      </c>
      <c r="BF35" s="5" t="s">
        <v>0</v>
      </c>
      <c r="BG35" s="12">
        <v>0.29499999999999998</v>
      </c>
      <c r="BH35" s="12">
        <v>0.14399999999999999</v>
      </c>
      <c r="BI35" s="12">
        <v>0.69</v>
      </c>
      <c r="BK35" s="5" t="s">
        <v>0</v>
      </c>
      <c r="BL35" s="12">
        <v>0.216</v>
      </c>
      <c r="BM35" s="12">
        <v>0.18099999999999999</v>
      </c>
      <c r="BN35" s="12">
        <v>0.72</v>
      </c>
      <c r="BX35" s="1"/>
      <c r="BY35" s="1"/>
      <c r="BZ35" s="1"/>
      <c r="CA35" s="1"/>
    </row>
    <row r="36" spans="1:79" x14ac:dyDescent="0.25">
      <c r="C36" s="15" t="s">
        <v>33</v>
      </c>
      <c r="D36" s="1"/>
      <c r="E36" s="1"/>
      <c r="F36" s="1"/>
      <c r="H36" s="1"/>
      <c r="I36" s="1"/>
      <c r="J36" s="1"/>
      <c r="K36" s="1"/>
      <c r="M36" s="1"/>
      <c r="N36" s="1"/>
      <c r="O36" s="1"/>
      <c r="P36" s="1"/>
      <c r="V36" s="15" t="s">
        <v>34</v>
      </c>
      <c r="W36" s="1"/>
      <c r="X36" s="1"/>
      <c r="Y36" s="1"/>
      <c r="AA36" s="1"/>
      <c r="AB36" s="1"/>
      <c r="AC36" s="1"/>
      <c r="AD36" s="1"/>
      <c r="AF36" s="1"/>
      <c r="AG36" s="1"/>
      <c r="AH36" s="1"/>
      <c r="AI36" s="1"/>
      <c r="AJ36" s="1"/>
      <c r="AL36" s="1"/>
      <c r="AM36" s="1"/>
      <c r="AN36" s="1"/>
      <c r="AO36" s="1"/>
      <c r="AQ36" s="1"/>
      <c r="AR36" s="1"/>
      <c r="AS36" s="1"/>
      <c r="AT36" s="1"/>
      <c r="AV36" s="5" t="s">
        <v>1</v>
      </c>
      <c r="AW36" s="12">
        <v>0.16800000000000001</v>
      </c>
      <c r="AX36" s="12">
        <v>0.105</v>
      </c>
      <c r="AY36" s="12">
        <v>0.22800000000000001</v>
      </c>
      <c r="BA36" s="5" t="s">
        <v>1</v>
      </c>
      <c r="BB36" s="12">
        <v>0.223</v>
      </c>
      <c r="BC36" s="12">
        <v>0.126</v>
      </c>
      <c r="BD36" s="12">
        <v>0.32800000000000001</v>
      </c>
      <c r="BF36" s="5" t="s">
        <v>1</v>
      </c>
      <c r="BG36" s="12">
        <v>0.17100000000000001</v>
      </c>
      <c r="BH36" s="12">
        <v>0.14899999999999999</v>
      </c>
      <c r="BI36" s="12">
        <v>0.69899999999999995</v>
      </c>
      <c r="BK36" s="5" t="s">
        <v>1</v>
      </c>
      <c r="BL36" s="12">
        <v>0.154</v>
      </c>
      <c r="BM36" s="12">
        <v>0.129</v>
      </c>
      <c r="BN36" s="12">
        <v>0.72799999999999998</v>
      </c>
      <c r="BX36" s="1"/>
      <c r="BY36" s="1"/>
      <c r="BZ36" s="1"/>
      <c r="CA36" s="1"/>
    </row>
    <row r="37" spans="1:79" x14ac:dyDescent="0.25">
      <c r="C37" s="12"/>
      <c r="D37" s="14" t="s">
        <v>24</v>
      </c>
      <c r="E37" s="14" t="s">
        <v>25</v>
      </c>
      <c r="F37" s="14" t="s">
        <v>26</v>
      </c>
      <c r="G37" s="14" t="s">
        <v>27</v>
      </c>
      <c r="H37" s="14" t="s">
        <v>28</v>
      </c>
      <c r="I37" s="14" t="s">
        <v>29</v>
      </c>
      <c r="J37" s="14" t="s">
        <v>30</v>
      </c>
      <c r="K37" s="14" t="s">
        <v>31</v>
      </c>
      <c r="L37" s="14">
        <v>0.85</v>
      </c>
      <c r="M37" s="14" t="s">
        <v>32</v>
      </c>
      <c r="N37" s="14">
        <v>0.95</v>
      </c>
      <c r="O37" s="14">
        <v>0.98</v>
      </c>
      <c r="P37" s="14">
        <v>1</v>
      </c>
      <c r="U37" s="12"/>
      <c r="V37" s="14" t="s">
        <v>24</v>
      </c>
      <c r="W37" s="14" t="s">
        <v>25</v>
      </c>
      <c r="X37" s="14" t="s">
        <v>26</v>
      </c>
      <c r="Y37" s="14" t="s">
        <v>27</v>
      </c>
      <c r="Z37" s="14" t="s">
        <v>28</v>
      </c>
      <c r="AA37" s="14" t="s">
        <v>29</v>
      </c>
      <c r="AB37" s="14" t="s">
        <v>30</v>
      </c>
      <c r="AC37" s="14" t="s">
        <v>31</v>
      </c>
      <c r="AD37" s="14">
        <v>0.85</v>
      </c>
      <c r="AE37" s="14" t="s">
        <v>32</v>
      </c>
      <c r="AF37" s="14">
        <v>0.95</v>
      </c>
      <c r="AG37" s="14">
        <v>0.98</v>
      </c>
      <c r="AH37" s="14">
        <v>1</v>
      </c>
      <c r="AI37" s="1"/>
      <c r="AK37" s="1"/>
      <c r="AL37" s="1"/>
      <c r="AM37" s="1"/>
      <c r="AO37" s="1"/>
      <c r="AP37" s="1"/>
      <c r="AQ37" s="1"/>
      <c r="AR37" s="1"/>
      <c r="AV37" s="5" t="s">
        <v>2</v>
      </c>
      <c r="AW37" s="12">
        <v>0.33600000000000002</v>
      </c>
      <c r="AX37" s="12">
        <v>0.33300000000000002</v>
      </c>
      <c r="AY37" s="12">
        <v>0.27500000000000002</v>
      </c>
      <c r="BA37" s="5" t="s">
        <v>2</v>
      </c>
      <c r="BB37" s="12">
        <v>0.34300000000000003</v>
      </c>
      <c r="BC37" s="12">
        <v>0.32</v>
      </c>
      <c r="BD37" s="12">
        <v>0.42499999999999999</v>
      </c>
      <c r="BF37" s="5" t="s">
        <v>2</v>
      </c>
      <c r="BG37" s="12">
        <v>0.35699999999999998</v>
      </c>
      <c r="BH37" s="12">
        <v>0.371</v>
      </c>
      <c r="BI37" s="12">
        <v>0.747</v>
      </c>
      <c r="BK37" s="5" t="s">
        <v>2</v>
      </c>
      <c r="BL37" s="12">
        <v>0.377</v>
      </c>
      <c r="BM37" s="12">
        <v>0.34699999999999998</v>
      </c>
      <c r="BN37" s="12">
        <v>0.747</v>
      </c>
      <c r="BX37" s="1"/>
      <c r="BY37" s="1"/>
      <c r="BZ37" s="1"/>
      <c r="CA37" s="1"/>
    </row>
    <row r="38" spans="1:79" x14ac:dyDescent="0.25">
      <c r="C38" s="4" t="s">
        <v>5</v>
      </c>
      <c r="D38" s="8">
        <v>1.0999999999999999E-2</v>
      </c>
      <c r="E38" s="8">
        <v>1.2E-2</v>
      </c>
      <c r="F38" s="8">
        <v>1.2999999999999999E-2</v>
      </c>
      <c r="G38" s="8">
        <v>1.4E-2</v>
      </c>
      <c r="H38" s="8">
        <v>1.6E-2</v>
      </c>
      <c r="I38" s="8">
        <v>1.7999999999999999E-2</v>
      </c>
      <c r="J38" s="8">
        <v>2.1000000000000001E-2</v>
      </c>
      <c r="K38" s="8">
        <v>2.5999999999999999E-2</v>
      </c>
      <c r="L38" s="8">
        <v>3.1E-2</v>
      </c>
      <c r="M38" s="8">
        <v>4.1000000000000002E-2</v>
      </c>
      <c r="N38" s="8">
        <v>4.1000000000000002E-2</v>
      </c>
      <c r="O38" s="8">
        <v>5.0999999999999997E-2</v>
      </c>
      <c r="P38" s="8">
        <v>5.2999999999999999E-2</v>
      </c>
      <c r="U38" s="4" t="s">
        <v>5</v>
      </c>
      <c r="V38" s="8">
        <v>2.1000000000000001E-2</v>
      </c>
      <c r="W38" s="8">
        <v>2.4E-2</v>
      </c>
      <c r="X38" s="8">
        <v>4.2000000000000003E-2</v>
      </c>
      <c r="Y38" s="8">
        <v>5.8000000000000003E-2</v>
      </c>
      <c r="Z38" s="8">
        <v>0.06</v>
      </c>
      <c r="AA38" s="8">
        <v>7.2999999999999995E-2</v>
      </c>
      <c r="AB38" s="8">
        <v>0.10100000000000001</v>
      </c>
      <c r="AC38" s="8">
        <v>0.10199999999999999</v>
      </c>
      <c r="AD38" s="8">
        <v>0.10299999999999999</v>
      </c>
      <c r="AE38" s="8">
        <v>0.128</v>
      </c>
      <c r="AF38" s="8">
        <v>0.13500000000000001</v>
      </c>
      <c r="AG38" s="8">
        <v>0.125</v>
      </c>
      <c r="AH38" s="8">
        <v>0.127</v>
      </c>
      <c r="AI38" s="1"/>
      <c r="AK38" s="1"/>
      <c r="AL38" s="1"/>
      <c r="AM38" s="1"/>
      <c r="AO38" s="1"/>
      <c r="AP38" s="1"/>
      <c r="AQ38" s="1"/>
      <c r="AR38" s="1"/>
      <c r="AV38" s="5" t="s">
        <v>3</v>
      </c>
      <c r="AW38" s="12">
        <v>0.16900000000000001</v>
      </c>
      <c r="AX38" s="12">
        <v>0.16700000000000001</v>
      </c>
      <c r="AY38" s="12">
        <v>0.27600000000000002</v>
      </c>
      <c r="BA38" s="5" t="s">
        <v>3</v>
      </c>
      <c r="BB38" s="12">
        <v>0.17599999999999999</v>
      </c>
      <c r="BC38" s="12">
        <v>0.17399999999999999</v>
      </c>
      <c r="BD38" s="12">
        <v>0.42699999999999999</v>
      </c>
      <c r="BF38" s="5" t="s">
        <v>3</v>
      </c>
      <c r="BG38" s="12">
        <v>0.17599999999999999</v>
      </c>
      <c r="BH38" s="12">
        <v>0.21199999999999999</v>
      </c>
      <c r="BI38" s="12" t="s">
        <v>39</v>
      </c>
      <c r="BK38" s="5" t="s">
        <v>3</v>
      </c>
      <c r="BL38" s="12">
        <v>0.18</v>
      </c>
      <c r="BM38" s="12">
        <v>0.21299999999999999</v>
      </c>
      <c r="BN38" s="12">
        <v>0.74099999999999999</v>
      </c>
      <c r="BX38" s="1"/>
      <c r="BY38" s="1"/>
      <c r="BZ38" s="1"/>
      <c r="CA38" s="1"/>
    </row>
    <row r="39" spans="1:79" x14ac:dyDescent="0.25">
      <c r="C39" s="4" t="s">
        <v>6</v>
      </c>
      <c r="D39" s="8">
        <v>1.0999999999999999E-2</v>
      </c>
      <c r="E39" s="8">
        <v>1.2E-2</v>
      </c>
      <c r="F39" s="8">
        <v>1.2999999999999999E-2</v>
      </c>
      <c r="G39" s="8">
        <v>1.4E-2</v>
      </c>
      <c r="H39" s="8">
        <v>1.6E-2</v>
      </c>
      <c r="I39" s="8">
        <v>1.7999999999999999E-2</v>
      </c>
      <c r="J39" s="8">
        <v>2.1000000000000001E-2</v>
      </c>
      <c r="K39" s="8">
        <v>2.5999999999999999E-2</v>
      </c>
      <c r="L39" s="8">
        <v>0.03</v>
      </c>
      <c r="M39" s="8">
        <v>3.5999999999999997E-2</v>
      </c>
      <c r="N39" s="8">
        <v>3.9E-2</v>
      </c>
      <c r="O39" s="8">
        <v>4.5999999999999999E-2</v>
      </c>
      <c r="P39" s="8">
        <v>4.9000000000000002E-2</v>
      </c>
      <c r="U39" s="4" t="s">
        <v>6</v>
      </c>
      <c r="V39" s="8">
        <v>2.1000000000000001E-2</v>
      </c>
      <c r="W39" s="8">
        <v>2.4E-2</v>
      </c>
      <c r="X39" s="8">
        <v>4.2000000000000003E-2</v>
      </c>
      <c r="Y39" s="8">
        <v>5.8000000000000003E-2</v>
      </c>
      <c r="Z39" s="8">
        <v>0.06</v>
      </c>
      <c r="AA39" s="8">
        <v>5.6000000000000001E-2</v>
      </c>
      <c r="AB39" s="8">
        <v>0.10199999999999999</v>
      </c>
      <c r="AC39" s="8">
        <v>9.1999999999999998E-2</v>
      </c>
      <c r="AD39" s="8">
        <v>9.5000000000000001E-2</v>
      </c>
      <c r="AE39" s="8">
        <v>0.13100000000000001</v>
      </c>
      <c r="AF39" s="8">
        <v>0.13500000000000001</v>
      </c>
      <c r="AG39" s="8">
        <v>0.16600000000000001</v>
      </c>
      <c r="AH39" s="8">
        <v>0.16400000000000001</v>
      </c>
      <c r="AI39" s="1"/>
      <c r="AK39" s="1"/>
      <c r="AL39" s="1"/>
      <c r="AM39" s="1"/>
      <c r="AO39" s="1"/>
      <c r="AP39" s="1"/>
      <c r="AQ39" s="1"/>
      <c r="AR39" s="1"/>
      <c r="AV39" s="5" t="s">
        <v>4</v>
      </c>
      <c r="AW39" s="12">
        <v>0.74</v>
      </c>
      <c r="AX39" s="12">
        <v>0.73499999999999999</v>
      </c>
      <c r="AY39" s="12">
        <v>0.27500000000000002</v>
      </c>
      <c r="BA39" s="5" t="s">
        <v>4</v>
      </c>
      <c r="BB39" s="12">
        <v>0.90200000000000002</v>
      </c>
      <c r="BC39" s="12">
        <v>0.85299999999999998</v>
      </c>
      <c r="BD39" s="12">
        <v>0.42299999999999999</v>
      </c>
      <c r="BF39" s="5" t="s">
        <v>4</v>
      </c>
      <c r="BG39" s="12">
        <v>1.1659999999999999</v>
      </c>
      <c r="BH39" s="12">
        <v>1.1819999999999999</v>
      </c>
      <c r="BI39" s="12">
        <v>0.72199999999999998</v>
      </c>
      <c r="BK39" s="5" t="s">
        <v>4</v>
      </c>
      <c r="BL39" s="12">
        <v>1.17</v>
      </c>
      <c r="BM39" s="12">
        <v>1.2949999999999999</v>
      </c>
      <c r="BN39" s="12">
        <v>0.74</v>
      </c>
      <c r="BX39" s="1"/>
      <c r="BY39" s="1"/>
      <c r="BZ39" s="1"/>
      <c r="CA39" s="1"/>
    </row>
    <row r="40" spans="1:79" x14ac:dyDescent="0.25">
      <c r="C40" s="4" t="s">
        <v>7</v>
      </c>
      <c r="D40" s="8">
        <v>0.01</v>
      </c>
      <c r="E40" s="8">
        <v>1.0999999999999999E-2</v>
      </c>
      <c r="F40" s="8">
        <v>1.2E-2</v>
      </c>
      <c r="G40" s="8">
        <v>1.2999999999999999E-2</v>
      </c>
      <c r="H40" s="8">
        <v>1.4999999999999999E-2</v>
      </c>
      <c r="I40" s="8">
        <v>1.7000000000000001E-2</v>
      </c>
      <c r="J40" s="8">
        <v>2.1000000000000001E-2</v>
      </c>
      <c r="K40" s="8">
        <v>2.8000000000000001E-2</v>
      </c>
      <c r="L40" s="8">
        <v>3.6999999999999998E-2</v>
      </c>
      <c r="M40" s="8">
        <v>5.7000000000000002E-2</v>
      </c>
      <c r="N40" s="8">
        <v>6.9000000000000006E-2</v>
      </c>
      <c r="O40" s="8">
        <v>0.251</v>
      </c>
      <c r="P40" s="8">
        <v>0.30299999999999999</v>
      </c>
      <c r="U40" s="4" t="s">
        <v>7</v>
      </c>
      <c r="V40" s="8">
        <v>0.02</v>
      </c>
      <c r="W40" s="8">
        <v>2.4E-2</v>
      </c>
      <c r="X40" s="8">
        <v>4.2000000000000003E-2</v>
      </c>
      <c r="Y40" s="8">
        <v>3.5999999999999997E-2</v>
      </c>
      <c r="Z40" s="8">
        <v>4.4999999999999998E-2</v>
      </c>
      <c r="AA40" s="8">
        <v>5.2999999999999999E-2</v>
      </c>
      <c r="AB40" s="8">
        <v>9.9000000000000005E-2</v>
      </c>
      <c r="AC40" s="8">
        <v>0.113</v>
      </c>
      <c r="AD40" s="8">
        <v>0.20100000000000001</v>
      </c>
      <c r="AE40" s="8">
        <v>0.219</v>
      </c>
      <c r="AF40" s="8">
        <v>0.35799999999999998</v>
      </c>
      <c r="AG40" s="8">
        <v>0.39</v>
      </c>
      <c r="AH40" s="8">
        <v>0.438</v>
      </c>
      <c r="AI40" s="1"/>
      <c r="AJ40" s="1"/>
      <c r="AK40" s="1"/>
      <c r="AM40" s="1"/>
      <c r="AN40" s="1"/>
      <c r="AO40" s="1"/>
      <c r="AP40" s="1"/>
      <c r="AR40" s="1"/>
      <c r="AS40" s="1"/>
      <c r="AT40" s="1"/>
      <c r="AU40" s="1"/>
      <c r="AW40" s="1"/>
      <c r="AX40" s="1"/>
      <c r="AY40" s="1"/>
      <c r="AZ40" s="1"/>
      <c r="BB40" s="1"/>
      <c r="BC40" s="1"/>
      <c r="BD40" s="1"/>
      <c r="BE40" s="1"/>
      <c r="BG40" s="1"/>
      <c r="BH40" s="1"/>
      <c r="BM40" s="1"/>
      <c r="BX40" s="1"/>
      <c r="BY40" s="1"/>
      <c r="BZ40" s="1"/>
      <c r="CA40" s="1"/>
    </row>
    <row r="41" spans="1:79" x14ac:dyDescent="0.25">
      <c r="A41" s="1"/>
      <c r="B41" s="1"/>
      <c r="C41" s="1"/>
      <c r="D41" s="1"/>
      <c r="F41" s="1"/>
      <c r="G41" s="1"/>
      <c r="H41" s="1"/>
      <c r="I41" s="1"/>
      <c r="K41" s="1"/>
      <c r="L41" s="1"/>
      <c r="M41" s="1"/>
      <c r="N41" s="1"/>
      <c r="U41" s="1"/>
      <c r="V41" s="1"/>
      <c r="W41" s="1"/>
      <c r="X41" s="1"/>
      <c r="Z41" s="1"/>
      <c r="AA41" s="1"/>
      <c r="AB41" s="1"/>
      <c r="AC41" s="1"/>
      <c r="AE41" s="1"/>
      <c r="AF41" s="1"/>
      <c r="AG41" s="1"/>
      <c r="AH41" s="1"/>
      <c r="AJ41" s="1"/>
      <c r="AK41" s="1"/>
      <c r="AL41" s="1"/>
      <c r="AM41" s="1"/>
      <c r="AO41" s="1"/>
      <c r="AP41" s="1"/>
      <c r="AQ41" s="1"/>
      <c r="AR41" s="1"/>
      <c r="AT41" s="1"/>
      <c r="AU41" s="1"/>
      <c r="AV41" s="1"/>
      <c r="AW41" s="1"/>
      <c r="AY41" s="1"/>
      <c r="AZ41" s="1"/>
      <c r="BA41" s="1"/>
      <c r="BB41" s="1"/>
      <c r="BD41" s="1"/>
      <c r="BE41" s="1"/>
      <c r="BF41" s="1"/>
      <c r="BG41" s="1"/>
      <c r="BX41" s="1"/>
      <c r="BY41" s="1"/>
      <c r="BZ41" s="1"/>
      <c r="CA41" s="1"/>
    </row>
    <row r="42" spans="1:79" x14ac:dyDescent="0.25">
      <c r="A42" s="1"/>
      <c r="B42" s="1"/>
      <c r="C42" s="1"/>
      <c r="D42" s="1"/>
      <c r="F42" s="1"/>
      <c r="G42" s="1"/>
      <c r="H42" s="1"/>
      <c r="I42" s="1"/>
      <c r="K42" s="1"/>
      <c r="L42" s="1"/>
      <c r="M42" s="1"/>
      <c r="N42" s="1"/>
      <c r="U42" s="1"/>
      <c r="V42" s="1"/>
      <c r="W42" s="1"/>
      <c r="X42" s="1"/>
      <c r="Z42" s="1"/>
      <c r="AA42" s="1"/>
      <c r="AB42" s="1"/>
      <c r="AC42" s="1"/>
      <c r="AE42" s="1"/>
      <c r="AF42" s="1"/>
      <c r="AG42" s="1"/>
      <c r="AH42" s="1"/>
      <c r="AJ42" s="1"/>
      <c r="AK42" s="1"/>
      <c r="AL42" s="1"/>
      <c r="AM42" s="1"/>
      <c r="AO42" s="1"/>
      <c r="AP42" s="1"/>
      <c r="AQ42" s="1"/>
      <c r="AR42" s="1"/>
      <c r="AT42" s="1"/>
      <c r="AU42" s="1"/>
      <c r="AV42" s="1"/>
      <c r="AW42" s="1"/>
      <c r="AY42" s="1"/>
      <c r="AZ42" s="1"/>
      <c r="BA42" s="1"/>
      <c r="BB42" s="1"/>
      <c r="BD42" s="1"/>
      <c r="BE42" s="1"/>
      <c r="BF42" s="1"/>
      <c r="BG42" s="1"/>
      <c r="BX42" s="1"/>
      <c r="BY42" s="1"/>
      <c r="BZ42" s="1"/>
      <c r="CA42" s="1"/>
    </row>
    <row r="43" spans="1:79" x14ac:dyDescent="0.25">
      <c r="A43" s="1"/>
      <c r="B43" s="1"/>
      <c r="C43" s="1"/>
      <c r="D43" s="1"/>
      <c r="F43" s="1"/>
      <c r="G43" s="1"/>
      <c r="H43" s="1"/>
      <c r="I43" s="1"/>
      <c r="K43" s="1"/>
      <c r="L43" s="1"/>
      <c r="M43" s="1"/>
      <c r="N43" s="1"/>
      <c r="U43" s="1"/>
      <c r="V43" s="1"/>
      <c r="W43" s="1"/>
      <c r="X43" s="1"/>
      <c r="Z43" s="1"/>
      <c r="AA43" s="1"/>
      <c r="AB43" s="1"/>
      <c r="AC43" s="1"/>
      <c r="AE43" s="1"/>
      <c r="AF43" s="1"/>
      <c r="AG43" s="1"/>
      <c r="AH43" s="1"/>
      <c r="AJ43" s="1"/>
      <c r="AK43" s="1"/>
      <c r="AL43" s="1"/>
      <c r="AM43" s="1"/>
      <c r="AO43" s="1"/>
      <c r="AP43" s="1"/>
      <c r="AQ43" s="1"/>
      <c r="AR43" s="1"/>
      <c r="AT43" s="1"/>
      <c r="AU43" s="1"/>
      <c r="AV43" s="1"/>
      <c r="AW43" s="1"/>
      <c r="AY43" s="1"/>
      <c r="AZ43" s="1"/>
      <c r="BA43" s="1"/>
      <c r="BB43" s="1"/>
      <c r="BD43" s="1"/>
      <c r="BE43" s="1"/>
      <c r="BF43" s="1"/>
      <c r="BG43" s="1"/>
      <c r="BX43" s="1"/>
      <c r="BY43" s="1"/>
      <c r="BZ43" s="1"/>
      <c r="CA43" s="1"/>
    </row>
    <row r="44" spans="1:79" x14ac:dyDescent="0.25">
      <c r="A44" s="1"/>
      <c r="B44" s="1"/>
      <c r="C44" s="1"/>
      <c r="D44" s="1"/>
      <c r="F44" s="1"/>
      <c r="G44" s="1"/>
      <c r="H44" s="1"/>
      <c r="I44" s="1"/>
      <c r="K44" s="1"/>
      <c r="L44" s="1"/>
      <c r="M44" s="1"/>
      <c r="N44" s="1"/>
      <c r="U44" s="1"/>
      <c r="V44" s="1"/>
      <c r="W44" s="1"/>
      <c r="X44" s="1"/>
      <c r="Z44" s="1"/>
      <c r="AA44" s="1"/>
      <c r="AB44" s="1"/>
      <c r="AC44" s="1"/>
      <c r="AE44" s="1"/>
      <c r="AF44" s="1"/>
      <c r="AG44" s="1"/>
      <c r="AH44" s="1"/>
      <c r="AJ44" s="1"/>
      <c r="AK44" s="1"/>
      <c r="AL44" s="1"/>
      <c r="AM44" s="1"/>
      <c r="AO44" s="1"/>
      <c r="AP44" s="1"/>
      <c r="AQ44" s="1"/>
      <c r="AR44" s="1"/>
      <c r="AT44" s="1"/>
      <c r="AU44" s="1"/>
      <c r="AV44" s="1"/>
      <c r="AW44" s="1"/>
      <c r="AY44" s="1"/>
      <c r="AZ44" s="1"/>
      <c r="BA44" s="1"/>
      <c r="BB44" s="1"/>
      <c r="BD44" s="1"/>
      <c r="BE44" s="1"/>
      <c r="BF44" s="1"/>
      <c r="BG44" s="1"/>
    </row>
    <row r="45" spans="1:79" x14ac:dyDescent="0.25">
      <c r="A45" s="1"/>
      <c r="B45" s="1"/>
      <c r="C45" s="1"/>
      <c r="D45" s="1"/>
      <c r="F45" s="1"/>
      <c r="G45" s="1"/>
      <c r="H45" s="1"/>
      <c r="I45" s="1"/>
      <c r="K45" s="1"/>
      <c r="L45" s="1"/>
      <c r="M45" s="1"/>
      <c r="N45" s="1"/>
      <c r="U45" s="1"/>
      <c r="V45" s="1"/>
      <c r="W45" s="1"/>
      <c r="X45" s="1"/>
      <c r="Z45" s="1"/>
      <c r="AA45" s="1"/>
      <c r="AB45" s="1"/>
      <c r="AC45" s="1"/>
      <c r="AE45" s="1"/>
      <c r="AF45" s="1"/>
      <c r="AG45" s="1"/>
      <c r="AH45" s="1"/>
      <c r="AJ45" s="1"/>
      <c r="AK45" s="1"/>
      <c r="AL45" s="1"/>
      <c r="AM45" s="1"/>
      <c r="AO45" s="1"/>
      <c r="AP45" s="1"/>
      <c r="AQ45" s="1"/>
      <c r="AR45" s="1"/>
      <c r="AT45" s="1"/>
      <c r="AU45" s="1"/>
      <c r="AV45" s="1"/>
      <c r="AW45" s="1"/>
      <c r="AY45" s="1"/>
      <c r="AZ45" s="1"/>
      <c r="BA45" s="1"/>
      <c r="BB45" s="1"/>
      <c r="BD45" s="1"/>
      <c r="BE45" s="1"/>
      <c r="BF45" s="1"/>
      <c r="BG45" s="1"/>
    </row>
    <row r="46" spans="1:79" x14ac:dyDescent="0.25">
      <c r="A46" s="1"/>
      <c r="B46" s="1"/>
      <c r="C46" s="1"/>
      <c r="D46" s="1"/>
      <c r="F46" s="1"/>
      <c r="G46" s="1"/>
      <c r="H46" s="1"/>
      <c r="I46" s="1"/>
      <c r="K46" s="1"/>
      <c r="L46" s="1"/>
      <c r="M46" s="1"/>
      <c r="N46" s="1"/>
      <c r="U46" s="1"/>
      <c r="V46" s="1"/>
      <c r="W46" s="1"/>
      <c r="X46" s="1"/>
      <c r="Z46" s="1"/>
      <c r="AA46" s="1"/>
      <c r="AB46" s="1"/>
      <c r="AC46" s="1"/>
      <c r="AE46" s="1"/>
      <c r="AF46" s="1"/>
      <c r="AG46" s="1"/>
      <c r="AJ46" s="1"/>
      <c r="AK46" s="1"/>
      <c r="AL46" s="1"/>
      <c r="AM46" s="1"/>
      <c r="AO46" s="1"/>
      <c r="AP46" s="1"/>
      <c r="AQ46" s="1"/>
      <c r="AR46" s="1"/>
      <c r="AT46" s="1"/>
      <c r="AU46" s="1"/>
      <c r="AV46" s="1"/>
      <c r="AW46" s="1"/>
      <c r="AY46" s="1"/>
      <c r="AZ46" s="1"/>
      <c r="BA46" s="1"/>
      <c r="BB46" s="1"/>
      <c r="BD46" s="1"/>
      <c r="BE46" s="1"/>
      <c r="BF46" s="1"/>
      <c r="BG46" s="1"/>
    </row>
    <row r="47" spans="1:79" x14ac:dyDescent="0.25">
      <c r="A47" s="1"/>
      <c r="B47" s="1"/>
      <c r="C47" s="1"/>
      <c r="D47" s="1"/>
      <c r="F47" s="1"/>
      <c r="G47" s="1"/>
      <c r="H47" s="1"/>
      <c r="I47" s="1"/>
      <c r="K47" s="1"/>
      <c r="L47" s="1"/>
      <c r="M47" s="1"/>
      <c r="N47" s="1"/>
      <c r="U47" s="1"/>
      <c r="V47" s="1"/>
      <c r="W47" s="1"/>
      <c r="X47" s="1"/>
      <c r="Z47" s="1"/>
      <c r="AA47" s="1"/>
      <c r="AB47" s="1"/>
      <c r="AC47" s="1"/>
      <c r="AE47" s="1"/>
      <c r="AF47" s="1"/>
      <c r="AG47" s="1"/>
      <c r="AJ47" s="1"/>
      <c r="AK47" s="1"/>
      <c r="AL47" s="1"/>
      <c r="AM47" s="1"/>
      <c r="AO47" s="1"/>
      <c r="AP47" s="1"/>
      <c r="AQ47" s="1"/>
      <c r="AR47" s="1"/>
      <c r="AT47" s="1"/>
      <c r="AU47" s="1"/>
      <c r="AV47" s="1"/>
      <c r="AW47" s="1"/>
      <c r="AY47" s="1"/>
      <c r="AZ47" s="1"/>
      <c r="BA47" s="1"/>
      <c r="BB47" s="1"/>
      <c r="BD47" s="1"/>
      <c r="BE47" s="1"/>
      <c r="BF47" s="1"/>
      <c r="BG47" s="1"/>
    </row>
    <row r="48" spans="1:79" x14ac:dyDescent="0.25">
      <c r="A48" s="1"/>
      <c r="B48" s="1"/>
      <c r="C48" s="1"/>
      <c r="D48" s="1"/>
      <c r="F48" s="1"/>
      <c r="G48" s="1"/>
      <c r="H48" s="1"/>
      <c r="I48" s="1"/>
      <c r="K48" s="1"/>
      <c r="L48" s="1"/>
      <c r="M48" s="1"/>
      <c r="N48" s="1"/>
      <c r="U48" s="1"/>
      <c r="V48" s="1"/>
      <c r="W48" s="1"/>
      <c r="X48" s="1"/>
      <c r="Z48" s="1"/>
      <c r="AA48" s="1"/>
      <c r="AB48" s="1"/>
      <c r="AC48" s="1"/>
      <c r="AE48" s="1"/>
      <c r="AF48" s="1"/>
      <c r="AG48" s="1"/>
      <c r="AJ48" s="1"/>
      <c r="AK48" s="1"/>
      <c r="AL48" s="1"/>
      <c r="AM48" s="1"/>
      <c r="AO48" s="1"/>
      <c r="AP48" s="1"/>
      <c r="AQ48" s="1"/>
      <c r="AR48" s="1"/>
      <c r="AT48" s="1"/>
      <c r="AU48" s="1"/>
      <c r="AV48" s="1"/>
      <c r="AW48" s="1"/>
      <c r="AY48" s="1"/>
      <c r="AZ48" s="1"/>
      <c r="BA48" s="1"/>
      <c r="BB48" s="1"/>
      <c r="BD48" s="1"/>
      <c r="BE48" s="1"/>
      <c r="BF48" s="1"/>
      <c r="BG48" s="1"/>
    </row>
    <row r="49" spans="1:59" x14ac:dyDescent="0.25">
      <c r="A49" s="1"/>
      <c r="B49" s="1"/>
      <c r="C49" s="1"/>
      <c r="D49" s="1"/>
      <c r="F49" s="1"/>
      <c r="G49" s="1"/>
      <c r="H49" s="1"/>
      <c r="I49" s="1"/>
      <c r="K49" s="1"/>
      <c r="L49" s="1"/>
      <c r="M49" s="1"/>
      <c r="N49" s="1"/>
      <c r="U49" s="1"/>
      <c r="V49" s="1"/>
      <c r="W49" s="1"/>
      <c r="X49" s="1"/>
      <c r="Z49" s="1"/>
      <c r="AA49" s="1"/>
      <c r="AB49" s="1"/>
      <c r="AC49" s="1"/>
      <c r="AE49" s="1"/>
      <c r="AF49" s="1"/>
      <c r="AG49" s="1"/>
      <c r="AJ49" s="1"/>
      <c r="AK49" s="1"/>
      <c r="AL49" s="1"/>
      <c r="AM49" s="1"/>
      <c r="AO49" s="1"/>
      <c r="AP49" s="1"/>
      <c r="AQ49" s="1"/>
      <c r="AR49" s="1"/>
      <c r="AT49" s="1"/>
      <c r="AU49" s="1"/>
      <c r="AV49" s="1"/>
      <c r="AW49" s="1"/>
      <c r="AY49" s="1"/>
      <c r="AZ49" s="1"/>
      <c r="BA49" s="1"/>
      <c r="BB49" s="1"/>
      <c r="BD49" s="1"/>
      <c r="BE49" s="1"/>
      <c r="BF49" s="1"/>
      <c r="BG49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67415-9DE3-44FA-9727-5EBCF2003CF6}">
  <dimension ref="A1:I104"/>
  <sheetViews>
    <sheetView topLeftCell="A16" zoomScale="115" zoomScaleNormal="115" workbookViewId="0">
      <selection activeCell="A98" sqref="A98"/>
    </sheetView>
  </sheetViews>
  <sheetFormatPr defaultRowHeight="15" x14ac:dyDescent="0.25"/>
  <cols>
    <col min="1" max="1" width="23.42578125" customWidth="1"/>
    <col min="22" max="22" width="23.42578125" customWidth="1"/>
  </cols>
  <sheetData>
    <row r="1" spans="1:9" x14ac:dyDescent="0.25">
      <c r="A1" t="s">
        <v>23</v>
      </c>
    </row>
    <row r="2" spans="1:9" x14ac:dyDescent="0.25">
      <c r="A2" s="2" t="s">
        <v>10</v>
      </c>
      <c r="B2" s="2"/>
      <c r="C2" s="2"/>
      <c r="D2" s="2"/>
    </row>
    <row r="3" spans="1:9" x14ac:dyDescent="0.25">
      <c r="A3" s="3"/>
      <c r="B3" s="4" t="s">
        <v>5</v>
      </c>
      <c r="C3" s="4" t="s">
        <v>6</v>
      </c>
      <c r="D3" s="4" t="s">
        <v>7</v>
      </c>
    </row>
    <row r="4" spans="1:9" x14ac:dyDescent="0.25">
      <c r="A4" s="5" t="s">
        <v>0</v>
      </c>
      <c r="B4" s="8">
        <v>6.0449999999999999</v>
      </c>
      <c r="C4" s="8">
        <v>5.5810000000000004</v>
      </c>
      <c r="D4" s="8">
        <v>5.9459999999999997</v>
      </c>
      <c r="I4" s="7"/>
    </row>
    <row r="5" spans="1:9" x14ac:dyDescent="0.25">
      <c r="A5" s="5" t="s">
        <v>1</v>
      </c>
      <c r="B5" s="8">
        <v>5.6849999999999996</v>
      </c>
      <c r="C5" s="8">
        <v>5.6420000000000003</v>
      </c>
      <c r="D5" s="8">
        <v>5.9950000000000001</v>
      </c>
      <c r="H5" s="7"/>
      <c r="I5" s="7"/>
    </row>
    <row r="6" spans="1:9" x14ac:dyDescent="0.25">
      <c r="A6" s="5" t="s">
        <v>2</v>
      </c>
      <c r="B6" s="8">
        <v>5.6859999999999999</v>
      </c>
      <c r="C6" s="8">
        <v>5.7249999999999996</v>
      </c>
      <c r="D6" s="8">
        <v>5.9119999999999999</v>
      </c>
      <c r="G6" s="11"/>
      <c r="H6" s="7"/>
      <c r="I6" s="7"/>
    </row>
    <row r="7" spans="1:9" x14ac:dyDescent="0.25">
      <c r="A7" s="5" t="s">
        <v>3</v>
      </c>
      <c r="B7" s="8">
        <v>5.7160000000000002</v>
      </c>
      <c r="C7" s="8">
        <v>5.74</v>
      </c>
      <c r="D7" s="8">
        <v>5.96</v>
      </c>
      <c r="H7" s="7"/>
    </row>
    <row r="8" spans="1:9" x14ac:dyDescent="0.25">
      <c r="A8" s="5" t="s">
        <v>4</v>
      </c>
      <c r="B8" s="8">
        <v>6.194</v>
      </c>
      <c r="C8" s="8">
        <v>6.024</v>
      </c>
      <c r="D8" s="8">
        <v>6.0190000000000001</v>
      </c>
      <c r="G8" s="7"/>
    </row>
    <row r="9" spans="1:9" x14ac:dyDescent="0.25">
      <c r="A9" s="1"/>
      <c r="B9" s="1"/>
      <c r="C9" s="1"/>
      <c r="D9" s="1"/>
    </row>
    <row r="10" spans="1:9" x14ac:dyDescent="0.25">
      <c r="A10" s="1"/>
      <c r="B10" s="1"/>
      <c r="C10" s="1"/>
      <c r="D10" s="1"/>
    </row>
    <row r="11" spans="1:9" x14ac:dyDescent="0.25">
      <c r="A11" s="1"/>
      <c r="B11" s="1"/>
      <c r="C11" s="1"/>
      <c r="D11" s="1"/>
    </row>
    <row r="12" spans="1:9" x14ac:dyDescent="0.25">
      <c r="A12" s="1"/>
      <c r="B12" s="1"/>
      <c r="C12" s="1"/>
      <c r="D12" s="1"/>
    </row>
    <row r="13" spans="1:9" x14ac:dyDescent="0.25">
      <c r="A13" s="1"/>
      <c r="B13" s="1"/>
      <c r="C13" s="1"/>
      <c r="D13" s="1"/>
    </row>
    <row r="14" spans="1:9" x14ac:dyDescent="0.25">
      <c r="A14" s="1"/>
      <c r="B14" s="1"/>
      <c r="C14" s="1"/>
      <c r="D14" s="1"/>
    </row>
    <row r="15" spans="1:9" x14ac:dyDescent="0.25">
      <c r="A15" s="1"/>
      <c r="B15" s="1"/>
      <c r="C15" s="1"/>
      <c r="D15" s="1"/>
    </row>
    <row r="16" spans="1:9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2" t="s">
        <v>8</v>
      </c>
      <c r="B18" s="2"/>
      <c r="C18" s="2"/>
      <c r="D18" s="2"/>
    </row>
    <row r="19" spans="1:4" x14ac:dyDescent="0.25">
      <c r="A19" s="3"/>
      <c r="B19" s="4" t="s">
        <v>5</v>
      </c>
      <c r="C19" s="4" t="s">
        <v>6</v>
      </c>
      <c r="D19" s="4" t="s">
        <v>7</v>
      </c>
    </row>
    <row r="20" spans="1:4" x14ac:dyDescent="0.25">
      <c r="A20" s="5" t="s">
        <v>0</v>
      </c>
      <c r="B20" s="12">
        <v>5.0999999999999997E-2</v>
      </c>
      <c r="C20" s="8">
        <v>4.9000000000000002E-2</v>
      </c>
      <c r="D20" s="8">
        <v>0.314</v>
      </c>
    </row>
    <row r="21" spans="1:4" x14ac:dyDescent="0.25">
      <c r="A21" s="5" t="s">
        <v>1</v>
      </c>
      <c r="B21" s="12">
        <v>0.06</v>
      </c>
      <c r="C21" s="8">
        <v>5.2999999999999999E-2</v>
      </c>
      <c r="D21" s="8">
        <v>0.31900000000000001</v>
      </c>
    </row>
    <row r="22" spans="1:4" x14ac:dyDescent="0.25">
      <c r="A22" s="5" t="s">
        <v>2</v>
      </c>
      <c r="B22" s="12">
        <v>9.8000000000000004E-2</v>
      </c>
      <c r="C22" s="8">
        <v>0.104</v>
      </c>
      <c r="D22" s="8">
        <v>0.32200000000000001</v>
      </c>
    </row>
    <row r="23" spans="1:4" x14ac:dyDescent="0.25">
      <c r="A23" s="5" t="s">
        <v>3</v>
      </c>
      <c r="B23" s="12">
        <v>5.6000000000000001E-2</v>
      </c>
      <c r="C23" s="8">
        <v>5.8999999999999997E-2</v>
      </c>
      <c r="D23" s="8">
        <v>0.317</v>
      </c>
    </row>
    <row r="24" spans="1:4" x14ac:dyDescent="0.25">
      <c r="A24" s="5" t="s">
        <v>4</v>
      </c>
      <c r="B24" s="12">
        <v>0.52400000000000002</v>
      </c>
      <c r="C24" s="8">
        <v>0.36799999999999999</v>
      </c>
      <c r="D24" s="8">
        <v>0.315</v>
      </c>
    </row>
    <row r="25" spans="1:4" x14ac:dyDescent="0.25">
      <c r="A25" s="1"/>
      <c r="B25" s="1"/>
      <c r="C25" s="1"/>
      <c r="D25" s="1"/>
    </row>
    <row r="26" spans="1:4" x14ac:dyDescent="0.25">
      <c r="A26" s="5"/>
      <c r="B26" s="4" t="s">
        <v>5</v>
      </c>
      <c r="C26" s="4" t="s">
        <v>6</v>
      </c>
      <c r="D26" s="1"/>
    </row>
    <row r="27" spans="1:4" x14ac:dyDescent="0.25">
      <c r="A27" s="5" t="s">
        <v>0</v>
      </c>
      <c r="B27" s="6">
        <f>100 - B20 * 100 / D20</f>
        <v>83.757961783439498</v>
      </c>
      <c r="C27" s="6">
        <f>100 - C20 * 100 / D20</f>
        <v>84.394904458598731</v>
      </c>
      <c r="D27" s="1"/>
    </row>
    <row r="28" spans="1:4" x14ac:dyDescent="0.25">
      <c r="A28" s="5" t="s">
        <v>1</v>
      </c>
      <c r="B28" s="6">
        <f>100 - B21 * 100 / D21</f>
        <v>81.191222570532915</v>
      </c>
      <c r="C28" s="6">
        <f t="shared" ref="C28:C31" si="0">100 - C21 * 100 / D21</f>
        <v>83.385579937304072</v>
      </c>
      <c r="D28" s="1"/>
    </row>
    <row r="29" spans="1:4" x14ac:dyDescent="0.25">
      <c r="A29" s="5" t="s">
        <v>2</v>
      </c>
      <c r="B29" s="6">
        <f t="shared" ref="B29:B31" si="1">100 - B22 * 100 / D22</f>
        <v>69.565217391304344</v>
      </c>
      <c r="C29" s="6">
        <f t="shared" si="0"/>
        <v>67.701863354037272</v>
      </c>
      <c r="D29" s="1"/>
    </row>
    <row r="30" spans="1:4" x14ac:dyDescent="0.25">
      <c r="A30" s="5" t="s">
        <v>3</v>
      </c>
      <c r="B30" s="6">
        <f t="shared" si="1"/>
        <v>82.33438485804416</v>
      </c>
      <c r="C30" s="6">
        <f t="shared" si="0"/>
        <v>81.388012618296528</v>
      </c>
      <c r="D30" s="1"/>
    </row>
    <row r="31" spans="1:4" x14ac:dyDescent="0.25">
      <c r="A31" s="5" t="s">
        <v>4</v>
      </c>
      <c r="B31" s="6">
        <f t="shared" si="1"/>
        <v>-66.349206349206355</v>
      </c>
      <c r="C31" s="6">
        <f t="shared" si="0"/>
        <v>-16.825396825396822</v>
      </c>
      <c r="D31" s="1"/>
    </row>
    <row r="32" spans="1:4" x14ac:dyDescent="0.25">
      <c r="A32" s="1"/>
      <c r="B32" s="1"/>
      <c r="C32" s="1"/>
      <c r="D32" s="1"/>
    </row>
    <row r="34" spans="1:4" x14ac:dyDescent="0.25">
      <c r="A34" s="2" t="s">
        <v>11</v>
      </c>
      <c r="B34" s="2"/>
      <c r="C34" s="2"/>
      <c r="D34" s="2"/>
    </row>
    <row r="35" spans="1:4" x14ac:dyDescent="0.25">
      <c r="A35" s="3"/>
      <c r="B35" s="4" t="s">
        <v>5</v>
      </c>
      <c r="C35" s="4" t="s">
        <v>6</v>
      </c>
      <c r="D35" s="4" t="s">
        <v>7</v>
      </c>
    </row>
    <row r="36" spans="1:4" x14ac:dyDescent="0.25">
      <c r="A36" s="5" t="s">
        <v>0</v>
      </c>
      <c r="B36" s="8">
        <v>11.147</v>
      </c>
      <c r="C36" s="6">
        <v>11.099</v>
      </c>
      <c r="D36" s="8">
        <v>11.629</v>
      </c>
    </row>
    <row r="37" spans="1:4" x14ac:dyDescent="0.25">
      <c r="A37" s="5" t="s">
        <v>1</v>
      </c>
      <c r="B37" s="8">
        <v>11.263999999999999</v>
      </c>
      <c r="C37" s="6">
        <v>11.154</v>
      </c>
      <c r="D37" s="8">
        <v>11.669</v>
      </c>
    </row>
    <row r="38" spans="1:4" x14ac:dyDescent="0.25">
      <c r="A38" s="5" t="s">
        <v>2</v>
      </c>
      <c r="B38" s="8">
        <v>11.276999999999999</v>
      </c>
      <c r="C38" s="6">
        <v>11.273</v>
      </c>
      <c r="D38" s="8">
        <v>11.704000000000001</v>
      </c>
    </row>
    <row r="39" spans="1:4" x14ac:dyDescent="0.25">
      <c r="A39" s="5" t="s">
        <v>3</v>
      </c>
      <c r="B39" s="8">
        <v>11.192</v>
      </c>
      <c r="C39" s="6">
        <v>11.186</v>
      </c>
      <c r="D39" s="8">
        <v>11.709</v>
      </c>
    </row>
    <row r="40" spans="1:4" x14ac:dyDescent="0.25">
      <c r="A40" s="5" t="s">
        <v>4</v>
      </c>
      <c r="B40" s="8">
        <v>12.407</v>
      </c>
      <c r="C40" s="6">
        <v>12.083</v>
      </c>
      <c r="D40" s="8">
        <v>11.702</v>
      </c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2" t="s">
        <v>9</v>
      </c>
      <c r="B50" s="2"/>
      <c r="C50" s="2"/>
      <c r="D50" s="2"/>
    </row>
    <row r="51" spans="1:4" x14ac:dyDescent="0.25">
      <c r="A51" s="3"/>
      <c r="B51" s="4" t="s">
        <v>5</v>
      </c>
      <c r="C51" s="4" t="s">
        <v>6</v>
      </c>
      <c r="D51" s="4" t="s">
        <v>7</v>
      </c>
    </row>
    <row r="52" spans="1:4" x14ac:dyDescent="0.25">
      <c r="A52" s="5" t="s">
        <v>0</v>
      </c>
      <c r="B52" s="8">
        <v>0.16700000000000001</v>
      </c>
      <c r="C52" s="8">
        <v>0.13900000000000001</v>
      </c>
      <c r="D52" s="8">
        <v>0.67500000000000004</v>
      </c>
    </row>
    <row r="53" spans="1:4" x14ac:dyDescent="0.25">
      <c r="A53" s="5" t="s">
        <v>1</v>
      </c>
      <c r="B53" s="8">
        <v>0.29199999999999998</v>
      </c>
      <c r="C53" s="8">
        <v>0.20699999999999999</v>
      </c>
      <c r="D53" s="8">
        <v>0.70199999999999996</v>
      </c>
    </row>
    <row r="54" spans="1:4" x14ac:dyDescent="0.25">
      <c r="A54" s="5" t="s">
        <v>2</v>
      </c>
      <c r="B54" s="8">
        <v>0.27800000000000002</v>
      </c>
      <c r="C54" s="8">
        <v>0.28499999999999998</v>
      </c>
      <c r="D54" s="8">
        <v>0.70799999999999996</v>
      </c>
    </row>
    <row r="55" spans="1:4" x14ac:dyDescent="0.25">
      <c r="A55" s="5" t="s">
        <v>3</v>
      </c>
      <c r="B55" s="8">
        <v>0.20399999999999999</v>
      </c>
      <c r="C55" s="8">
        <v>0.23300000000000001</v>
      </c>
      <c r="D55" s="8">
        <v>0.71</v>
      </c>
    </row>
    <row r="56" spans="1:4" x14ac:dyDescent="0.25">
      <c r="A56" s="5" t="s">
        <v>4</v>
      </c>
      <c r="B56" s="8">
        <v>1.456</v>
      </c>
      <c r="C56" s="8">
        <v>1.117</v>
      </c>
      <c r="D56" s="8">
        <v>0.70299999999999996</v>
      </c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8" x14ac:dyDescent="0.25">
      <c r="A65" s="1"/>
      <c r="B65" s="1"/>
      <c r="C65" s="1"/>
      <c r="D65" s="1"/>
    </row>
    <row r="66" spans="1:8" x14ac:dyDescent="0.25">
      <c r="A66" s="2" t="s">
        <v>13</v>
      </c>
      <c r="B66" s="2"/>
      <c r="C66" s="2"/>
      <c r="D66" s="2"/>
    </row>
    <row r="67" spans="1:8" x14ac:dyDescent="0.25">
      <c r="A67" s="3"/>
      <c r="B67" s="4" t="s">
        <v>5</v>
      </c>
      <c r="C67" s="4" t="s">
        <v>6</v>
      </c>
      <c r="D67" s="4" t="s">
        <v>7</v>
      </c>
    </row>
    <row r="68" spans="1:8" x14ac:dyDescent="0.25">
      <c r="A68" s="5" t="s">
        <v>0</v>
      </c>
      <c r="B68" s="8">
        <v>5.1020000000000003</v>
      </c>
      <c r="C68" s="8">
        <v>5.5179999999999998</v>
      </c>
      <c r="D68" s="8">
        <v>5.6829999999999998</v>
      </c>
      <c r="H68" s="7"/>
    </row>
    <row r="69" spans="1:8" x14ac:dyDescent="0.25">
      <c r="A69" s="5" t="s">
        <v>1</v>
      </c>
      <c r="B69" s="8">
        <v>5.5789999999999997</v>
      </c>
      <c r="C69" s="8">
        <v>5.5110000000000001</v>
      </c>
      <c r="D69" s="8">
        <v>5.6749999999999998</v>
      </c>
    </row>
    <row r="70" spans="1:8" x14ac:dyDescent="0.25">
      <c r="A70" s="5" t="s">
        <v>2</v>
      </c>
      <c r="B70" s="8">
        <v>5.5910000000000002</v>
      </c>
      <c r="C70" s="8">
        <v>5.548</v>
      </c>
      <c r="D70" s="8">
        <v>5.7919999999999998</v>
      </c>
    </row>
    <row r="71" spans="1:8" x14ac:dyDescent="0.25">
      <c r="A71" s="5" t="s">
        <v>3</v>
      </c>
      <c r="B71" s="8">
        <v>5.476</v>
      </c>
      <c r="C71" s="8">
        <v>5.4450000000000003</v>
      </c>
      <c r="D71" s="8">
        <v>5.7480000000000002</v>
      </c>
      <c r="H71" s="11"/>
    </row>
    <row r="72" spans="1:8" x14ac:dyDescent="0.25">
      <c r="A72" s="5" t="s">
        <v>4</v>
      </c>
      <c r="B72" s="8">
        <v>6.2130000000000001</v>
      </c>
      <c r="C72" s="8">
        <v>6.0590000000000002</v>
      </c>
      <c r="D72" s="8">
        <v>5.6829999999999998</v>
      </c>
    </row>
    <row r="73" spans="1:8" x14ac:dyDescent="0.25">
      <c r="A73" s="1"/>
      <c r="B73" s="1"/>
      <c r="C73" s="1"/>
      <c r="D73" s="1"/>
    </row>
    <row r="74" spans="1:8" x14ac:dyDescent="0.25">
      <c r="B74" s="11"/>
    </row>
    <row r="75" spans="1:8" x14ac:dyDescent="0.25">
      <c r="A75" s="1"/>
      <c r="B75" s="1"/>
      <c r="C75" s="1"/>
      <c r="D75" s="1"/>
    </row>
    <row r="76" spans="1:8" x14ac:dyDescent="0.25">
      <c r="A76" s="1"/>
      <c r="B76" s="1"/>
      <c r="C76" s="1"/>
      <c r="D76" s="1"/>
    </row>
    <row r="77" spans="1:8" x14ac:dyDescent="0.25">
      <c r="A77" s="1"/>
      <c r="B77" s="1"/>
      <c r="C77" s="1"/>
      <c r="D77" s="1"/>
    </row>
    <row r="78" spans="1:8" x14ac:dyDescent="0.25">
      <c r="A78" s="1"/>
      <c r="B78" s="1"/>
      <c r="C78" s="1"/>
      <c r="D78" s="1"/>
    </row>
    <row r="79" spans="1:8" x14ac:dyDescent="0.25">
      <c r="A79" s="1"/>
      <c r="B79" s="1"/>
      <c r="C79" s="1"/>
      <c r="D79" s="1"/>
    </row>
    <row r="80" spans="1:8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2" t="s">
        <v>12</v>
      </c>
      <c r="B82" s="2"/>
      <c r="C82" s="2"/>
      <c r="D82" s="2"/>
    </row>
    <row r="83" spans="1:4" x14ac:dyDescent="0.25">
      <c r="A83" s="3"/>
      <c r="B83" s="4" t="s">
        <v>5</v>
      </c>
      <c r="C83" s="4" t="s">
        <v>6</v>
      </c>
      <c r="D83" s="4" t="s">
        <v>7</v>
      </c>
    </row>
    <row r="84" spans="1:4" x14ac:dyDescent="0.25">
      <c r="A84" s="5" t="s">
        <v>0</v>
      </c>
      <c r="B84" s="8">
        <v>0.11600000000000001</v>
      </c>
      <c r="C84" s="8">
        <v>0.09</v>
      </c>
      <c r="D84" s="8">
        <v>0.36099999999999999</v>
      </c>
    </row>
    <row r="85" spans="1:4" x14ac:dyDescent="0.25">
      <c r="A85" s="5" t="s">
        <v>1</v>
      </c>
      <c r="B85" s="8">
        <v>0.23200000000000001</v>
      </c>
      <c r="C85" s="8">
        <v>0.154</v>
      </c>
      <c r="D85" s="8">
        <v>0.38300000000000001</v>
      </c>
    </row>
    <row r="86" spans="1:4" x14ac:dyDescent="0.25">
      <c r="A86" s="5" t="s">
        <v>2</v>
      </c>
      <c r="B86" s="8">
        <v>0.17899999999999999</v>
      </c>
      <c r="C86" s="8">
        <v>0.18099999999999999</v>
      </c>
      <c r="D86" s="8">
        <v>0.38600000000000001</v>
      </c>
    </row>
    <row r="87" spans="1:4" x14ac:dyDescent="0.25">
      <c r="A87" s="5" t="s">
        <v>3</v>
      </c>
      <c r="B87" s="8">
        <v>0.14799999999999999</v>
      </c>
      <c r="C87" s="8">
        <v>0.17399999999999999</v>
      </c>
      <c r="D87" s="8">
        <v>0.39200000000000002</v>
      </c>
    </row>
    <row r="88" spans="1:4" x14ac:dyDescent="0.25">
      <c r="A88" s="5" t="s">
        <v>4</v>
      </c>
      <c r="B88" s="8">
        <v>0.93200000000000005</v>
      </c>
      <c r="C88" s="8">
        <v>0.749</v>
      </c>
      <c r="D88" s="8">
        <v>0.38700000000000001</v>
      </c>
    </row>
    <row r="90" spans="1:4" x14ac:dyDescent="0.25">
      <c r="A90" s="5"/>
      <c r="B90" s="4" t="s">
        <v>5</v>
      </c>
      <c r="C90" s="4" t="s">
        <v>6</v>
      </c>
    </row>
    <row r="91" spans="1:4" x14ac:dyDescent="0.25">
      <c r="A91" s="5" t="s">
        <v>0</v>
      </c>
      <c r="B91" s="6">
        <f>100 - B84 * 100 / D84</f>
        <v>67.86703601108033</v>
      </c>
      <c r="C91" s="6">
        <f>100 - C84 * 100 / D84</f>
        <v>75.069252077562325</v>
      </c>
      <c r="D91" s="1"/>
    </row>
    <row r="92" spans="1:4" x14ac:dyDescent="0.25">
      <c r="A92" s="5" t="s">
        <v>1</v>
      </c>
      <c r="B92" s="6">
        <f>100 - B85 * 100 / D85</f>
        <v>39.425587467362917</v>
      </c>
      <c r="C92" s="6">
        <f t="shared" ref="C92:C95" si="2">100 - C85 * 100 / D85</f>
        <v>59.791122715404697</v>
      </c>
      <c r="D92" s="1"/>
    </row>
    <row r="93" spans="1:4" x14ac:dyDescent="0.25">
      <c r="A93" s="5" t="s">
        <v>2</v>
      </c>
      <c r="B93" s="6">
        <f t="shared" ref="B93:B95" si="3">100 - B86 * 100 / D86</f>
        <v>53.626943005181353</v>
      </c>
      <c r="C93" s="6">
        <f t="shared" si="2"/>
        <v>53.108808290155444</v>
      </c>
      <c r="D93" s="1"/>
    </row>
    <row r="94" spans="1:4" x14ac:dyDescent="0.25">
      <c r="A94" s="5" t="s">
        <v>3</v>
      </c>
      <c r="B94" s="6">
        <f t="shared" si="3"/>
        <v>62.244897959183675</v>
      </c>
      <c r="C94" s="6">
        <f t="shared" si="2"/>
        <v>55.612244897959187</v>
      </c>
    </row>
    <row r="95" spans="1:4" x14ac:dyDescent="0.25">
      <c r="A95" s="5" t="s">
        <v>4</v>
      </c>
      <c r="B95" s="6">
        <f t="shared" si="3"/>
        <v>-140.82687338501293</v>
      </c>
      <c r="C95" s="6">
        <f t="shared" si="2"/>
        <v>-93.540051679586583</v>
      </c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2" t="s">
        <v>41</v>
      </c>
      <c r="B98" s="2"/>
      <c r="C98" s="2"/>
      <c r="D98" s="2"/>
    </row>
    <row r="99" spans="1:4" x14ac:dyDescent="0.25">
      <c r="A99" s="3"/>
      <c r="B99" s="4" t="s">
        <v>5</v>
      </c>
      <c r="C99" s="4" t="s">
        <v>6</v>
      </c>
      <c r="D99" s="4" t="s">
        <v>7</v>
      </c>
    </row>
    <row r="100" spans="1:4" x14ac:dyDescent="0.25">
      <c r="A100" s="5" t="s">
        <v>0</v>
      </c>
      <c r="B100" s="8">
        <v>0</v>
      </c>
      <c r="C100" s="8">
        <v>0</v>
      </c>
      <c r="D100" s="8">
        <v>0</v>
      </c>
    </row>
    <row r="101" spans="1:4" x14ac:dyDescent="0.25">
      <c r="A101" s="5" t="s">
        <v>1</v>
      </c>
      <c r="B101" s="8">
        <v>0</v>
      </c>
      <c r="C101" s="8">
        <v>0</v>
      </c>
      <c r="D101" s="8">
        <v>0</v>
      </c>
    </row>
    <row r="102" spans="1:4" x14ac:dyDescent="0.25">
      <c r="A102" s="5" t="s">
        <v>2</v>
      </c>
      <c r="B102" s="8">
        <v>1</v>
      </c>
      <c r="C102" s="8">
        <v>1</v>
      </c>
      <c r="D102" s="8">
        <v>0</v>
      </c>
    </row>
    <row r="103" spans="1:4" x14ac:dyDescent="0.25">
      <c r="A103" s="5" t="s">
        <v>3</v>
      </c>
      <c r="B103" s="8">
        <v>0</v>
      </c>
      <c r="C103" s="8">
        <v>0</v>
      </c>
      <c r="D103" s="8">
        <v>0</v>
      </c>
    </row>
    <row r="104" spans="1:4" x14ac:dyDescent="0.25">
      <c r="A104" s="5" t="s">
        <v>4</v>
      </c>
      <c r="B104" s="8">
        <v>7</v>
      </c>
      <c r="C104" s="8">
        <v>1</v>
      </c>
      <c r="D104" s="8">
        <v>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AEB56-9203-4AA6-A737-03AA74B23AF9}">
  <dimension ref="A1:CA48"/>
  <sheetViews>
    <sheetView zoomScale="85" zoomScaleNormal="85" workbookViewId="0">
      <selection activeCell="A6" sqref="A6"/>
    </sheetView>
  </sheetViews>
  <sheetFormatPr defaultRowHeight="15" x14ac:dyDescent="0.25"/>
  <cols>
    <col min="1" max="1" width="23.42578125" customWidth="1"/>
    <col min="2" max="2" width="11.5703125" bestFit="1" customWidth="1"/>
    <col min="3" max="3" width="8.85546875" bestFit="1" customWidth="1"/>
    <col min="6" max="6" width="23.42578125" customWidth="1"/>
    <col min="11" max="11" width="23.42578125" customWidth="1"/>
    <col min="16" max="16" width="23.42578125" customWidth="1"/>
    <col min="21" max="21" width="23.42578125" customWidth="1"/>
    <col min="26" max="26" width="23.42578125" customWidth="1"/>
    <col min="31" max="31" width="23.42578125" customWidth="1"/>
    <col min="36" max="36" width="23.42578125" customWidth="1"/>
    <col min="41" max="41" width="23.42578125" customWidth="1"/>
    <col min="46" max="46" width="23.42578125" customWidth="1"/>
    <col min="51" max="51" width="23.42578125" customWidth="1"/>
    <col min="56" max="56" width="23.42578125" customWidth="1"/>
    <col min="61" max="61" width="23.42578125" customWidth="1"/>
    <col min="66" max="66" width="23.42578125" customWidth="1"/>
    <col min="71" max="71" width="23.42578125" customWidth="1"/>
    <col min="76" max="76" width="23.42578125" customWidth="1"/>
  </cols>
  <sheetData>
    <row r="1" spans="1:74" x14ac:dyDescent="0.25">
      <c r="BN1" s="1"/>
      <c r="BO1" s="1"/>
      <c r="BQ1" s="1"/>
      <c r="BR1" s="1"/>
      <c r="BS1" s="1"/>
      <c r="BT1" s="1"/>
      <c r="BV1" s="1"/>
    </row>
    <row r="2" spans="1:74" ht="23.25" x14ac:dyDescent="0.35">
      <c r="A2" s="17" t="s">
        <v>42</v>
      </c>
      <c r="BN2" s="1"/>
      <c r="BO2" s="1"/>
      <c r="BP2" s="1"/>
      <c r="BQ2" s="1"/>
      <c r="BS2" s="1"/>
      <c r="BT2" s="1"/>
      <c r="BU2" s="1"/>
      <c r="BV2" s="1"/>
    </row>
    <row r="3" spans="1:74" x14ac:dyDescent="0.25">
      <c r="BN3" s="1"/>
      <c r="BO3" s="1"/>
      <c r="BP3" s="1"/>
      <c r="BQ3" s="1"/>
      <c r="BS3" s="1"/>
      <c r="BT3" s="1"/>
      <c r="BU3" s="1"/>
      <c r="BV3" s="1"/>
    </row>
    <row r="4" spans="1:74" ht="21" x14ac:dyDescent="0.35">
      <c r="A4" s="18" t="s">
        <v>43</v>
      </c>
      <c r="BN4" s="1"/>
      <c r="BO4" s="1"/>
      <c r="BP4" s="1"/>
      <c r="BQ4" s="1"/>
      <c r="BS4" s="1"/>
      <c r="BT4" s="1"/>
      <c r="BU4" s="1"/>
      <c r="BV4" s="1"/>
    </row>
    <row r="5" spans="1:74" x14ac:dyDescent="0.25">
      <c r="BN5" s="1"/>
      <c r="BO5" s="1"/>
      <c r="BP5" s="1"/>
      <c r="BQ5" s="1"/>
      <c r="BS5" s="1"/>
      <c r="BT5" s="1"/>
      <c r="BU5" s="1"/>
      <c r="BV5" s="1"/>
    </row>
    <row r="6" spans="1:74" x14ac:dyDescent="0.25">
      <c r="A6" t="s">
        <v>44</v>
      </c>
      <c r="C6">
        <v>0.1</v>
      </c>
      <c r="H6">
        <v>0.2</v>
      </c>
      <c r="M6">
        <v>0.3</v>
      </c>
      <c r="R6">
        <v>0.4</v>
      </c>
      <c r="W6">
        <v>0.5</v>
      </c>
      <c r="AB6">
        <v>0.6</v>
      </c>
      <c r="AG6">
        <v>0.7</v>
      </c>
      <c r="AL6">
        <v>0.8</v>
      </c>
      <c r="AQ6">
        <v>0.85</v>
      </c>
      <c r="AV6">
        <v>0.9</v>
      </c>
      <c r="BA6">
        <v>0.95</v>
      </c>
      <c r="BF6">
        <v>0.98</v>
      </c>
      <c r="BK6">
        <v>1</v>
      </c>
      <c r="BO6" s="1"/>
      <c r="BP6" s="1"/>
      <c r="BQ6" s="1"/>
      <c r="BS6" s="1"/>
      <c r="BT6" s="1"/>
      <c r="BU6" s="1"/>
      <c r="BV6" s="1"/>
    </row>
    <row r="7" spans="1:74" x14ac:dyDescent="0.25">
      <c r="C7" s="2"/>
      <c r="BO7" s="1"/>
      <c r="BP7" s="1"/>
      <c r="BQ7" s="1"/>
      <c r="BS7" s="1"/>
      <c r="BT7" s="1"/>
      <c r="BU7" s="1"/>
      <c r="BV7" s="1"/>
    </row>
    <row r="8" spans="1:74" x14ac:dyDescent="0.25">
      <c r="C8" s="4"/>
      <c r="D8" s="4" t="s">
        <v>20</v>
      </c>
      <c r="E8" s="4" t="s">
        <v>21</v>
      </c>
      <c r="F8" s="4" t="s">
        <v>22</v>
      </c>
      <c r="H8" s="4"/>
      <c r="I8" s="4" t="s">
        <v>20</v>
      </c>
      <c r="J8" s="4" t="s">
        <v>21</v>
      </c>
      <c r="K8" s="4" t="s">
        <v>22</v>
      </c>
      <c r="M8" s="4"/>
      <c r="N8" s="4" t="s">
        <v>20</v>
      </c>
      <c r="O8" s="4" t="s">
        <v>21</v>
      </c>
      <c r="P8" s="4" t="s">
        <v>22</v>
      </c>
      <c r="R8" s="4"/>
      <c r="S8" s="4" t="s">
        <v>20</v>
      </c>
      <c r="T8" s="4" t="s">
        <v>21</v>
      </c>
      <c r="U8" s="4" t="s">
        <v>22</v>
      </c>
      <c r="W8" s="4"/>
      <c r="X8" s="4" t="s">
        <v>20</v>
      </c>
      <c r="Y8" s="4" t="s">
        <v>21</v>
      </c>
      <c r="Z8" s="4" t="s">
        <v>22</v>
      </c>
      <c r="AB8" s="4"/>
      <c r="AC8" s="4" t="s">
        <v>20</v>
      </c>
      <c r="AD8" s="4" t="s">
        <v>21</v>
      </c>
      <c r="AE8" s="4" t="s">
        <v>22</v>
      </c>
      <c r="AG8" s="4"/>
      <c r="AH8" s="4" t="s">
        <v>20</v>
      </c>
      <c r="AI8" s="4" t="s">
        <v>21</v>
      </c>
      <c r="AJ8" s="4" t="s">
        <v>22</v>
      </c>
      <c r="AL8" s="4"/>
      <c r="AM8" s="4" t="s">
        <v>20</v>
      </c>
      <c r="AN8" s="4" t="s">
        <v>21</v>
      </c>
      <c r="AO8" s="4" t="s">
        <v>22</v>
      </c>
      <c r="AQ8" s="4"/>
      <c r="AR8" s="4" t="s">
        <v>20</v>
      </c>
      <c r="AS8" s="4" t="s">
        <v>21</v>
      </c>
      <c r="AT8" s="4" t="s">
        <v>22</v>
      </c>
      <c r="AV8" s="4"/>
      <c r="AW8" s="4" t="s">
        <v>20</v>
      </c>
      <c r="AX8" s="4" t="s">
        <v>21</v>
      </c>
      <c r="AY8" s="4" t="s">
        <v>22</v>
      </c>
      <c r="BA8" s="4"/>
      <c r="BB8" s="4" t="s">
        <v>20</v>
      </c>
      <c r="BC8" s="4" t="s">
        <v>21</v>
      </c>
      <c r="BD8" s="4" t="s">
        <v>22</v>
      </c>
      <c r="BF8" s="4"/>
      <c r="BG8" s="4" t="s">
        <v>20</v>
      </c>
      <c r="BH8" s="4" t="s">
        <v>21</v>
      </c>
      <c r="BI8" s="4" t="s">
        <v>22</v>
      </c>
      <c r="BK8" s="4"/>
      <c r="BL8" s="4" t="s">
        <v>20</v>
      </c>
      <c r="BM8" s="4" t="s">
        <v>21</v>
      </c>
      <c r="BN8" s="4" t="s">
        <v>22</v>
      </c>
      <c r="BO8" s="1"/>
      <c r="BP8" s="1"/>
      <c r="BQ8" s="1"/>
      <c r="BS8" s="1"/>
      <c r="BT8" s="1"/>
      <c r="BU8" s="1"/>
      <c r="BV8" s="1"/>
    </row>
    <row r="9" spans="1:74" x14ac:dyDescent="0.25">
      <c r="C9" s="4" t="s">
        <v>0</v>
      </c>
      <c r="D9" s="3">
        <f>_xlfn.CEILING.MATH($BL9*$C$6)</f>
        <v>11</v>
      </c>
      <c r="E9" s="3">
        <v>1</v>
      </c>
      <c r="F9" s="3">
        <v>200</v>
      </c>
      <c r="H9" s="4" t="s">
        <v>0</v>
      </c>
      <c r="I9" s="3">
        <f>_xlfn.CEILING.MATH($BL9*$H$6)</f>
        <v>22</v>
      </c>
      <c r="J9" s="3">
        <v>1</v>
      </c>
      <c r="K9" s="3">
        <v>200</v>
      </c>
      <c r="M9" s="4" t="s">
        <v>0</v>
      </c>
      <c r="N9" s="3">
        <f>_xlfn.CEILING.MATH($BL9*$M$6)</f>
        <v>32</v>
      </c>
      <c r="O9" s="3">
        <v>1</v>
      </c>
      <c r="P9" s="3">
        <v>200</v>
      </c>
      <c r="R9" s="4" t="s">
        <v>0</v>
      </c>
      <c r="S9" s="3">
        <f>_xlfn.CEILING.MATH($BL9*$R$6)</f>
        <v>43</v>
      </c>
      <c r="T9" s="3">
        <v>1</v>
      </c>
      <c r="U9" s="3">
        <v>200</v>
      </c>
      <c r="W9" s="4" t="s">
        <v>0</v>
      </c>
      <c r="X9" s="3">
        <f>_xlfn.CEILING.MATH($BL9*$W$6)</f>
        <v>53</v>
      </c>
      <c r="Y9" s="3">
        <v>1</v>
      </c>
      <c r="Z9" s="3">
        <v>200</v>
      </c>
      <c r="AB9" s="4" t="s">
        <v>0</v>
      </c>
      <c r="AC9" s="3">
        <f>_xlfn.CEILING.MATH($BL9*$AB$6)</f>
        <v>64</v>
      </c>
      <c r="AD9" s="3">
        <v>1</v>
      </c>
      <c r="AE9" s="3">
        <v>200</v>
      </c>
      <c r="AG9" s="4" t="s">
        <v>0</v>
      </c>
      <c r="AH9" s="3">
        <f>_xlfn.CEILING.MATH($BL9*$AG$6)</f>
        <v>75</v>
      </c>
      <c r="AI9" s="3">
        <v>1</v>
      </c>
      <c r="AJ9" s="3">
        <v>200</v>
      </c>
      <c r="AL9" s="4" t="s">
        <v>0</v>
      </c>
      <c r="AM9" s="3">
        <f>_xlfn.CEILING.MATH($BL9*$AL$6)</f>
        <v>85</v>
      </c>
      <c r="AN9" s="3">
        <v>1</v>
      </c>
      <c r="AO9" s="3">
        <v>200</v>
      </c>
      <c r="AQ9" s="4" t="s">
        <v>0</v>
      </c>
      <c r="AR9" s="3">
        <f>_xlfn.CEILING.MATH($BL9*$AQ$6)</f>
        <v>91</v>
      </c>
      <c r="AS9" s="3">
        <v>1</v>
      </c>
      <c r="AT9" s="3">
        <v>200</v>
      </c>
      <c r="AV9" s="4" t="s">
        <v>0</v>
      </c>
      <c r="AW9" s="3">
        <f>_xlfn.CEILING.MATH($BL9*$AV$6)</f>
        <v>96</v>
      </c>
      <c r="AX9" s="3">
        <v>1</v>
      </c>
      <c r="AY9" s="3">
        <v>200</v>
      </c>
      <c r="BA9" s="4" t="s">
        <v>0</v>
      </c>
      <c r="BB9" s="3">
        <f>_xlfn.CEILING.MATH($BL9*$BA$6)</f>
        <v>101</v>
      </c>
      <c r="BC9" s="3">
        <v>1</v>
      </c>
      <c r="BD9" s="3">
        <v>200</v>
      </c>
      <c r="BF9" s="4" t="s">
        <v>0</v>
      </c>
      <c r="BG9" s="3">
        <f>_xlfn.CEILING.MATH($BL9*$BF$6)</f>
        <v>104</v>
      </c>
      <c r="BH9" s="3">
        <v>1</v>
      </c>
      <c r="BI9" s="3">
        <v>200</v>
      </c>
      <c r="BK9" s="4" t="s">
        <v>0</v>
      </c>
      <c r="BL9" s="3">
        <v>106</v>
      </c>
      <c r="BM9" s="3">
        <v>1</v>
      </c>
      <c r="BN9" s="3">
        <v>200</v>
      </c>
      <c r="BO9" s="1"/>
      <c r="BP9" s="1"/>
      <c r="BQ9" s="1"/>
      <c r="BS9" s="1"/>
      <c r="BT9" s="1"/>
      <c r="BU9" s="1"/>
      <c r="BV9" s="1"/>
    </row>
    <row r="10" spans="1:74" x14ac:dyDescent="0.25">
      <c r="C10" s="4" t="s">
        <v>1</v>
      </c>
      <c r="D10" s="3">
        <f>_xlfn.CEILING.MATH($BL10*$C$6)</f>
        <v>2</v>
      </c>
      <c r="E10" s="3">
        <v>1</v>
      </c>
      <c r="F10" s="3">
        <v>200</v>
      </c>
      <c r="H10" s="4" t="s">
        <v>1</v>
      </c>
      <c r="I10" s="3">
        <f>_xlfn.CEILING.MATH($BL10*$H$6)</f>
        <v>4</v>
      </c>
      <c r="J10" s="3">
        <v>1</v>
      </c>
      <c r="K10" s="3">
        <v>200</v>
      </c>
      <c r="M10" s="4" t="s">
        <v>1</v>
      </c>
      <c r="N10" s="3">
        <f>_xlfn.CEILING.MATH($BL10*$M$6)</f>
        <v>6</v>
      </c>
      <c r="O10" s="3">
        <v>1</v>
      </c>
      <c r="P10" s="3">
        <v>200</v>
      </c>
      <c r="R10" s="4" t="s">
        <v>1</v>
      </c>
      <c r="S10" s="3">
        <f>_xlfn.CEILING.MATH($BL10*$R$6)</f>
        <v>8</v>
      </c>
      <c r="T10" s="3">
        <v>1</v>
      </c>
      <c r="U10" s="3">
        <v>200</v>
      </c>
      <c r="W10" s="4" t="s">
        <v>1</v>
      </c>
      <c r="X10" s="3">
        <f>_xlfn.CEILING.MATH($BL10*$W$6)</f>
        <v>10</v>
      </c>
      <c r="Y10" s="3">
        <v>1</v>
      </c>
      <c r="Z10" s="3">
        <v>200</v>
      </c>
      <c r="AB10" s="4" t="s">
        <v>1</v>
      </c>
      <c r="AC10" s="3">
        <f>_xlfn.CEILING.MATH($BL10*$AB$6)</f>
        <v>12</v>
      </c>
      <c r="AD10" s="3">
        <v>1</v>
      </c>
      <c r="AE10" s="3">
        <v>200</v>
      </c>
      <c r="AG10" s="4" t="s">
        <v>1</v>
      </c>
      <c r="AH10" s="3">
        <f>_xlfn.CEILING.MATH($BL10*$AG$6)</f>
        <v>14</v>
      </c>
      <c r="AI10" s="3">
        <v>1</v>
      </c>
      <c r="AJ10" s="3">
        <v>200</v>
      </c>
      <c r="AL10" s="4" t="s">
        <v>1</v>
      </c>
      <c r="AM10" s="3">
        <f>_xlfn.CEILING.MATH($BL10*$AL$6)</f>
        <v>16</v>
      </c>
      <c r="AN10" s="3">
        <v>1</v>
      </c>
      <c r="AO10" s="3">
        <v>200</v>
      </c>
      <c r="AQ10" s="4" t="s">
        <v>1</v>
      </c>
      <c r="AR10" s="3">
        <f>_xlfn.CEILING.MATH($BL10*$AQ$6)</f>
        <v>17</v>
      </c>
      <c r="AS10" s="3">
        <v>1</v>
      </c>
      <c r="AT10" s="3">
        <v>200</v>
      </c>
      <c r="AV10" s="4" t="s">
        <v>1</v>
      </c>
      <c r="AW10" s="3">
        <f>_xlfn.CEILING.MATH($BL10*$AV$6)</f>
        <v>18</v>
      </c>
      <c r="AX10" s="3">
        <v>1</v>
      </c>
      <c r="AY10" s="3">
        <v>200</v>
      </c>
      <c r="BA10" s="4" t="s">
        <v>1</v>
      </c>
      <c r="BB10" s="3">
        <f>_xlfn.CEILING.MATH($BL10*$BA$6)</f>
        <v>19</v>
      </c>
      <c r="BC10" s="3">
        <v>1</v>
      </c>
      <c r="BD10" s="3">
        <v>200</v>
      </c>
      <c r="BF10" s="4" t="s">
        <v>1</v>
      </c>
      <c r="BG10" s="3">
        <f>_xlfn.CEILING.MATH($BL10*$BF$6)</f>
        <v>20</v>
      </c>
      <c r="BH10" s="3">
        <v>1</v>
      </c>
      <c r="BI10" s="3">
        <v>200</v>
      </c>
      <c r="BK10" s="4" t="s">
        <v>1</v>
      </c>
      <c r="BL10" s="3">
        <v>20</v>
      </c>
      <c r="BM10" s="3">
        <v>1</v>
      </c>
      <c r="BN10" s="3">
        <v>200</v>
      </c>
      <c r="BO10" s="1"/>
      <c r="BP10" s="1"/>
      <c r="BQ10" s="1"/>
      <c r="BS10" s="1"/>
      <c r="BT10" s="1"/>
      <c r="BU10" s="1"/>
      <c r="BV10" s="1"/>
    </row>
    <row r="11" spans="1:74" x14ac:dyDescent="0.25">
      <c r="C11" s="4" t="s">
        <v>2</v>
      </c>
      <c r="D11" s="3">
        <f>_xlfn.CEILING.MATH($BL11*$C$6)</f>
        <v>2</v>
      </c>
      <c r="E11" s="3">
        <v>6</v>
      </c>
      <c r="F11" s="3">
        <v>7200</v>
      </c>
      <c r="H11" s="4" t="s">
        <v>2</v>
      </c>
      <c r="I11" s="3">
        <f>_xlfn.CEILING.MATH($BL11*$H$6)</f>
        <v>4</v>
      </c>
      <c r="J11" s="3">
        <v>6</v>
      </c>
      <c r="K11" s="3">
        <v>7200</v>
      </c>
      <c r="M11" s="4" t="s">
        <v>2</v>
      </c>
      <c r="N11" s="3">
        <f>_xlfn.CEILING.MATH($BL11*$M$6)</f>
        <v>6</v>
      </c>
      <c r="O11" s="3">
        <v>6</v>
      </c>
      <c r="P11" s="3">
        <v>7200</v>
      </c>
      <c r="R11" s="4" t="s">
        <v>2</v>
      </c>
      <c r="S11" s="3">
        <f>_xlfn.CEILING.MATH($BL11*$R$6)</f>
        <v>8</v>
      </c>
      <c r="T11" s="3">
        <v>6</v>
      </c>
      <c r="U11" s="3">
        <v>7200</v>
      </c>
      <c r="W11" s="4" t="s">
        <v>2</v>
      </c>
      <c r="X11" s="3">
        <f>_xlfn.CEILING.MATH($BL11*$W$6)</f>
        <v>10</v>
      </c>
      <c r="Y11" s="3">
        <v>6</v>
      </c>
      <c r="Z11" s="3">
        <v>7200</v>
      </c>
      <c r="AB11" s="4" t="s">
        <v>2</v>
      </c>
      <c r="AC11" s="3">
        <f>_xlfn.CEILING.MATH($BL11*$AB$6)</f>
        <v>12</v>
      </c>
      <c r="AD11" s="3">
        <v>6</v>
      </c>
      <c r="AE11" s="3">
        <v>7200</v>
      </c>
      <c r="AG11" s="4" t="s">
        <v>2</v>
      </c>
      <c r="AH11" s="3">
        <f>_xlfn.CEILING.MATH($BL11*$AG$6)</f>
        <v>14</v>
      </c>
      <c r="AI11" s="3">
        <v>6</v>
      </c>
      <c r="AJ11" s="3">
        <v>7200</v>
      </c>
      <c r="AL11" s="4" t="s">
        <v>2</v>
      </c>
      <c r="AM11" s="3">
        <f>_xlfn.CEILING.MATH($BL11*$AL$6)</f>
        <v>16</v>
      </c>
      <c r="AN11" s="3">
        <v>6</v>
      </c>
      <c r="AO11" s="3">
        <v>7200</v>
      </c>
      <c r="AQ11" s="4" t="s">
        <v>2</v>
      </c>
      <c r="AR11" s="3">
        <f>_xlfn.CEILING.MATH($BL11*$AQ$6)</f>
        <v>17</v>
      </c>
      <c r="AS11" s="3">
        <v>6</v>
      </c>
      <c r="AT11" s="3">
        <v>7200</v>
      </c>
      <c r="AV11" s="4" t="s">
        <v>2</v>
      </c>
      <c r="AW11" s="3">
        <f>_xlfn.CEILING.MATH($BL11*$AV$6)</f>
        <v>18</v>
      </c>
      <c r="AX11" s="3">
        <v>6</v>
      </c>
      <c r="AY11" s="3">
        <v>7200</v>
      </c>
      <c r="BA11" s="4" t="s">
        <v>2</v>
      </c>
      <c r="BB11" s="3">
        <f>_xlfn.CEILING.MATH($BL11*$BA$6)</f>
        <v>19</v>
      </c>
      <c r="BC11" s="3">
        <v>6</v>
      </c>
      <c r="BD11" s="3">
        <v>7200</v>
      </c>
      <c r="BF11" s="4" t="s">
        <v>2</v>
      </c>
      <c r="BG11" s="3">
        <f>_xlfn.CEILING.MATH($BL11*$BF$6)</f>
        <v>20</v>
      </c>
      <c r="BH11" s="3">
        <v>6</v>
      </c>
      <c r="BI11" s="3">
        <v>7200</v>
      </c>
      <c r="BK11" s="4" t="s">
        <v>2</v>
      </c>
      <c r="BL11" s="3">
        <v>20</v>
      </c>
      <c r="BM11" s="3">
        <v>6</v>
      </c>
      <c r="BN11" s="3">
        <v>7200</v>
      </c>
    </row>
    <row r="12" spans="1:74" x14ac:dyDescent="0.25">
      <c r="C12" s="4" t="s">
        <v>3</v>
      </c>
      <c r="D12" s="3">
        <f>_xlfn.CEILING.MATH($BL12*$C$6)</f>
        <v>3</v>
      </c>
      <c r="E12" s="3">
        <v>4</v>
      </c>
      <c r="F12" s="3">
        <v>1500</v>
      </c>
      <c r="H12" s="4" t="s">
        <v>3</v>
      </c>
      <c r="I12" s="3">
        <f>_xlfn.CEILING.MATH($BL12*$H$6)</f>
        <v>6</v>
      </c>
      <c r="J12" s="3">
        <v>4</v>
      </c>
      <c r="K12" s="3">
        <v>1500</v>
      </c>
      <c r="M12" s="4" t="s">
        <v>3</v>
      </c>
      <c r="N12" s="3">
        <f>_xlfn.CEILING.MATH($BL12*$M$6)</f>
        <v>9</v>
      </c>
      <c r="O12" s="3">
        <v>4</v>
      </c>
      <c r="P12" s="3">
        <v>1500</v>
      </c>
      <c r="R12" s="4" t="s">
        <v>3</v>
      </c>
      <c r="S12" s="3">
        <f>_xlfn.CEILING.MATH($BL12*$R$6)</f>
        <v>12</v>
      </c>
      <c r="T12" s="3">
        <v>4</v>
      </c>
      <c r="U12" s="3">
        <v>1500</v>
      </c>
      <c r="W12" s="4" t="s">
        <v>3</v>
      </c>
      <c r="X12" s="3">
        <f>_xlfn.CEILING.MATH($BL12*$W$6)</f>
        <v>15</v>
      </c>
      <c r="Y12" s="3">
        <v>4</v>
      </c>
      <c r="Z12" s="3">
        <v>1500</v>
      </c>
      <c r="AB12" s="4" t="s">
        <v>3</v>
      </c>
      <c r="AC12" s="3">
        <f>_xlfn.CEILING.MATH($BL12*$AB$6)</f>
        <v>18</v>
      </c>
      <c r="AD12" s="3">
        <v>4</v>
      </c>
      <c r="AE12" s="3">
        <v>1500</v>
      </c>
      <c r="AG12" s="4" t="s">
        <v>3</v>
      </c>
      <c r="AH12" s="3">
        <f>_xlfn.CEILING.MATH($BL12*$AG$6)</f>
        <v>21</v>
      </c>
      <c r="AI12" s="3">
        <v>4</v>
      </c>
      <c r="AJ12" s="3">
        <v>1500</v>
      </c>
      <c r="AL12" s="4" t="s">
        <v>3</v>
      </c>
      <c r="AM12" s="3">
        <f>_xlfn.CEILING.MATH($BL12*$AL$6)</f>
        <v>24</v>
      </c>
      <c r="AN12" s="3">
        <v>4</v>
      </c>
      <c r="AO12" s="3">
        <v>1500</v>
      </c>
      <c r="AQ12" s="4" t="s">
        <v>3</v>
      </c>
      <c r="AR12" s="3">
        <f>_xlfn.CEILING.MATH($BL12*$AQ$6)</f>
        <v>25</v>
      </c>
      <c r="AS12" s="3">
        <v>4</v>
      </c>
      <c r="AT12" s="3">
        <v>1500</v>
      </c>
      <c r="AV12" s="4" t="s">
        <v>3</v>
      </c>
      <c r="AW12" s="3">
        <f>_xlfn.CEILING.MATH($BL12*$AV$6)</f>
        <v>27</v>
      </c>
      <c r="AX12" s="3">
        <v>4</v>
      </c>
      <c r="AY12" s="3">
        <v>1500</v>
      </c>
      <c r="BA12" s="4" t="s">
        <v>3</v>
      </c>
      <c r="BB12" s="3">
        <f>_xlfn.CEILING.MATH($BL12*$BA$6)</f>
        <v>28</v>
      </c>
      <c r="BC12" s="3">
        <v>4</v>
      </c>
      <c r="BD12" s="3">
        <v>1500</v>
      </c>
      <c r="BF12" s="4" t="s">
        <v>3</v>
      </c>
      <c r="BG12" s="3">
        <f>_xlfn.CEILING.MATH($BL12*$BF$6)</f>
        <v>29</v>
      </c>
      <c r="BH12" s="3">
        <v>4</v>
      </c>
      <c r="BI12" s="3">
        <v>1500</v>
      </c>
      <c r="BK12" s="4" t="s">
        <v>3</v>
      </c>
      <c r="BL12" s="3">
        <v>29</v>
      </c>
      <c r="BM12" s="3">
        <v>4</v>
      </c>
      <c r="BN12" s="3">
        <v>1500</v>
      </c>
    </row>
    <row r="13" spans="1:74" x14ac:dyDescent="0.25">
      <c r="C13" s="4" t="s">
        <v>4</v>
      </c>
      <c r="D13" s="3">
        <f>_xlfn.CEILING.MATH($BL13*$C$6)</f>
        <v>4</v>
      </c>
      <c r="E13" s="3">
        <v>2</v>
      </c>
      <c r="F13" s="3">
        <v>1500</v>
      </c>
      <c r="H13" s="4" t="s">
        <v>4</v>
      </c>
      <c r="I13" s="3">
        <f>_xlfn.CEILING.MATH($BL13*$H$6)</f>
        <v>8</v>
      </c>
      <c r="J13" s="3">
        <v>2</v>
      </c>
      <c r="K13" s="3">
        <v>1500</v>
      </c>
      <c r="M13" s="4" t="s">
        <v>4</v>
      </c>
      <c r="N13" s="3">
        <f>_xlfn.CEILING.MATH($BL13*$M$6)</f>
        <v>12</v>
      </c>
      <c r="O13" s="3">
        <v>2</v>
      </c>
      <c r="P13" s="3">
        <v>1500</v>
      </c>
      <c r="R13" s="4" t="s">
        <v>4</v>
      </c>
      <c r="S13" s="3">
        <f>_xlfn.CEILING.MATH($BL13*$R$6)</f>
        <v>16</v>
      </c>
      <c r="T13" s="3">
        <v>2</v>
      </c>
      <c r="U13" s="3">
        <v>1500</v>
      </c>
      <c r="W13" s="4" t="s">
        <v>4</v>
      </c>
      <c r="X13" s="3">
        <f>_xlfn.CEILING.MATH($BL13*$W$6)</f>
        <v>20</v>
      </c>
      <c r="Y13" s="3">
        <v>2</v>
      </c>
      <c r="Z13" s="3">
        <v>1500</v>
      </c>
      <c r="AB13" s="4" t="s">
        <v>4</v>
      </c>
      <c r="AC13" s="3">
        <f>_xlfn.CEILING.MATH($BL13*$AB$6)</f>
        <v>24</v>
      </c>
      <c r="AD13" s="3">
        <v>2</v>
      </c>
      <c r="AE13" s="3">
        <v>1500</v>
      </c>
      <c r="AG13" s="4" t="s">
        <v>4</v>
      </c>
      <c r="AH13" s="3">
        <f>_xlfn.CEILING.MATH($BL13*$AG$6)</f>
        <v>28</v>
      </c>
      <c r="AI13" s="3">
        <v>2</v>
      </c>
      <c r="AJ13" s="3">
        <v>1500</v>
      </c>
      <c r="AL13" s="4" t="s">
        <v>4</v>
      </c>
      <c r="AM13" s="3">
        <f>_xlfn.CEILING.MATH($BL13*$AL$6)</f>
        <v>32</v>
      </c>
      <c r="AN13" s="3">
        <v>2</v>
      </c>
      <c r="AO13" s="3">
        <v>1500</v>
      </c>
      <c r="AQ13" s="4" t="s">
        <v>4</v>
      </c>
      <c r="AR13" s="3">
        <f>_xlfn.CEILING.MATH($BL13*$AQ$6)</f>
        <v>34</v>
      </c>
      <c r="AS13" s="3">
        <v>2</v>
      </c>
      <c r="AT13" s="3">
        <v>1500</v>
      </c>
      <c r="AV13" s="4" t="s">
        <v>4</v>
      </c>
      <c r="AW13" s="3">
        <f>_xlfn.CEILING.MATH($BL13*$AV$6)</f>
        <v>36</v>
      </c>
      <c r="AX13" s="3">
        <v>2</v>
      </c>
      <c r="AY13" s="3">
        <v>1500</v>
      </c>
      <c r="BA13" s="4" t="s">
        <v>4</v>
      </c>
      <c r="BB13" s="3">
        <f>_xlfn.CEILING.MATH($BL13*$BA$6)</f>
        <v>38</v>
      </c>
      <c r="BC13" s="3">
        <v>2</v>
      </c>
      <c r="BD13" s="3">
        <v>1500</v>
      </c>
      <c r="BF13" s="4" t="s">
        <v>4</v>
      </c>
      <c r="BG13" s="3">
        <f>_xlfn.CEILING.MATH($BL13*$BF$6)</f>
        <v>39</v>
      </c>
      <c r="BH13" s="3">
        <v>2</v>
      </c>
      <c r="BI13" s="3">
        <v>1500</v>
      </c>
      <c r="BK13" s="4" t="s">
        <v>4</v>
      </c>
      <c r="BL13" s="3">
        <v>39</v>
      </c>
      <c r="BM13" s="3">
        <v>2</v>
      </c>
      <c r="BN13" s="3">
        <v>1500</v>
      </c>
    </row>
    <row r="15" spans="1:74" x14ac:dyDescent="0.25">
      <c r="C15" s="2" t="s">
        <v>8</v>
      </c>
      <c r="D15" s="2"/>
      <c r="E15" s="2"/>
      <c r="F15" s="2"/>
      <c r="H15" s="2" t="s">
        <v>8</v>
      </c>
      <c r="I15" s="2"/>
      <c r="J15" s="2"/>
      <c r="K15" s="2"/>
      <c r="M15" s="2" t="s">
        <v>8</v>
      </c>
      <c r="N15" s="2"/>
      <c r="O15" s="2"/>
      <c r="P15" s="2"/>
      <c r="R15" s="2" t="s">
        <v>8</v>
      </c>
      <c r="S15" s="2"/>
      <c r="T15" s="2"/>
      <c r="U15" s="2"/>
      <c r="W15" s="2" t="s">
        <v>8</v>
      </c>
      <c r="X15" s="2"/>
      <c r="Y15" s="2"/>
      <c r="Z15" s="2"/>
      <c r="AB15" s="2" t="s">
        <v>8</v>
      </c>
      <c r="AC15" s="2"/>
      <c r="AD15" s="2"/>
      <c r="AE15" s="2"/>
      <c r="AG15" s="2" t="s">
        <v>8</v>
      </c>
      <c r="AH15" s="2"/>
      <c r="AI15" s="2"/>
      <c r="AJ15" s="2"/>
      <c r="AL15" s="2" t="s">
        <v>8</v>
      </c>
      <c r="AM15" s="2"/>
      <c r="AN15" s="2"/>
      <c r="AO15" s="2"/>
      <c r="AQ15" s="2" t="s">
        <v>8</v>
      </c>
      <c r="AR15" s="2"/>
      <c r="AS15" s="2"/>
      <c r="AT15" s="2"/>
      <c r="AV15" s="2" t="s">
        <v>8</v>
      </c>
      <c r="AW15" s="2"/>
      <c r="AX15" s="2"/>
      <c r="AY15" s="2"/>
      <c r="BA15" s="2" t="s">
        <v>8</v>
      </c>
      <c r="BB15" s="2"/>
      <c r="BC15" s="2"/>
      <c r="BD15" s="2"/>
      <c r="BF15" s="2" t="s">
        <v>8</v>
      </c>
      <c r="BG15" s="2"/>
      <c r="BH15" s="2"/>
      <c r="BI15" s="2"/>
      <c r="BK15" s="2" t="s">
        <v>8</v>
      </c>
      <c r="BL15" s="2"/>
      <c r="BM15" s="2"/>
      <c r="BN15" s="2"/>
    </row>
    <row r="16" spans="1:74" x14ac:dyDescent="0.25">
      <c r="C16" s="3"/>
      <c r="D16" s="4" t="s">
        <v>5</v>
      </c>
      <c r="E16" s="4" t="s">
        <v>6</v>
      </c>
      <c r="F16" s="4" t="s">
        <v>7</v>
      </c>
      <c r="H16" s="3"/>
      <c r="I16" s="4" t="s">
        <v>5</v>
      </c>
      <c r="J16" s="4" t="s">
        <v>6</v>
      </c>
      <c r="K16" s="4" t="s">
        <v>7</v>
      </c>
      <c r="M16" s="3"/>
      <c r="N16" s="4" t="s">
        <v>5</v>
      </c>
      <c r="O16" s="4" t="s">
        <v>6</v>
      </c>
      <c r="P16" s="4" t="s">
        <v>7</v>
      </c>
      <c r="R16" s="3"/>
      <c r="S16" s="4" t="s">
        <v>5</v>
      </c>
      <c r="T16" s="4" t="s">
        <v>6</v>
      </c>
      <c r="U16" s="4" t="s">
        <v>7</v>
      </c>
      <c r="W16" s="3"/>
      <c r="X16" s="4" t="s">
        <v>5</v>
      </c>
      <c r="Y16" s="4" t="s">
        <v>6</v>
      </c>
      <c r="Z16" s="4" t="s">
        <v>7</v>
      </c>
      <c r="AB16" s="3"/>
      <c r="AC16" s="4" t="s">
        <v>5</v>
      </c>
      <c r="AD16" s="4" t="s">
        <v>6</v>
      </c>
      <c r="AE16" s="4" t="s">
        <v>7</v>
      </c>
      <c r="AG16" s="3"/>
      <c r="AH16" s="4" t="s">
        <v>5</v>
      </c>
      <c r="AI16" s="4" t="s">
        <v>6</v>
      </c>
      <c r="AJ16" s="4" t="s">
        <v>7</v>
      </c>
      <c r="AL16" s="3"/>
      <c r="AM16" s="4" t="s">
        <v>5</v>
      </c>
      <c r="AN16" s="4" t="s">
        <v>6</v>
      </c>
      <c r="AO16" s="4" t="s">
        <v>7</v>
      </c>
      <c r="AQ16" s="3"/>
      <c r="AR16" s="4" t="s">
        <v>5</v>
      </c>
      <c r="AS16" s="4" t="s">
        <v>6</v>
      </c>
      <c r="AT16" s="4" t="s">
        <v>7</v>
      </c>
      <c r="AV16" s="3"/>
      <c r="AW16" s="4" t="s">
        <v>5</v>
      </c>
      <c r="AX16" s="4" t="s">
        <v>6</v>
      </c>
      <c r="AY16" s="4" t="s">
        <v>7</v>
      </c>
      <c r="BA16" s="3"/>
      <c r="BB16" s="4" t="s">
        <v>5</v>
      </c>
      <c r="BC16" s="4" t="s">
        <v>6</v>
      </c>
      <c r="BD16" s="4" t="s">
        <v>7</v>
      </c>
      <c r="BF16" s="3"/>
      <c r="BG16" s="4" t="s">
        <v>5</v>
      </c>
      <c r="BH16" s="4" t="s">
        <v>6</v>
      </c>
      <c r="BI16" s="4" t="s">
        <v>7</v>
      </c>
      <c r="BK16" s="3"/>
      <c r="BL16" s="4" t="s">
        <v>5</v>
      </c>
      <c r="BM16" s="4" t="s">
        <v>6</v>
      </c>
      <c r="BN16" s="4" t="s">
        <v>7</v>
      </c>
    </row>
    <row r="17" spans="3:66" x14ac:dyDescent="0.25">
      <c r="C17" s="5" t="s">
        <v>0</v>
      </c>
      <c r="D17" s="8">
        <v>8.0000000000000002E-3</v>
      </c>
      <c r="E17" s="8">
        <v>8.0000000000000002E-3</v>
      </c>
      <c r="F17" s="8">
        <v>8.0000000000000002E-3</v>
      </c>
      <c r="H17" s="5" t="s">
        <v>0</v>
      </c>
      <c r="I17" s="8">
        <v>8.0000000000000002E-3</v>
      </c>
      <c r="J17" s="8">
        <v>8.0000000000000002E-3</v>
      </c>
      <c r="K17" s="8">
        <v>8.0000000000000002E-3</v>
      </c>
      <c r="M17" s="5" t="s">
        <v>0</v>
      </c>
      <c r="N17" s="8">
        <v>0.01</v>
      </c>
      <c r="O17" s="8">
        <v>0.01</v>
      </c>
      <c r="P17" s="8">
        <v>8.9999999999999993E-3</v>
      </c>
      <c r="R17" s="5" t="s">
        <v>0</v>
      </c>
      <c r="S17" s="8">
        <v>1.0999999999999999E-2</v>
      </c>
      <c r="T17" s="8">
        <v>1.0999999999999999E-2</v>
      </c>
      <c r="U17" s="8">
        <v>1.0999999999999999E-2</v>
      </c>
      <c r="W17" s="5" t="s">
        <v>0</v>
      </c>
      <c r="X17" s="8">
        <v>1.2999999999999999E-2</v>
      </c>
      <c r="Y17" s="8">
        <v>1.2999999999999999E-2</v>
      </c>
      <c r="Z17" s="8">
        <v>1.2E-2</v>
      </c>
      <c r="AB17" s="5" t="s">
        <v>0</v>
      </c>
      <c r="AC17" s="12">
        <v>1.6E-2</v>
      </c>
      <c r="AD17" s="8">
        <v>1.6E-2</v>
      </c>
      <c r="AE17" s="8">
        <v>1.6E-2</v>
      </c>
      <c r="AG17" s="5" t="s">
        <v>0</v>
      </c>
      <c r="AH17" s="8">
        <v>1.9E-2</v>
      </c>
      <c r="AI17" s="8">
        <v>1.9E-2</v>
      </c>
      <c r="AJ17" s="8">
        <v>1.9E-2</v>
      </c>
      <c r="AL17" s="5" t="s">
        <v>0</v>
      </c>
      <c r="AM17" s="8">
        <v>2.7E-2</v>
      </c>
      <c r="AN17" s="8">
        <v>2.5999999999999999E-2</v>
      </c>
      <c r="AO17" s="8">
        <v>2.7E-2</v>
      </c>
      <c r="AQ17" s="5" t="s">
        <v>0</v>
      </c>
      <c r="AR17" s="8">
        <v>0.03</v>
      </c>
      <c r="AS17" s="8">
        <v>3.2000000000000001E-2</v>
      </c>
      <c r="AT17" s="8">
        <v>3.2000000000000001E-2</v>
      </c>
      <c r="AV17" s="5" t="s">
        <v>0</v>
      </c>
      <c r="AW17" s="8">
        <v>3.6999999999999998E-2</v>
      </c>
      <c r="AX17" s="8">
        <v>3.5999999999999997E-2</v>
      </c>
      <c r="AY17" s="8">
        <v>4.3999999999999997E-2</v>
      </c>
      <c r="BA17" s="5" t="s">
        <v>0</v>
      </c>
      <c r="BB17" s="8">
        <v>0.04</v>
      </c>
      <c r="BC17" s="8">
        <v>0.04</v>
      </c>
      <c r="BD17" s="8">
        <v>0.09</v>
      </c>
      <c r="BF17" s="5" t="s">
        <v>0</v>
      </c>
      <c r="BG17" s="8">
        <v>4.1000000000000002E-2</v>
      </c>
      <c r="BH17" s="8">
        <v>0.04</v>
      </c>
      <c r="BI17" s="8">
        <v>0.107</v>
      </c>
      <c r="BK17" s="5" t="s">
        <v>0</v>
      </c>
      <c r="BL17" s="8">
        <v>5.1999999999999998E-2</v>
      </c>
      <c r="BM17" s="8">
        <v>4.8000000000000001E-2</v>
      </c>
      <c r="BN17" s="8">
        <v>0.36299999999999999</v>
      </c>
    </row>
    <row r="18" spans="3:66" x14ac:dyDescent="0.25">
      <c r="C18" s="5" t="s">
        <v>1</v>
      </c>
      <c r="D18" s="8">
        <v>8.9999999999999993E-3</v>
      </c>
      <c r="E18" s="8">
        <v>8.9999999999999993E-3</v>
      </c>
      <c r="F18" s="8">
        <v>7.0000000000000001E-3</v>
      </c>
      <c r="H18" s="5" t="s">
        <v>1</v>
      </c>
      <c r="I18" s="8">
        <v>8.9999999999999993E-3</v>
      </c>
      <c r="J18" s="8">
        <v>8.9999999999999993E-3</v>
      </c>
      <c r="K18" s="8">
        <v>8.0000000000000002E-3</v>
      </c>
      <c r="M18" s="5" t="s">
        <v>1</v>
      </c>
      <c r="N18" s="8">
        <v>1.0999999999999999E-2</v>
      </c>
      <c r="O18" s="8">
        <v>1.0999999999999999E-2</v>
      </c>
      <c r="P18" s="8">
        <v>0.01</v>
      </c>
      <c r="R18" s="5" t="s">
        <v>1</v>
      </c>
      <c r="S18" s="8">
        <v>1.2999999999999999E-2</v>
      </c>
      <c r="T18" s="8">
        <v>1.2999999999999999E-2</v>
      </c>
      <c r="U18" s="8">
        <v>1.0999999999999999E-2</v>
      </c>
      <c r="W18" s="5" t="s">
        <v>1</v>
      </c>
      <c r="X18" s="8">
        <v>1.4E-2</v>
      </c>
      <c r="Y18" s="8">
        <v>1.2999999999999999E-2</v>
      </c>
      <c r="Z18" s="8">
        <v>1.2E-2</v>
      </c>
      <c r="AB18" s="5" t="s">
        <v>1</v>
      </c>
      <c r="AC18" s="12">
        <v>1.6E-2</v>
      </c>
      <c r="AD18" s="8">
        <v>1.6E-2</v>
      </c>
      <c r="AE18" s="8">
        <v>1.4999999999999999E-2</v>
      </c>
      <c r="AG18" s="5" t="s">
        <v>1</v>
      </c>
      <c r="AH18" s="8">
        <v>0.02</v>
      </c>
      <c r="AI18" s="8">
        <v>0.02</v>
      </c>
      <c r="AJ18" s="8">
        <v>1.9E-2</v>
      </c>
      <c r="AL18" s="5" t="s">
        <v>1</v>
      </c>
      <c r="AM18" s="8">
        <v>2.7E-2</v>
      </c>
      <c r="AN18" s="8">
        <v>2.5999999999999999E-2</v>
      </c>
      <c r="AO18" s="8">
        <v>2.5999999999999999E-2</v>
      </c>
      <c r="AQ18" s="5" t="s">
        <v>1</v>
      </c>
      <c r="AR18" s="8">
        <v>3.2000000000000001E-2</v>
      </c>
      <c r="AS18" s="8">
        <v>0.03</v>
      </c>
      <c r="AT18" s="8">
        <v>3.4000000000000002E-2</v>
      </c>
      <c r="AV18" s="5" t="s">
        <v>1</v>
      </c>
      <c r="AW18" s="8">
        <v>0.04</v>
      </c>
      <c r="AX18" s="8">
        <v>3.5999999999999997E-2</v>
      </c>
      <c r="AY18" s="8">
        <v>4.7E-2</v>
      </c>
      <c r="BA18" s="5" t="s">
        <v>1</v>
      </c>
      <c r="BB18" s="8">
        <v>4.7E-2</v>
      </c>
      <c r="BC18" s="8">
        <v>4.2999999999999997E-2</v>
      </c>
      <c r="BD18" s="8">
        <v>0.10100000000000001</v>
      </c>
      <c r="BF18" s="5" t="s">
        <v>1</v>
      </c>
      <c r="BG18" s="8">
        <v>4.7E-2</v>
      </c>
      <c r="BH18" s="8">
        <v>4.3999999999999997E-2</v>
      </c>
      <c r="BI18" s="8">
        <v>0.107</v>
      </c>
      <c r="BK18" s="5" t="s">
        <v>1</v>
      </c>
      <c r="BL18" s="8">
        <v>5.7000000000000002E-2</v>
      </c>
      <c r="BM18" s="8">
        <v>5.0999999999999997E-2</v>
      </c>
      <c r="BN18" s="8">
        <v>0.35799999999999998</v>
      </c>
    </row>
    <row r="19" spans="3:66" x14ac:dyDescent="0.25">
      <c r="C19" s="5" t="s">
        <v>2</v>
      </c>
      <c r="D19" s="8">
        <v>2.1000000000000001E-2</v>
      </c>
      <c r="E19" s="8">
        <v>2.1000000000000001E-2</v>
      </c>
      <c r="F19" s="8">
        <v>0.02</v>
      </c>
      <c r="H19" s="5" t="s">
        <v>2</v>
      </c>
      <c r="I19" s="8">
        <v>2.1999999999999999E-2</v>
      </c>
      <c r="J19" s="8">
        <v>2.1999999999999999E-2</v>
      </c>
      <c r="K19" s="8">
        <v>2.1000000000000001E-2</v>
      </c>
      <c r="M19" s="5" t="s">
        <v>2</v>
      </c>
      <c r="N19" s="8">
        <v>2.1999999999999999E-2</v>
      </c>
      <c r="O19" s="8">
        <v>2.1999999999999999E-2</v>
      </c>
      <c r="P19" s="8">
        <v>2.1000000000000001E-2</v>
      </c>
      <c r="R19" s="5" t="s">
        <v>2</v>
      </c>
      <c r="S19" s="8">
        <v>2.3E-2</v>
      </c>
      <c r="T19" s="8">
        <v>2.3E-2</v>
      </c>
      <c r="U19" s="8">
        <v>2.1999999999999999E-2</v>
      </c>
      <c r="W19" s="5" t="s">
        <v>2</v>
      </c>
      <c r="X19" s="8">
        <v>2.4E-2</v>
      </c>
      <c r="Y19" s="8">
        <v>2.4E-2</v>
      </c>
      <c r="Z19" s="8">
        <v>2.3E-2</v>
      </c>
      <c r="AB19" s="5" t="s">
        <v>2</v>
      </c>
      <c r="AC19" s="12">
        <v>2.7E-2</v>
      </c>
      <c r="AD19" s="8">
        <v>2.7E-2</v>
      </c>
      <c r="AE19" s="8">
        <v>2.5999999999999999E-2</v>
      </c>
      <c r="AG19" s="5" t="s">
        <v>2</v>
      </c>
      <c r="AH19" s="8">
        <v>0.03</v>
      </c>
      <c r="AI19" s="8">
        <v>0.03</v>
      </c>
      <c r="AJ19" s="8">
        <v>2.9000000000000001E-2</v>
      </c>
      <c r="AL19" s="5" t="s">
        <v>2</v>
      </c>
      <c r="AM19" s="8">
        <v>3.5000000000000003E-2</v>
      </c>
      <c r="AN19" s="8">
        <v>3.5999999999999997E-2</v>
      </c>
      <c r="AO19" s="8">
        <v>3.5000000000000003E-2</v>
      </c>
      <c r="AQ19" s="5" t="s">
        <v>2</v>
      </c>
      <c r="AR19" s="8">
        <v>4.2000000000000003E-2</v>
      </c>
      <c r="AS19" s="8">
        <v>4.2999999999999997E-2</v>
      </c>
      <c r="AT19" s="8">
        <v>4.2999999999999997E-2</v>
      </c>
      <c r="AV19" s="5" t="s">
        <v>2</v>
      </c>
      <c r="AW19" s="8">
        <v>5.2999999999999999E-2</v>
      </c>
      <c r="AX19" s="8">
        <v>5.2999999999999999E-2</v>
      </c>
      <c r="AY19" s="8">
        <v>5.6000000000000001E-2</v>
      </c>
      <c r="BA19" s="5" t="s">
        <v>2</v>
      </c>
      <c r="BB19" s="8">
        <v>6.8000000000000005E-2</v>
      </c>
      <c r="BC19" s="8">
        <v>7.5999999999999998E-2</v>
      </c>
      <c r="BD19" s="8">
        <v>0.111</v>
      </c>
      <c r="BF19" s="5" t="s">
        <v>2</v>
      </c>
      <c r="BG19" s="8">
        <v>6.6000000000000003E-2</v>
      </c>
      <c r="BH19" s="8">
        <v>7.4999999999999997E-2</v>
      </c>
      <c r="BI19" s="8">
        <v>0.115</v>
      </c>
      <c r="BK19" s="5" t="s">
        <v>2</v>
      </c>
      <c r="BL19" s="8">
        <v>9.4E-2</v>
      </c>
      <c r="BM19" s="8">
        <v>0.106</v>
      </c>
      <c r="BN19" s="8">
        <v>0.36499999999999999</v>
      </c>
    </row>
    <row r="20" spans="3:66" x14ac:dyDescent="0.25">
      <c r="C20" s="5" t="s">
        <v>3</v>
      </c>
      <c r="D20" s="8">
        <v>1.0999999999999999E-2</v>
      </c>
      <c r="E20" s="8">
        <v>1.0999999999999999E-2</v>
      </c>
      <c r="F20" s="8">
        <v>0.01</v>
      </c>
      <c r="H20" s="5" t="s">
        <v>3</v>
      </c>
      <c r="I20" s="8">
        <v>1.2E-2</v>
      </c>
      <c r="J20" s="8">
        <v>1.2E-2</v>
      </c>
      <c r="K20" s="8">
        <v>1.0999999999999999E-2</v>
      </c>
      <c r="M20" s="5" t="s">
        <v>3</v>
      </c>
      <c r="N20" s="8">
        <v>1.2999999999999999E-2</v>
      </c>
      <c r="O20" s="8">
        <v>1.2999999999999999E-2</v>
      </c>
      <c r="P20" s="8">
        <v>1.2E-2</v>
      </c>
      <c r="R20" s="5" t="s">
        <v>3</v>
      </c>
      <c r="S20" s="8">
        <v>1.4999999999999999E-2</v>
      </c>
      <c r="T20" s="8">
        <v>1.4999999999999999E-2</v>
      </c>
      <c r="U20" s="8">
        <v>1.2999999999999999E-2</v>
      </c>
      <c r="W20" s="5" t="s">
        <v>3</v>
      </c>
      <c r="X20" s="8">
        <v>1.6E-2</v>
      </c>
      <c r="Y20" s="8">
        <v>1.6E-2</v>
      </c>
      <c r="Z20" s="8">
        <v>1.4999999999999999E-2</v>
      </c>
      <c r="AB20" s="5" t="s">
        <v>3</v>
      </c>
      <c r="AC20" s="12">
        <v>1.9E-2</v>
      </c>
      <c r="AD20" s="8">
        <v>1.9E-2</v>
      </c>
      <c r="AE20" s="8">
        <v>1.7999999999999999E-2</v>
      </c>
      <c r="AG20" s="5" t="s">
        <v>3</v>
      </c>
      <c r="AH20" s="8">
        <v>2.3E-2</v>
      </c>
      <c r="AI20" s="8">
        <v>2.3E-2</v>
      </c>
      <c r="AJ20" s="8">
        <v>2.1999999999999999E-2</v>
      </c>
      <c r="AL20" s="5" t="s">
        <v>3</v>
      </c>
      <c r="AM20" s="8">
        <v>2.8000000000000001E-2</v>
      </c>
      <c r="AN20" s="8">
        <v>2.8000000000000001E-2</v>
      </c>
      <c r="AO20" s="8">
        <v>2.8000000000000001E-2</v>
      </c>
      <c r="AQ20" s="5" t="s">
        <v>3</v>
      </c>
      <c r="AR20" s="8">
        <v>3.3000000000000002E-2</v>
      </c>
      <c r="AS20" s="8">
        <v>3.4000000000000002E-2</v>
      </c>
      <c r="AT20" s="8">
        <v>3.5999999999999997E-2</v>
      </c>
      <c r="AV20" s="5" t="s">
        <v>3</v>
      </c>
      <c r="AW20" s="8">
        <v>4.1000000000000002E-2</v>
      </c>
      <c r="AX20" s="8">
        <v>0.04</v>
      </c>
      <c r="AY20" s="8">
        <v>4.9000000000000002E-2</v>
      </c>
      <c r="BA20" s="5" t="s">
        <v>3</v>
      </c>
      <c r="BB20" s="8">
        <v>4.5999999999999999E-2</v>
      </c>
      <c r="BC20" s="8">
        <v>4.7E-2</v>
      </c>
      <c r="BD20" s="8">
        <v>0.105</v>
      </c>
      <c r="BF20" s="5" t="s">
        <v>3</v>
      </c>
      <c r="BG20" s="8">
        <v>4.5999999999999999E-2</v>
      </c>
      <c r="BH20" s="8">
        <v>4.8000000000000001E-2</v>
      </c>
      <c r="BI20" s="8">
        <v>0.108</v>
      </c>
      <c r="BK20" s="5" t="s">
        <v>3</v>
      </c>
      <c r="BL20" s="8">
        <v>5.3999999999999999E-2</v>
      </c>
      <c r="BM20" s="8">
        <v>5.7000000000000002E-2</v>
      </c>
      <c r="BN20" s="8">
        <v>0.26400000000000001</v>
      </c>
    </row>
    <row r="21" spans="3:66" x14ac:dyDescent="0.25">
      <c r="C21" s="5" t="s">
        <v>4</v>
      </c>
      <c r="D21" s="8">
        <v>1.2999999999999999E-2</v>
      </c>
      <c r="E21" s="8">
        <v>1.2999999999999999E-2</v>
      </c>
      <c r="F21" s="8">
        <v>1.2E-2</v>
      </c>
      <c r="H21" s="5" t="s">
        <v>4</v>
      </c>
      <c r="I21" s="8">
        <v>1.4E-2</v>
      </c>
      <c r="J21" s="8">
        <v>1.4E-2</v>
      </c>
      <c r="K21" s="8">
        <v>1.2999999999999999E-2</v>
      </c>
      <c r="M21" s="5" t="s">
        <v>4</v>
      </c>
      <c r="N21" s="8">
        <v>1.4999999999999999E-2</v>
      </c>
      <c r="O21" s="8">
        <v>1.4999999999999999E-2</v>
      </c>
      <c r="P21" s="8">
        <v>1.4E-2</v>
      </c>
      <c r="R21" s="5" t="s">
        <v>4</v>
      </c>
      <c r="S21" s="8">
        <v>1.7000000000000001E-2</v>
      </c>
      <c r="T21" s="8">
        <v>1.7000000000000001E-2</v>
      </c>
      <c r="U21" s="8">
        <v>1.6E-2</v>
      </c>
      <c r="W21" s="5" t="s">
        <v>4</v>
      </c>
      <c r="X21" s="8">
        <v>1.7999999999999999E-2</v>
      </c>
      <c r="Y21" s="8">
        <v>1.7999999999999999E-2</v>
      </c>
      <c r="Z21" s="8">
        <v>1.7000000000000001E-2</v>
      </c>
      <c r="AB21" s="5" t="s">
        <v>4</v>
      </c>
      <c r="AC21" s="12">
        <v>2.1000000000000001E-2</v>
      </c>
      <c r="AD21" s="8">
        <v>2.1000000000000001E-2</v>
      </c>
      <c r="AE21" s="8">
        <v>0.02</v>
      </c>
      <c r="AG21" s="5" t="s">
        <v>4</v>
      </c>
      <c r="AH21" s="8">
        <v>2.5999999999999999E-2</v>
      </c>
      <c r="AI21" s="8">
        <v>2.5999999999999999E-2</v>
      </c>
      <c r="AJ21" s="8">
        <v>2.4E-2</v>
      </c>
      <c r="AL21" s="5" t="s">
        <v>4</v>
      </c>
      <c r="AM21" s="8">
        <v>3.5000000000000003E-2</v>
      </c>
      <c r="AN21" s="8">
        <v>3.3000000000000002E-2</v>
      </c>
      <c r="AO21" s="8">
        <v>0.03</v>
      </c>
      <c r="AQ21" s="5" t="s">
        <v>4</v>
      </c>
      <c r="AR21" s="8">
        <v>0.05</v>
      </c>
      <c r="AS21" s="8">
        <v>4.4999999999999998E-2</v>
      </c>
      <c r="AT21" s="8">
        <v>3.7999999999999999E-2</v>
      </c>
      <c r="AV21" s="5" t="s">
        <v>4</v>
      </c>
      <c r="AW21" s="8">
        <v>9.0999999999999998E-2</v>
      </c>
      <c r="AX21" s="8">
        <v>6.7000000000000004E-2</v>
      </c>
      <c r="AY21" s="8">
        <v>5.0999999999999997E-2</v>
      </c>
      <c r="BA21" s="5" t="s">
        <v>4</v>
      </c>
      <c r="BB21" s="8">
        <v>0.184</v>
      </c>
      <c r="BC21" s="8">
        <v>0.13600000000000001</v>
      </c>
      <c r="BD21" s="8">
        <v>0.106</v>
      </c>
      <c r="BF21" s="5" t="s">
        <v>4</v>
      </c>
      <c r="BG21" s="8">
        <v>0.189</v>
      </c>
      <c r="BH21" s="8">
        <v>0.13200000000000001</v>
      </c>
      <c r="BI21" s="8">
        <v>0.109</v>
      </c>
      <c r="BK21" s="5" t="s">
        <v>4</v>
      </c>
      <c r="BL21" s="8">
        <v>0.45800000000000002</v>
      </c>
      <c r="BM21" s="8">
        <v>0.34100000000000003</v>
      </c>
      <c r="BN21" s="8">
        <v>0.36099999999999999</v>
      </c>
    </row>
    <row r="22" spans="3:66" x14ac:dyDescent="0.25">
      <c r="C22" s="1"/>
      <c r="D22" s="1"/>
      <c r="E22" s="1"/>
      <c r="F22" s="1"/>
      <c r="H22" s="1"/>
      <c r="I22" s="1"/>
      <c r="J22" s="1"/>
      <c r="K22" s="1"/>
      <c r="M22" s="1"/>
      <c r="N22" s="1"/>
      <c r="O22" s="1"/>
      <c r="P22" s="1"/>
      <c r="R22" s="1"/>
      <c r="S22" s="1"/>
      <c r="T22" s="1"/>
      <c r="U22" s="1"/>
      <c r="W22" s="1"/>
      <c r="X22" s="1"/>
      <c r="Y22" s="1"/>
      <c r="Z22" s="1"/>
      <c r="AB22" s="1"/>
      <c r="AC22" s="1"/>
      <c r="AD22" s="1"/>
      <c r="AE22" s="1"/>
      <c r="AG22" s="1"/>
      <c r="AH22" s="1"/>
      <c r="AI22" s="1"/>
      <c r="AJ22" s="1"/>
      <c r="AL22" s="1"/>
      <c r="AM22" s="1"/>
      <c r="AN22" s="1"/>
      <c r="AO22" s="1"/>
      <c r="AQ22" s="1"/>
      <c r="AR22" s="1"/>
      <c r="AS22" s="1"/>
      <c r="AT22" s="1"/>
      <c r="AV22" s="1"/>
      <c r="AW22" s="1"/>
      <c r="AX22" s="1"/>
      <c r="AY22" s="1"/>
      <c r="BA22" s="1"/>
      <c r="BB22" s="1"/>
      <c r="BC22" s="1"/>
      <c r="BD22" s="1"/>
      <c r="BF22" s="1"/>
      <c r="BG22" s="1"/>
      <c r="BH22" s="1"/>
      <c r="BI22" s="1"/>
      <c r="BK22" s="1"/>
      <c r="BL22" s="1"/>
      <c r="BM22" s="1"/>
      <c r="BN22" s="1"/>
    </row>
    <row r="23" spans="3:66" x14ac:dyDescent="0.25">
      <c r="C23" s="1"/>
      <c r="D23" s="1"/>
      <c r="E23" s="1"/>
      <c r="F23" s="1"/>
      <c r="H23" s="1"/>
      <c r="I23" s="1"/>
      <c r="J23" s="1"/>
      <c r="K23" s="1"/>
      <c r="M23" s="1"/>
      <c r="N23" s="1"/>
      <c r="O23" s="1"/>
      <c r="P23" s="1"/>
      <c r="R23" s="1"/>
      <c r="S23" s="1"/>
      <c r="T23" s="1"/>
      <c r="U23" s="1"/>
      <c r="W23" s="1"/>
      <c r="X23" s="1"/>
      <c r="Y23" s="1"/>
      <c r="Z23" s="1"/>
      <c r="AB23" s="1"/>
      <c r="AC23" s="1"/>
      <c r="AD23" s="1"/>
      <c r="AE23" s="1"/>
      <c r="AG23" s="1"/>
      <c r="AH23" s="1"/>
      <c r="AI23" s="1"/>
      <c r="AJ23" s="1"/>
      <c r="AL23" s="1"/>
      <c r="AM23" s="1"/>
      <c r="AN23" s="1"/>
      <c r="AO23" s="1"/>
      <c r="AQ23" s="1"/>
      <c r="AR23" s="1"/>
      <c r="AS23" s="1"/>
      <c r="AT23" s="1"/>
      <c r="AV23" s="1"/>
      <c r="AW23" s="1"/>
      <c r="AX23" s="1"/>
      <c r="AY23" s="1"/>
      <c r="BA23" s="1"/>
      <c r="BB23" s="1"/>
      <c r="BC23" s="1"/>
      <c r="BD23" s="1"/>
      <c r="BF23" s="1"/>
      <c r="BG23" s="1"/>
      <c r="BH23" s="1"/>
      <c r="BI23" s="1"/>
      <c r="BK23" s="1"/>
      <c r="BL23" s="1"/>
      <c r="BM23" s="1"/>
      <c r="BN23" s="1"/>
    </row>
    <row r="24" spans="3:66" x14ac:dyDescent="0.25">
      <c r="C24" s="2" t="s">
        <v>12</v>
      </c>
      <c r="D24" s="2"/>
      <c r="E24" s="2"/>
      <c r="F24" s="2"/>
      <c r="H24" s="2" t="s">
        <v>12</v>
      </c>
      <c r="I24" s="2"/>
      <c r="J24" s="2"/>
      <c r="K24" s="2"/>
      <c r="M24" s="2" t="s">
        <v>12</v>
      </c>
      <c r="N24" s="2"/>
      <c r="O24" s="2"/>
      <c r="P24" s="2"/>
      <c r="R24" s="2" t="s">
        <v>12</v>
      </c>
      <c r="S24" s="2"/>
      <c r="T24" s="2"/>
      <c r="U24" s="2"/>
      <c r="W24" s="2" t="s">
        <v>12</v>
      </c>
      <c r="X24" s="2"/>
      <c r="Y24" s="2"/>
      <c r="Z24" s="2"/>
      <c r="AB24" s="2" t="s">
        <v>12</v>
      </c>
      <c r="AC24" s="2"/>
      <c r="AD24" s="2"/>
      <c r="AE24" s="2"/>
      <c r="AG24" s="2" t="s">
        <v>12</v>
      </c>
      <c r="AH24" s="2"/>
      <c r="AI24" s="2"/>
      <c r="AJ24" s="2"/>
      <c r="AL24" s="2" t="s">
        <v>12</v>
      </c>
      <c r="AM24" s="2"/>
      <c r="AN24" s="2"/>
      <c r="AO24" s="2"/>
      <c r="AQ24" s="2" t="s">
        <v>12</v>
      </c>
      <c r="AR24" s="2"/>
      <c r="AS24" s="2"/>
      <c r="AT24" s="2"/>
      <c r="AV24" s="2" t="s">
        <v>12</v>
      </c>
      <c r="AW24" s="2"/>
      <c r="AX24" s="2"/>
      <c r="AY24" s="2"/>
      <c r="BA24" s="2" t="s">
        <v>12</v>
      </c>
      <c r="BB24" s="2"/>
      <c r="BC24" s="2"/>
      <c r="BD24" s="2"/>
      <c r="BF24" s="2" t="s">
        <v>12</v>
      </c>
      <c r="BG24" s="2"/>
      <c r="BH24" s="2"/>
      <c r="BI24" s="2"/>
      <c r="BK24" s="2" t="s">
        <v>12</v>
      </c>
      <c r="BL24" s="2"/>
      <c r="BM24" s="2"/>
      <c r="BN24" s="2"/>
    </row>
    <row r="25" spans="3:66" x14ac:dyDescent="0.25">
      <c r="C25" s="3"/>
      <c r="D25" s="4" t="s">
        <v>5</v>
      </c>
      <c r="E25" s="4" t="s">
        <v>6</v>
      </c>
      <c r="F25" s="4" t="s">
        <v>7</v>
      </c>
      <c r="H25" s="3"/>
      <c r="I25" s="4" t="s">
        <v>5</v>
      </c>
      <c r="J25" s="4" t="s">
        <v>6</v>
      </c>
      <c r="K25" s="4" t="s">
        <v>7</v>
      </c>
      <c r="M25" s="3"/>
      <c r="N25" s="4" t="s">
        <v>5</v>
      </c>
      <c r="O25" s="4" t="s">
        <v>6</v>
      </c>
      <c r="P25" s="4" t="s">
        <v>7</v>
      </c>
      <c r="R25" s="3"/>
      <c r="S25" s="4" t="s">
        <v>5</v>
      </c>
      <c r="T25" s="4" t="s">
        <v>6</v>
      </c>
      <c r="U25" s="4" t="s">
        <v>7</v>
      </c>
      <c r="W25" s="3"/>
      <c r="X25" s="4" t="s">
        <v>5</v>
      </c>
      <c r="Y25" s="4" t="s">
        <v>6</v>
      </c>
      <c r="Z25" s="4" t="s">
        <v>7</v>
      </c>
      <c r="AB25" s="3"/>
      <c r="AC25" s="4" t="s">
        <v>5</v>
      </c>
      <c r="AD25" s="4" t="s">
        <v>6</v>
      </c>
      <c r="AE25" s="4" t="s">
        <v>7</v>
      </c>
      <c r="AG25" s="3"/>
      <c r="AH25" s="4" t="s">
        <v>5</v>
      </c>
      <c r="AI25" s="4" t="s">
        <v>6</v>
      </c>
      <c r="AJ25" s="4" t="s">
        <v>7</v>
      </c>
      <c r="AL25" s="3"/>
      <c r="AM25" s="4" t="s">
        <v>5</v>
      </c>
      <c r="AN25" s="4" t="s">
        <v>6</v>
      </c>
      <c r="AO25" s="4" t="s">
        <v>7</v>
      </c>
      <c r="AQ25" s="3"/>
      <c r="AR25" s="4" t="s">
        <v>5</v>
      </c>
      <c r="AS25" s="4" t="s">
        <v>6</v>
      </c>
      <c r="AT25" s="4" t="s">
        <v>7</v>
      </c>
      <c r="AV25" s="3"/>
      <c r="AW25" s="4" t="s">
        <v>5</v>
      </c>
      <c r="AX25" s="4" t="s">
        <v>6</v>
      </c>
      <c r="AY25" s="4" t="s">
        <v>7</v>
      </c>
      <c r="BA25" s="3"/>
      <c r="BB25" s="4" t="s">
        <v>5</v>
      </c>
      <c r="BC25" s="4" t="s">
        <v>6</v>
      </c>
      <c r="BD25" s="4" t="s">
        <v>7</v>
      </c>
      <c r="BF25" s="3"/>
      <c r="BG25" s="4" t="s">
        <v>5</v>
      </c>
      <c r="BH25" s="4" t="s">
        <v>6</v>
      </c>
      <c r="BI25" s="4" t="s">
        <v>7</v>
      </c>
      <c r="BK25" s="3"/>
      <c r="BL25" s="4" t="s">
        <v>5</v>
      </c>
      <c r="BM25" s="4" t="s">
        <v>6</v>
      </c>
      <c r="BN25" s="4" t="s">
        <v>7</v>
      </c>
    </row>
    <row r="26" spans="3:66" x14ac:dyDescent="0.25">
      <c r="C26" s="5" t="s">
        <v>0</v>
      </c>
      <c r="D26" s="8">
        <v>1.2999999999999999E-2</v>
      </c>
      <c r="E26" s="8">
        <v>1.2999999999999999E-2</v>
      </c>
      <c r="F26" s="8">
        <v>1.2E-2</v>
      </c>
      <c r="H26" s="5" t="s">
        <v>0</v>
      </c>
      <c r="I26" s="8">
        <v>1.2E-2</v>
      </c>
      <c r="J26" s="8">
        <v>1.2E-2</v>
      </c>
      <c r="K26" s="8">
        <v>1.2E-2</v>
      </c>
      <c r="M26" s="5" t="s">
        <v>0</v>
      </c>
      <c r="N26" s="8">
        <v>1.7000000000000001E-2</v>
      </c>
      <c r="O26" s="8">
        <v>1.7000000000000001E-2</v>
      </c>
      <c r="P26" s="8">
        <v>1.7000000000000001E-2</v>
      </c>
      <c r="R26" s="5" t="s">
        <v>0</v>
      </c>
      <c r="S26" s="8">
        <v>2.5999999999999999E-2</v>
      </c>
      <c r="T26" s="8">
        <v>2.5999999999999999E-2</v>
      </c>
      <c r="U26" s="8">
        <v>2.5000000000000001E-2</v>
      </c>
      <c r="W26" s="5" t="s">
        <v>0</v>
      </c>
      <c r="X26" s="12">
        <v>3.1E-2</v>
      </c>
      <c r="Y26" s="8">
        <v>3.1E-2</v>
      </c>
      <c r="Z26" s="8">
        <v>2.5000000000000001E-2</v>
      </c>
      <c r="AB26" s="5" t="s">
        <v>0</v>
      </c>
      <c r="AC26" s="8">
        <v>6.6000000000000003E-2</v>
      </c>
      <c r="AD26" s="8">
        <v>6.6000000000000003E-2</v>
      </c>
      <c r="AE26" s="8">
        <v>3.2000000000000001E-2</v>
      </c>
      <c r="AG26" s="5" t="s">
        <v>0</v>
      </c>
      <c r="AH26" s="8">
        <v>4.7E-2</v>
      </c>
      <c r="AI26" s="8">
        <v>4.3999999999999997E-2</v>
      </c>
      <c r="AJ26" s="8">
        <v>4.5999999999999999E-2</v>
      </c>
      <c r="AL26" s="5" t="s">
        <v>0</v>
      </c>
      <c r="AM26" s="8">
        <v>7.5999999999999998E-2</v>
      </c>
      <c r="AN26" s="8">
        <v>7.0999999999999994E-2</v>
      </c>
      <c r="AO26" s="8">
        <v>9.4E-2</v>
      </c>
      <c r="AQ26" s="5" t="s">
        <v>0</v>
      </c>
      <c r="AR26" s="8">
        <v>9.6000000000000002E-2</v>
      </c>
      <c r="AS26" s="8">
        <v>8.7999999999999995E-2</v>
      </c>
      <c r="AT26" s="8">
        <v>0.11600000000000001</v>
      </c>
      <c r="AV26" s="5" t="s">
        <v>0</v>
      </c>
      <c r="AW26" s="8">
        <v>9.9000000000000005E-2</v>
      </c>
      <c r="AX26" s="8">
        <v>7.0000000000000007E-2</v>
      </c>
      <c r="AY26" s="8">
        <v>0.187</v>
      </c>
      <c r="BA26" s="5" t="s">
        <v>0</v>
      </c>
      <c r="BB26" s="8">
        <v>8.3000000000000004E-2</v>
      </c>
      <c r="BC26" s="8">
        <v>6.5000000000000002E-2</v>
      </c>
      <c r="BD26" s="8">
        <v>0.34599999999999997</v>
      </c>
      <c r="BF26" s="5" t="s">
        <v>0</v>
      </c>
      <c r="BG26" s="8">
        <v>8.6999999999999994E-2</v>
      </c>
      <c r="BH26" s="8">
        <v>5.5E-2</v>
      </c>
      <c r="BI26" s="8">
        <v>0.31</v>
      </c>
      <c r="BK26" s="5" t="s">
        <v>0</v>
      </c>
      <c r="BL26" s="8">
        <v>0.113</v>
      </c>
      <c r="BM26" s="8">
        <v>7.9000000000000001E-2</v>
      </c>
      <c r="BN26" s="8">
        <v>0.32600000000000001</v>
      </c>
    </row>
    <row r="27" spans="3:66" x14ac:dyDescent="0.25">
      <c r="C27" s="5" t="s">
        <v>1</v>
      </c>
      <c r="D27" s="8">
        <v>1.4E-2</v>
      </c>
      <c r="E27" s="8">
        <v>1.4E-2</v>
      </c>
      <c r="F27" s="8">
        <v>1.4E-2</v>
      </c>
      <c r="H27" s="5" t="s">
        <v>1</v>
      </c>
      <c r="I27" s="8">
        <v>2.4E-2</v>
      </c>
      <c r="J27" s="8">
        <v>2.4E-2</v>
      </c>
      <c r="K27" s="8">
        <v>1.7999999999999999E-2</v>
      </c>
      <c r="M27" s="5" t="s">
        <v>1</v>
      </c>
      <c r="N27" s="8">
        <v>1.7000000000000001E-2</v>
      </c>
      <c r="O27" s="8">
        <v>1.7000000000000001E-2</v>
      </c>
      <c r="P27" s="8">
        <v>1.6E-2</v>
      </c>
      <c r="R27" s="5" t="s">
        <v>1</v>
      </c>
      <c r="S27" s="8">
        <v>4.5999999999999999E-2</v>
      </c>
      <c r="T27" s="8">
        <v>4.5999999999999999E-2</v>
      </c>
      <c r="U27" s="8">
        <v>3.3000000000000002E-2</v>
      </c>
      <c r="W27" s="5" t="s">
        <v>1</v>
      </c>
      <c r="X27" s="12">
        <v>8.5999999999999993E-2</v>
      </c>
      <c r="Y27" s="8">
        <v>8.2000000000000003E-2</v>
      </c>
      <c r="Z27" s="8">
        <v>3.5000000000000003E-2</v>
      </c>
      <c r="AB27" s="5" t="s">
        <v>1</v>
      </c>
      <c r="AC27" s="8">
        <v>7.6999999999999999E-2</v>
      </c>
      <c r="AD27" s="8">
        <v>7.9000000000000001E-2</v>
      </c>
      <c r="AE27" s="8">
        <v>5.7000000000000002E-2</v>
      </c>
      <c r="AG27" s="5" t="s">
        <v>1</v>
      </c>
      <c r="AH27" s="8">
        <v>8.5000000000000006E-2</v>
      </c>
      <c r="AI27" s="8">
        <v>8.1000000000000003E-2</v>
      </c>
      <c r="AJ27" s="8">
        <v>6.6000000000000003E-2</v>
      </c>
      <c r="AL27" s="5" t="s">
        <v>1</v>
      </c>
      <c r="AM27" s="8">
        <v>0.158</v>
      </c>
      <c r="AN27" s="8">
        <v>0.1</v>
      </c>
      <c r="AO27" s="8">
        <v>9.6000000000000002E-2</v>
      </c>
      <c r="AQ27" s="5" t="s">
        <v>1</v>
      </c>
      <c r="AR27" s="8">
        <v>0.17299999999999999</v>
      </c>
      <c r="AS27" s="8">
        <v>0.13300000000000001</v>
      </c>
      <c r="AT27" s="8">
        <v>0.19600000000000001</v>
      </c>
      <c r="AV27" s="5" t="s">
        <v>1</v>
      </c>
      <c r="AW27" s="8">
        <v>0.193</v>
      </c>
      <c r="AX27" s="8">
        <v>0.152</v>
      </c>
      <c r="AY27" s="8">
        <v>0.185</v>
      </c>
      <c r="BA27" s="5" t="s">
        <v>1</v>
      </c>
      <c r="BB27" s="8">
        <v>0.19800000000000001</v>
      </c>
      <c r="BC27" s="8">
        <v>0.16600000000000001</v>
      </c>
      <c r="BD27" s="8">
        <v>0.36599999999999999</v>
      </c>
      <c r="BF27" s="5" t="s">
        <v>1</v>
      </c>
      <c r="BG27" s="8">
        <v>0.153</v>
      </c>
      <c r="BH27" s="8">
        <v>0.14599999999999999</v>
      </c>
      <c r="BI27" s="8">
        <v>0.34699999999999998</v>
      </c>
      <c r="BK27" s="5" t="s">
        <v>1</v>
      </c>
      <c r="BL27" s="8">
        <v>0.16700000000000001</v>
      </c>
      <c r="BM27" s="8">
        <v>0.153</v>
      </c>
      <c r="BN27" s="8">
        <v>0.35</v>
      </c>
    </row>
    <row r="28" spans="3:66" x14ac:dyDescent="0.25">
      <c r="C28" s="5" t="s">
        <v>2</v>
      </c>
      <c r="D28" s="8">
        <v>1.4E-2</v>
      </c>
      <c r="E28" s="8">
        <v>1.4E-2</v>
      </c>
      <c r="F28" s="8">
        <v>1.4E-2</v>
      </c>
      <c r="H28" s="5" t="s">
        <v>2</v>
      </c>
      <c r="I28" s="8">
        <v>2.5000000000000001E-2</v>
      </c>
      <c r="J28" s="8">
        <v>2.5000000000000001E-2</v>
      </c>
      <c r="K28" s="8">
        <v>2.5999999999999999E-2</v>
      </c>
      <c r="M28" s="5" t="s">
        <v>2</v>
      </c>
      <c r="N28" s="8">
        <v>3.5000000000000003E-2</v>
      </c>
      <c r="O28" s="8">
        <v>3.5000000000000003E-2</v>
      </c>
      <c r="P28" s="8">
        <v>3.5000000000000003E-2</v>
      </c>
      <c r="R28" s="5" t="s">
        <v>2</v>
      </c>
      <c r="S28" s="8">
        <v>0.05</v>
      </c>
      <c r="T28" s="8">
        <v>0.05</v>
      </c>
      <c r="U28" s="8">
        <v>4.3999999999999997E-2</v>
      </c>
      <c r="W28" s="5" t="s">
        <v>2</v>
      </c>
      <c r="X28" s="12">
        <v>4.5999999999999999E-2</v>
      </c>
      <c r="Y28" s="8">
        <v>4.2999999999999997E-2</v>
      </c>
      <c r="Z28" s="8">
        <v>0.05</v>
      </c>
      <c r="AB28" s="5" t="s">
        <v>2</v>
      </c>
      <c r="AC28" s="8">
        <v>7.9000000000000001E-2</v>
      </c>
      <c r="AD28" s="8">
        <v>8.1000000000000003E-2</v>
      </c>
      <c r="AE28" s="8">
        <v>7.0000000000000007E-2</v>
      </c>
      <c r="AG28" s="5" t="s">
        <v>2</v>
      </c>
      <c r="AH28" s="8">
        <v>0.10100000000000001</v>
      </c>
      <c r="AI28" s="8">
        <v>0.121</v>
      </c>
      <c r="AJ28" s="8">
        <v>0.11</v>
      </c>
      <c r="AL28" s="5" t="s">
        <v>2</v>
      </c>
      <c r="AM28" s="8">
        <v>0.114</v>
      </c>
      <c r="AN28" s="8">
        <v>0.127</v>
      </c>
      <c r="AO28" s="8">
        <v>0.112</v>
      </c>
      <c r="AQ28" s="5" t="s">
        <v>2</v>
      </c>
      <c r="AR28" s="8">
        <v>0.17199999999999999</v>
      </c>
      <c r="AS28" s="8">
        <v>0.16300000000000001</v>
      </c>
      <c r="AT28" s="8">
        <v>0.20399999999999999</v>
      </c>
      <c r="AV28" s="5" t="s">
        <v>2</v>
      </c>
      <c r="AW28" s="8">
        <v>0.17100000000000001</v>
      </c>
      <c r="AX28" s="8">
        <v>0.185</v>
      </c>
      <c r="AY28" s="8">
        <v>0.223</v>
      </c>
      <c r="BA28" s="5" t="s">
        <v>2</v>
      </c>
      <c r="BB28" s="8">
        <v>0.23400000000000001</v>
      </c>
      <c r="BC28" s="8">
        <v>0.218</v>
      </c>
      <c r="BD28" s="8">
        <v>0.371</v>
      </c>
      <c r="BF28" s="5" t="s">
        <v>2</v>
      </c>
      <c r="BG28" s="8">
        <v>0.215</v>
      </c>
      <c r="BH28" s="8">
        <v>0.192</v>
      </c>
      <c r="BI28" s="8">
        <v>0.36199999999999999</v>
      </c>
      <c r="BK28" s="5" t="s">
        <v>2</v>
      </c>
      <c r="BL28" s="8">
        <v>0.17399999999999999</v>
      </c>
      <c r="BM28" s="8">
        <v>0.184</v>
      </c>
      <c r="BN28" s="8">
        <v>0.39500000000000002</v>
      </c>
    </row>
    <row r="29" spans="3:66" x14ac:dyDescent="0.25">
      <c r="C29" s="5" t="s">
        <v>3</v>
      </c>
      <c r="D29" s="8">
        <v>1.6E-2</v>
      </c>
      <c r="E29" s="8">
        <v>1.6E-2</v>
      </c>
      <c r="F29" s="8">
        <v>1.7000000000000001E-2</v>
      </c>
      <c r="H29" s="5" t="s">
        <v>3</v>
      </c>
      <c r="I29" s="8">
        <v>2.9000000000000001E-2</v>
      </c>
      <c r="J29" s="8">
        <v>2.9000000000000001E-2</v>
      </c>
      <c r="K29" s="8">
        <v>2.8000000000000001E-2</v>
      </c>
      <c r="M29" s="5" t="s">
        <v>3</v>
      </c>
      <c r="N29" s="8">
        <v>3.3000000000000002E-2</v>
      </c>
      <c r="O29" s="8">
        <v>3.3000000000000002E-2</v>
      </c>
      <c r="P29" s="8">
        <v>2.4E-2</v>
      </c>
      <c r="R29" s="5" t="s">
        <v>3</v>
      </c>
      <c r="S29" s="8">
        <v>4.9000000000000002E-2</v>
      </c>
      <c r="T29" s="8">
        <v>4.9000000000000002E-2</v>
      </c>
      <c r="U29" s="8">
        <v>4.2000000000000003E-2</v>
      </c>
      <c r="W29" s="5" t="s">
        <v>3</v>
      </c>
      <c r="X29" s="12">
        <v>7.0000000000000007E-2</v>
      </c>
      <c r="Y29" s="8">
        <v>7.0000000000000007E-2</v>
      </c>
      <c r="Z29" s="8">
        <v>4.1000000000000002E-2</v>
      </c>
      <c r="AB29" s="5" t="s">
        <v>3</v>
      </c>
      <c r="AC29" s="8">
        <v>9.9000000000000005E-2</v>
      </c>
      <c r="AD29" s="8">
        <v>9.8000000000000004E-2</v>
      </c>
      <c r="AE29" s="8">
        <v>6.5000000000000002E-2</v>
      </c>
      <c r="AG29" s="5" t="s">
        <v>3</v>
      </c>
      <c r="AH29" s="8">
        <v>0.09</v>
      </c>
      <c r="AI29" s="8">
        <v>0.10199999999999999</v>
      </c>
      <c r="AJ29" s="8">
        <v>9.0999999999999998E-2</v>
      </c>
      <c r="AL29" s="5" t="s">
        <v>3</v>
      </c>
      <c r="AM29" s="8">
        <v>9.4E-2</v>
      </c>
      <c r="AN29" s="8">
        <v>0.13400000000000001</v>
      </c>
      <c r="AO29" s="8">
        <v>9.5000000000000001E-2</v>
      </c>
      <c r="AQ29" s="5" t="s">
        <v>3</v>
      </c>
      <c r="AR29" s="8">
        <v>0.14699999999999999</v>
      </c>
      <c r="AS29" s="8">
        <v>0.15</v>
      </c>
      <c r="AT29" s="8">
        <v>0.20399999999999999</v>
      </c>
      <c r="AV29" s="5" t="s">
        <v>3</v>
      </c>
      <c r="AW29" s="8">
        <v>0.13900000000000001</v>
      </c>
      <c r="AX29" s="8">
        <v>0.183</v>
      </c>
      <c r="AY29" s="8">
        <v>0.223</v>
      </c>
      <c r="BA29" s="5" t="s">
        <v>3</v>
      </c>
      <c r="BB29" s="8">
        <v>0.13100000000000001</v>
      </c>
      <c r="BC29" s="8">
        <v>0.155</v>
      </c>
      <c r="BD29" s="8">
        <v>0.36699999999999999</v>
      </c>
      <c r="BF29" s="5" t="s">
        <v>3</v>
      </c>
      <c r="BG29" s="8">
        <v>0.14599999999999999</v>
      </c>
      <c r="BH29" s="8">
        <v>0.158</v>
      </c>
      <c r="BI29" s="8">
        <v>0.35399999999999998</v>
      </c>
      <c r="BK29" s="5" t="s">
        <v>3</v>
      </c>
      <c r="BL29" s="8">
        <v>0.17</v>
      </c>
      <c r="BM29" s="8">
        <v>0.23200000000000001</v>
      </c>
      <c r="BN29" s="8">
        <v>0.377</v>
      </c>
    </row>
    <row r="30" spans="3:66" x14ac:dyDescent="0.25">
      <c r="C30" s="5" t="s">
        <v>4</v>
      </c>
      <c r="D30" s="8">
        <v>1.7000000000000001E-2</v>
      </c>
      <c r="E30" s="8">
        <v>1.7000000000000001E-2</v>
      </c>
      <c r="F30" s="8">
        <v>1.7000000000000001E-2</v>
      </c>
      <c r="H30" s="5" t="s">
        <v>4</v>
      </c>
      <c r="I30" s="8">
        <v>2.5999999999999999E-2</v>
      </c>
      <c r="J30" s="8">
        <v>2.5999999999999999E-2</v>
      </c>
      <c r="K30" s="8">
        <v>2.5999999999999999E-2</v>
      </c>
      <c r="M30" s="5" t="s">
        <v>4</v>
      </c>
      <c r="N30" s="8">
        <v>3.1E-2</v>
      </c>
      <c r="O30" s="8">
        <v>3.1E-2</v>
      </c>
      <c r="P30" s="8">
        <v>3.2000000000000001E-2</v>
      </c>
      <c r="R30" s="5" t="s">
        <v>4</v>
      </c>
      <c r="S30" s="8">
        <v>5.8999999999999997E-2</v>
      </c>
      <c r="T30" s="8">
        <v>5.0999999999999997E-2</v>
      </c>
      <c r="U30" s="8">
        <v>0.04</v>
      </c>
      <c r="W30" s="5" t="s">
        <v>4</v>
      </c>
      <c r="X30" s="12">
        <v>0.104</v>
      </c>
      <c r="Y30" s="8">
        <v>0.104</v>
      </c>
      <c r="Z30" s="8">
        <v>5.0999999999999997E-2</v>
      </c>
      <c r="AB30" s="5" t="s">
        <v>4</v>
      </c>
      <c r="AC30" s="8">
        <v>0.109</v>
      </c>
      <c r="AD30" s="8">
        <v>0.109</v>
      </c>
      <c r="AE30" s="8">
        <v>7.2999999999999995E-2</v>
      </c>
      <c r="AG30" s="5" t="s">
        <v>4</v>
      </c>
      <c r="AH30" s="8">
        <v>0.23699999999999999</v>
      </c>
      <c r="AI30" s="8">
        <v>0.23699999999999999</v>
      </c>
      <c r="AJ30" s="8">
        <v>0.109</v>
      </c>
      <c r="AL30" s="5" t="s">
        <v>4</v>
      </c>
      <c r="AM30" s="8">
        <v>0.214</v>
      </c>
      <c r="AN30" s="8">
        <v>0.16500000000000001</v>
      </c>
      <c r="AO30" s="8">
        <v>0.111</v>
      </c>
      <c r="AQ30" s="5" t="s">
        <v>4</v>
      </c>
      <c r="AR30" s="8">
        <v>0.41</v>
      </c>
      <c r="AS30" s="8">
        <v>0.29699999999999999</v>
      </c>
      <c r="AT30" s="8">
        <v>0.20399999999999999</v>
      </c>
      <c r="AV30" s="5" t="s">
        <v>4</v>
      </c>
      <c r="AW30" s="8">
        <v>0.56100000000000005</v>
      </c>
      <c r="AX30" s="8">
        <v>0.56100000000000005</v>
      </c>
      <c r="AY30" s="8">
        <v>0.218</v>
      </c>
      <c r="BA30" s="5" t="s">
        <v>4</v>
      </c>
      <c r="BB30" s="8">
        <v>1.093</v>
      </c>
      <c r="BC30" s="8">
        <v>0.93600000000000005</v>
      </c>
      <c r="BD30" s="8">
        <v>0.36099999999999999</v>
      </c>
      <c r="BF30" s="5" t="s">
        <v>4</v>
      </c>
      <c r="BG30" s="8">
        <v>0.96099999999999997</v>
      </c>
      <c r="BH30" s="8">
        <v>0.84299999999999997</v>
      </c>
      <c r="BI30" s="8">
        <v>0.35499999999999998</v>
      </c>
      <c r="BK30" s="5" t="s">
        <v>4</v>
      </c>
      <c r="BL30" s="8">
        <v>0.82699999999999996</v>
      </c>
      <c r="BM30" s="8">
        <v>0.79700000000000004</v>
      </c>
      <c r="BN30" s="8">
        <v>0.38300000000000001</v>
      </c>
    </row>
    <row r="31" spans="3:66" x14ac:dyDescent="0.25">
      <c r="C31" s="1"/>
      <c r="D31" s="1"/>
      <c r="E31" s="1"/>
      <c r="F31" s="1"/>
      <c r="H31" s="1"/>
      <c r="I31" s="1"/>
      <c r="J31" s="1"/>
      <c r="K31" s="1"/>
      <c r="M31" s="1"/>
      <c r="N31" s="1"/>
      <c r="O31" s="1"/>
      <c r="P31" s="1"/>
      <c r="R31" s="1"/>
      <c r="S31" s="1"/>
      <c r="T31" s="1"/>
      <c r="U31" s="1"/>
      <c r="W31" s="1"/>
      <c r="X31" s="1"/>
      <c r="Y31" s="1"/>
      <c r="Z31" s="1"/>
      <c r="AB31" s="1"/>
      <c r="AC31" s="1"/>
      <c r="AD31" s="1"/>
      <c r="AE31" s="1"/>
      <c r="AG31" s="1"/>
      <c r="AH31" s="1"/>
      <c r="AI31" s="1"/>
      <c r="AJ31" s="1"/>
      <c r="AL31" s="1"/>
      <c r="AM31" s="1"/>
      <c r="AN31" s="1"/>
      <c r="AO31" s="1"/>
      <c r="AQ31" s="1"/>
      <c r="AR31" s="1"/>
      <c r="AS31" s="1"/>
      <c r="AT31" s="1"/>
      <c r="AV31" s="1"/>
      <c r="AW31" s="1"/>
      <c r="AX31" s="1"/>
      <c r="AY31" s="1"/>
      <c r="BA31" s="1"/>
      <c r="BB31" s="1"/>
      <c r="BC31" s="1"/>
      <c r="BD31" s="1"/>
      <c r="BF31" s="1"/>
      <c r="BG31" s="1"/>
      <c r="BH31" s="1"/>
      <c r="BI31" s="1"/>
      <c r="BK31" s="1"/>
      <c r="BL31" s="1"/>
      <c r="BM31" s="1"/>
      <c r="BN31" s="1"/>
    </row>
    <row r="32" spans="3:66" x14ac:dyDescent="0.25">
      <c r="C32" s="1"/>
      <c r="D32" s="1"/>
      <c r="E32" s="1"/>
      <c r="F32" s="1"/>
      <c r="H32" s="1"/>
      <c r="I32" s="1"/>
      <c r="J32" s="1"/>
      <c r="K32" s="1"/>
      <c r="M32" s="1"/>
      <c r="N32" s="1"/>
      <c r="O32" s="1"/>
      <c r="P32" s="1"/>
      <c r="R32" s="1"/>
      <c r="S32" s="1"/>
      <c r="T32" s="1"/>
      <c r="U32" s="1"/>
      <c r="W32" s="1"/>
      <c r="X32" s="1"/>
      <c r="Y32" s="1"/>
      <c r="Z32" s="1"/>
      <c r="AB32" s="1"/>
      <c r="AC32" s="1"/>
      <c r="AD32" s="1"/>
      <c r="AE32" s="1"/>
      <c r="AG32" s="1"/>
      <c r="AH32" s="1"/>
      <c r="AI32" s="1"/>
      <c r="AJ32" s="1"/>
      <c r="AL32" s="1"/>
      <c r="AM32" s="1"/>
      <c r="AN32" s="1"/>
      <c r="AO32" s="1"/>
      <c r="AQ32" s="1"/>
      <c r="AR32" s="1"/>
      <c r="AS32" s="1"/>
      <c r="AT32" s="1"/>
      <c r="AV32" s="2" t="s">
        <v>9</v>
      </c>
      <c r="AW32" s="1"/>
      <c r="AX32" s="1"/>
      <c r="AY32" s="1"/>
      <c r="BA32" s="2" t="s">
        <v>9</v>
      </c>
      <c r="BB32" s="1"/>
      <c r="BC32" s="1"/>
      <c r="BD32" s="1"/>
      <c r="BF32" s="2" t="s">
        <v>9</v>
      </c>
      <c r="BG32" s="1"/>
      <c r="BH32" s="1"/>
      <c r="BI32" s="1"/>
      <c r="BK32" s="2" t="s">
        <v>9</v>
      </c>
      <c r="BL32" s="1"/>
      <c r="BM32" s="1"/>
      <c r="BN32" s="1"/>
    </row>
    <row r="33" spans="1:79" x14ac:dyDescent="0.25">
      <c r="C33" s="1"/>
      <c r="D33" s="1"/>
      <c r="E33" s="1"/>
      <c r="F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G33" s="1"/>
      <c r="AH33" s="1"/>
      <c r="AI33" s="1"/>
      <c r="AJ33" s="1"/>
      <c r="AL33" s="1"/>
      <c r="AM33" s="1"/>
      <c r="AN33" s="1"/>
      <c r="AO33" s="1"/>
      <c r="AQ33" s="1"/>
      <c r="AR33" s="1"/>
      <c r="AS33" s="1"/>
      <c r="AT33" s="1"/>
      <c r="AV33" s="3"/>
      <c r="AW33" s="4" t="s">
        <v>5</v>
      </c>
      <c r="AX33" s="4" t="s">
        <v>6</v>
      </c>
      <c r="AY33" s="4" t="s">
        <v>7</v>
      </c>
      <c r="BA33" s="3"/>
      <c r="BB33" s="4" t="s">
        <v>5</v>
      </c>
      <c r="BC33" s="4" t="s">
        <v>6</v>
      </c>
      <c r="BD33" s="4" t="s">
        <v>7</v>
      </c>
      <c r="BF33" s="3"/>
      <c r="BG33" s="4" t="s">
        <v>5</v>
      </c>
      <c r="BH33" s="4" t="s">
        <v>6</v>
      </c>
      <c r="BI33" s="4" t="s">
        <v>7</v>
      </c>
      <c r="BK33" s="3"/>
      <c r="BL33" s="4" t="s">
        <v>5</v>
      </c>
      <c r="BM33" s="4" t="s">
        <v>6</v>
      </c>
      <c r="BN33" s="4" t="s">
        <v>7</v>
      </c>
    </row>
    <row r="34" spans="1:79" x14ac:dyDescent="0.25">
      <c r="C34" s="1"/>
      <c r="D34" s="1"/>
      <c r="E34" s="1"/>
      <c r="F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AB34" s="1"/>
      <c r="AC34" s="1"/>
      <c r="AD34" s="1"/>
      <c r="AE34" s="1"/>
      <c r="AG34" s="1"/>
      <c r="AH34" s="1"/>
      <c r="AI34" s="1"/>
      <c r="AJ34" s="1"/>
      <c r="AL34" s="1"/>
      <c r="AM34" s="1"/>
      <c r="AN34" s="1"/>
      <c r="AO34" s="1"/>
      <c r="AQ34" s="1"/>
      <c r="AR34" s="1"/>
      <c r="AS34" s="1"/>
      <c r="AT34" s="1"/>
      <c r="AV34" s="5" t="s">
        <v>0</v>
      </c>
      <c r="AW34" s="12">
        <v>0.13600000000000001</v>
      </c>
      <c r="AX34" s="12">
        <v>0.106</v>
      </c>
      <c r="AY34" s="12">
        <v>0.23100000000000001</v>
      </c>
      <c r="BA34" s="5" t="s">
        <v>0</v>
      </c>
      <c r="BB34" s="12">
        <v>0.123</v>
      </c>
      <c r="BC34" s="12">
        <v>0.105</v>
      </c>
      <c r="BD34" s="12">
        <v>0.436</v>
      </c>
      <c r="BF34" s="5" t="s">
        <v>0</v>
      </c>
      <c r="BG34" s="12">
        <v>0.128</v>
      </c>
      <c r="BH34" s="12">
        <v>9.4E-2</v>
      </c>
      <c r="BI34" s="12">
        <v>0.41799999999999998</v>
      </c>
      <c r="BK34" s="5" t="s">
        <v>0</v>
      </c>
      <c r="BL34" s="12">
        <v>0.16500000000000001</v>
      </c>
      <c r="BM34" s="12">
        <v>0.127</v>
      </c>
      <c r="BN34" s="12">
        <v>0.68899999999999995</v>
      </c>
      <c r="BW34" s="1"/>
      <c r="BX34" s="1"/>
      <c r="BY34" s="1"/>
    </row>
    <row r="35" spans="1:79" x14ac:dyDescent="0.25">
      <c r="C35" s="15" t="s">
        <v>33</v>
      </c>
      <c r="D35" s="1"/>
      <c r="E35" s="1"/>
      <c r="F35" s="1"/>
      <c r="H35" s="1"/>
      <c r="I35" s="1"/>
      <c r="J35" s="1"/>
      <c r="K35" s="1"/>
      <c r="M35" s="1"/>
      <c r="N35" s="1"/>
      <c r="O35" s="1"/>
      <c r="P35" s="1"/>
      <c r="V35" s="15" t="s">
        <v>34</v>
      </c>
      <c r="W35" s="1"/>
      <c r="X35" s="1"/>
      <c r="Y35" s="1"/>
      <c r="AA35" s="1"/>
      <c r="AB35" s="1"/>
      <c r="AC35" s="1"/>
      <c r="AD35" s="1"/>
      <c r="AF35" s="1"/>
      <c r="AG35" s="1"/>
      <c r="AH35" s="1"/>
      <c r="AI35" s="1"/>
      <c r="AJ35" s="1"/>
      <c r="AL35" s="1"/>
      <c r="AM35" s="1"/>
      <c r="AN35" s="1"/>
      <c r="AO35" s="1"/>
      <c r="AQ35" s="1"/>
      <c r="AR35" s="1"/>
      <c r="AS35" s="1"/>
      <c r="AT35" s="1"/>
      <c r="AV35" s="5" t="s">
        <v>1</v>
      </c>
      <c r="AW35" s="12">
        <v>0.23400000000000001</v>
      </c>
      <c r="AX35" s="12">
        <v>0.188</v>
      </c>
      <c r="AY35" s="12">
        <v>0.23200000000000001</v>
      </c>
      <c r="BA35" s="5" t="s">
        <v>1</v>
      </c>
      <c r="BB35" s="12">
        <v>0.245</v>
      </c>
      <c r="BC35" s="12">
        <v>0.20799999999999999</v>
      </c>
      <c r="BD35" s="12">
        <v>0.46700000000000003</v>
      </c>
      <c r="BF35" s="5" t="s">
        <v>1</v>
      </c>
      <c r="BG35" s="12">
        <v>0.2</v>
      </c>
      <c r="BH35" s="12">
        <v>0.19</v>
      </c>
      <c r="BI35" s="12">
        <v>0.45300000000000001</v>
      </c>
      <c r="BK35" s="5" t="s">
        <v>1</v>
      </c>
      <c r="BL35" s="12">
        <v>0.224</v>
      </c>
      <c r="BM35" s="12">
        <v>0.20399999999999999</v>
      </c>
      <c r="BN35" s="12">
        <v>0.70799999999999996</v>
      </c>
      <c r="BX35" s="1"/>
      <c r="BY35" s="1"/>
      <c r="BZ35" s="1"/>
      <c r="CA35" s="1"/>
    </row>
    <row r="36" spans="1:79" x14ac:dyDescent="0.25">
      <c r="C36" s="12"/>
      <c r="D36" s="14" t="s">
        <v>24</v>
      </c>
      <c r="E36" s="14" t="s">
        <v>25</v>
      </c>
      <c r="F36" s="14" t="s">
        <v>26</v>
      </c>
      <c r="G36" s="14" t="s">
        <v>27</v>
      </c>
      <c r="H36" s="14" t="s">
        <v>28</v>
      </c>
      <c r="I36" s="14" t="s">
        <v>29</v>
      </c>
      <c r="J36" s="14" t="s">
        <v>30</v>
      </c>
      <c r="K36" s="14" t="s">
        <v>31</v>
      </c>
      <c r="L36" s="14">
        <v>0.85</v>
      </c>
      <c r="M36" s="14" t="s">
        <v>32</v>
      </c>
      <c r="N36" s="14">
        <v>0.95</v>
      </c>
      <c r="O36" s="14">
        <v>0.98</v>
      </c>
      <c r="P36" s="14">
        <v>1</v>
      </c>
      <c r="U36" s="12"/>
      <c r="V36" s="14" t="s">
        <v>24</v>
      </c>
      <c r="W36" s="14" t="s">
        <v>25</v>
      </c>
      <c r="X36" s="14" t="s">
        <v>26</v>
      </c>
      <c r="Y36" s="14" t="s">
        <v>27</v>
      </c>
      <c r="Z36" s="14" t="s">
        <v>28</v>
      </c>
      <c r="AA36" s="14" t="s">
        <v>29</v>
      </c>
      <c r="AB36" s="14" t="s">
        <v>30</v>
      </c>
      <c r="AC36" s="14" t="s">
        <v>31</v>
      </c>
      <c r="AD36" s="14">
        <v>0.85</v>
      </c>
      <c r="AE36" s="14" t="s">
        <v>32</v>
      </c>
      <c r="AF36" s="14">
        <v>0.95</v>
      </c>
      <c r="AG36" s="14">
        <v>0.98</v>
      </c>
      <c r="AH36" s="14">
        <v>1</v>
      </c>
      <c r="AJ36" s="1"/>
      <c r="AK36" s="1"/>
      <c r="AL36" s="1"/>
      <c r="AM36" s="1"/>
      <c r="AO36" s="1"/>
      <c r="AP36" s="1"/>
      <c r="AQ36" s="1"/>
      <c r="AR36" s="1"/>
      <c r="AV36" s="5" t="s">
        <v>2</v>
      </c>
      <c r="AW36" s="12">
        <v>0.224</v>
      </c>
      <c r="AX36" s="12">
        <v>0.23799999999999999</v>
      </c>
      <c r="AY36" s="12">
        <v>0.27900000000000003</v>
      </c>
      <c r="BA36" s="5" t="s">
        <v>2</v>
      </c>
      <c r="BB36" s="12">
        <v>0.30199999999999999</v>
      </c>
      <c r="BC36" s="12">
        <v>0.29399999999999998</v>
      </c>
      <c r="BD36" s="12">
        <v>0.48299999999999998</v>
      </c>
      <c r="BF36" s="5" t="s">
        <v>2</v>
      </c>
      <c r="BG36" s="12">
        <v>0.28100000000000003</v>
      </c>
      <c r="BH36" s="12">
        <v>0.26700000000000002</v>
      </c>
      <c r="BI36" s="12">
        <v>0.47799999999999998</v>
      </c>
      <c r="BK36" s="5" t="s">
        <v>2</v>
      </c>
      <c r="BL36" s="12">
        <v>0.26700000000000002</v>
      </c>
      <c r="BM36" s="12">
        <v>0.28999999999999998</v>
      </c>
      <c r="BN36" s="12">
        <v>0.76100000000000001</v>
      </c>
      <c r="BX36" s="1"/>
      <c r="BY36" s="1"/>
      <c r="BZ36" s="1"/>
      <c r="CA36" s="1"/>
    </row>
    <row r="37" spans="1:79" x14ac:dyDescent="0.25">
      <c r="C37" s="4" t="s">
        <v>5</v>
      </c>
      <c r="D37" s="8">
        <v>1.0999999999999999E-2</v>
      </c>
      <c r="E37" s="8">
        <v>1.2E-2</v>
      </c>
      <c r="F37" s="8">
        <v>1.2999999999999999E-2</v>
      </c>
      <c r="G37" s="8">
        <v>1.4999999999999999E-2</v>
      </c>
      <c r="H37" s="8">
        <v>1.6E-2</v>
      </c>
      <c r="I37" s="8">
        <v>1.9E-2</v>
      </c>
      <c r="J37" s="8">
        <v>2.3E-2</v>
      </c>
      <c r="K37" s="8">
        <v>2.8000000000000001E-2</v>
      </c>
      <c r="L37" s="8">
        <v>3.3000000000000002E-2</v>
      </c>
      <c r="M37" s="8">
        <v>4.1000000000000002E-2</v>
      </c>
      <c r="N37" s="8">
        <v>4.5999999999999999E-2</v>
      </c>
      <c r="O37" s="8">
        <v>4.5999999999999999E-2</v>
      </c>
      <c r="P37" s="8">
        <v>5.3999999999999999E-2</v>
      </c>
      <c r="U37" s="4" t="s">
        <v>5</v>
      </c>
      <c r="V37" s="8">
        <v>1.6E-2</v>
      </c>
      <c r="W37" s="8">
        <v>2.9000000000000001E-2</v>
      </c>
      <c r="X37" s="8">
        <v>3.3000000000000002E-2</v>
      </c>
      <c r="Y37" s="8">
        <v>4.9000000000000002E-2</v>
      </c>
      <c r="Z37" s="8">
        <v>7.0000000000000007E-2</v>
      </c>
      <c r="AA37" s="8">
        <v>9.9000000000000005E-2</v>
      </c>
      <c r="AB37" s="8">
        <v>0.09</v>
      </c>
      <c r="AC37" s="8">
        <v>9.4E-2</v>
      </c>
      <c r="AD37" s="8">
        <v>0.14699999999999999</v>
      </c>
      <c r="AE37" s="8">
        <v>0.13900000000000001</v>
      </c>
      <c r="AF37" s="8">
        <v>0.13100000000000001</v>
      </c>
      <c r="AG37" s="8">
        <v>0.14599999999999999</v>
      </c>
      <c r="AH37" s="8">
        <v>0.17</v>
      </c>
      <c r="AJ37" s="1"/>
      <c r="AK37" s="1"/>
      <c r="AL37" s="1"/>
      <c r="AM37" s="1"/>
      <c r="AO37" s="1"/>
      <c r="AP37" s="1"/>
      <c r="AQ37" s="1"/>
      <c r="AR37" s="1"/>
      <c r="AV37" s="5" t="s">
        <v>3</v>
      </c>
      <c r="AW37" s="12">
        <v>0.18</v>
      </c>
      <c r="AX37" s="12">
        <v>0.223</v>
      </c>
      <c r="AY37" s="12">
        <v>0.27200000000000002</v>
      </c>
      <c r="BA37" s="5" t="s">
        <v>3</v>
      </c>
      <c r="BB37" s="12">
        <v>0.17699999999999999</v>
      </c>
      <c r="BC37" s="12">
        <v>0.20200000000000001</v>
      </c>
      <c r="BD37" s="12">
        <v>0.47199999999999998</v>
      </c>
      <c r="BF37" s="5" t="s">
        <v>3</v>
      </c>
      <c r="BG37" s="12">
        <v>0.192</v>
      </c>
      <c r="BH37" s="12">
        <v>0.20599999999999999</v>
      </c>
      <c r="BI37" s="12">
        <v>0.46200000000000002</v>
      </c>
      <c r="BK37" s="5" t="s">
        <v>3</v>
      </c>
      <c r="BL37" s="12">
        <v>0.22500000000000001</v>
      </c>
      <c r="BM37" s="12">
        <v>0.28899999999999998</v>
      </c>
      <c r="BN37" s="12" t="s">
        <v>38</v>
      </c>
      <c r="BX37" s="1"/>
      <c r="BY37" s="1"/>
      <c r="BZ37" s="1"/>
      <c r="CA37" s="1"/>
    </row>
    <row r="38" spans="1:79" x14ac:dyDescent="0.25">
      <c r="C38" s="4" t="s">
        <v>6</v>
      </c>
      <c r="D38" s="8">
        <v>1.0999999999999999E-2</v>
      </c>
      <c r="E38" s="8">
        <v>1.2E-2</v>
      </c>
      <c r="F38" s="8">
        <v>1.2999999999999999E-2</v>
      </c>
      <c r="G38" s="8">
        <v>1.4999999999999999E-2</v>
      </c>
      <c r="H38" s="8">
        <v>1.6E-2</v>
      </c>
      <c r="I38" s="8">
        <v>1.9E-2</v>
      </c>
      <c r="J38" s="8">
        <v>2.3E-2</v>
      </c>
      <c r="K38" s="8">
        <v>2.8000000000000001E-2</v>
      </c>
      <c r="L38" s="8">
        <v>3.4000000000000002E-2</v>
      </c>
      <c r="M38" s="8">
        <v>0.04</v>
      </c>
      <c r="N38" s="8">
        <v>4.7E-2</v>
      </c>
      <c r="O38" s="8">
        <v>4.8000000000000001E-2</v>
      </c>
      <c r="P38" s="8">
        <v>5.7000000000000002E-2</v>
      </c>
      <c r="U38" s="4" t="s">
        <v>6</v>
      </c>
      <c r="V38" s="8">
        <v>1.6E-2</v>
      </c>
      <c r="W38" s="8">
        <v>2.9000000000000001E-2</v>
      </c>
      <c r="X38" s="8">
        <v>3.3000000000000002E-2</v>
      </c>
      <c r="Y38" s="8">
        <v>4.9000000000000002E-2</v>
      </c>
      <c r="Z38" s="8">
        <v>7.0000000000000007E-2</v>
      </c>
      <c r="AA38" s="8">
        <v>9.8000000000000004E-2</v>
      </c>
      <c r="AB38" s="8">
        <v>0.10199999999999999</v>
      </c>
      <c r="AC38" s="8">
        <v>0.13400000000000001</v>
      </c>
      <c r="AD38" s="8">
        <v>0.15</v>
      </c>
      <c r="AE38" s="8">
        <v>0.183</v>
      </c>
      <c r="AF38" s="8">
        <v>0.155</v>
      </c>
      <c r="AG38" s="8">
        <v>0.158</v>
      </c>
      <c r="AH38" s="8">
        <v>0.23200000000000001</v>
      </c>
      <c r="AJ38" s="1"/>
      <c r="AK38" s="1"/>
      <c r="AL38" s="1"/>
      <c r="AM38" s="1"/>
      <c r="AO38" s="1"/>
      <c r="AP38" s="1"/>
      <c r="AQ38" s="1"/>
      <c r="AR38" s="1"/>
      <c r="AV38" s="5" t="s">
        <v>4</v>
      </c>
      <c r="AW38" s="12">
        <v>0.65100000000000002</v>
      </c>
      <c r="AX38" s="12">
        <v>0.628</v>
      </c>
      <c r="AY38" s="12">
        <v>0.26800000000000002</v>
      </c>
      <c r="BA38" s="5" t="s">
        <v>4</v>
      </c>
      <c r="BB38" s="12">
        <v>1.278</v>
      </c>
      <c r="BC38" s="12">
        <v>1.0720000000000001</v>
      </c>
      <c r="BD38" s="12">
        <v>0.46700000000000003</v>
      </c>
      <c r="BF38" s="5" t="s">
        <v>4</v>
      </c>
      <c r="BG38" s="12">
        <v>1.1499999999999999</v>
      </c>
      <c r="BH38" s="12">
        <v>0.97499999999999998</v>
      </c>
      <c r="BI38" s="12">
        <v>0.46400000000000002</v>
      </c>
      <c r="BK38" s="5" t="s">
        <v>4</v>
      </c>
      <c r="BL38" s="12">
        <v>1.2849999999999999</v>
      </c>
      <c r="BM38" s="12">
        <v>1.137</v>
      </c>
      <c r="BN38" s="12">
        <v>0.74299999999999999</v>
      </c>
      <c r="BX38" s="1"/>
      <c r="BY38" s="1"/>
      <c r="BZ38" s="1"/>
      <c r="CA38" s="1"/>
    </row>
    <row r="39" spans="1:79" x14ac:dyDescent="0.25">
      <c r="C39" s="4" t="s">
        <v>7</v>
      </c>
      <c r="D39" s="8">
        <v>0.01</v>
      </c>
      <c r="E39" s="8">
        <v>1.0999999999999999E-2</v>
      </c>
      <c r="F39" s="8">
        <v>1.2E-2</v>
      </c>
      <c r="G39" s="8">
        <v>1.2999999999999999E-2</v>
      </c>
      <c r="H39" s="8">
        <v>1.4999999999999999E-2</v>
      </c>
      <c r="I39" s="8">
        <v>1.7999999999999999E-2</v>
      </c>
      <c r="J39" s="8">
        <v>2.1999999999999999E-2</v>
      </c>
      <c r="K39" s="8">
        <v>2.8000000000000001E-2</v>
      </c>
      <c r="L39" s="8">
        <v>3.5999999999999997E-2</v>
      </c>
      <c r="M39" s="8">
        <v>4.9000000000000002E-2</v>
      </c>
      <c r="N39" s="8">
        <v>0.105</v>
      </c>
      <c r="O39" s="8">
        <v>0.108</v>
      </c>
      <c r="P39" s="8">
        <v>0.26400000000000001</v>
      </c>
      <c r="U39" s="4" t="s">
        <v>7</v>
      </c>
      <c r="V39" s="8">
        <v>1.7000000000000001E-2</v>
      </c>
      <c r="W39" s="8">
        <v>2.8000000000000001E-2</v>
      </c>
      <c r="X39" s="8">
        <v>2.4E-2</v>
      </c>
      <c r="Y39" s="8">
        <v>4.2000000000000003E-2</v>
      </c>
      <c r="Z39" s="8">
        <v>4.1000000000000002E-2</v>
      </c>
      <c r="AA39" s="8">
        <v>6.5000000000000002E-2</v>
      </c>
      <c r="AB39" s="8">
        <v>9.0999999999999998E-2</v>
      </c>
      <c r="AC39" s="8">
        <v>9.5000000000000001E-2</v>
      </c>
      <c r="AD39" s="8">
        <v>0.20399999999999999</v>
      </c>
      <c r="AE39" s="8">
        <v>0.223</v>
      </c>
      <c r="AF39" s="8">
        <v>0.36699999999999999</v>
      </c>
      <c r="AG39" s="8">
        <v>0.35399999999999998</v>
      </c>
      <c r="AH39" s="8">
        <v>0.377</v>
      </c>
      <c r="AJ39" s="1"/>
      <c r="AK39" s="1"/>
      <c r="AM39" s="1"/>
      <c r="AN39" s="1"/>
      <c r="AO39" s="1"/>
      <c r="AP39" s="1"/>
      <c r="AR39" s="1"/>
      <c r="AS39" s="1"/>
      <c r="AT39" s="1"/>
      <c r="AU39" s="1"/>
      <c r="AW39" s="1"/>
      <c r="AX39" s="1"/>
      <c r="AY39" s="1"/>
      <c r="AZ39" s="1"/>
      <c r="BB39" s="1"/>
      <c r="BC39" s="1"/>
      <c r="BD39" s="1"/>
      <c r="BE39" s="1"/>
      <c r="BG39" s="1"/>
      <c r="BH39" s="1"/>
      <c r="BX39" s="1"/>
      <c r="BY39" s="1"/>
      <c r="BZ39" s="1"/>
      <c r="CA39" s="1"/>
    </row>
    <row r="40" spans="1:79" x14ac:dyDescent="0.25">
      <c r="A40" s="1"/>
      <c r="B40" s="1"/>
      <c r="C40" s="1"/>
      <c r="D40" s="1"/>
      <c r="F40" s="1"/>
      <c r="G40" s="1"/>
      <c r="H40" s="1"/>
      <c r="I40" s="1"/>
      <c r="K40" s="1"/>
      <c r="L40" s="1"/>
      <c r="M40" s="1"/>
      <c r="N40" s="1"/>
      <c r="U40" s="1"/>
      <c r="V40" s="1"/>
      <c r="W40" s="1"/>
      <c r="X40" s="1"/>
      <c r="Z40" s="1"/>
      <c r="AA40" s="1"/>
      <c r="AB40" s="1"/>
      <c r="AC40" s="1"/>
      <c r="AE40" s="1"/>
      <c r="AF40" s="1"/>
      <c r="AG40" s="1"/>
      <c r="AH40" s="1"/>
      <c r="AJ40" s="1"/>
      <c r="AK40" s="1"/>
      <c r="AL40" s="1"/>
      <c r="AM40" s="1"/>
      <c r="AO40" s="1"/>
      <c r="AP40" s="1"/>
      <c r="AQ40" s="1"/>
      <c r="AR40" s="1"/>
      <c r="AT40" s="1"/>
      <c r="AU40" s="1"/>
      <c r="AV40" s="1"/>
      <c r="AW40" s="1"/>
      <c r="BA40" s="1"/>
      <c r="BB40" s="1"/>
      <c r="BD40" s="1"/>
      <c r="BE40" s="1"/>
      <c r="BF40" s="1"/>
      <c r="BG40" s="1"/>
      <c r="BX40" s="1"/>
      <c r="BY40" s="1"/>
      <c r="BZ40" s="1"/>
      <c r="CA40" s="1"/>
    </row>
    <row r="41" spans="1:79" x14ac:dyDescent="0.25">
      <c r="A41" s="1"/>
      <c r="B41" s="1"/>
      <c r="C41" s="1"/>
      <c r="D41" s="1"/>
      <c r="F41" s="1"/>
      <c r="G41" s="1"/>
      <c r="H41" s="1"/>
      <c r="I41" s="1"/>
      <c r="K41" s="1"/>
      <c r="L41" s="1"/>
      <c r="M41" s="1"/>
      <c r="N41" s="1"/>
      <c r="U41" s="1"/>
      <c r="V41" s="1"/>
      <c r="W41" s="1"/>
      <c r="X41" s="1"/>
      <c r="Z41" s="1"/>
      <c r="AA41" s="1"/>
      <c r="AB41" s="1"/>
      <c r="AC41" s="1"/>
      <c r="AE41" s="1"/>
      <c r="AF41" s="1"/>
      <c r="AG41" s="1"/>
      <c r="AH41" s="1"/>
      <c r="AJ41" s="1"/>
      <c r="AK41" s="1"/>
      <c r="AL41" s="1"/>
      <c r="AM41" s="1"/>
      <c r="AO41" s="1"/>
      <c r="AP41" s="1"/>
      <c r="AQ41" s="1"/>
      <c r="AR41" s="1"/>
      <c r="AT41" s="1"/>
      <c r="AU41" s="1"/>
      <c r="AV41" s="1"/>
      <c r="AW41" s="1"/>
      <c r="BA41" s="1"/>
      <c r="BB41" s="1"/>
      <c r="BD41" s="1"/>
      <c r="BE41" s="1"/>
      <c r="BF41" s="1"/>
      <c r="BG41" s="1"/>
      <c r="BX41" s="1"/>
      <c r="BY41" s="1"/>
      <c r="BZ41" s="1"/>
      <c r="CA41" s="1"/>
    </row>
    <row r="42" spans="1:79" x14ac:dyDescent="0.25">
      <c r="A42" s="1"/>
      <c r="B42" s="1"/>
      <c r="C42" s="1"/>
      <c r="D42" s="1"/>
      <c r="F42" s="1"/>
      <c r="G42" s="1"/>
      <c r="H42" s="1"/>
      <c r="I42" s="1"/>
      <c r="K42" s="1"/>
      <c r="L42" s="1"/>
      <c r="M42" s="1"/>
      <c r="N42" s="1"/>
      <c r="U42" s="1"/>
      <c r="V42" s="1"/>
      <c r="W42" s="1"/>
      <c r="X42" s="1"/>
      <c r="Z42" s="1"/>
      <c r="AA42" s="1"/>
      <c r="AB42" s="1"/>
      <c r="AC42" s="1"/>
      <c r="AE42" s="1"/>
      <c r="AF42" s="1"/>
      <c r="AG42" s="1"/>
      <c r="AH42" s="1"/>
      <c r="AJ42" s="1"/>
      <c r="AK42" s="1"/>
      <c r="AL42" s="1"/>
      <c r="AM42" s="1"/>
      <c r="AO42" s="1"/>
      <c r="AP42" s="1"/>
      <c r="AQ42" s="1"/>
      <c r="AR42" s="1"/>
      <c r="AT42" s="1"/>
      <c r="AU42" s="1"/>
      <c r="AV42" s="1"/>
      <c r="AW42" s="1"/>
      <c r="AY42" s="1"/>
      <c r="AZ42" s="1"/>
      <c r="BA42" s="1"/>
      <c r="BB42" s="1"/>
      <c r="BD42" s="1"/>
      <c r="BE42" s="1"/>
      <c r="BF42" s="1"/>
      <c r="BG42" s="1"/>
      <c r="BX42" s="1"/>
      <c r="BY42" s="1"/>
      <c r="BZ42" s="1"/>
      <c r="CA42" s="1"/>
    </row>
    <row r="43" spans="1:79" x14ac:dyDescent="0.25">
      <c r="A43" s="1"/>
      <c r="B43" s="1"/>
      <c r="C43" s="1"/>
      <c r="D43" s="1"/>
      <c r="F43" s="1"/>
      <c r="G43" s="1"/>
      <c r="H43" s="1"/>
      <c r="I43" s="1"/>
      <c r="K43" s="1"/>
      <c r="L43" s="1"/>
      <c r="M43" s="1"/>
      <c r="N43" s="1"/>
      <c r="U43" s="1"/>
      <c r="V43" s="1"/>
      <c r="W43" s="1"/>
      <c r="X43" s="1"/>
      <c r="Z43" s="1"/>
      <c r="AA43" s="1"/>
      <c r="AB43" s="1"/>
      <c r="AC43" s="1"/>
      <c r="AE43" s="1"/>
      <c r="AF43" s="1"/>
      <c r="AG43" s="1"/>
      <c r="AH43" s="1"/>
      <c r="AJ43" s="1"/>
      <c r="AK43" s="1"/>
      <c r="AL43" s="1"/>
      <c r="AM43" s="1"/>
      <c r="AO43" s="1"/>
      <c r="AP43" s="1"/>
      <c r="AQ43" s="1"/>
      <c r="AR43" s="1"/>
      <c r="AT43" s="1"/>
      <c r="AU43" s="1"/>
      <c r="AV43" s="1"/>
      <c r="AW43" s="1"/>
      <c r="AY43" s="1"/>
      <c r="AZ43" s="1"/>
      <c r="BA43" s="1"/>
      <c r="BB43" s="1"/>
      <c r="BD43" s="1"/>
      <c r="BE43" s="1"/>
      <c r="BF43" s="1"/>
      <c r="BG43" s="1"/>
      <c r="BX43" s="1"/>
      <c r="BY43" s="1"/>
      <c r="BZ43" s="1"/>
      <c r="CA43" s="1"/>
    </row>
    <row r="44" spans="1:79" x14ac:dyDescent="0.25">
      <c r="A44" s="1"/>
      <c r="B44" s="1"/>
      <c r="C44" s="1"/>
      <c r="D44" s="1"/>
      <c r="F44" s="1"/>
      <c r="G44" s="1"/>
      <c r="H44" s="1"/>
      <c r="I44" s="1"/>
      <c r="K44" s="1"/>
      <c r="L44" s="1"/>
      <c r="M44" s="1"/>
      <c r="N44" s="1"/>
      <c r="U44" s="1"/>
      <c r="V44" s="1"/>
      <c r="W44" s="1"/>
      <c r="X44" s="1"/>
      <c r="Z44" s="1"/>
      <c r="AA44" s="1"/>
      <c r="AB44" s="1"/>
      <c r="AC44" s="1"/>
      <c r="AE44" s="1"/>
      <c r="AF44" s="1"/>
      <c r="AG44" s="1"/>
      <c r="AH44" s="1"/>
      <c r="AJ44" s="1"/>
      <c r="AK44" s="1"/>
      <c r="AL44" s="1"/>
      <c r="AM44" s="1"/>
      <c r="AO44" s="1"/>
      <c r="AP44" s="1"/>
      <c r="AQ44" s="1"/>
      <c r="AR44" s="1"/>
      <c r="AT44" s="1"/>
      <c r="AU44" s="1"/>
      <c r="AV44" s="1"/>
      <c r="AW44" s="1"/>
      <c r="AY44" s="1"/>
      <c r="AZ44" s="1"/>
      <c r="BA44" s="1"/>
      <c r="BB44" s="1"/>
      <c r="BD44" s="1"/>
      <c r="BE44" s="1"/>
      <c r="BF44" s="1"/>
      <c r="BG44" s="1"/>
    </row>
    <row r="45" spans="1:79" x14ac:dyDescent="0.25">
      <c r="A45" s="1"/>
      <c r="B45" s="1"/>
      <c r="C45" s="1"/>
      <c r="D45" s="1"/>
      <c r="F45" s="1"/>
      <c r="G45" s="1"/>
      <c r="H45" s="1"/>
      <c r="I45" s="1"/>
      <c r="K45" s="1"/>
      <c r="L45" s="1"/>
      <c r="M45" s="1"/>
      <c r="N45" s="1"/>
      <c r="U45" s="1"/>
      <c r="V45" s="1"/>
      <c r="W45" s="1"/>
      <c r="X45" s="1"/>
      <c r="Z45" s="1"/>
      <c r="AA45" s="1"/>
      <c r="AB45" s="1"/>
      <c r="AC45" s="1"/>
      <c r="AE45" s="1"/>
      <c r="AF45" s="1"/>
      <c r="AG45" s="1"/>
      <c r="AH45" s="1"/>
      <c r="AK45" s="1"/>
      <c r="AL45" s="1"/>
      <c r="AM45" s="1"/>
      <c r="AO45" s="1"/>
      <c r="AP45" s="1"/>
      <c r="AQ45" s="1"/>
      <c r="AR45" s="1"/>
      <c r="AT45" s="1"/>
      <c r="AU45" s="1"/>
      <c r="AV45" s="1"/>
      <c r="AW45" s="1"/>
      <c r="AY45" s="1"/>
      <c r="AZ45" s="1"/>
      <c r="BA45" s="1"/>
      <c r="BB45" s="1"/>
      <c r="BD45" s="1"/>
      <c r="BE45" s="1"/>
      <c r="BF45" s="1"/>
      <c r="BG45" s="1"/>
    </row>
    <row r="46" spans="1:79" x14ac:dyDescent="0.25">
      <c r="A46" s="1"/>
      <c r="B46" s="1"/>
      <c r="C46" s="1"/>
      <c r="D46" s="1"/>
      <c r="F46" s="1"/>
      <c r="G46" s="1"/>
      <c r="H46" s="1"/>
      <c r="I46" s="1"/>
      <c r="K46" s="1"/>
      <c r="L46" s="1"/>
      <c r="M46" s="1"/>
      <c r="N46" s="1"/>
      <c r="U46" s="1"/>
      <c r="V46" s="1"/>
      <c r="W46" s="1"/>
      <c r="X46" s="1"/>
      <c r="Z46" s="1"/>
      <c r="AA46" s="1"/>
      <c r="AB46" s="1"/>
      <c r="AC46" s="1"/>
      <c r="AE46" s="1"/>
      <c r="AF46" s="1"/>
      <c r="AG46" s="1"/>
      <c r="AH46" s="1"/>
      <c r="AK46" s="1"/>
      <c r="AL46" s="1"/>
      <c r="AM46" s="1"/>
      <c r="AO46" s="1"/>
      <c r="AP46" s="1"/>
      <c r="AQ46" s="1"/>
      <c r="AR46" s="1"/>
      <c r="AT46" s="1"/>
      <c r="AU46" s="1"/>
      <c r="AV46" s="1"/>
      <c r="AW46" s="1"/>
      <c r="AY46" s="1"/>
      <c r="AZ46" s="1"/>
      <c r="BA46" s="1"/>
      <c r="BB46" s="1"/>
      <c r="BD46" s="1"/>
      <c r="BE46" s="1"/>
      <c r="BF46" s="1"/>
      <c r="BG46" s="1"/>
    </row>
    <row r="47" spans="1:79" x14ac:dyDescent="0.25">
      <c r="A47" s="1"/>
      <c r="B47" s="1"/>
      <c r="C47" s="1"/>
      <c r="D47" s="1"/>
      <c r="F47" s="1"/>
      <c r="G47" s="1"/>
      <c r="H47" s="1"/>
      <c r="I47" s="1"/>
      <c r="K47" s="1"/>
      <c r="L47" s="1"/>
      <c r="M47" s="1"/>
      <c r="N47" s="1"/>
      <c r="U47" s="1"/>
      <c r="V47" s="1"/>
      <c r="W47" s="1"/>
      <c r="X47" s="1"/>
      <c r="Z47" s="1"/>
      <c r="AA47" s="1"/>
      <c r="AB47" s="1"/>
      <c r="AC47" s="1"/>
      <c r="AE47" s="1"/>
      <c r="AF47" s="1"/>
      <c r="AG47" s="1"/>
      <c r="AH47" s="1"/>
      <c r="AK47" s="1"/>
      <c r="AL47" s="1"/>
      <c r="AM47" s="1"/>
      <c r="AO47" s="1"/>
      <c r="AP47" s="1"/>
      <c r="AQ47" s="1"/>
      <c r="AR47" s="1"/>
      <c r="AT47" s="1"/>
      <c r="AU47" s="1"/>
      <c r="AV47" s="1"/>
      <c r="AW47" s="1"/>
      <c r="AY47" s="1"/>
      <c r="AZ47" s="1"/>
      <c r="BA47" s="1"/>
      <c r="BB47" s="1"/>
      <c r="BD47" s="1"/>
      <c r="BE47" s="1"/>
      <c r="BF47" s="1"/>
      <c r="BG47" s="1"/>
    </row>
    <row r="48" spans="1:79" x14ac:dyDescent="0.25">
      <c r="A48" s="1"/>
      <c r="B48" s="1"/>
      <c r="C48" s="1"/>
      <c r="D48" s="1"/>
      <c r="F48" s="1"/>
      <c r="G48" s="1"/>
      <c r="H48" s="1"/>
      <c r="I48" s="1"/>
      <c r="K48" s="1"/>
      <c r="L48" s="1"/>
      <c r="M48" s="1"/>
      <c r="N48" s="1"/>
      <c r="U48" s="1"/>
      <c r="V48" s="1"/>
      <c r="W48" s="1"/>
      <c r="X48" s="1"/>
      <c r="Z48" s="1"/>
      <c r="AA48" s="1"/>
      <c r="AB48" s="1"/>
      <c r="AC48" s="1"/>
      <c r="AE48" s="1"/>
      <c r="AF48" s="1"/>
      <c r="AG48" s="1"/>
      <c r="AH48" s="1"/>
      <c r="AK48" s="1"/>
      <c r="AL48" s="1"/>
      <c r="AM48" s="1"/>
      <c r="AO48" s="1"/>
      <c r="AP48" s="1"/>
      <c r="AQ48" s="1"/>
      <c r="AR48" s="1"/>
      <c r="AT48" s="1"/>
      <c r="AU48" s="1"/>
      <c r="AV48" s="1"/>
      <c r="AW48" s="1"/>
      <c r="AY48" s="1"/>
      <c r="AZ48" s="1"/>
      <c r="BA48" s="1"/>
      <c r="BB48" s="1"/>
      <c r="BD48" s="1"/>
      <c r="BE48" s="1"/>
      <c r="BF48" s="1"/>
      <c r="BG48" s="1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Сценарии экспериментов</vt:lpstr>
      <vt:lpstr>Эксперимент №1</vt:lpstr>
      <vt:lpstr>Коэффициент для эксперимента №1</vt:lpstr>
      <vt:lpstr>Эксперимент №2</vt:lpstr>
      <vt:lpstr>Коэффициент для эксперимента №2</vt:lpstr>
      <vt:lpstr>Эксперимент №3</vt:lpstr>
      <vt:lpstr>Коэффициент для эксперимента №3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</dc:creator>
  <cp:lastModifiedBy>Глеб Баканов</cp:lastModifiedBy>
  <dcterms:created xsi:type="dcterms:W3CDTF">2025-04-09T20:46:49Z</dcterms:created>
  <dcterms:modified xsi:type="dcterms:W3CDTF">2025-05-07T21:06:24Z</dcterms:modified>
</cp:coreProperties>
</file>