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ml.chartshape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6.xml" ContentType="application/vnd.openxmlformats-officedocument.drawingml.chartshapes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7.xml" ContentType="application/vnd.openxmlformats-officedocument.drawingml.chartshapes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8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9.xml" ContentType="application/vnd.openxmlformats-officedocument.drawing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drawings/drawing10.xml" ContentType="application/vnd.openxmlformats-officedocument.drawingml.chartshapes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drawings/drawing11.xml" ContentType="application/vnd.openxmlformats-officedocument.drawing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duhseru-my.sharepoint.com/personal/isaksentev_edu_hse_ru/Documents/Studying/HSE/In progress/Проект и ВКР/Тестирование моделей/"/>
    </mc:Choice>
  </mc:AlternateContent>
  <xr:revisionPtr revIDLastSave="7" documentId="14_{C0217228-33F7-4DA7-A7FD-7CB18CF23D6D}" xr6:coauthVersionLast="47" xr6:coauthVersionMax="47" xr10:uidLastSave="{7A24D4F4-8DAC-435A-9E14-34E5399E0011}"/>
  <bookViews>
    <workbookView xWindow="-108" yWindow="-108" windowWidth="30936" windowHeight="18696" firstSheet="2" activeTab="6" xr2:uid="{BB6547E9-56D7-4557-8EE5-2B2852F0CBCA}"/>
  </bookViews>
  <sheets>
    <sheet name="Ситуации" sheetId="4" r:id="rId1"/>
    <sheet name="Эксперимент №1" sheetId="3" r:id="rId2"/>
    <sheet name="Коэффициент для эксперимента №1" sheetId="8" r:id="rId3"/>
    <sheet name="Эксперимент №2" sheetId="1" r:id="rId4"/>
    <sheet name="Коэффициент для эксперимента №2" sheetId="9" r:id="rId5"/>
    <sheet name="Эксперимент №3" sheetId="6" r:id="rId6"/>
    <sheet name="Коэффициент для эксперимента №3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T8" i="7" l="1"/>
  <c r="BO8" i="7"/>
  <c r="BJ8" i="7"/>
  <c r="BE8" i="7"/>
  <c r="AZ8" i="7"/>
  <c r="AU8" i="7"/>
  <c r="AP8" i="7"/>
  <c r="AK8" i="7"/>
  <c r="AF8" i="7"/>
  <c r="AA8" i="7"/>
  <c r="V8" i="7"/>
  <c r="Q8" i="7"/>
  <c r="L8" i="7"/>
  <c r="G8" i="7"/>
  <c r="B8" i="7"/>
  <c r="BT7" i="7"/>
  <c r="BO7" i="7"/>
  <c r="BJ7" i="7"/>
  <c r="BE7" i="7"/>
  <c r="AZ7" i="7"/>
  <c r="AU7" i="7"/>
  <c r="AP7" i="7"/>
  <c r="AK7" i="7"/>
  <c r="AF7" i="7"/>
  <c r="AA7" i="7"/>
  <c r="V7" i="7"/>
  <c r="Q7" i="7"/>
  <c r="L7" i="7"/>
  <c r="G7" i="7"/>
  <c r="B7" i="7"/>
  <c r="BT6" i="7"/>
  <c r="BO6" i="7"/>
  <c r="BJ6" i="7"/>
  <c r="BE6" i="7"/>
  <c r="AZ6" i="7"/>
  <c r="AU6" i="7"/>
  <c r="AP6" i="7"/>
  <c r="AK6" i="7"/>
  <c r="AF6" i="7"/>
  <c r="AA6" i="7"/>
  <c r="V6" i="7"/>
  <c r="Q6" i="7"/>
  <c r="L6" i="7"/>
  <c r="G6" i="7"/>
  <c r="B6" i="7"/>
  <c r="BT5" i="7"/>
  <c r="BO5" i="7"/>
  <c r="BJ5" i="7"/>
  <c r="BE5" i="7"/>
  <c r="AZ5" i="7"/>
  <c r="AU5" i="7"/>
  <c r="AP5" i="7"/>
  <c r="AK5" i="7"/>
  <c r="AF5" i="7"/>
  <c r="AA5" i="7"/>
  <c r="V5" i="7"/>
  <c r="Q5" i="7"/>
  <c r="L5" i="7"/>
  <c r="G5" i="7"/>
  <c r="B5" i="7"/>
  <c r="BT4" i="7"/>
  <c r="BO4" i="7"/>
  <c r="BJ4" i="7"/>
  <c r="BE4" i="7"/>
  <c r="AZ4" i="7"/>
  <c r="AU4" i="7"/>
  <c r="AP4" i="7"/>
  <c r="AK4" i="7"/>
  <c r="AF4" i="7"/>
  <c r="AA4" i="7"/>
  <c r="V4" i="7"/>
  <c r="Q4" i="7"/>
  <c r="L4" i="7"/>
  <c r="G4" i="7"/>
  <c r="B4" i="7"/>
  <c r="BY4" i="7"/>
  <c r="BT8" i="9"/>
  <c r="BO8" i="9"/>
  <c r="BJ8" i="9"/>
  <c r="BE8" i="9"/>
  <c r="AZ8" i="9"/>
  <c r="AU8" i="9"/>
  <c r="AP8" i="9"/>
  <c r="AK8" i="9"/>
  <c r="AF8" i="9"/>
  <c r="AA8" i="9"/>
  <c r="V8" i="9"/>
  <c r="Q8" i="9"/>
  <c r="L8" i="9"/>
  <c r="G8" i="9"/>
  <c r="B8" i="9"/>
  <c r="BT7" i="9"/>
  <c r="BO7" i="9"/>
  <c r="BJ7" i="9"/>
  <c r="BE7" i="9"/>
  <c r="AZ7" i="9"/>
  <c r="AU7" i="9"/>
  <c r="AP7" i="9"/>
  <c r="AK7" i="9"/>
  <c r="AF7" i="9"/>
  <c r="AA7" i="9"/>
  <c r="V7" i="9"/>
  <c r="Q7" i="9"/>
  <c r="L7" i="9"/>
  <c r="G7" i="9"/>
  <c r="B7" i="9"/>
  <c r="BT6" i="9"/>
  <c r="BO6" i="9"/>
  <c r="BJ6" i="9"/>
  <c r="BE6" i="9"/>
  <c r="AZ6" i="9"/>
  <c r="AU6" i="9"/>
  <c r="AP6" i="9"/>
  <c r="AK6" i="9"/>
  <c r="AF6" i="9"/>
  <c r="AA6" i="9"/>
  <c r="V6" i="9"/>
  <c r="Q6" i="9"/>
  <c r="L6" i="9"/>
  <c r="G6" i="9"/>
  <c r="B6" i="9"/>
  <c r="BT5" i="9"/>
  <c r="BO5" i="9"/>
  <c r="BJ5" i="9"/>
  <c r="BE5" i="9"/>
  <c r="AZ5" i="9"/>
  <c r="AU5" i="9"/>
  <c r="AP5" i="9"/>
  <c r="AK5" i="9"/>
  <c r="AF5" i="9"/>
  <c r="AA5" i="9"/>
  <c r="V5" i="9"/>
  <c r="Q5" i="9"/>
  <c r="L5" i="9"/>
  <c r="G5" i="9"/>
  <c r="B5" i="9"/>
  <c r="BT4" i="9"/>
  <c r="BO4" i="9"/>
  <c r="BJ4" i="9"/>
  <c r="BE4" i="9"/>
  <c r="AZ4" i="9"/>
  <c r="AU4" i="9"/>
  <c r="AP4" i="9"/>
  <c r="AK4" i="9"/>
  <c r="AF4" i="9"/>
  <c r="AA4" i="9"/>
  <c r="V4" i="9"/>
  <c r="Q4" i="9"/>
  <c r="L4" i="9"/>
  <c r="G4" i="9"/>
  <c r="B4" i="9"/>
  <c r="BY4" i="9"/>
  <c r="AZ5" i="8"/>
  <c r="AZ6" i="8"/>
  <c r="AZ7" i="8"/>
  <c r="AZ8" i="8"/>
  <c r="AZ4" i="8"/>
  <c r="BJ5" i="8"/>
  <c r="BJ6" i="8"/>
  <c r="BJ7" i="8"/>
  <c r="BJ8" i="8"/>
  <c r="BJ4" i="8"/>
  <c r="BE5" i="8"/>
  <c r="BE6" i="8"/>
  <c r="BE7" i="8"/>
  <c r="BE8" i="8"/>
  <c r="BE4" i="8"/>
  <c r="BO5" i="8"/>
  <c r="BO6" i="8"/>
  <c r="BO7" i="8"/>
  <c r="BO8" i="8"/>
  <c r="BO4" i="8"/>
  <c r="B5" i="8" l="1"/>
  <c r="B6" i="8"/>
  <c r="B7" i="8"/>
  <c r="B8" i="8"/>
  <c r="B4" i="8"/>
  <c r="G5" i="8"/>
  <c r="G6" i="8"/>
  <c r="G7" i="8"/>
  <c r="G8" i="8"/>
  <c r="G4" i="8"/>
  <c r="L5" i="8"/>
  <c r="L6" i="8"/>
  <c r="L7" i="8"/>
  <c r="L8" i="8"/>
  <c r="L4" i="8"/>
  <c r="Q5" i="8"/>
  <c r="Q6" i="8"/>
  <c r="Q7" i="8"/>
  <c r="Q8" i="8"/>
  <c r="Q4" i="8"/>
  <c r="V5" i="8"/>
  <c r="V6" i="8"/>
  <c r="V7" i="8"/>
  <c r="V8" i="8"/>
  <c r="V4" i="8"/>
  <c r="AA5" i="8"/>
  <c r="AA6" i="8"/>
  <c r="AA7" i="8"/>
  <c r="AA8" i="8"/>
  <c r="AA4" i="8"/>
  <c r="AF5" i="8"/>
  <c r="AF6" i="8"/>
  <c r="AF7" i="8"/>
  <c r="AF8" i="8"/>
  <c r="AF4" i="8"/>
  <c r="AK5" i="8"/>
  <c r="AK6" i="8"/>
  <c r="AK7" i="8"/>
  <c r="AK8" i="8"/>
  <c r="AK4" i="8"/>
  <c r="AP5" i="8"/>
  <c r="AP6" i="8"/>
  <c r="AP7" i="8"/>
  <c r="AP8" i="8"/>
  <c r="AP4" i="8"/>
  <c r="AU5" i="8"/>
  <c r="AU6" i="8"/>
  <c r="AU7" i="8"/>
  <c r="AU8" i="8"/>
  <c r="AU4" i="8"/>
  <c r="BT8" i="8"/>
  <c r="BT7" i="8"/>
  <c r="BT6" i="8"/>
  <c r="BT5" i="8"/>
  <c r="BT4" i="8"/>
  <c r="C95" i="3"/>
  <c r="B95" i="3"/>
  <c r="C94" i="3"/>
  <c r="B94" i="3"/>
  <c r="C93" i="3"/>
  <c r="B93" i="3"/>
  <c r="C92" i="3"/>
  <c r="B92" i="3"/>
  <c r="C91" i="3"/>
  <c r="B91" i="3"/>
  <c r="C31" i="3"/>
  <c r="B31" i="3"/>
  <c r="C30" i="3"/>
  <c r="B30" i="3"/>
  <c r="C29" i="3"/>
  <c r="B29" i="3"/>
  <c r="C28" i="3"/>
  <c r="B28" i="3"/>
  <c r="C27" i="3"/>
  <c r="B27" i="3"/>
  <c r="C95" i="1"/>
  <c r="B95" i="1"/>
  <c r="C94" i="1"/>
  <c r="B94" i="1"/>
  <c r="C93" i="1"/>
  <c r="B93" i="1"/>
  <c r="C92" i="1"/>
  <c r="B92" i="1"/>
  <c r="C91" i="1"/>
  <c r="B91" i="1"/>
  <c r="C31" i="1"/>
  <c r="B31" i="1"/>
  <c r="C30" i="1"/>
  <c r="B30" i="1"/>
  <c r="C29" i="1"/>
  <c r="B29" i="1"/>
  <c r="C28" i="1"/>
  <c r="B28" i="1"/>
  <c r="C27" i="1"/>
  <c r="B27" i="1"/>
  <c r="C31" i="6"/>
  <c r="B31" i="6"/>
  <c r="C30" i="6"/>
  <c r="B30" i="6"/>
  <c r="C29" i="6"/>
  <c r="B29" i="6"/>
  <c r="C28" i="6"/>
  <c r="B28" i="6"/>
  <c r="C27" i="6"/>
  <c r="B27" i="6"/>
  <c r="C92" i="6"/>
  <c r="C93" i="6"/>
  <c r="C94" i="6"/>
  <c r="C95" i="6"/>
  <c r="C91" i="6"/>
  <c r="B91" i="6"/>
  <c r="B93" i="6"/>
  <c r="B94" i="6"/>
  <c r="B95" i="6"/>
  <c r="B92" i="6"/>
  <c r="B28" i="4"/>
  <c r="B20" i="4"/>
  <c r="B12" i="4"/>
  <c r="E6" i="4"/>
  <c r="F6" i="4" s="1"/>
  <c r="G6" i="4" s="1"/>
  <c r="E5" i="4"/>
  <c r="F5" i="4" s="1"/>
  <c r="G5" i="4" s="1"/>
  <c r="E4" i="4"/>
  <c r="F4" i="4" s="1"/>
  <c r="G4" i="4" s="1"/>
  <c r="E3" i="4"/>
  <c r="F3" i="4" s="1"/>
  <c r="G3" i="4" s="1"/>
  <c r="E2" i="4"/>
  <c r="F2" i="4" s="1"/>
  <c r="G2" i="4" s="1"/>
</calcChain>
</file>

<file path=xl/sharedStrings.xml><?xml version="1.0" encoding="utf-8"?>
<sst xmlns="http://schemas.openxmlformats.org/spreadsheetml/2006/main" count="1796" uniqueCount="44">
  <si>
    <t>networkControl</t>
  </si>
  <si>
    <t>audio</t>
  </si>
  <si>
    <t>video</t>
  </si>
  <si>
    <t>IOT</t>
  </si>
  <si>
    <t>other</t>
  </si>
  <si>
    <t>WRR</t>
  </si>
  <si>
    <t>WFQ</t>
  </si>
  <si>
    <t>FIFO</t>
  </si>
  <si>
    <t>Средняя задержка на точке доступа</t>
  </si>
  <si>
    <t>Максимальная задержка на точке доступа</t>
  </si>
  <si>
    <t>Потери траффика</t>
  </si>
  <si>
    <t>Средняя задержка общая</t>
  </si>
  <si>
    <t>Максимальная задержка общая</t>
  </si>
  <si>
    <t>Джиттер на точке доступа</t>
  </si>
  <si>
    <t>Джиттер общий</t>
  </si>
  <si>
    <t>Битрейт, Кб/c</t>
  </si>
  <si>
    <t>Размер пакета (средний)</t>
  </si>
  <si>
    <t>Размер пакета (максимальный)</t>
  </si>
  <si>
    <t>Количество в секунду</t>
  </si>
  <si>
    <t>Приходящих в 2 мкс пакетов</t>
  </si>
  <si>
    <t>Приходящих в 2 мкс байт</t>
  </si>
  <si>
    <t>Количество</t>
  </si>
  <si>
    <t>Вес WRR</t>
  </si>
  <si>
    <t>Вес WFQ</t>
  </si>
  <si>
    <t>Частоты 2.4, 5 и 6</t>
  </si>
  <si>
    <t>0,1</t>
  </si>
  <si>
    <t>0,2</t>
  </si>
  <si>
    <t>0,3</t>
  </si>
  <si>
    <t>0,4</t>
  </si>
  <si>
    <t>0,5</t>
  </si>
  <si>
    <t>0,6</t>
  </si>
  <si>
    <t>0,7</t>
  </si>
  <si>
    <t>0,8</t>
  </si>
  <si>
    <t>0,9</t>
  </si>
  <si>
    <t>1</t>
  </si>
  <si>
    <t>Задержки IoT</t>
  </si>
  <si>
    <t>Джиттер IoT</t>
  </si>
  <si>
    <t>Эксперимент №1 (конференц-зал)</t>
  </si>
  <si>
    <t>Эксперимент №2 (высоконагруженное промышленное предприятие)</t>
  </si>
  <si>
    <t>Эксперимент №3 (офисное пространство)</t>
  </si>
  <si>
    <t>0,64</t>
  </si>
  <si>
    <t>0,754</t>
  </si>
  <si>
    <t>0,642</t>
  </si>
  <si>
    <t>0,539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</si>
</sst>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49" fontId="0" fillId="0" borderId="0" xfId="0" applyNumberFormat="1"/>
    <xf numFmtId="0" fontId="1" fillId="0" borderId="0" xfId="0" applyFont="1"/>
    <xf numFmtId="0" fontId="0" fillId="0" borderId="1" xfId="0" applyBorder="1"/>
    <xf numFmtId="0" fontId="1" fillId="0" borderId="1" xfId="0" applyFont="1" applyBorder="1"/>
    <xf numFmtId="49" fontId="1" fillId="0" borderId="1" xfId="0" applyNumberFormat="1" applyFont="1" applyBorder="1"/>
    <xf numFmtId="49" fontId="0" fillId="0" borderId="0" xfId="0" applyNumberFormat="1" applyFill="1"/>
    <xf numFmtId="0" fontId="1" fillId="0" borderId="0" xfId="0" applyFont="1" applyFill="1"/>
    <xf numFmtId="0" fontId="0" fillId="0" borderId="0" xfId="0" applyFill="1"/>
    <xf numFmtId="2" fontId="0" fillId="0" borderId="1" xfId="0" applyNumberFormat="1" applyFill="1" applyBorder="1"/>
    <xf numFmtId="17" fontId="0" fillId="0" borderId="0" xfId="0" applyNumberFormat="1"/>
    <xf numFmtId="164" fontId="0" fillId="0" borderId="1" xfId="0" applyNumberFormat="1" applyFill="1" applyBorder="1"/>
    <xf numFmtId="164" fontId="0" fillId="0" borderId="1" xfId="0" applyNumberFormat="1" applyFont="1" applyFill="1" applyBorder="1"/>
    <xf numFmtId="165" fontId="0" fillId="0" borderId="1" xfId="0" applyNumberFormat="1" applyBorder="1"/>
    <xf numFmtId="0" fontId="0" fillId="0" borderId="2" xfId="0" applyBorder="1"/>
    <xf numFmtId="16" fontId="0" fillId="0" borderId="0" xfId="0" applyNumberFormat="1"/>
    <xf numFmtId="16" fontId="0" fillId="0" borderId="0" xfId="0" applyNumberFormat="1" applyFill="1"/>
    <xf numFmtId="49" fontId="0" fillId="0" borderId="1" xfId="0" applyNumberFormat="1" applyFill="1" applyBorder="1"/>
    <xf numFmtId="10" fontId="0" fillId="0" borderId="0" xfId="0" applyNumberFormat="1"/>
    <xf numFmtId="2" fontId="1" fillId="0" borderId="1" xfId="0" applyNumberFormat="1" applyFont="1" applyFill="1" applyBorder="1"/>
    <xf numFmtId="164" fontId="0" fillId="0" borderId="1" xfId="0" applyNumberFormat="1" applyFont="1" applyBorder="1"/>
    <xf numFmtId="49" fontId="1" fillId="0" borderId="0" xfId="0" applyNumberFormat="1" applyFont="1" applyFill="1"/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'Эксперимент №1'!$B$3</c:f>
              <c:strCache>
                <c:ptCount val="1"/>
                <c:pt idx="0">
                  <c:v>WRR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'Эксперимент №1'!$A$4:$A$8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№1'!$B$4:$B$8</c:f>
              <c:numCache>
                <c:formatCode>0.000</c:formatCode>
                <c:ptCount val="5"/>
                <c:pt idx="0">
                  <c:v>5.5439999999999996</c:v>
                </c:pt>
                <c:pt idx="1">
                  <c:v>5.2450000000000001</c:v>
                </c:pt>
                <c:pt idx="2">
                  <c:v>5.4829999999999997</c:v>
                </c:pt>
                <c:pt idx="3">
                  <c:v>5.4640000000000004</c:v>
                </c:pt>
                <c:pt idx="4">
                  <c:v>6.0469999999999997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72-42AD-9079-074077AE948D}"/>
            </c:ext>
          </c:extLst>
        </c:ser>
        <c:ser>
          <c:idx val="1"/>
          <c:order val="1"/>
          <c:tx>
            <c:strRef>
              <c:f>'Эксперимент №1'!$C$3</c:f>
              <c:strCache>
                <c:ptCount val="1"/>
                <c:pt idx="0">
                  <c:v>WFQ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'Эксперимент №1'!$A$4:$A$8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№1'!$C$4:$C$8</c:f>
              <c:numCache>
                <c:formatCode>0.000</c:formatCode>
                <c:ptCount val="5"/>
                <c:pt idx="0">
                  <c:v>5.1909999999999998</c:v>
                </c:pt>
                <c:pt idx="1">
                  <c:v>5.4749999999999996</c:v>
                </c:pt>
                <c:pt idx="2">
                  <c:v>5.4660000000000002</c:v>
                </c:pt>
                <c:pt idx="3">
                  <c:v>5.4390000000000001</c:v>
                </c:pt>
                <c:pt idx="4">
                  <c:v>6.069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72-42AD-9079-074077AE948D}"/>
            </c:ext>
          </c:extLst>
        </c:ser>
        <c:ser>
          <c:idx val="2"/>
          <c:order val="2"/>
          <c:tx>
            <c:strRef>
              <c:f>'Эксперимент №1'!$D$3</c:f>
              <c:strCache>
                <c:ptCount val="1"/>
                <c:pt idx="0">
                  <c:v>FIFO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'Эксперимент №1'!$A$4:$A$8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№1'!$D$4:$D$8</c:f>
              <c:numCache>
                <c:formatCode>0.000</c:formatCode>
                <c:ptCount val="5"/>
                <c:pt idx="0">
                  <c:v>5.8869999999999996</c:v>
                </c:pt>
                <c:pt idx="1">
                  <c:v>5.726</c:v>
                </c:pt>
                <c:pt idx="2">
                  <c:v>5.8570000000000002</c:v>
                </c:pt>
                <c:pt idx="3">
                  <c:v>5.867</c:v>
                </c:pt>
                <c:pt idx="4">
                  <c:v>5.8929999999999998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72-42AD-9079-074077AE94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5617168"/>
        <c:axId val="1695618000"/>
      </c:barChart>
      <c:catAx>
        <c:axId val="1695617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95618000"/>
        <c:crosses val="autoZero"/>
        <c:auto val="1"/>
        <c:lblAlgn val="ctr"/>
        <c:lblOffset val="100"/>
        <c:noMultiLvlLbl val="0"/>
      </c:catAx>
      <c:valAx>
        <c:axId val="169561800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95617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solidFill>
                  <a:schemeClr val="tx1"/>
                </a:solidFill>
              </a:rPr>
              <a:t>Средняя</a:t>
            </a:r>
            <a:r>
              <a:rPr lang="ru-RU" baseline="0">
                <a:solidFill>
                  <a:schemeClr val="tx1"/>
                </a:solidFill>
              </a:rPr>
              <a:t> задержка на точке доступа</a:t>
            </a:r>
            <a:endParaRPr lang="ru-RU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2.2364835773225181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3622649479583315"/>
          <c:y val="0.23189814814814816"/>
          <c:w val="0.82483499358107615"/>
          <c:h val="0.5168128463108777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'Эксперимент №1'!$B$19</c:f>
              <c:strCache>
                <c:ptCount val="1"/>
                <c:pt idx="0">
                  <c:v>WRR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'Эксперимент №1'!$A$20:$A$24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№1'!$B$20:$B$24</c:f>
              <c:numCache>
                <c:formatCode>0.000</c:formatCode>
                <c:ptCount val="5"/>
                <c:pt idx="0">
                  <c:v>5.8999999999999997E-2</c:v>
                </c:pt>
                <c:pt idx="1">
                  <c:v>5.8999999999999997E-2</c:v>
                </c:pt>
                <c:pt idx="2">
                  <c:v>0.112</c:v>
                </c:pt>
                <c:pt idx="3">
                  <c:v>6.5000000000000002E-2</c:v>
                </c:pt>
                <c:pt idx="4">
                  <c:v>0.63700000000000001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CD-4344-940D-5AA24BE1517E}"/>
            </c:ext>
          </c:extLst>
        </c:ser>
        <c:ser>
          <c:idx val="1"/>
          <c:order val="1"/>
          <c:tx>
            <c:strRef>
              <c:f>'Эксперимент №1'!$C$19</c:f>
              <c:strCache>
                <c:ptCount val="1"/>
                <c:pt idx="0">
                  <c:v>WFQ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'Эксперимент №1'!$A$20:$A$24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№1'!$C$20:$C$24</c:f>
              <c:numCache>
                <c:formatCode>0.000</c:formatCode>
                <c:ptCount val="5"/>
                <c:pt idx="0">
                  <c:v>6.4000000000000001E-2</c:v>
                </c:pt>
                <c:pt idx="1">
                  <c:v>6.5000000000000002E-2</c:v>
                </c:pt>
                <c:pt idx="2">
                  <c:v>0.111</c:v>
                </c:pt>
                <c:pt idx="3">
                  <c:v>6.8000000000000005E-2</c:v>
                </c:pt>
                <c:pt idx="4">
                  <c:v>0.65200000000000002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CD-4344-940D-5AA24BE1517E}"/>
            </c:ext>
          </c:extLst>
        </c:ser>
        <c:ser>
          <c:idx val="2"/>
          <c:order val="2"/>
          <c:tx>
            <c:strRef>
              <c:f>'Эксперимент №1'!$D$19</c:f>
              <c:strCache>
                <c:ptCount val="1"/>
                <c:pt idx="0">
                  <c:v>FIFO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'Эксперимент №1'!$A$20:$A$24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№1'!$D$20:$D$24</c:f>
              <c:numCache>
                <c:formatCode>0.000</c:formatCode>
                <c:ptCount val="5"/>
                <c:pt idx="0">
                  <c:v>0.501</c:v>
                </c:pt>
                <c:pt idx="1">
                  <c:v>0.49</c:v>
                </c:pt>
                <c:pt idx="2">
                  <c:v>0.505</c:v>
                </c:pt>
                <c:pt idx="3">
                  <c:v>0.499</c:v>
                </c:pt>
                <c:pt idx="4">
                  <c:v>0.502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CCD-4344-940D-5AA24BE151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7163184"/>
        <c:axId val="1467163600"/>
      </c:barChart>
      <c:catAx>
        <c:axId val="1467163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>
                    <a:solidFill>
                      <a:schemeClr val="tx1"/>
                    </a:solidFill>
                  </a:rPr>
                  <a:t>Тип трафика</a:t>
                </a:r>
              </a:p>
            </c:rich>
          </c:tx>
          <c:layout>
            <c:manualLayout>
              <c:xMode val="edge"/>
              <c:yMode val="edge"/>
              <c:x val="0.45861973209150914"/>
              <c:y val="0.823702974628171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67163600"/>
        <c:crosses val="autoZero"/>
        <c:auto val="1"/>
        <c:lblAlgn val="ctr"/>
        <c:lblOffset val="100"/>
        <c:noMultiLvlLbl val="0"/>
      </c:catAx>
      <c:valAx>
        <c:axId val="146716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>
                    <a:solidFill>
                      <a:schemeClr val="tx1"/>
                    </a:solidFill>
                  </a:rPr>
                  <a:t>Задержка, мс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67163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88356321884391"/>
          <c:y val="5.150408282298042E-2"/>
          <c:w val="0.27411498348950308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'Коэффициент для эксперимента №1'!$A$32</c:f>
              <c:strCache>
                <c:ptCount val="1"/>
                <c:pt idx="0">
                  <c:v>WRR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'Коэффициент для эксперимента №1'!$B$31:$Q$31</c:f>
              <c:strCache>
                <c:ptCount val="16"/>
                <c:pt idx="0">
                  <c:v>0,1</c:v>
                </c:pt>
                <c:pt idx="1">
                  <c:v>0,2</c:v>
                </c:pt>
                <c:pt idx="2">
                  <c:v>0,3</c:v>
                </c:pt>
                <c:pt idx="3">
                  <c:v>0,4</c:v>
                </c:pt>
                <c:pt idx="4">
                  <c:v>0,5</c:v>
                </c:pt>
                <c:pt idx="5">
                  <c:v>0,6</c:v>
                </c:pt>
                <c:pt idx="6">
                  <c:v>0,7</c:v>
                </c:pt>
                <c:pt idx="7">
                  <c:v>0,8</c:v>
                </c:pt>
                <c:pt idx="8">
                  <c:v>0,85</c:v>
                </c:pt>
                <c:pt idx="9">
                  <c:v>0,9</c:v>
                </c:pt>
                <c:pt idx="10">
                  <c:v>0,92</c:v>
                </c:pt>
                <c:pt idx="11">
                  <c:v>0,94</c:v>
                </c:pt>
                <c:pt idx="12">
                  <c:v>0,95</c:v>
                </c:pt>
                <c:pt idx="13">
                  <c:v>0,96</c:v>
                </c:pt>
                <c:pt idx="14">
                  <c:v>0,98</c:v>
                </c:pt>
                <c:pt idx="15">
                  <c:v>1</c:v>
                </c:pt>
              </c:strCache>
            </c:strRef>
          </c:cat>
          <c:val>
            <c:numRef>
              <c:f>'Коэффициент для эксперимента №1'!$B$32:$Q$32</c:f>
              <c:numCache>
                <c:formatCode>0.000</c:formatCode>
                <c:ptCount val="16"/>
                <c:pt idx="0">
                  <c:v>1.0999999999999999E-2</c:v>
                </c:pt>
                <c:pt idx="1">
                  <c:v>1.2E-2</c:v>
                </c:pt>
                <c:pt idx="2">
                  <c:v>1.2999999999999999E-2</c:v>
                </c:pt>
                <c:pt idx="3">
                  <c:v>1.4999999999999999E-2</c:v>
                </c:pt>
                <c:pt idx="4">
                  <c:v>1.7000000000000001E-2</c:v>
                </c:pt>
                <c:pt idx="5">
                  <c:v>1.9E-2</c:v>
                </c:pt>
                <c:pt idx="6">
                  <c:v>2.3E-2</c:v>
                </c:pt>
                <c:pt idx="7">
                  <c:v>2.8000000000000001E-2</c:v>
                </c:pt>
                <c:pt idx="8">
                  <c:v>3.3000000000000002E-2</c:v>
                </c:pt>
                <c:pt idx="9">
                  <c:v>4.2999999999999997E-2</c:v>
                </c:pt>
                <c:pt idx="10">
                  <c:v>5.1999999999999998E-2</c:v>
                </c:pt>
                <c:pt idx="11">
                  <c:v>5.0999999999999997E-2</c:v>
                </c:pt>
                <c:pt idx="12">
                  <c:v>5.3999999999999999E-2</c:v>
                </c:pt>
                <c:pt idx="13">
                  <c:v>5.8999999999999997E-2</c:v>
                </c:pt>
                <c:pt idx="14">
                  <c:v>6.4000000000000001E-2</c:v>
                </c:pt>
                <c:pt idx="15">
                  <c:v>6.5000000000000002E-2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C5-4A17-810C-5A1275822135}"/>
            </c:ext>
          </c:extLst>
        </c:ser>
        <c:ser>
          <c:idx val="1"/>
          <c:order val="1"/>
          <c:tx>
            <c:strRef>
              <c:f>'Коэффициент для эксперимента №1'!$A$33</c:f>
              <c:strCache>
                <c:ptCount val="1"/>
                <c:pt idx="0">
                  <c:v>WFQ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'Коэффициент для эксперимента №1'!$B$31:$Q$31</c:f>
              <c:strCache>
                <c:ptCount val="16"/>
                <c:pt idx="0">
                  <c:v>0,1</c:v>
                </c:pt>
                <c:pt idx="1">
                  <c:v>0,2</c:v>
                </c:pt>
                <c:pt idx="2">
                  <c:v>0,3</c:v>
                </c:pt>
                <c:pt idx="3">
                  <c:v>0,4</c:v>
                </c:pt>
                <c:pt idx="4">
                  <c:v>0,5</c:v>
                </c:pt>
                <c:pt idx="5">
                  <c:v>0,6</c:v>
                </c:pt>
                <c:pt idx="6">
                  <c:v>0,7</c:v>
                </c:pt>
                <c:pt idx="7">
                  <c:v>0,8</c:v>
                </c:pt>
                <c:pt idx="8">
                  <c:v>0,85</c:v>
                </c:pt>
                <c:pt idx="9">
                  <c:v>0,9</c:v>
                </c:pt>
                <c:pt idx="10">
                  <c:v>0,92</c:v>
                </c:pt>
                <c:pt idx="11">
                  <c:v>0,94</c:v>
                </c:pt>
                <c:pt idx="12">
                  <c:v>0,95</c:v>
                </c:pt>
                <c:pt idx="13">
                  <c:v>0,96</c:v>
                </c:pt>
                <c:pt idx="14">
                  <c:v>0,98</c:v>
                </c:pt>
                <c:pt idx="15">
                  <c:v>1</c:v>
                </c:pt>
              </c:strCache>
            </c:strRef>
          </c:cat>
          <c:val>
            <c:numRef>
              <c:f>'Коэффициент для эксперимента №1'!$B$33:$Q$33</c:f>
              <c:numCache>
                <c:formatCode>0.000</c:formatCode>
                <c:ptCount val="16"/>
                <c:pt idx="0">
                  <c:v>1.0999999999999999E-2</c:v>
                </c:pt>
                <c:pt idx="1">
                  <c:v>1.2E-2</c:v>
                </c:pt>
                <c:pt idx="2">
                  <c:v>1.2999999999999999E-2</c:v>
                </c:pt>
                <c:pt idx="3">
                  <c:v>1.4999999999999999E-2</c:v>
                </c:pt>
                <c:pt idx="4">
                  <c:v>1.6E-2</c:v>
                </c:pt>
                <c:pt idx="5">
                  <c:v>1.9E-2</c:v>
                </c:pt>
                <c:pt idx="6">
                  <c:v>2.3E-2</c:v>
                </c:pt>
                <c:pt idx="7">
                  <c:v>2.9000000000000001E-2</c:v>
                </c:pt>
                <c:pt idx="8">
                  <c:v>3.5000000000000003E-2</c:v>
                </c:pt>
                <c:pt idx="9">
                  <c:v>4.4999999999999998E-2</c:v>
                </c:pt>
                <c:pt idx="10">
                  <c:v>5.2999999999999999E-2</c:v>
                </c:pt>
                <c:pt idx="11">
                  <c:v>5.3999999999999999E-2</c:v>
                </c:pt>
                <c:pt idx="12">
                  <c:v>5.5E-2</c:v>
                </c:pt>
                <c:pt idx="13">
                  <c:v>6.4000000000000001E-2</c:v>
                </c:pt>
                <c:pt idx="14">
                  <c:v>6.6000000000000003E-2</c:v>
                </c:pt>
                <c:pt idx="15">
                  <c:v>6.8000000000000005E-2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C5-4A17-810C-5A1275822135}"/>
            </c:ext>
          </c:extLst>
        </c:ser>
        <c:ser>
          <c:idx val="2"/>
          <c:order val="2"/>
          <c:tx>
            <c:strRef>
              <c:f>'Коэффициент для эксперимента №1'!$A$34</c:f>
              <c:strCache>
                <c:ptCount val="1"/>
                <c:pt idx="0">
                  <c:v>FIFO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'Коэффициент для эксперимента №1'!$B$31:$Q$31</c:f>
              <c:strCache>
                <c:ptCount val="16"/>
                <c:pt idx="0">
                  <c:v>0,1</c:v>
                </c:pt>
                <c:pt idx="1">
                  <c:v>0,2</c:v>
                </c:pt>
                <c:pt idx="2">
                  <c:v>0,3</c:v>
                </c:pt>
                <c:pt idx="3">
                  <c:v>0,4</c:v>
                </c:pt>
                <c:pt idx="4">
                  <c:v>0,5</c:v>
                </c:pt>
                <c:pt idx="5">
                  <c:v>0,6</c:v>
                </c:pt>
                <c:pt idx="6">
                  <c:v>0,7</c:v>
                </c:pt>
                <c:pt idx="7">
                  <c:v>0,8</c:v>
                </c:pt>
                <c:pt idx="8">
                  <c:v>0,85</c:v>
                </c:pt>
                <c:pt idx="9">
                  <c:v>0,9</c:v>
                </c:pt>
                <c:pt idx="10">
                  <c:v>0,92</c:v>
                </c:pt>
                <c:pt idx="11">
                  <c:v>0,94</c:v>
                </c:pt>
                <c:pt idx="12">
                  <c:v>0,95</c:v>
                </c:pt>
                <c:pt idx="13">
                  <c:v>0,96</c:v>
                </c:pt>
                <c:pt idx="14">
                  <c:v>0,98</c:v>
                </c:pt>
                <c:pt idx="15">
                  <c:v>1</c:v>
                </c:pt>
              </c:strCache>
            </c:strRef>
          </c:cat>
          <c:val>
            <c:numRef>
              <c:f>'Коэффициент для эксперимента №1'!$B$34:$Q$34</c:f>
              <c:numCache>
                <c:formatCode>0.000</c:formatCode>
                <c:ptCount val="16"/>
                <c:pt idx="0">
                  <c:v>0.01</c:v>
                </c:pt>
                <c:pt idx="1">
                  <c:v>1.0999999999999999E-2</c:v>
                </c:pt>
                <c:pt idx="2">
                  <c:v>1.2E-2</c:v>
                </c:pt>
                <c:pt idx="3">
                  <c:v>1.4E-2</c:v>
                </c:pt>
                <c:pt idx="4">
                  <c:v>1.4999999999999999E-2</c:v>
                </c:pt>
                <c:pt idx="5">
                  <c:v>1.7999999999999999E-2</c:v>
                </c:pt>
                <c:pt idx="6">
                  <c:v>2.1999999999999999E-2</c:v>
                </c:pt>
                <c:pt idx="7">
                  <c:v>2.9000000000000001E-2</c:v>
                </c:pt>
                <c:pt idx="8">
                  <c:v>0.04</c:v>
                </c:pt>
                <c:pt idx="9">
                  <c:v>5.8000000000000003E-2</c:v>
                </c:pt>
                <c:pt idx="10">
                  <c:v>0.10199999999999999</c:v>
                </c:pt>
                <c:pt idx="11">
                  <c:v>0.13600000000000001</c:v>
                </c:pt>
                <c:pt idx="12">
                  <c:v>0.154</c:v>
                </c:pt>
                <c:pt idx="13">
                  <c:v>0.20399999999999999</c:v>
                </c:pt>
                <c:pt idx="14">
                  <c:v>0.21299999999999999</c:v>
                </c:pt>
                <c:pt idx="15">
                  <c:v>0.219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C5-4A17-810C-5A12758221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1367439"/>
        <c:axId val="1961366607"/>
      </c:lineChart>
      <c:catAx>
        <c:axId val="19613674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>
                    <a:solidFill>
                      <a:sysClr val="windowText" lastClr="000000"/>
                    </a:solidFill>
                  </a:rPr>
                  <a:t>Коэффициент</a:t>
                </a:r>
                <a:r>
                  <a:rPr lang="ru-RU" sz="1400" baseline="0">
                    <a:solidFill>
                      <a:sysClr val="windowText" lastClr="000000"/>
                    </a:solidFill>
                  </a:rPr>
                  <a:t> использования сети</a:t>
                </a:r>
                <a:endParaRPr lang="ru-RU" sz="14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61366607"/>
        <c:crosses val="autoZero"/>
        <c:auto val="1"/>
        <c:lblAlgn val="ctr"/>
        <c:lblOffset val="100"/>
        <c:noMultiLvlLbl val="0"/>
      </c:catAx>
      <c:valAx>
        <c:axId val="1961366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>
                    <a:solidFill>
                      <a:sysClr val="windowText" lastClr="000000"/>
                    </a:solidFill>
                  </a:rPr>
                  <a:t>Задержки, мс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61367439"/>
        <c:crosses val="autoZero"/>
        <c:crossBetween val="between"/>
        <c:majorUnit val="5.000000000000001E-2"/>
        <c:min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'Коэффициент для эксперимента №1'!$T$32</c:f>
              <c:strCache>
                <c:ptCount val="1"/>
                <c:pt idx="0">
                  <c:v>WRR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'Коэффициент для эксперимента №1'!$U$31:$AJ$31</c:f>
              <c:strCache>
                <c:ptCount val="16"/>
                <c:pt idx="0">
                  <c:v>0,1</c:v>
                </c:pt>
                <c:pt idx="1">
                  <c:v>0,2</c:v>
                </c:pt>
                <c:pt idx="2">
                  <c:v>0,3</c:v>
                </c:pt>
                <c:pt idx="3">
                  <c:v>0,4</c:v>
                </c:pt>
                <c:pt idx="4">
                  <c:v>0,5</c:v>
                </c:pt>
                <c:pt idx="5">
                  <c:v>0,6</c:v>
                </c:pt>
                <c:pt idx="6">
                  <c:v>0,7</c:v>
                </c:pt>
                <c:pt idx="7">
                  <c:v>0,8</c:v>
                </c:pt>
                <c:pt idx="8">
                  <c:v>0,85</c:v>
                </c:pt>
                <c:pt idx="9">
                  <c:v>0,9</c:v>
                </c:pt>
                <c:pt idx="10">
                  <c:v>0,92</c:v>
                </c:pt>
                <c:pt idx="11">
                  <c:v>0,94</c:v>
                </c:pt>
                <c:pt idx="12">
                  <c:v>0,95</c:v>
                </c:pt>
                <c:pt idx="13">
                  <c:v>0,96</c:v>
                </c:pt>
                <c:pt idx="14">
                  <c:v>0,98</c:v>
                </c:pt>
                <c:pt idx="15">
                  <c:v>1</c:v>
                </c:pt>
              </c:strCache>
            </c:strRef>
          </c:cat>
          <c:val>
            <c:numRef>
              <c:f>'Коэффициент для эксперимента №1'!$U$32:$AJ$32</c:f>
              <c:numCache>
                <c:formatCode>0.000</c:formatCode>
                <c:ptCount val="16"/>
                <c:pt idx="0">
                  <c:v>1.7000000000000001E-2</c:v>
                </c:pt>
                <c:pt idx="1">
                  <c:v>0.03</c:v>
                </c:pt>
                <c:pt idx="2">
                  <c:v>3.3000000000000002E-2</c:v>
                </c:pt>
                <c:pt idx="3">
                  <c:v>5.8999999999999997E-2</c:v>
                </c:pt>
                <c:pt idx="4">
                  <c:v>7.1999999999999995E-2</c:v>
                </c:pt>
                <c:pt idx="5">
                  <c:v>8.1000000000000003E-2</c:v>
                </c:pt>
                <c:pt idx="6">
                  <c:v>8.5000000000000006E-2</c:v>
                </c:pt>
                <c:pt idx="7">
                  <c:v>0.09</c:v>
                </c:pt>
                <c:pt idx="8">
                  <c:v>0.113</c:v>
                </c:pt>
                <c:pt idx="9">
                  <c:v>0.16400000000000001</c:v>
                </c:pt>
                <c:pt idx="10">
                  <c:v>0.19600000000000001</c:v>
                </c:pt>
                <c:pt idx="11">
                  <c:v>0.159</c:v>
                </c:pt>
                <c:pt idx="12">
                  <c:v>0.17499999999999999</c:v>
                </c:pt>
                <c:pt idx="13">
                  <c:v>0.16200000000000001</c:v>
                </c:pt>
                <c:pt idx="14">
                  <c:v>0.16600000000000001</c:v>
                </c:pt>
                <c:pt idx="15">
                  <c:v>0.18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99-47B1-A863-02D178BE114B}"/>
            </c:ext>
          </c:extLst>
        </c:ser>
        <c:ser>
          <c:idx val="1"/>
          <c:order val="1"/>
          <c:tx>
            <c:strRef>
              <c:f>'Коэффициент для эксперимента №1'!$T$33</c:f>
              <c:strCache>
                <c:ptCount val="1"/>
                <c:pt idx="0">
                  <c:v>WFQ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'Коэффициент для эксперимента №1'!$U$31:$AJ$31</c:f>
              <c:strCache>
                <c:ptCount val="16"/>
                <c:pt idx="0">
                  <c:v>0,1</c:v>
                </c:pt>
                <c:pt idx="1">
                  <c:v>0,2</c:v>
                </c:pt>
                <c:pt idx="2">
                  <c:v>0,3</c:v>
                </c:pt>
                <c:pt idx="3">
                  <c:v>0,4</c:v>
                </c:pt>
                <c:pt idx="4">
                  <c:v>0,5</c:v>
                </c:pt>
                <c:pt idx="5">
                  <c:v>0,6</c:v>
                </c:pt>
                <c:pt idx="6">
                  <c:v>0,7</c:v>
                </c:pt>
                <c:pt idx="7">
                  <c:v>0,8</c:v>
                </c:pt>
                <c:pt idx="8">
                  <c:v>0,85</c:v>
                </c:pt>
                <c:pt idx="9">
                  <c:v>0,9</c:v>
                </c:pt>
                <c:pt idx="10">
                  <c:v>0,92</c:v>
                </c:pt>
                <c:pt idx="11">
                  <c:v>0,94</c:v>
                </c:pt>
                <c:pt idx="12">
                  <c:v>0,95</c:v>
                </c:pt>
                <c:pt idx="13">
                  <c:v>0,96</c:v>
                </c:pt>
                <c:pt idx="14">
                  <c:v>0,98</c:v>
                </c:pt>
                <c:pt idx="15">
                  <c:v>1</c:v>
                </c:pt>
              </c:strCache>
            </c:strRef>
          </c:cat>
          <c:val>
            <c:numRef>
              <c:f>'Коэффициент для эксперимента №1'!$U$33:$AJ$33</c:f>
              <c:numCache>
                <c:formatCode>0.000</c:formatCode>
                <c:ptCount val="16"/>
                <c:pt idx="0">
                  <c:v>1.7000000000000001E-2</c:v>
                </c:pt>
                <c:pt idx="1">
                  <c:v>0.03</c:v>
                </c:pt>
                <c:pt idx="2">
                  <c:v>3.3000000000000002E-2</c:v>
                </c:pt>
                <c:pt idx="3">
                  <c:v>6.5000000000000002E-2</c:v>
                </c:pt>
                <c:pt idx="4">
                  <c:v>6.4000000000000001E-2</c:v>
                </c:pt>
                <c:pt idx="5">
                  <c:v>8.5999999999999993E-2</c:v>
                </c:pt>
                <c:pt idx="6">
                  <c:v>0.13800000000000001</c:v>
                </c:pt>
                <c:pt idx="7">
                  <c:v>0.127</c:v>
                </c:pt>
                <c:pt idx="8">
                  <c:v>0.14299999999999999</c:v>
                </c:pt>
                <c:pt idx="9">
                  <c:v>0.215</c:v>
                </c:pt>
                <c:pt idx="10">
                  <c:v>0.19</c:v>
                </c:pt>
                <c:pt idx="11">
                  <c:v>0.193</c:v>
                </c:pt>
                <c:pt idx="12">
                  <c:v>0.19700000000000001</c:v>
                </c:pt>
                <c:pt idx="13">
                  <c:v>0.18099999999999999</c:v>
                </c:pt>
                <c:pt idx="14">
                  <c:v>0.182</c:v>
                </c:pt>
                <c:pt idx="15">
                  <c:v>0.19600000000000001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99-47B1-A863-02D178BE114B}"/>
            </c:ext>
          </c:extLst>
        </c:ser>
        <c:ser>
          <c:idx val="2"/>
          <c:order val="2"/>
          <c:tx>
            <c:strRef>
              <c:f>'Коэффициент для эксперимента №1'!$T$34</c:f>
              <c:strCache>
                <c:ptCount val="1"/>
                <c:pt idx="0">
                  <c:v>FIFO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'Коэффициент для эксперимента №1'!$U$31:$AJ$31</c:f>
              <c:strCache>
                <c:ptCount val="16"/>
                <c:pt idx="0">
                  <c:v>0,1</c:v>
                </c:pt>
                <c:pt idx="1">
                  <c:v>0,2</c:v>
                </c:pt>
                <c:pt idx="2">
                  <c:v>0,3</c:v>
                </c:pt>
                <c:pt idx="3">
                  <c:v>0,4</c:v>
                </c:pt>
                <c:pt idx="4">
                  <c:v>0,5</c:v>
                </c:pt>
                <c:pt idx="5">
                  <c:v>0,6</c:v>
                </c:pt>
                <c:pt idx="6">
                  <c:v>0,7</c:v>
                </c:pt>
                <c:pt idx="7">
                  <c:v>0,8</c:v>
                </c:pt>
                <c:pt idx="8">
                  <c:v>0,85</c:v>
                </c:pt>
                <c:pt idx="9">
                  <c:v>0,9</c:v>
                </c:pt>
                <c:pt idx="10">
                  <c:v>0,92</c:v>
                </c:pt>
                <c:pt idx="11">
                  <c:v>0,94</c:v>
                </c:pt>
                <c:pt idx="12">
                  <c:v>0,95</c:v>
                </c:pt>
                <c:pt idx="13">
                  <c:v>0,96</c:v>
                </c:pt>
                <c:pt idx="14">
                  <c:v>0,98</c:v>
                </c:pt>
                <c:pt idx="15">
                  <c:v>1</c:v>
                </c:pt>
              </c:strCache>
            </c:strRef>
          </c:cat>
          <c:val>
            <c:numRef>
              <c:f>'Коэффициент для эксперимента №1'!$U$34:$AJ$34</c:f>
              <c:numCache>
                <c:formatCode>0.000</c:formatCode>
                <c:ptCount val="16"/>
                <c:pt idx="0">
                  <c:v>1.7000000000000001E-2</c:v>
                </c:pt>
                <c:pt idx="1">
                  <c:v>2.9000000000000001E-2</c:v>
                </c:pt>
                <c:pt idx="2">
                  <c:v>3.2000000000000001E-2</c:v>
                </c:pt>
                <c:pt idx="3">
                  <c:v>4.3999999999999997E-2</c:v>
                </c:pt>
                <c:pt idx="4">
                  <c:v>0.06</c:v>
                </c:pt>
                <c:pt idx="5">
                  <c:v>7.0000000000000007E-2</c:v>
                </c:pt>
                <c:pt idx="6">
                  <c:v>7.6999999999999999E-2</c:v>
                </c:pt>
                <c:pt idx="7">
                  <c:v>0.106</c:v>
                </c:pt>
                <c:pt idx="8">
                  <c:v>0.245</c:v>
                </c:pt>
                <c:pt idx="9">
                  <c:v>0.222</c:v>
                </c:pt>
                <c:pt idx="10">
                  <c:v>0.437</c:v>
                </c:pt>
                <c:pt idx="11">
                  <c:v>0.443</c:v>
                </c:pt>
                <c:pt idx="12">
                  <c:v>0.48699999999999999</c:v>
                </c:pt>
                <c:pt idx="13">
                  <c:v>0.54600000000000004</c:v>
                </c:pt>
                <c:pt idx="14">
                  <c:v>0.54</c:v>
                </c:pt>
                <c:pt idx="15">
                  <c:v>0.53500000000000003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99-47B1-A863-02D178BE11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5397599"/>
        <c:axId val="815388447"/>
      </c:lineChart>
      <c:catAx>
        <c:axId val="815397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/>
                  <a:t>Коэффициент использования</a:t>
                </a:r>
                <a:r>
                  <a:rPr lang="ru-RU" sz="1400" baseline="0"/>
                  <a:t> сети</a:t>
                </a:r>
                <a:endParaRPr lang="ru-RU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15388447"/>
        <c:crosses val="autoZero"/>
        <c:auto val="1"/>
        <c:lblAlgn val="ctr"/>
        <c:lblOffset val="100"/>
        <c:noMultiLvlLbl val="0"/>
      </c:catAx>
      <c:valAx>
        <c:axId val="815388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/>
                  <a:t>Джиттер, мс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15397599"/>
        <c:crosses val="autoZero"/>
        <c:crossBetween val="between"/>
        <c:majorUnit val="5.000000000000001E-2"/>
        <c:minorUnit val="2.5000000000000005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'Эксперимент №2'!$B$3</c:f>
              <c:strCache>
                <c:ptCount val="1"/>
                <c:pt idx="0">
                  <c:v>WRR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'Эксперимент №2'!$A$4:$A$8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№2'!$B$4:$B$8</c:f>
              <c:numCache>
                <c:formatCode>0.000</c:formatCode>
                <c:ptCount val="5"/>
                <c:pt idx="0">
                  <c:v>8.1180000000000003</c:v>
                </c:pt>
                <c:pt idx="1">
                  <c:v>7.9630000000000001</c:v>
                </c:pt>
                <c:pt idx="2">
                  <c:v>8.1869999999999994</c:v>
                </c:pt>
                <c:pt idx="3">
                  <c:v>8.1479999999999997</c:v>
                </c:pt>
                <c:pt idx="4">
                  <c:v>8.66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A6-497D-B3B0-5EB089B7705F}"/>
            </c:ext>
          </c:extLst>
        </c:ser>
        <c:ser>
          <c:idx val="1"/>
          <c:order val="1"/>
          <c:tx>
            <c:strRef>
              <c:f>'Эксперимент №2'!$C$3</c:f>
              <c:strCache>
                <c:ptCount val="1"/>
                <c:pt idx="0">
                  <c:v>WFQ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'Эксперимент №2'!$A$4:$A$8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№2'!$C$4:$C$8</c:f>
              <c:numCache>
                <c:formatCode>0.000</c:formatCode>
                <c:ptCount val="5"/>
                <c:pt idx="0">
                  <c:v>7.9020000000000001</c:v>
                </c:pt>
                <c:pt idx="1">
                  <c:v>7.5919999999999996</c:v>
                </c:pt>
                <c:pt idx="2">
                  <c:v>8.1669999999999998</c:v>
                </c:pt>
                <c:pt idx="3">
                  <c:v>8.1300000000000008</c:v>
                </c:pt>
                <c:pt idx="4">
                  <c:v>8.5540000000000003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A6-497D-B3B0-5EB089B7705F}"/>
            </c:ext>
          </c:extLst>
        </c:ser>
        <c:ser>
          <c:idx val="2"/>
          <c:order val="2"/>
          <c:tx>
            <c:strRef>
              <c:f>'Эксперимент №2'!$D$3</c:f>
              <c:strCache>
                <c:ptCount val="1"/>
                <c:pt idx="0">
                  <c:v>FIFO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'Эксперимент №2'!$A$4:$A$8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№2'!$D$4:$D$8</c:f>
              <c:numCache>
                <c:formatCode>0.000</c:formatCode>
                <c:ptCount val="5"/>
                <c:pt idx="0">
                  <c:v>8.3740000000000006</c:v>
                </c:pt>
                <c:pt idx="1">
                  <c:v>8.5830000000000002</c:v>
                </c:pt>
                <c:pt idx="2">
                  <c:v>8.5060000000000002</c:v>
                </c:pt>
                <c:pt idx="3">
                  <c:v>8.5459999999999994</c:v>
                </c:pt>
                <c:pt idx="4">
                  <c:v>8.4949999999999992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A6-497D-B3B0-5EB089B770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5617168"/>
        <c:axId val="1695618000"/>
      </c:barChart>
      <c:catAx>
        <c:axId val="1695617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95618000"/>
        <c:crosses val="autoZero"/>
        <c:auto val="1"/>
        <c:lblAlgn val="ctr"/>
        <c:lblOffset val="100"/>
        <c:noMultiLvlLbl val="0"/>
      </c:catAx>
      <c:valAx>
        <c:axId val="169561800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95617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'Эксперимент №2'!$B$19</c:f>
              <c:strCache>
                <c:ptCount val="1"/>
                <c:pt idx="0">
                  <c:v>WRR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'Эксперимент №2'!$A$20:$A$24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№2'!$B$20:$B$24</c:f>
              <c:numCache>
                <c:formatCode>0.000</c:formatCode>
                <c:ptCount val="5"/>
                <c:pt idx="0">
                  <c:v>7.1999999999999995E-2</c:v>
                </c:pt>
                <c:pt idx="1">
                  <c:v>6.8000000000000005E-2</c:v>
                </c:pt>
                <c:pt idx="2">
                  <c:v>0.129</c:v>
                </c:pt>
                <c:pt idx="3">
                  <c:v>5.6000000000000001E-2</c:v>
                </c:pt>
                <c:pt idx="4">
                  <c:v>0.54600000000000004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AF-499D-B262-C35562BB285B}"/>
            </c:ext>
          </c:extLst>
        </c:ser>
        <c:ser>
          <c:idx val="1"/>
          <c:order val="1"/>
          <c:tx>
            <c:strRef>
              <c:f>'Эксперимент №2'!$C$19</c:f>
              <c:strCache>
                <c:ptCount val="1"/>
                <c:pt idx="0">
                  <c:v>WFQ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'Эксперимент №2'!$A$20:$A$24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№2'!$C$20:$C$24</c:f>
              <c:numCache>
                <c:formatCode>0.000</c:formatCode>
                <c:ptCount val="5"/>
                <c:pt idx="0">
                  <c:v>5.5E-2</c:v>
                </c:pt>
                <c:pt idx="1">
                  <c:v>5.1999999999999998E-2</c:v>
                </c:pt>
                <c:pt idx="2">
                  <c:v>0.122</c:v>
                </c:pt>
                <c:pt idx="3">
                  <c:v>0.05</c:v>
                </c:pt>
                <c:pt idx="4">
                  <c:v>0.45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AF-499D-B262-C35562BB285B}"/>
            </c:ext>
          </c:extLst>
        </c:ser>
        <c:ser>
          <c:idx val="2"/>
          <c:order val="2"/>
          <c:tx>
            <c:strRef>
              <c:f>'Эксперимент №2'!$D$19</c:f>
              <c:strCache>
                <c:ptCount val="1"/>
                <c:pt idx="0">
                  <c:v>FIFO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'Эксперимент №2'!$A$20:$A$24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№2'!$D$20:$D$24</c:f>
              <c:numCache>
                <c:formatCode>@</c:formatCode>
                <c:ptCount val="5"/>
                <c:pt idx="0">
                  <c:v>0.47499999999999998</c:v>
                </c:pt>
                <c:pt idx="1">
                  <c:v>0.47599999999999998</c:v>
                </c:pt>
                <c:pt idx="2">
                  <c:v>0.47899999999999998</c:v>
                </c:pt>
                <c:pt idx="3">
                  <c:v>0.47299999999999998</c:v>
                </c:pt>
                <c:pt idx="4">
                  <c:v>0.47299999999999998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AF-499D-B262-C35562BB28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7163184"/>
        <c:axId val="1467163600"/>
      </c:barChart>
      <c:catAx>
        <c:axId val="1467163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67163600"/>
        <c:crosses val="autoZero"/>
        <c:auto val="1"/>
        <c:lblAlgn val="ctr"/>
        <c:lblOffset val="100"/>
        <c:noMultiLvlLbl val="0"/>
      </c:catAx>
      <c:valAx>
        <c:axId val="146716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67163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'Эксперимент №2'!$B$35</c:f>
              <c:strCache>
                <c:ptCount val="1"/>
                <c:pt idx="0">
                  <c:v>WRR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'Эксперимент №2'!$A$36:$A$40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№2'!$B$36:$B$40</c:f>
              <c:numCache>
                <c:formatCode>0.000</c:formatCode>
                <c:ptCount val="5"/>
                <c:pt idx="0">
                  <c:v>16.015999999999998</c:v>
                </c:pt>
                <c:pt idx="1">
                  <c:v>15.933999999999999</c:v>
                </c:pt>
                <c:pt idx="2">
                  <c:v>16.155999999999999</c:v>
                </c:pt>
                <c:pt idx="3">
                  <c:v>15.99</c:v>
                </c:pt>
                <c:pt idx="4">
                  <c:v>17.04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ED-4823-A3E8-55C863F1550A}"/>
            </c:ext>
          </c:extLst>
        </c:ser>
        <c:ser>
          <c:idx val="1"/>
          <c:order val="1"/>
          <c:tx>
            <c:strRef>
              <c:f>'Эксперимент №2'!$C$35</c:f>
              <c:strCache>
                <c:ptCount val="1"/>
                <c:pt idx="0">
                  <c:v>WFQ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'Эксперимент №2'!$A$36:$A$40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№2'!$C$36:$C$40</c:f>
              <c:numCache>
                <c:formatCode>0.000</c:formatCode>
                <c:ptCount val="5"/>
                <c:pt idx="0">
                  <c:v>15.936</c:v>
                </c:pt>
                <c:pt idx="1">
                  <c:v>15.920999999999999</c:v>
                </c:pt>
                <c:pt idx="2">
                  <c:v>16.149000000000001</c:v>
                </c:pt>
                <c:pt idx="3">
                  <c:v>15.978999999999999</c:v>
                </c:pt>
                <c:pt idx="4">
                  <c:v>17.079999999999998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ED-4823-A3E8-55C863F1550A}"/>
            </c:ext>
          </c:extLst>
        </c:ser>
        <c:ser>
          <c:idx val="2"/>
          <c:order val="2"/>
          <c:tx>
            <c:strRef>
              <c:f>'Эксперимент №2'!$D$35</c:f>
              <c:strCache>
                <c:ptCount val="1"/>
                <c:pt idx="0">
                  <c:v>FIFO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'Эксперимент №2'!$A$36:$A$40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№2'!$D$36:$D$40</c:f>
              <c:numCache>
                <c:formatCode>0.000</c:formatCode>
                <c:ptCount val="5"/>
                <c:pt idx="0">
                  <c:v>16.518999999999998</c:v>
                </c:pt>
                <c:pt idx="1">
                  <c:v>16.468</c:v>
                </c:pt>
                <c:pt idx="2">
                  <c:v>16.552</c:v>
                </c:pt>
                <c:pt idx="3">
                  <c:v>16.545000000000002</c:v>
                </c:pt>
                <c:pt idx="4">
                  <c:v>16.542000000000002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ED-4823-A3E8-55C863F155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2150256"/>
        <c:axId val="1742151504"/>
      </c:barChart>
      <c:catAx>
        <c:axId val="1742150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42151504"/>
        <c:crosses val="autoZero"/>
        <c:auto val="1"/>
        <c:lblAlgn val="ctr"/>
        <c:lblOffset val="100"/>
        <c:noMultiLvlLbl val="0"/>
      </c:catAx>
      <c:valAx>
        <c:axId val="174215150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42150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'Эксперимент №2'!$B$51</c:f>
              <c:strCache>
                <c:ptCount val="1"/>
                <c:pt idx="0">
                  <c:v>WRR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'Эксперимент №2'!$A$52:$A$56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№2'!$B$52:$B$56</c:f>
              <c:numCache>
                <c:formatCode>0.000</c:formatCode>
                <c:ptCount val="5"/>
                <c:pt idx="0">
                  <c:v>0.26400000000000001</c:v>
                </c:pt>
                <c:pt idx="1">
                  <c:v>0.19900000000000001</c:v>
                </c:pt>
                <c:pt idx="2">
                  <c:v>0.377</c:v>
                </c:pt>
                <c:pt idx="3">
                  <c:v>0.191</c:v>
                </c:pt>
                <c:pt idx="4">
                  <c:v>1.2869999999999999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38-4054-8D50-29A0E388806C}"/>
            </c:ext>
          </c:extLst>
        </c:ser>
        <c:ser>
          <c:idx val="1"/>
          <c:order val="1"/>
          <c:tx>
            <c:strRef>
              <c:f>'Эксперимент №2'!$C$51</c:f>
              <c:strCache>
                <c:ptCount val="1"/>
                <c:pt idx="0">
                  <c:v>WFQ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'Эксперимент №2'!$A$52:$A$56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№2'!$C$52:$C$56</c:f>
              <c:numCache>
                <c:formatCode>0.000</c:formatCode>
                <c:ptCount val="5"/>
                <c:pt idx="0">
                  <c:v>0.16400000000000001</c:v>
                </c:pt>
                <c:pt idx="1">
                  <c:v>0.14899999999999999</c:v>
                </c:pt>
                <c:pt idx="2">
                  <c:v>0.36099999999999999</c:v>
                </c:pt>
                <c:pt idx="3">
                  <c:v>0.18</c:v>
                </c:pt>
                <c:pt idx="4">
                  <c:v>1.282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38-4054-8D50-29A0E388806C}"/>
            </c:ext>
          </c:extLst>
        </c:ser>
        <c:ser>
          <c:idx val="2"/>
          <c:order val="2"/>
          <c:tx>
            <c:strRef>
              <c:f>'Эксперимент №2'!$D$51</c:f>
              <c:strCache>
                <c:ptCount val="1"/>
                <c:pt idx="0">
                  <c:v>FIFO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'Эксперимент №2'!$A$52:$A$56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№2'!$D$52:$D$56</c:f>
              <c:numCache>
                <c:formatCode>0.000</c:formatCode>
                <c:ptCount val="5"/>
                <c:pt idx="0">
                  <c:v>0.73</c:v>
                </c:pt>
                <c:pt idx="1">
                  <c:v>0.72599999999999998</c:v>
                </c:pt>
                <c:pt idx="2">
                  <c:v>0.754</c:v>
                </c:pt>
                <c:pt idx="3">
                  <c:v>0.75800000000000001</c:v>
                </c:pt>
                <c:pt idx="4">
                  <c:v>0.75600000000000001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638-4054-8D50-29A0E38880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2641520"/>
        <c:axId val="1812642352"/>
      </c:barChart>
      <c:catAx>
        <c:axId val="1812641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12642352"/>
        <c:crosses val="autoZero"/>
        <c:auto val="1"/>
        <c:lblAlgn val="ctr"/>
        <c:lblOffset val="100"/>
        <c:noMultiLvlLbl val="0"/>
      </c:catAx>
      <c:valAx>
        <c:axId val="181264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12641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'Эксперимент №2'!$B$67</c:f>
              <c:strCache>
                <c:ptCount val="1"/>
                <c:pt idx="0">
                  <c:v>WRR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'Эксперимент №2'!$A$68:$A$72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№2'!$B$68:$B$72</c:f>
              <c:numCache>
                <c:formatCode>0.000</c:formatCode>
                <c:ptCount val="5"/>
                <c:pt idx="0">
                  <c:v>7.8979999999999997</c:v>
                </c:pt>
                <c:pt idx="1">
                  <c:v>7.9710000000000001</c:v>
                </c:pt>
                <c:pt idx="2">
                  <c:v>7.9690000000000003</c:v>
                </c:pt>
                <c:pt idx="3">
                  <c:v>7.8410000000000002</c:v>
                </c:pt>
                <c:pt idx="4">
                  <c:v>8.3800000000000008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0B-4A6F-9844-AE2218E12BB6}"/>
            </c:ext>
          </c:extLst>
        </c:ser>
        <c:ser>
          <c:idx val="1"/>
          <c:order val="1"/>
          <c:tx>
            <c:strRef>
              <c:f>'Эксперимент №2'!$C$67</c:f>
              <c:strCache>
                <c:ptCount val="1"/>
                <c:pt idx="0">
                  <c:v>WFQ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'Эксперимент №2'!$A$68:$A$72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№2'!$C$68:$C$72</c:f>
              <c:numCache>
                <c:formatCode>0.000</c:formatCode>
                <c:ptCount val="5"/>
                <c:pt idx="0">
                  <c:v>8.0340000000000007</c:v>
                </c:pt>
                <c:pt idx="1">
                  <c:v>8.3279999999999994</c:v>
                </c:pt>
                <c:pt idx="2">
                  <c:v>7.9820000000000002</c:v>
                </c:pt>
                <c:pt idx="3">
                  <c:v>7.85</c:v>
                </c:pt>
                <c:pt idx="4">
                  <c:v>8.5250000000000004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0B-4A6F-9844-AE2218E12BB6}"/>
            </c:ext>
          </c:extLst>
        </c:ser>
        <c:ser>
          <c:idx val="2"/>
          <c:order val="2"/>
          <c:tx>
            <c:strRef>
              <c:f>'Эксперимент №2'!$D$67</c:f>
              <c:strCache>
                <c:ptCount val="1"/>
                <c:pt idx="0">
                  <c:v>FIFO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'Эксперимент №2'!$A$68:$A$72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№2'!$D$68:$D$72</c:f>
              <c:numCache>
                <c:formatCode>0.000</c:formatCode>
                <c:ptCount val="5"/>
                <c:pt idx="0">
                  <c:v>8.1449999999999996</c:v>
                </c:pt>
                <c:pt idx="1">
                  <c:v>7.8860000000000001</c:v>
                </c:pt>
                <c:pt idx="2">
                  <c:v>8.0459999999999994</c:v>
                </c:pt>
                <c:pt idx="3">
                  <c:v>7.9989999999999997</c:v>
                </c:pt>
                <c:pt idx="4">
                  <c:v>8.0459999999999994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0B-4A6F-9844-AE2218E12B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3007120"/>
        <c:axId val="1483008784"/>
      </c:barChart>
      <c:catAx>
        <c:axId val="1483007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83008784"/>
        <c:crosses val="autoZero"/>
        <c:auto val="1"/>
        <c:lblAlgn val="ctr"/>
        <c:lblOffset val="100"/>
        <c:noMultiLvlLbl val="0"/>
      </c:catAx>
      <c:valAx>
        <c:axId val="148300878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83007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'Эксперимент №2'!$B$83</c:f>
              <c:strCache>
                <c:ptCount val="1"/>
                <c:pt idx="0">
                  <c:v>WRR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'Эксперимент №2'!$A$84:$A$88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№2'!$B$84:$B$88</c:f>
              <c:numCache>
                <c:formatCode>0.000</c:formatCode>
                <c:ptCount val="5"/>
                <c:pt idx="0">
                  <c:v>0.192</c:v>
                </c:pt>
                <c:pt idx="1">
                  <c:v>0.13100000000000001</c:v>
                </c:pt>
                <c:pt idx="2">
                  <c:v>0.248</c:v>
                </c:pt>
                <c:pt idx="3">
                  <c:v>0.13400000000000001</c:v>
                </c:pt>
                <c:pt idx="4">
                  <c:v>0.74099999999999999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64-4879-A7AE-980BFD8560BC}"/>
            </c:ext>
          </c:extLst>
        </c:ser>
        <c:ser>
          <c:idx val="1"/>
          <c:order val="1"/>
          <c:tx>
            <c:strRef>
              <c:f>'Эксперимент №2'!$C$83</c:f>
              <c:strCache>
                <c:ptCount val="1"/>
                <c:pt idx="0">
                  <c:v>WFQ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'Эксперимент №2'!$A$84:$A$88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№2'!$C$84:$C$88</c:f>
              <c:numCache>
                <c:formatCode>0.000</c:formatCode>
                <c:ptCount val="5"/>
                <c:pt idx="0">
                  <c:v>0.108</c:v>
                </c:pt>
                <c:pt idx="1">
                  <c:v>9.7000000000000003E-2</c:v>
                </c:pt>
                <c:pt idx="2">
                  <c:v>0.23899999999999999</c:v>
                </c:pt>
                <c:pt idx="3">
                  <c:v>0.13</c:v>
                </c:pt>
                <c:pt idx="4">
                  <c:v>0.83099999999999996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64-4879-A7AE-980BFD8560BC}"/>
            </c:ext>
          </c:extLst>
        </c:ser>
        <c:ser>
          <c:idx val="2"/>
          <c:order val="2"/>
          <c:tx>
            <c:strRef>
              <c:f>'Эксперимент №2'!$D$83</c:f>
              <c:strCache>
                <c:ptCount val="1"/>
                <c:pt idx="0">
                  <c:v>FIFO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'Эксперимент №2'!$A$84:$A$88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№2'!$D$84:$D$88</c:f>
              <c:numCache>
                <c:formatCode>0.000</c:formatCode>
                <c:ptCount val="5"/>
                <c:pt idx="0">
                  <c:v>0.255</c:v>
                </c:pt>
                <c:pt idx="1">
                  <c:v>0.25</c:v>
                </c:pt>
                <c:pt idx="2">
                  <c:v>0.27500000000000002</c:v>
                </c:pt>
                <c:pt idx="3">
                  <c:v>0.28499999999999998</c:v>
                </c:pt>
                <c:pt idx="4">
                  <c:v>0.28299999999999997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64-4879-A7AE-980BFD8560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2641936"/>
        <c:axId val="1812643184"/>
      </c:barChart>
      <c:catAx>
        <c:axId val="1812641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12643184"/>
        <c:crosses val="autoZero"/>
        <c:auto val="1"/>
        <c:lblAlgn val="ctr"/>
        <c:lblOffset val="100"/>
        <c:noMultiLvlLbl val="0"/>
      </c:catAx>
      <c:valAx>
        <c:axId val="181264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12641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'Эксперимент №2'!$B$99</c:f>
              <c:strCache>
                <c:ptCount val="1"/>
                <c:pt idx="0">
                  <c:v>WRR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'Эксперимент №2'!$A$100:$A$104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№2'!$B$100:$B$104</c:f>
              <c:numCache>
                <c:formatCode>0.000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1A-43FF-B9A8-9A0503BED8F6}"/>
            </c:ext>
          </c:extLst>
        </c:ser>
        <c:ser>
          <c:idx val="1"/>
          <c:order val="1"/>
          <c:tx>
            <c:strRef>
              <c:f>'Эксперимент №2'!$C$99</c:f>
              <c:strCache>
                <c:ptCount val="1"/>
                <c:pt idx="0">
                  <c:v>WFQ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'Эксперимент №2'!$A$100:$A$104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№2'!$C$100:$C$104</c:f>
              <c:numCache>
                <c:formatCode>0.000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1A-43FF-B9A8-9A0503BED8F6}"/>
            </c:ext>
          </c:extLst>
        </c:ser>
        <c:ser>
          <c:idx val="2"/>
          <c:order val="2"/>
          <c:tx>
            <c:strRef>
              <c:f>'Эксперимент №2'!$D$99</c:f>
              <c:strCache>
                <c:ptCount val="1"/>
                <c:pt idx="0">
                  <c:v>FIFO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'Эксперимент №2'!$A$100:$A$104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№2'!$D$100:$D$104</c:f>
              <c:numCache>
                <c:formatCode>0.000</c:formatCode>
                <c:ptCount val="5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31A-43FF-B9A8-9A0503BED8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70856496"/>
        <c:axId val="1470858576"/>
      </c:barChart>
      <c:catAx>
        <c:axId val="1470856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70858576"/>
        <c:crosses val="autoZero"/>
        <c:auto val="1"/>
        <c:lblAlgn val="ctr"/>
        <c:lblOffset val="100"/>
        <c:noMultiLvlLbl val="0"/>
      </c:catAx>
      <c:valAx>
        <c:axId val="147085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70856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'Эксперимент №1'!$B$19</c:f>
              <c:strCache>
                <c:ptCount val="1"/>
                <c:pt idx="0">
                  <c:v>WRR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'Эксперимент №1'!$A$20:$A$24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№1'!$B$20:$B$24</c:f>
              <c:numCache>
                <c:formatCode>0.000</c:formatCode>
                <c:ptCount val="5"/>
                <c:pt idx="0">
                  <c:v>5.8999999999999997E-2</c:v>
                </c:pt>
                <c:pt idx="1">
                  <c:v>5.8999999999999997E-2</c:v>
                </c:pt>
                <c:pt idx="2">
                  <c:v>0.112</c:v>
                </c:pt>
                <c:pt idx="3">
                  <c:v>6.5000000000000002E-2</c:v>
                </c:pt>
                <c:pt idx="4">
                  <c:v>0.63700000000000001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0A-47D0-86FA-BE8F6807BBE7}"/>
            </c:ext>
          </c:extLst>
        </c:ser>
        <c:ser>
          <c:idx val="1"/>
          <c:order val="1"/>
          <c:tx>
            <c:strRef>
              <c:f>'Эксперимент №1'!$C$19</c:f>
              <c:strCache>
                <c:ptCount val="1"/>
                <c:pt idx="0">
                  <c:v>WFQ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'Эксперимент №1'!$A$20:$A$24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№1'!$C$20:$C$24</c:f>
              <c:numCache>
                <c:formatCode>0.000</c:formatCode>
                <c:ptCount val="5"/>
                <c:pt idx="0">
                  <c:v>6.4000000000000001E-2</c:v>
                </c:pt>
                <c:pt idx="1">
                  <c:v>6.5000000000000002E-2</c:v>
                </c:pt>
                <c:pt idx="2">
                  <c:v>0.111</c:v>
                </c:pt>
                <c:pt idx="3">
                  <c:v>6.8000000000000005E-2</c:v>
                </c:pt>
                <c:pt idx="4">
                  <c:v>0.65200000000000002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0A-47D0-86FA-BE8F6807BBE7}"/>
            </c:ext>
          </c:extLst>
        </c:ser>
        <c:ser>
          <c:idx val="2"/>
          <c:order val="2"/>
          <c:tx>
            <c:strRef>
              <c:f>'Эксперимент №1'!$D$19</c:f>
              <c:strCache>
                <c:ptCount val="1"/>
                <c:pt idx="0">
                  <c:v>FIFO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'Эксперимент №1'!$A$20:$A$24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№1'!$D$20:$D$24</c:f>
              <c:numCache>
                <c:formatCode>0.000</c:formatCode>
                <c:ptCount val="5"/>
                <c:pt idx="0">
                  <c:v>0.501</c:v>
                </c:pt>
                <c:pt idx="1">
                  <c:v>0.49</c:v>
                </c:pt>
                <c:pt idx="2">
                  <c:v>0.505</c:v>
                </c:pt>
                <c:pt idx="3">
                  <c:v>0.499</c:v>
                </c:pt>
                <c:pt idx="4">
                  <c:v>0.502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0A-47D0-86FA-BE8F6807BB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7163184"/>
        <c:axId val="1467163600"/>
      </c:barChart>
      <c:catAx>
        <c:axId val="1467163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67163600"/>
        <c:crosses val="autoZero"/>
        <c:auto val="1"/>
        <c:lblAlgn val="ctr"/>
        <c:lblOffset val="100"/>
        <c:noMultiLvlLbl val="0"/>
      </c:catAx>
      <c:valAx>
        <c:axId val="146716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67163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'Эксперимент №2'!$B$3</c:f>
              <c:strCache>
                <c:ptCount val="1"/>
                <c:pt idx="0">
                  <c:v>WRR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'Эксперимент №2'!$A$4:$A$8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№2'!$B$4:$B$8</c:f>
              <c:numCache>
                <c:formatCode>0.000</c:formatCode>
                <c:ptCount val="5"/>
                <c:pt idx="0">
                  <c:v>8.1180000000000003</c:v>
                </c:pt>
                <c:pt idx="1">
                  <c:v>7.9630000000000001</c:v>
                </c:pt>
                <c:pt idx="2">
                  <c:v>8.1869999999999994</c:v>
                </c:pt>
                <c:pt idx="3">
                  <c:v>8.1479999999999997</c:v>
                </c:pt>
                <c:pt idx="4">
                  <c:v>8.66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9B-420D-AB57-2EC58072F83F}"/>
            </c:ext>
          </c:extLst>
        </c:ser>
        <c:ser>
          <c:idx val="1"/>
          <c:order val="1"/>
          <c:tx>
            <c:strRef>
              <c:f>'Эксперимент №2'!$C$3</c:f>
              <c:strCache>
                <c:ptCount val="1"/>
                <c:pt idx="0">
                  <c:v>WFQ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'Эксперимент №2'!$A$4:$A$8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№2'!$C$4:$C$8</c:f>
              <c:numCache>
                <c:formatCode>0.000</c:formatCode>
                <c:ptCount val="5"/>
                <c:pt idx="0">
                  <c:v>7.9020000000000001</c:v>
                </c:pt>
                <c:pt idx="1">
                  <c:v>7.5919999999999996</c:v>
                </c:pt>
                <c:pt idx="2">
                  <c:v>8.1669999999999998</c:v>
                </c:pt>
                <c:pt idx="3">
                  <c:v>8.1300000000000008</c:v>
                </c:pt>
                <c:pt idx="4">
                  <c:v>8.5540000000000003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9B-420D-AB57-2EC58072F83F}"/>
            </c:ext>
          </c:extLst>
        </c:ser>
        <c:ser>
          <c:idx val="2"/>
          <c:order val="2"/>
          <c:tx>
            <c:strRef>
              <c:f>'Эксперимент №2'!$D$3</c:f>
              <c:strCache>
                <c:ptCount val="1"/>
                <c:pt idx="0">
                  <c:v>FIFO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'Эксперимент №2'!$A$4:$A$8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№2'!$D$4:$D$8</c:f>
              <c:numCache>
                <c:formatCode>0.000</c:formatCode>
                <c:ptCount val="5"/>
                <c:pt idx="0">
                  <c:v>8.3740000000000006</c:v>
                </c:pt>
                <c:pt idx="1">
                  <c:v>8.5830000000000002</c:v>
                </c:pt>
                <c:pt idx="2">
                  <c:v>8.5060000000000002</c:v>
                </c:pt>
                <c:pt idx="3">
                  <c:v>8.5459999999999994</c:v>
                </c:pt>
                <c:pt idx="4">
                  <c:v>8.4949999999999992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C9B-420D-AB57-2EC58072F8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5617168"/>
        <c:axId val="1695618000"/>
      </c:barChart>
      <c:catAx>
        <c:axId val="1695617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95618000"/>
        <c:crosses val="autoZero"/>
        <c:auto val="1"/>
        <c:lblAlgn val="ctr"/>
        <c:lblOffset val="100"/>
        <c:noMultiLvlLbl val="0"/>
      </c:catAx>
      <c:valAx>
        <c:axId val="169561800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95617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'Эксперимент №2'!$B$19</c:f>
              <c:strCache>
                <c:ptCount val="1"/>
                <c:pt idx="0">
                  <c:v>WRR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'Эксперимент №2'!$A$20:$A$24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№2'!$B$20:$B$24</c:f>
              <c:numCache>
                <c:formatCode>0.000</c:formatCode>
                <c:ptCount val="5"/>
                <c:pt idx="0">
                  <c:v>7.1999999999999995E-2</c:v>
                </c:pt>
                <c:pt idx="1">
                  <c:v>6.8000000000000005E-2</c:v>
                </c:pt>
                <c:pt idx="2">
                  <c:v>0.129</c:v>
                </c:pt>
                <c:pt idx="3">
                  <c:v>5.6000000000000001E-2</c:v>
                </c:pt>
                <c:pt idx="4">
                  <c:v>0.54600000000000004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0E-410F-A17C-42754036D9DC}"/>
            </c:ext>
          </c:extLst>
        </c:ser>
        <c:ser>
          <c:idx val="1"/>
          <c:order val="1"/>
          <c:tx>
            <c:strRef>
              <c:f>'Эксперимент №2'!$C$19</c:f>
              <c:strCache>
                <c:ptCount val="1"/>
                <c:pt idx="0">
                  <c:v>WFQ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'Эксперимент №2'!$A$20:$A$24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№2'!$C$20:$C$24</c:f>
              <c:numCache>
                <c:formatCode>0.000</c:formatCode>
                <c:ptCount val="5"/>
                <c:pt idx="0">
                  <c:v>5.5E-2</c:v>
                </c:pt>
                <c:pt idx="1">
                  <c:v>5.1999999999999998E-2</c:v>
                </c:pt>
                <c:pt idx="2">
                  <c:v>0.122</c:v>
                </c:pt>
                <c:pt idx="3">
                  <c:v>0.05</c:v>
                </c:pt>
                <c:pt idx="4">
                  <c:v>0.45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0E-410F-A17C-42754036D9DC}"/>
            </c:ext>
          </c:extLst>
        </c:ser>
        <c:ser>
          <c:idx val="2"/>
          <c:order val="2"/>
          <c:tx>
            <c:strRef>
              <c:f>'Эксперимент №2'!$D$19</c:f>
              <c:strCache>
                <c:ptCount val="1"/>
                <c:pt idx="0">
                  <c:v>FIFO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'Эксперимент №2'!$A$20:$A$24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№2'!$D$20:$D$24</c:f>
              <c:numCache>
                <c:formatCode>@</c:formatCode>
                <c:ptCount val="5"/>
                <c:pt idx="0">
                  <c:v>0.47499999999999998</c:v>
                </c:pt>
                <c:pt idx="1">
                  <c:v>0.47599999999999998</c:v>
                </c:pt>
                <c:pt idx="2">
                  <c:v>0.47899999999999998</c:v>
                </c:pt>
                <c:pt idx="3">
                  <c:v>0.47299999999999998</c:v>
                </c:pt>
                <c:pt idx="4">
                  <c:v>0.47299999999999998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D0E-410F-A17C-42754036D9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7163184"/>
        <c:axId val="1467163600"/>
      </c:barChart>
      <c:catAx>
        <c:axId val="1467163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67163600"/>
        <c:crosses val="autoZero"/>
        <c:auto val="1"/>
        <c:lblAlgn val="ctr"/>
        <c:lblOffset val="100"/>
        <c:noMultiLvlLbl val="0"/>
      </c:catAx>
      <c:valAx>
        <c:axId val="146716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67163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'Эксперимент №2'!$B$35</c:f>
              <c:strCache>
                <c:ptCount val="1"/>
                <c:pt idx="0">
                  <c:v>WRR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'Эксперимент №2'!$A$36:$A$40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№2'!$B$36:$B$40</c:f>
              <c:numCache>
                <c:formatCode>0.000</c:formatCode>
                <c:ptCount val="5"/>
                <c:pt idx="0">
                  <c:v>16.015999999999998</c:v>
                </c:pt>
                <c:pt idx="1">
                  <c:v>15.933999999999999</c:v>
                </c:pt>
                <c:pt idx="2">
                  <c:v>16.155999999999999</c:v>
                </c:pt>
                <c:pt idx="3">
                  <c:v>15.99</c:v>
                </c:pt>
                <c:pt idx="4">
                  <c:v>17.04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12-4583-BF98-11904DF47C86}"/>
            </c:ext>
          </c:extLst>
        </c:ser>
        <c:ser>
          <c:idx val="1"/>
          <c:order val="1"/>
          <c:tx>
            <c:strRef>
              <c:f>'Эксперимент №2'!$C$35</c:f>
              <c:strCache>
                <c:ptCount val="1"/>
                <c:pt idx="0">
                  <c:v>WFQ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'Эксперимент №2'!$A$36:$A$40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№2'!$C$36:$C$40</c:f>
              <c:numCache>
                <c:formatCode>0.000</c:formatCode>
                <c:ptCount val="5"/>
                <c:pt idx="0">
                  <c:v>15.936</c:v>
                </c:pt>
                <c:pt idx="1">
                  <c:v>15.920999999999999</c:v>
                </c:pt>
                <c:pt idx="2">
                  <c:v>16.149000000000001</c:v>
                </c:pt>
                <c:pt idx="3">
                  <c:v>15.978999999999999</c:v>
                </c:pt>
                <c:pt idx="4">
                  <c:v>17.079999999999998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12-4583-BF98-11904DF47C86}"/>
            </c:ext>
          </c:extLst>
        </c:ser>
        <c:ser>
          <c:idx val="2"/>
          <c:order val="2"/>
          <c:tx>
            <c:strRef>
              <c:f>'Эксперимент №2'!$D$35</c:f>
              <c:strCache>
                <c:ptCount val="1"/>
                <c:pt idx="0">
                  <c:v>FIFO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'Эксперимент №2'!$A$36:$A$40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№2'!$D$36:$D$40</c:f>
              <c:numCache>
                <c:formatCode>0.000</c:formatCode>
                <c:ptCount val="5"/>
                <c:pt idx="0">
                  <c:v>16.518999999999998</c:v>
                </c:pt>
                <c:pt idx="1">
                  <c:v>16.468</c:v>
                </c:pt>
                <c:pt idx="2">
                  <c:v>16.552</c:v>
                </c:pt>
                <c:pt idx="3">
                  <c:v>16.545000000000002</c:v>
                </c:pt>
                <c:pt idx="4">
                  <c:v>16.542000000000002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12-4583-BF98-11904DF47C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2150256"/>
        <c:axId val="1742151504"/>
      </c:barChart>
      <c:catAx>
        <c:axId val="1742150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42151504"/>
        <c:crosses val="autoZero"/>
        <c:auto val="1"/>
        <c:lblAlgn val="ctr"/>
        <c:lblOffset val="100"/>
        <c:noMultiLvlLbl val="0"/>
      </c:catAx>
      <c:valAx>
        <c:axId val="174215150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42150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'Эксперимент №2'!$B$51</c:f>
              <c:strCache>
                <c:ptCount val="1"/>
                <c:pt idx="0">
                  <c:v>WRR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'Эксперимент №2'!$A$52:$A$56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№2'!$B$52:$B$56</c:f>
              <c:numCache>
                <c:formatCode>0.000</c:formatCode>
                <c:ptCount val="5"/>
                <c:pt idx="0">
                  <c:v>0.26400000000000001</c:v>
                </c:pt>
                <c:pt idx="1">
                  <c:v>0.19900000000000001</c:v>
                </c:pt>
                <c:pt idx="2">
                  <c:v>0.377</c:v>
                </c:pt>
                <c:pt idx="3">
                  <c:v>0.191</c:v>
                </c:pt>
                <c:pt idx="4">
                  <c:v>1.2869999999999999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1E-49A4-8D00-6CDD0BC2AE4B}"/>
            </c:ext>
          </c:extLst>
        </c:ser>
        <c:ser>
          <c:idx val="1"/>
          <c:order val="1"/>
          <c:tx>
            <c:strRef>
              <c:f>'Эксперимент №2'!$C$51</c:f>
              <c:strCache>
                <c:ptCount val="1"/>
                <c:pt idx="0">
                  <c:v>WFQ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'Эксперимент №2'!$A$52:$A$56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№2'!$C$52:$C$56</c:f>
              <c:numCache>
                <c:formatCode>0.000</c:formatCode>
                <c:ptCount val="5"/>
                <c:pt idx="0">
                  <c:v>0.16400000000000001</c:v>
                </c:pt>
                <c:pt idx="1">
                  <c:v>0.14899999999999999</c:v>
                </c:pt>
                <c:pt idx="2">
                  <c:v>0.36099999999999999</c:v>
                </c:pt>
                <c:pt idx="3">
                  <c:v>0.18</c:v>
                </c:pt>
                <c:pt idx="4">
                  <c:v>1.282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1E-49A4-8D00-6CDD0BC2AE4B}"/>
            </c:ext>
          </c:extLst>
        </c:ser>
        <c:ser>
          <c:idx val="2"/>
          <c:order val="2"/>
          <c:tx>
            <c:strRef>
              <c:f>'Эксперимент №2'!$D$51</c:f>
              <c:strCache>
                <c:ptCount val="1"/>
                <c:pt idx="0">
                  <c:v>FIFO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'Эксперимент №2'!$A$52:$A$56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№2'!$D$52:$D$56</c:f>
              <c:numCache>
                <c:formatCode>0.000</c:formatCode>
                <c:ptCount val="5"/>
                <c:pt idx="0">
                  <c:v>0.73</c:v>
                </c:pt>
                <c:pt idx="1">
                  <c:v>0.72599999999999998</c:v>
                </c:pt>
                <c:pt idx="2">
                  <c:v>0.754</c:v>
                </c:pt>
                <c:pt idx="3">
                  <c:v>0.75800000000000001</c:v>
                </c:pt>
                <c:pt idx="4">
                  <c:v>0.75600000000000001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1E-49A4-8D00-6CDD0BC2AE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2641520"/>
        <c:axId val="1812642352"/>
      </c:barChart>
      <c:catAx>
        <c:axId val="1812641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12642352"/>
        <c:crosses val="autoZero"/>
        <c:auto val="1"/>
        <c:lblAlgn val="ctr"/>
        <c:lblOffset val="100"/>
        <c:noMultiLvlLbl val="0"/>
      </c:catAx>
      <c:valAx>
        <c:axId val="181264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12641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'Эксперимент №2'!$B$67</c:f>
              <c:strCache>
                <c:ptCount val="1"/>
                <c:pt idx="0">
                  <c:v>WRR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'Эксперимент №2'!$A$68:$A$72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№2'!$B$68:$B$72</c:f>
              <c:numCache>
                <c:formatCode>0.000</c:formatCode>
                <c:ptCount val="5"/>
                <c:pt idx="0">
                  <c:v>7.8979999999999997</c:v>
                </c:pt>
                <c:pt idx="1">
                  <c:v>7.9710000000000001</c:v>
                </c:pt>
                <c:pt idx="2">
                  <c:v>7.9690000000000003</c:v>
                </c:pt>
                <c:pt idx="3">
                  <c:v>7.8410000000000002</c:v>
                </c:pt>
                <c:pt idx="4">
                  <c:v>8.3800000000000008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5A-4AF4-9FCC-4FB8F2B43802}"/>
            </c:ext>
          </c:extLst>
        </c:ser>
        <c:ser>
          <c:idx val="1"/>
          <c:order val="1"/>
          <c:tx>
            <c:strRef>
              <c:f>'Эксперимент №2'!$C$67</c:f>
              <c:strCache>
                <c:ptCount val="1"/>
                <c:pt idx="0">
                  <c:v>WFQ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'Эксперимент №2'!$A$68:$A$72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№2'!$C$68:$C$72</c:f>
              <c:numCache>
                <c:formatCode>0.000</c:formatCode>
                <c:ptCount val="5"/>
                <c:pt idx="0">
                  <c:v>8.0340000000000007</c:v>
                </c:pt>
                <c:pt idx="1">
                  <c:v>8.3279999999999994</c:v>
                </c:pt>
                <c:pt idx="2">
                  <c:v>7.9820000000000002</c:v>
                </c:pt>
                <c:pt idx="3">
                  <c:v>7.85</c:v>
                </c:pt>
                <c:pt idx="4">
                  <c:v>8.5250000000000004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5A-4AF4-9FCC-4FB8F2B43802}"/>
            </c:ext>
          </c:extLst>
        </c:ser>
        <c:ser>
          <c:idx val="2"/>
          <c:order val="2"/>
          <c:tx>
            <c:strRef>
              <c:f>'Эксперимент №2'!$D$67</c:f>
              <c:strCache>
                <c:ptCount val="1"/>
                <c:pt idx="0">
                  <c:v>FIFO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'Эксперимент №2'!$A$68:$A$72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№2'!$D$68:$D$72</c:f>
              <c:numCache>
                <c:formatCode>0.000</c:formatCode>
                <c:ptCount val="5"/>
                <c:pt idx="0">
                  <c:v>8.1449999999999996</c:v>
                </c:pt>
                <c:pt idx="1">
                  <c:v>7.8860000000000001</c:v>
                </c:pt>
                <c:pt idx="2">
                  <c:v>8.0459999999999994</c:v>
                </c:pt>
                <c:pt idx="3">
                  <c:v>7.9989999999999997</c:v>
                </c:pt>
                <c:pt idx="4">
                  <c:v>8.0459999999999994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5A-4AF4-9FCC-4FB8F2B438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3007120"/>
        <c:axId val="1483008784"/>
      </c:barChart>
      <c:catAx>
        <c:axId val="1483007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83008784"/>
        <c:crosses val="autoZero"/>
        <c:auto val="1"/>
        <c:lblAlgn val="ctr"/>
        <c:lblOffset val="100"/>
        <c:noMultiLvlLbl val="0"/>
      </c:catAx>
      <c:valAx>
        <c:axId val="148300878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83007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'Эксперимент №2'!$B$83</c:f>
              <c:strCache>
                <c:ptCount val="1"/>
                <c:pt idx="0">
                  <c:v>WRR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'Эксперимент №2'!$A$84:$A$88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№2'!$B$84:$B$88</c:f>
              <c:numCache>
                <c:formatCode>0.000</c:formatCode>
                <c:ptCount val="5"/>
                <c:pt idx="0">
                  <c:v>0.192</c:v>
                </c:pt>
                <c:pt idx="1">
                  <c:v>0.13100000000000001</c:v>
                </c:pt>
                <c:pt idx="2">
                  <c:v>0.248</c:v>
                </c:pt>
                <c:pt idx="3">
                  <c:v>0.13400000000000001</c:v>
                </c:pt>
                <c:pt idx="4">
                  <c:v>0.74099999999999999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EB-4A62-9898-2300CB86DDAF}"/>
            </c:ext>
          </c:extLst>
        </c:ser>
        <c:ser>
          <c:idx val="1"/>
          <c:order val="1"/>
          <c:tx>
            <c:strRef>
              <c:f>'Эксперимент №2'!$C$83</c:f>
              <c:strCache>
                <c:ptCount val="1"/>
                <c:pt idx="0">
                  <c:v>WFQ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'Эксперимент №2'!$A$84:$A$88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№2'!$C$84:$C$88</c:f>
              <c:numCache>
                <c:formatCode>0.000</c:formatCode>
                <c:ptCount val="5"/>
                <c:pt idx="0">
                  <c:v>0.108</c:v>
                </c:pt>
                <c:pt idx="1">
                  <c:v>9.7000000000000003E-2</c:v>
                </c:pt>
                <c:pt idx="2">
                  <c:v>0.23899999999999999</c:v>
                </c:pt>
                <c:pt idx="3">
                  <c:v>0.13</c:v>
                </c:pt>
                <c:pt idx="4">
                  <c:v>0.83099999999999996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EB-4A62-9898-2300CB86DDAF}"/>
            </c:ext>
          </c:extLst>
        </c:ser>
        <c:ser>
          <c:idx val="2"/>
          <c:order val="2"/>
          <c:tx>
            <c:strRef>
              <c:f>'Эксперимент №2'!$D$83</c:f>
              <c:strCache>
                <c:ptCount val="1"/>
                <c:pt idx="0">
                  <c:v>FIFO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'Эксперимент №2'!$A$84:$A$88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№2'!$D$84:$D$88</c:f>
              <c:numCache>
                <c:formatCode>0.000</c:formatCode>
                <c:ptCount val="5"/>
                <c:pt idx="0">
                  <c:v>0.255</c:v>
                </c:pt>
                <c:pt idx="1">
                  <c:v>0.25</c:v>
                </c:pt>
                <c:pt idx="2">
                  <c:v>0.27500000000000002</c:v>
                </c:pt>
                <c:pt idx="3">
                  <c:v>0.28499999999999998</c:v>
                </c:pt>
                <c:pt idx="4">
                  <c:v>0.28299999999999997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FEB-4A62-9898-2300CB86DD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2641936"/>
        <c:axId val="1812643184"/>
      </c:barChart>
      <c:catAx>
        <c:axId val="1812641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12643184"/>
        <c:crosses val="autoZero"/>
        <c:auto val="1"/>
        <c:lblAlgn val="ctr"/>
        <c:lblOffset val="100"/>
        <c:noMultiLvlLbl val="0"/>
      </c:catAx>
      <c:valAx>
        <c:axId val="181264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12641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'Эксперимент №2'!$B$99</c:f>
              <c:strCache>
                <c:ptCount val="1"/>
                <c:pt idx="0">
                  <c:v>WRR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'Эксперимент №2'!$A$100:$A$104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№2'!$B$100:$B$104</c:f>
              <c:numCache>
                <c:formatCode>0.000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05-430F-8CC7-3183879F912E}"/>
            </c:ext>
          </c:extLst>
        </c:ser>
        <c:ser>
          <c:idx val="1"/>
          <c:order val="1"/>
          <c:tx>
            <c:strRef>
              <c:f>'Эксперимент №2'!$C$99</c:f>
              <c:strCache>
                <c:ptCount val="1"/>
                <c:pt idx="0">
                  <c:v>WFQ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'Эксперимент №2'!$A$100:$A$104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№2'!$C$100:$C$104</c:f>
              <c:numCache>
                <c:formatCode>0.000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05-430F-8CC7-3183879F912E}"/>
            </c:ext>
          </c:extLst>
        </c:ser>
        <c:ser>
          <c:idx val="2"/>
          <c:order val="2"/>
          <c:tx>
            <c:strRef>
              <c:f>'Эксперимент №2'!$D$99</c:f>
              <c:strCache>
                <c:ptCount val="1"/>
                <c:pt idx="0">
                  <c:v>FIFO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'Эксперимент №2'!$A$100:$A$104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№2'!$D$100:$D$104</c:f>
              <c:numCache>
                <c:formatCode>0.000</c:formatCode>
                <c:ptCount val="5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05-430F-8CC7-3183879F91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70856496"/>
        <c:axId val="1470858576"/>
      </c:barChart>
      <c:catAx>
        <c:axId val="1470856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70858576"/>
        <c:crosses val="autoZero"/>
        <c:auto val="1"/>
        <c:lblAlgn val="ctr"/>
        <c:lblOffset val="100"/>
        <c:noMultiLvlLbl val="0"/>
      </c:catAx>
      <c:valAx>
        <c:axId val="147085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70856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solidFill>
                  <a:schemeClr val="tx1"/>
                </a:solidFill>
              </a:rPr>
              <a:t>Средняя</a:t>
            </a:r>
            <a:r>
              <a:rPr lang="ru-RU" baseline="0">
                <a:solidFill>
                  <a:schemeClr val="tx1"/>
                </a:solidFill>
              </a:rPr>
              <a:t> задержка на точке доступа</a:t>
            </a:r>
            <a:endParaRPr lang="ru-RU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2.2364835773225181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3622649479583315"/>
          <c:y val="0.23189814814814816"/>
          <c:w val="0.82483499358107615"/>
          <c:h val="0.5168128463108777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'Эксперимент №2'!$B$19</c:f>
              <c:strCache>
                <c:ptCount val="1"/>
                <c:pt idx="0">
                  <c:v>WRR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'Эксперимент №2'!$A$20:$A$24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№2'!$B$20:$B$24</c:f>
              <c:numCache>
                <c:formatCode>0.000</c:formatCode>
                <c:ptCount val="5"/>
                <c:pt idx="0">
                  <c:v>7.1999999999999995E-2</c:v>
                </c:pt>
                <c:pt idx="1">
                  <c:v>6.8000000000000005E-2</c:v>
                </c:pt>
                <c:pt idx="2">
                  <c:v>0.129</c:v>
                </c:pt>
                <c:pt idx="3">
                  <c:v>5.6000000000000001E-2</c:v>
                </c:pt>
                <c:pt idx="4">
                  <c:v>0.54600000000000004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C8-4E82-8DDD-DF41D3BDA9AF}"/>
            </c:ext>
          </c:extLst>
        </c:ser>
        <c:ser>
          <c:idx val="1"/>
          <c:order val="1"/>
          <c:tx>
            <c:strRef>
              <c:f>'Эксперимент №2'!$C$19</c:f>
              <c:strCache>
                <c:ptCount val="1"/>
                <c:pt idx="0">
                  <c:v>WFQ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'Эксперимент №2'!$A$20:$A$24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№2'!$C$20:$C$24</c:f>
              <c:numCache>
                <c:formatCode>0.000</c:formatCode>
                <c:ptCount val="5"/>
                <c:pt idx="0">
                  <c:v>5.5E-2</c:v>
                </c:pt>
                <c:pt idx="1">
                  <c:v>5.1999999999999998E-2</c:v>
                </c:pt>
                <c:pt idx="2">
                  <c:v>0.122</c:v>
                </c:pt>
                <c:pt idx="3">
                  <c:v>0.05</c:v>
                </c:pt>
                <c:pt idx="4">
                  <c:v>0.45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C8-4E82-8DDD-DF41D3BDA9AF}"/>
            </c:ext>
          </c:extLst>
        </c:ser>
        <c:ser>
          <c:idx val="2"/>
          <c:order val="2"/>
          <c:tx>
            <c:strRef>
              <c:f>'Эксперимент №2'!$D$19</c:f>
              <c:strCache>
                <c:ptCount val="1"/>
                <c:pt idx="0">
                  <c:v>FIFO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'Эксперимент №2'!$A$20:$A$24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№2'!$D$20:$D$24</c:f>
              <c:numCache>
                <c:formatCode>@</c:formatCode>
                <c:ptCount val="5"/>
                <c:pt idx="0">
                  <c:v>0.47499999999999998</c:v>
                </c:pt>
                <c:pt idx="1">
                  <c:v>0.47599999999999998</c:v>
                </c:pt>
                <c:pt idx="2">
                  <c:v>0.47899999999999998</c:v>
                </c:pt>
                <c:pt idx="3">
                  <c:v>0.47299999999999998</c:v>
                </c:pt>
                <c:pt idx="4">
                  <c:v>0.47299999999999998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BC8-4E82-8DDD-DF41D3BDA9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7163184"/>
        <c:axId val="1467163600"/>
      </c:barChart>
      <c:catAx>
        <c:axId val="1467163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>
                    <a:solidFill>
                      <a:schemeClr val="tx1"/>
                    </a:solidFill>
                  </a:rPr>
                  <a:t>Тип трафика</a:t>
                </a:r>
              </a:p>
            </c:rich>
          </c:tx>
          <c:layout>
            <c:manualLayout>
              <c:xMode val="edge"/>
              <c:yMode val="edge"/>
              <c:x val="0.45861973209150914"/>
              <c:y val="0.823702974628171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67163600"/>
        <c:crosses val="autoZero"/>
        <c:auto val="1"/>
        <c:lblAlgn val="ctr"/>
        <c:lblOffset val="100"/>
        <c:noMultiLvlLbl val="0"/>
      </c:catAx>
      <c:valAx>
        <c:axId val="146716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>
                    <a:solidFill>
                      <a:schemeClr val="tx1"/>
                    </a:solidFill>
                  </a:rPr>
                  <a:t>Задержка, мс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67163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88356321884391"/>
          <c:y val="5.150408282298042E-2"/>
          <c:w val="0.27411498348950308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solidFill>
                  <a:schemeClr val="tx1"/>
                </a:solidFill>
              </a:rPr>
              <a:t>Джиттер </a:t>
            </a:r>
            <a:r>
              <a:rPr lang="ru-RU" baseline="0">
                <a:solidFill>
                  <a:schemeClr val="tx1"/>
                </a:solidFill>
              </a:rPr>
              <a:t>на точке доступа</a:t>
            </a:r>
            <a:endParaRPr lang="ru-RU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2.2364835773225181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3901188028129474"/>
          <c:y val="0.23189802734210124"/>
          <c:w val="0.82483499358107615"/>
          <c:h val="0.5168128463108777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'Эксперимент №2'!$B$83</c:f>
              <c:strCache>
                <c:ptCount val="1"/>
                <c:pt idx="0">
                  <c:v>WRR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'Эксперимент №2'!$A$84:$A$88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№2'!$B$84:$B$88</c:f>
              <c:numCache>
                <c:formatCode>0.000</c:formatCode>
                <c:ptCount val="5"/>
                <c:pt idx="0">
                  <c:v>0.192</c:v>
                </c:pt>
                <c:pt idx="1">
                  <c:v>0.13100000000000001</c:v>
                </c:pt>
                <c:pt idx="2">
                  <c:v>0.248</c:v>
                </c:pt>
                <c:pt idx="3">
                  <c:v>0.13400000000000001</c:v>
                </c:pt>
                <c:pt idx="4">
                  <c:v>0.74099999999999999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E2-4D4B-BF63-22A4CB4EF409}"/>
            </c:ext>
          </c:extLst>
        </c:ser>
        <c:ser>
          <c:idx val="1"/>
          <c:order val="1"/>
          <c:tx>
            <c:strRef>
              <c:f>'Эксперимент №2'!$C$83</c:f>
              <c:strCache>
                <c:ptCount val="1"/>
                <c:pt idx="0">
                  <c:v>WFQ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'Эксперимент №2'!$A$84:$A$88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№2'!$C$84:$C$88</c:f>
              <c:numCache>
                <c:formatCode>0.000</c:formatCode>
                <c:ptCount val="5"/>
                <c:pt idx="0">
                  <c:v>0.108</c:v>
                </c:pt>
                <c:pt idx="1">
                  <c:v>9.7000000000000003E-2</c:v>
                </c:pt>
                <c:pt idx="2">
                  <c:v>0.23899999999999999</c:v>
                </c:pt>
                <c:pt idx="3">
                  <c:v>0.13</c:v>
                </c:pt>
                <c:pt idx="4">
                  <c:v>0.83099999999999996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E2-4D4B-BF63-22A4CB4EF409}"/>
            </c:ext>
          </c:extLst>
        </c:ser>
        <c:ser>
          <c:idx val="2"/>
          <c:order val="2"/>
          <c:tx>
            <c:strRef>
              <c:f>'Эксперимент №2'!$D$83</c:f>
              <c:strCache>
                <c:ptCount val="1"/>
                <c:pt idx="0">
                  <c:v>FIFO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'Эксперимент №2'!$A$84:$A$88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№2'!$D$84:$D$88</c:f>
              <c:numCache>
                <c:formatCode>0.000</c:formatCode>
                <c:ptCount val="5"/>
                <c:pt idx="0">
                  <c:v>0.255</c:v>
                </c:pt>
                <c:pt idx="1">
                  <c:v>0.25</c:v>
                </c:pt>
                <c:pt idx="2">
                  <c:v>0.27500000000000002</c:v>
                </c:pt>
                <c:pt idx="3">
                  <c:v>0.28499999999999998</c:v>
                </c:pt>
                <c:pt idx="4">
                  <c:v>0.28299999999999997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CE2-4D4B-BF63-22A4CB4EF4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7163184"/>
        <c:axId val="1467163600"/>
      </c:barChart>
      <c:catAx>
        <c:axId val="1467163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>
                    <a:solidFill>
                      <a:schemeClr val="tx1"/>
                    </a:solidFill>
                  </a:rPr>
                  <a:t>Тип трафика</a:t>
                </a:r>
              </a:p>
            </c:rich>
          </c:tx>
          <c:layout>
            <c:manualLayout>
              <c:xMode val="edge"/>
              <c:yMode val="edge"/>
              <c:x val="0.45861973209150914"/>
              <c:y val="0.823702974628171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67163600"/>
        <c:crosses val="autoZero"/>
        <c:auto val="1"/>
        <c:lblAlgn val="ctr"/>
        <c:lblOffset val="100"/>
        <c:noMultiLvlLbl val="0"/>
      </c:catAx>
      <c:valAx>
        <c:axId val="146716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>
                    <a:solidFill>
                      <a:schemeClr val="tx1"/>
                    </a:solidFill>
                  </a:rPr>
                  <a:t>Джиттер, мс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67163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88356321884391"/>
          <c:y val="5.150408282298042E-2"/>
          <c:w val="0.27411498348950308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solidFill>
                  <a:schemeClr val="tx1"/>
                </a:solidFill>
              </a:rPr>
              <a:t>Потери трафика</a:t>
            </a:r>
          </a:p>
        </c:rich>
      </c:tx>
      <c:layout>
        <c:manualLayout>
          <c:xMode val="edge"/>
          <c:yMode val="edge"/>
          <c:x val="2.2364835773225181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3622649479583315"/>
          <c:y val="0.23189814814814816"/>
          <c:w val="0.82483499358107615"/>
          <c:h val="0.5168128463108777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'Эксперимент №2'!$B$99</c:f>
              <c:strCache>
                <c:ptCount val="1"/>
                <c:pt idx="0">
                  <c:v>WRR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'Эксперимент №2'!$A$100:$A$104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№2'!$B$100:$B$104</c:f>
              <c:numCache>
                <c:formatCode>0.000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17-4099-8EED-CB0BEDB9FD40}"/>
            </c:ext>
          </c:extLst>
        </c:ser>
        <c:ser>
          <c:idx val="1"/>
          <c:order val="1"/>
          <c:tx>
            <c:strRef>
              <c:f>'Эксперимент №2'!$C$99</c:f>
              <c:strCache>
                <c:ptCount val="1"/>
                <c:pt idx="0">
                  <c:v>WFQ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'Эксперимент №2'!$A$100:$A$104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№2'!$C$100:$C$104</c:f>
              <c:numCache>
                <c:formatCode>0.000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17-4099-8EED-CB0BEDB9FD40}"/>
            </c:ext>
          </c:extLst>
        </c:ser>
        <c:ser>
          <c:idx val="2"/>
          <c:order val="2"/>
          <c:tx>
            <c:strRef>
              <c:f>'Эксперимент №2'!$D$99</c:f>
              <c:strCache>
                <c:ptCount val="1"/>
                <c:pt idx="0">
                  <c:v>FIFO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'Эксперимент №2'!$A$100:$A$104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№2'!$D$100:$D$104</c:f>
              <c:numCache>
                <c:formatCode>0.000</c:formatCode>
                <c:ptCount val="5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17-4099-8EED-CB0BEDB9FD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7163184"/>
        <c:axId val="1467163600"/>
      </c:barChart>
      <c:catAx>
        <c:axId val="1467163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>
                    <a:solidFill>
                      <a:schemeClr val="tx1"/>
                    </a:solidFill>
                  </a:rPr>
                  <a:t>Тип трафика</a:t>
                </a:r>
              </a:p>
            </c:rich>
          </c:tx>
          <c:layout>
            <c:manualLayout>
              <c:xMode val="edge"/>
              <c:yMode val="edge"/>
              <c:x val="0.45861973209150914"/>
              <c:y val="0.823702974628171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67163600"/>
        <c:crosses val="autoZero"/>
        <c:auto val="1"/>
        <c:lblAlgn val="ctr"/>
        <c:lblOffset val="100"/>
        <c:noMultiLvlLbl val="0"/>
      </c:catAx>
      <c:valAx>
        <c:axId val="146716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>
                    <a:solidFill>
                      <a:schemeClr val="tx1"/>
                    </a:solidFill>
                  </a:rPr>
                  <a:t>Потери, </a:t>
                </a:r>
                <a:r>
                  <a:rPr lang="en-US">
                    <a:solidFill>
                      <a:schemeClr val="tx1"/>
                    </a:solidFill>
                  </a:rPr>
                  <a:t>%</a:t>
                </a:r>
                <a:endParaRPr lang="ru-RU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67163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88356321884391"/>
          <c:y val="5.150408282298042E-2"/>
          <c:w val="0.27411498348950308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'Эксперимент №1'!$B$35</c:f>
              <c:strCache>
                <c:ptCount val="1"/>
                <c:pt idx="0">
                  <c:v>WRR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'Эксперимент №1'!$A$36:$A$40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№1'!$B$36:$B$40</c:f>
              <c:numCache>
                <c:formatCode>0.000</c:formatCode>
                <c:ptCount val="5"/>
                <c:pt idx="0">
                  <c:v>10.641999999999999</c:v>
                </c:pt>
                <c:pt idx="1">
                  <c:v>10.654999999999999</c:v>
                </c:pt>
                <c:pt idx="2">
                  <c:v>10.826000000000001</c:v>
                </c:pt>
                <c:pt idx="3">
                  <c:v>10.722</c:v>
                </c:pt>
                <c:pt idx="4">
                  <c:v>12.12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20-4338-B6ED-50C844E2B8D8}"/>
            </c:ext>
          </c:extLst>
        </c:ser>
        <c:ser>
          <c:idx val="1"/>
          <c:order val="1"/>
          <c:tx>
            <c:strRef>
              <c:f>'Эксперимент №1'!$C$35</c:f>
              <c:strCache>
                <c:ptCount val="1"/>
                <c:pt idx="0">
                  <c:v>WFQ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'Эксперимент №1'!$A$36:$A$40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№1'!$C$36:$C$40</c:f>
              <c:numCache>
                <c:formatCode>0.000</c:formatCode>
                <c:ptCount val="5"/>
                <c:pt idx="0">
                  <c:v>10.657999999999999</c:v>
                </c:pt>
                <c:pt idx="1">
                  <c:v>10.651</c:v>
                </c:pt>
                <c:pt idx="2">
                  <c:v>10.779</c:v>
                </c:pt>
                <c:pt idx="3">
                  <c:v>10.755000000000001</c:v>
                </c:pt>
                <c:pt idx="4">
                  <c:v>12.223000000000001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20-4338-B6ED-50C844E2B8D8}"/>
            </c:ext>
          </c:extLst>
        </c:ser>
        <c:ser>
          <c:idx val="2"/>
          <c:order val="2"/>
          <c:tx>
            <c:strRef>
              <c:f>'Эксперимент №1'!$D$35</c:f>
              <c:strCache>
                <c:ptCount val="1"/>
                <c:pt idx="0">
                  <c:v>FIFO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'Эксперимент №1'!$A$36:$A$40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№1'!$D$36:$D$40</c:f>
              <c:numCache>
                <c:formatCode>0.000</c:formatCode>
                <c:ptCount val="5"/>
                <c:pt idx="0">
                  <c:v>11.182</c:v>
                </c:pt>
                <c:pt idx="1">
                  <c:v>11.167</c:v>
                </c:pt>
                <c:pt idx="2">
                  <c:v>11.227</c:v>
                </c:pt>
                <c:pt idx="3">
                  <c:v>11.233000000000001</c:v>
                </c:pt>
                <c:pt idx="4">
                  <c:v>11.224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820-4338-B6ED-50C844E2B8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2150256"/>
        <c:axId val="1742151504"/>
      </c:barChart>
      <c:catAx>
        <c:axId val="1742150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42151504"/>
        <c:crosses val="autoZero"/>
        <c:auto val="1"/>
        <c:lblAlgn val="ctr"/>
        <c:lblOffset val="100"/>
        <c:noMultiLvlLbl val="0"/>
      </c:catAx>
      <c:valAx>
        <c:axId val="174215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42150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'Коэффициент для эксперимента №2'!$A$32</c:f>
              <c:strCache>
                <c:ptCount val="1"/>
                <c:pt idx="0">
                  <c:v>WRR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'Коэффициент для эксперимента №2'!$B$31:$Q$31</c:f>
              <c:strCache>
                <c:ptCount val="16"/>
                <c:pt idx="0">
                  <c:v>0,1</c:v>
                </c:pt>
                <c:pt idx="1">
                  <c:v>0,2</c:v>
                </c:pt>
                <c:pt idx="2">
                  <c:v>0,3</c:v>
                </c:pt>
                <c:pt idx="3">
                  <c:v>0,4</c:v>
                </c:pt>
                <c:pt idx="4">
                  <c:v>0,5</c:v>
                </c:pt>
                <c:pt idx="5">
                  <c:v>0,6</c:v>
                </c:pt>
                <c:pt idx="6">
                  <c:v>0,7</c:v>
                </c:pt>
                <c:pt idx="7">
                  <c:v>0,8</c:v>
                </c:pt>
                <c:pt idx="8">
                  <c:v>0,85</c:v>
                </c:pt>
                <c:pt idx="9">
                  <c:v>0,9</c:v>
                </c:pt>
                <c:pt idx="10">
                  <c:v>0,92</c:v>
                </c:pt>
                <c:pt idx="11">
                  <c:v>0,94</c:v>
                </c:pt>
                <c:pt idx="12">
                  <c:v>0,95</c:v>
                </c:pt>
                <c:pt idx="13">
                  <c:v>0,96</c:v>
                </c:pt>
                <c:pt idx="14">
                  <c:v>0,98</c:v>
                </c:pt>
                <c:pt idx="15">
                  <c:v>1</c:v>
                </c:pt>
              </c:strCache>
            </c:strRef>
          </c:cat>
          <c:val>
            <c:numRef>
              <c:f>'Коэффициент для эксперимента №2'!$B$32:$Q$32</c:f>
              <c:numCache>
                <c:formatCode>0.000</c:formatCode>
                <c:ptCount val="16"/>
                <c:pt idx="0">
                  <c:v>1.0999999999999999E-2</c:v>
                </c:pt>
                <c:pt idx="1">
                  <c:v>1.2E-2</c:v>
                </c:pt>
                <c:pt idx="2">
                  <c:v>1.2999999999999999E-2</c:v>
                </c:pt>
                <c:pt idx="3">
                  <c:v>1.4E-2</c:v>
                </c:pt>
                <c:pt idx="4">
                  <c:v>1.6E-2</c:v>
                </c:pt>
                <c:pt idx="5">
                  <c:v>1.7999999999999999E-2</c:v>
                </c:pt>
                <c:pt idx="6">
                  <c:v>2.1000000000000001E-2</c:v>
                </c:pt>
                <c:pt idx="7">
                  <c:v>2.5999999999999999E-2</c:v>
                </c:pt>
                <c:pt idx="8">
                  <c:v>3.1E-2</c:v>
                </c:pt>
                <c:pt idx="9">
                  <c:v>4.1000000000000002E-2</c:v>
                </c:pt>
                <c:pt idx="10">
                  <c:v>4.1000000000000002E-2</c:v>
                </c:pt>
                <c:pt idx="11">
                  <c:v>5.0999999999999997E-2</c:v>
                </c:pt>
                <c:pt idx="12">
                  <c:v>0.05</c:v>
                </c:pt>
                <c:pt idx="13">
                  <c:v>5.2999999999999999E-2</c:v>
                </c:pt>
                <c:pt idx="14">
                  <c:v>5.3999999999999999E-2</c:v>
                </c:pt>
                <c:pt idx="15">
                  <c:v>5.6000000000000001E-2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E5-45FD-8DC9-3F6230D165B0}"/>
            </c:ext>
          </c:extLst>
        </c:ser>
        <c:ser>
          <c:idx val="1"/>
          <c:order val="1"/>
          <c:tx>
            <c:strRef>
              <c:f>'Коэффициент для эксперимента №2'!$A$33</c:f>
              <c:strCache>
                <c:ptCount val="1"/>
                <c:pt idx="0">
                  <c:v>WFQ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'Коэффициент для эксперимента №2'!$B$31:$Q$31</c:f>
              <c:strCache>
                <c:ptCount val="16"/>
                <c:pt idx="0">
                  <c:v>0,1</c:v>
                </c:pt>
                <c:pt idx="1">
                  <c:v>0,2</c:v>
                </c:pt>
                <c:pt idx="2">
                  <c:v>0,3</c:v>
                </c:pt>
                <c:pt idx="3">
                  <c:v>0,4</c:v>
                </c:pt>
                <c:pt idx="4">
                  <c:v>0,5</c:v>
                </c:pt>
                <c:pt idx="5">
                  <c:v>0,6</c:v>
                </c:pt>
                <c:pt idx="6">
                  <c:v>0,7</c:v>
                </c:pt>
                <c:pt idx="7">
                  <c:v>0,8</c:v>
                </c:pt>
                <c:pt idx="8">
                  <c:v>0,85</c:v>
                </c:pt>
                <c:pt idx="9">
                  <c:v>0,9</c:v>
                </c:pt>
                <c:pt idx="10">
                  <c:v>0,92</c:v>
                </c:pt>
                <c:pt idx="11">
                  <c:v>0,94</c:v>
                </c:pt>
                <c:pt idx="12">
                  <c:v>0,95</c:v>
                </c:pt>
                <c:pt idx="13">
                  <c:v>0,96</c:v>
                </c:pt>
                <c:pt idx="14">
                  <c:v>0,98</c:v>
                </c:pt>
                <c:pt idx="15">
                  <c:v>1</c:v>
                </c:pt>
              </c:strCache>
            </c:strRef>
          </c:cat>
          <c:val>
            <c:numRef>
              <c:f>'Коэффициент для эксперимента №2'!$B$33:$Q$33</c:f>
              <c:numCache>
                <c:formatCode>0.000</c:formatCode>
                <c:ptCount val="16"/>
                <c:pt idx="0">
                  <c:v>1.0999999999999999E-2</c:v>
                </c:pt>
                <c:pt idx="1">
                  <c:v>1.2E-2</c:v>
                </c:pt>
                <c:pt idx="2">
                  <c:v>1.2999999999999999E-2</c:v>
                </c:pt>
                <c:pt idx="3">
                  <c:v>1.4E-2</c:v>
                </c:pt>
                <c:pt idx="4">
                  <c:v>1.6E-2</c:v>
                </c:pt>
                <c:pt idx="5">
                  <c:v>1.7999999999999999E-2</c:v>
                </c:pt>
                <c:pt idx="6">
                  <c:v>2.1000000000000001E-2</c:v>
                </c:pt>
                <c:pt idx="7">
                  <c:v>2.5999999999999999E-2</c:v>
                </c:pt>
                <c:pt idx="8">
                  <c:v>0.03</c:v>
                </c:pt>
                <c:pt idx="9">
                  <c:v>3.5999999999999997E-2</c:v>
                </c:pt>
                <c:pt idx="10">
                  <c:v>3.9E-2</c:v>
                </c:pt>
                <c:pt idx="11">
                  <c:v>4.5999999999999999E-2</c:v>
                </c:pt>
                <c:pt idx="12">
                  <c:v>4.7E-2</c:v>
                </c:pt>
                <c:pt idx="13">
                  <c:v>4.9000000000000002E-2</c:v>
                </c:pt>
                <c:pt idx="14">
                  <c:v>5.0999999999999997E-2</c:v>
                </c:pt>
                <c:pt idx="15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E5-45FD-8DC9-3F6230D165B0}"/>
            </c:ext>
          </c:extLst>
        </c:ser>
        <c:ser>
          <c:idx val="2"/>
          <c:order val="2"/>
          <c:tx>
            <c:strRef>
              <c:f>'Коэффициент для эксперимента №2'!$A$34</c:f>
              <c:strCache>
                <c:ptCount val="1"/>
                <c:pt idx="0">
                  <c:v>FIFO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'Коэффициент для эксперимента №2'!$B$31:$Q$31</c:f>
              <c:strCache>
                <c:ptCount val="16"/>
                <c:pt idx="0">
                  <c:v>0,1</c:v>
                </c:pt>
                <c:pt idx="1">
                  <c:v>0,2</c:v>
                </c:pt>
                <c:pt idx="2">
                  <c:v>0,3</c:v>
                </c:pt>
                <c:pt idx="3">
                  <c:v>0,4</c:v>
                </c:pt>
                <c:pt idx="4">
                  <c:v>0,5</c:v>
                </c:pt>
                <c:pt idx="5">
                  <c:v>0,6</c:v>
                </c:pt>
                <c:pt idx="6">
                  <c:v>0,7</c:v>
                </c:pt>
                <c:pt idx="7">
                  <c:v>0,8</c:v>
                </c:pt>
                <c:pt idx="8">
                  <c:v>0,85</c:v>
                </c:pt>
                <c:pt idx="9">
                  <c:v>0,9</c:v>
                </c:pt>
                <c:pt idx="10">
                  <c:v>0,92</c:v>
                </c:pt>
                <c:pt idx="11">
                  <c:v>0,94</c:v>
                </c:pt>
                <c:pt idx="12">
                  <c:v>0,95</c:v>
                </c:pt>
                <c:pt idx="13">
                  <c:v>0,96</c:v>
                </c:pt>
                <c:pt idx="14">
                  <c:v>0,98</c:v>
                </c:pt>
                <c:pt idx="15">
                  <c:v>1</c:v>
                </c:pt>
              </c:strCache>
            </c:strRef>
          </c:cat>
          <c:val>
            <c:numRef>
              <c:f>'Коэффициент для эксперимента №2'!$B$34:$Q$34</c:f>
              <c:numCache>
                <c:formatCode>0.000</c:formatCode>
                <c:ptCount val="16"/>
                <c:pt idx="0">
                  <c:v>0.01</c:v>
                </c:pt>
                <c:pt idx="1">
                  <c:v>1.0999999999999999E-2</c:v>
                </c:pt>
                <c:pt idx="2">
                  <c:v>1.2E-2</c:v>
                </c:pt>
                <c:pt idx="3">
                  <c:v>1.2999999999999999E-2</c:v>
                </c:pt>
                <c:pt idx="4">
                  <c:v>1.4999999999999999E-2</c:v>
                </c:pt>
                <c:pt idx="5">
                  <c:v>1.7000000000000001E-2</c:v>
                </c:pt>
                <c:pt idx="6">
                  <c:v>2.1000000000000001E-2</c:v>
                </c:pt>
                <c:pt idx="7">
                  <c:v>2.8000000000000001E-2</c:v>
                </c:pt>
                <c:pt idx="8">
                  <c:v>3.6999999999999998E-2</c:v>
                </c:pt>
                <c:pt idx="9">
                  <c:v>5.7000000000000002E-2</c:v>
                </c:pt>
                <c:pt idx="10">
                  <c:v>6.9000000000000006E-2</c:v>
                </c:pt>
                <c:pt idx="11">
                  <c:v>0.251</c:v>
                </c:pt>
                <c:pt idx="12">
                  <c:v>0.30299999999999999</c:v>
                </c:pt>
                <c:pt idx="13">
                  <c:v>0.30299999999999999</c:v>
                </c:pt>
                <c:pt idx="14">
                  <c:v>0.30299999999999999</c:v>
                </c:pt>
                <c:pt idx="15">
                  <c:v>0.32300000000000001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E5-45FD-8DC9-3F6230D165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1367439"/>
        <c:axId val="1961366607"/>
      </c:lineChart>
      <c:catAx>
        <c:axId val="19613674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Коэффициент использования сети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61366607"/>
        <c:crosses val="autoZero"/>
        <c:auto val="1"/>
        <c:lblAlgn val="ctr"/>
        <c:lblOffset val="100"/>
        <c:noMultiLvlLbl val="0"/>
      </c:catAx>
      <c:valAx>
        <c:axId val="1961366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Задержки, мс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61367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'Коэффициент для эксперимента №2'!$T$32</c:f>
              <c:strCache>
                <c:ptCount val="1"/>
                <c:pt idx="0">
                  <c:v>WRR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'Коэффициент для эксперимента №2'!$U$31:$AJ$31</c:f>
              <c:strCache>
                <c:ptCount val="16"/>
                <c:pt idx="0">
                  <c:v>0,1</c:v>
                </c:pt>
                <c:pt idx="1">
                  <c:v>0,2</c:v>
                </c:pt>
                <c:pt idx="2">
                  <c:v>0,3</c:v>
                </c:pt>
                <c:pt idx="3">
                  <c:v>0,4</c:v>
                </c:pt>
                <c:pt idx="4">
                  <c:v>0,5</c:v>
                </c:pt>
                <c:pt idx="5">
                  <c:v>0,6</c:v>
                </c:pt>
                <c:pt idx="6">
                  <c:v>0,7</c:v>
                </c:pt>
                <c:pt idx="7">
                  <c:v>0,8</c:v>
                </c:pt>
                <c:pt idx="8">
                  <c:v>0,85</c:v>
                </c:pt>
                <c:pt idx="9">
                  <c:v>0,9</c:v>
                </c:pt>
                <c:pt idx="10">
                  <c:v>0,92</c:v>
                </c:pt>
                <c:pt idx="11">
                  <c:v>0,94</c:v>
                </c:pt>
                <c:pt idx="12">
                  <c:v>0,95</c:v>
                </c:pt>
                <c:pt idx="13">
                  <c:v>0,96</c:v>
                </c:pt>
                <c:pt idx="14">
                  <c:v>0,98</c:v>
                </c:pt>
                <c:pt idx="15">
                  <c:v>1</c:v>
                </c:pt>
              </c:strCache>
            </c:strRef>
          </c:cat>
          <c:val>
            <c:numRef>
              <c:f>'Коэффициент для эксперимента №2'!$U$32:$AJ$32</c:f>
              <c:numCache>
                <c:formatCode>0.000</c:formatCode>
                <c:ptCount val="16"/>
                <c:pt idx="0">
                  <c:v>2.1000000000000001E-2</c:v>
                </c:pt>
                <c:pt idx="1">
                  <c:v>2.4E-2</c:v>
                </c:pt>
                <c:pt idx="2">
                  <c:v>4.2000000000000003E-2</c:v>
                </c:pt>
                <c:pt idx="3">
                  <c:v>5.8000000000000003E-2</c:v>
                </c:pt>
                <c:pt idx="4">
                  <c:v>0.06</c:v>
                </c:pt>
                <c:pt idx="5">
                  <c:v>7.2999999999999995E-2</c:v>
                </c:pt>
                <c:pt idx="6">
                  <c:v>0.10100000000000001</c:v>
                </c:pt>
                <c:pt idx="7">
                  <c:v>0.10199999999999999</c:v>
                </c:pt>
                <c:pt idx="8">
                  <c:v>0.10299999999999999</c:v>
                </c:pt>
                <c:pt idx="9">
                  <c:v>0.128</c:v>
                </c:pt>
                <c:pt idx="10">
                  <c:v>0.13500000000000001</c:v>
                </c:pt>
                <c:pt idx="11">
                  <c:v>0.125</c:v>
                </c:pt>
                <c:pt idx="12">
                  <c:v>0.114</c:v>
                </c:pt>
                <c:pt idx="13">
                  <c:v>0.127</c:v>
                </c:pt>
                <c:pt idx="14">
                  <c:v>0.14299999999999999</c:v>
                </c:pt>
                <c:pt idx="15">
                  <c:v>0.13400000000000001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FA-423F-9806-3767D0E7F2CA}"/>
            </c:ext>
          </c:extLst>
        </c:ser>
        <c:ser>
          <c:idx val="1"/>
          <c:order val="1"/>
          <c:tx>
            <c:strRef>
              <c:f>'Коэффициент для эксперимента №2'!$T$33</c:f>
              <c:strCache>
                <c:ptCount val="1"/>
                <c:pt idx="0">
                  <c:v>WFQ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'Коэффициент для эксперимента №2'!$U$31:$AJ$31</c:f>
              <c:strCache>
                <c:ptCount val="16"/>
                <c:pt idx="0">
                  <c:v>0,1</c:v>
                </c:pt>
                <c:pt idx="1">
                  <c:v>0,2</c:v>
                </c:pt>
                <c:pt idx="2">
                  <c:v>0,3</c:v>
                </c:pt>
                <c:pt idx="3">
                  <c:v>0,4</c:v>
                </c:pt>
                <c:pt idx="4">
                  <c:v>0,5</c:v>
                </c:pt>
                <c:pt idx="5">
                  <c:v>0,6</c:v>
                </c:pt>
                <c:pt idx="6">
                  <c:v>0,7</c:v>
                </c:pt>
                <c:pt idx="7">
                  <c:v>0,8</c:v>
                </c:pt>
                <c:pt idx="8">
                  <c:v>0,85</c:v>
                </c:pt>
                <c:pt idx="9">
                  <c:v>0,9</c:v>
                </c:pt>
                <c:pt idx="10">
                  <c:v>0,92</c:v>
                </c:pt>
                <c:pt idx="11">
                  <c:v>0,94</c:v>
                </c:pt>
                <c:pt idx="12">
                  <c:v>0,95</c:v>
                </c:pt>
                <c:pt idx="13">
                  <c:v>0,96</c:v>
                </c:pt>
                <c:pt idx="14">
                  <c:v>0,98</c:v>
                </c:pt>
                <c:pt idx="15">
                  <c:v>1</c:v>
                </c:pt>
              </c:strCache>
            </c:strRef>
          </c:cat>
          <c:val>
            <c:numRef>
              <c:f>'Коэффициент для эксперимента №2'!$U$33:$AJ$33</c:f>
              <c:numCache>
                <c:formatCode>0.000</c:formatCode>
                <c:ptCount val="16"/>
                <c:pt idx="0">
                  <c:v>2.1000000000000001E-2</c:v>
                </c:pt>
                <c:pt idx="1">
                  <c:v>2.4E-2</c:v>
                </c:pt>
                <c:pt idx="2">
                  <c:v>4.2000000000000003E-2</c:v>
                </c:pt>
                <c:pt idx="3">
                  <c:v>5.8000000000000003E-2</c:v>
                </c:pt>
                <c:pt idx="4">
                  <c:v>0.06</c:v>
                </c:pt>
                <c:pt idx="5">
                  <c:v>5.6000000000000001E-2</c:v>
                </c:pt>
                <c:pt idx="6">
                  <c:v>0.10199999999999999</c:v>
                </c:pt>
                <c:pt idx="7">
                  <c:v>9.1999999999999998E-2</c:v>
                </c:pt>
                <c:pt idx="8">
                  <c:v>9.5000000000000001E-2</c:v>
                </c:pt>
                <c:pt idx="9">
                  <c:v>0.13100000000000001</c:v>
                </c:pt>
                <c:pt idx="10">
                  <c:v>0.13500000000000001</c:v>
                </c:pt>
                <c:pt idx="11">
                  <c:v>0.16600000000000001</c:v>
                </c:pt>
                <c:pt idx="12">
                  <c:v>0.158</c:v>
                </c:pt>
                <c:pt idx="13">
                  <c:v>0.16400000000000001</c:v>
                </c:pt>
                <c:pt idx="14">
                  <c:v>0.221</c:v>
                </c:pt>
                <c:pt idx="15">
                  <c:v>0.13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FA-423F-9806-3767D0E7F2CA}"/>
            </c:ext>
          </c:extLst>
        </c:ser>
        <c:ser>
          <c:idx val="2"/>
          <c:order val="2"/>
          <c:tx>
            <c:strRef>
              <c:f>'Коэффициент для эксперимента №2'!$T$34</c:f>
              <c:strCache>
                <c:ptCount val="1"/>
                <c:pt idx="0">
                  <c:v>FIFO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'Коэффициент для эксперимента №2'!$U$31:$AJ$31</c:f>
              <c:strCache>
                <c:ptCount val="16"/>
                <c:pt idx="0">
                  <c:v>0,1</c:v>
                </c:pt>
                <c:pt idx="1">
                  <c:v>0,2</c:v>
                </c:pt>
                <c:pt idx="2">
                  <c:v>0,3</c:v>
                </c:pt>
                <c:pt idx="3">
                  <c:v>0,4</c:v>
                </c:pt>
                <c:pt idx="4">
                  <c:v>0,5</c:v>
                </c:pt>
                <c:pt idx="5">
                  <c:v>0,6</c:v>
                </c:pt>
                <c:pt idx="6">
                  <c:v>0,7</c:v>
                </c:pt>
                <c:pt idx="7">
                  <c:v>0,8</c:v>
                </c:pt>
                <c:pt idx="8">
                  <c:v>0,85</c:v>
                </c:pt>
                <c:pt idx="9">
                  <c:v>0,9</c:v>
                </c:pt>
                <c:pt idx="10">
                  <c:v>0,92</c:v>
                </c:pt>
                <c:pt idx="11">
                  <c:v>0,94</c:v>
                </c:pt>
                <c:pt idx="12">
                  <c:v>0,95</c:v>
                </c:pt>
                <c:pt idx="13">
                  <c:v>0,96</c:v>
                </c:pt>
                <c:pt idx="14">
                  <c:v>0,98</c:v>
                </c:pt>
                <c:pt idx="15">
                  <c:v>1</c:v>
                </c:pt>
              </c:strCache>
            </c:strRef>
          </c:cat>
          <c:val>
            <c:numRef>
              <c:f>'Коэффициент для эксперимента №2'!$U$34:$AJ$34</c:f>
              <c:numCache>
                <c:formatCode>0.000</c:formatCode>
                <c:ptCount val="16"/>
                <c:pt idx="0">
                  <c:v>0.02</c:v>
                </c:pt>
                <c:pt idx="1">
                  <c:v>2.4E-2</c:v>
                </c:pt>
                <c:pt idx="2">
                  <c:v>4.2000000000000003E-2</c:v>
                </c:pt>
                <c:pt idx="3">
                  <c:v>3.5999999999999997E-2</c:v>
                </c:pt>
                <c:pt idx="4">
                  <c:v>4.4999999999999998E-2</c:v>
                </c:pt>
                <c:pt idx="5">
                  <c:v>5.2999999999999999E-2</c:v>
                </c:pt>
                <c:pt idx="6">
                  <c:v>9.9000000000000005E-2</c:v>
                </c:pt>
                <c:pt idx="7">
                  <c:v>0.113</c:v>
                </c:pt>
                <c:pt idx="8">
                  <c:v>0.20100000000000001</c:v>
                </c:pt>
                <c:pt idx="9">
                  <c:v>0.219</c:v>
                </c:pt>
                <c:pt idx="10">
                  <c:v>0.35799999999999998</c:v>
                </c:pt>
                <c:pt idx="11">
                  <c:v>0.39</c:v>
                </c:pt>
                <c:pt idx="12">
                  <c:v>0.438</c:v>
                </c:pt>
                <c:pt idx="13">
                  <c:v>0.438</c:v>
                </c:pt>
                <c:pt idx="14">
                  <c:v>0.438</c:v>
                </c:pt>
                <c:pt idx="15">
                  <c:v>0.435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FA-423F-9806-3767D0E7F2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5397599"/>
        <c:axId val="815388447"/>
      </c:lineChart>
      <c:catAx>
        <c:axId val="815397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Коэффициент использования сети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15388447"/>
        <c:crosses val="autoZero"/>
        <c:auto val="1"/>
        <c:lblAlgn val="ctr"/>
        <c:lblOffset val="100"/>
        <c:noMultiLvlLbl val="0"/>
      </c:catAx>
      <c:valAx>
        <c:axId val="815388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Джиттер, мс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15397599"/>
        <c:crosses val="autoZero"/>
        <c:crossBetween val="between"/>
        <c:minorUnit val="2.5000000000000005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'Эксперимент №2'!$B$3</c:f>
              <c:strCache>
                <c:ptCount val="1"/>
                <c:pt idx="0">
                  <c:v>WRR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'Эксперимент №2'!$A$4:$A$8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№2'!$B$4:$B$8</c:f>
              <c:numCache>
                <c:formatCode>0.000</c:formatCode>
                <c:ptCount val="5"/>
                <c:pt idx="0">
                  <c:v>8.1180000000000003</c:v>
                </c:pt>
                <c:pt idx="1">
                  <c:v>7.9630000000000001</c:v>
                </c:pt>
                <c:pt idx="2">
                  <c:v>8.1869999999999994</c:v>
                </c:pt>
                <c:pt idx="3">
                  <c:v>8.1479999999999997</c:v>
                </c:pt>
                <c:pt idx="4">
                  <c:v>8.66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E8-4A79-8E11-82FE44F2004E}"/>
            </c:ext>
          </c:extLst>
        </c:ser>
        <c:ser>
          <c:idx val="1"/>
          <c:order val="1"/>
          <c:tx>
            <c:strRef>
              <c:f>'Эксперимент №2'!$C$3</c:f>
              <c:strCache>
                <c:ptCount val="1"/>
                <c:pt idx="0">
                  <c:v>WFQ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'Эксперимент №2'!$A$4:$A$8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№2'!$C$4:$C$8</c:f>
              <c:numCache>
                <c:formatCode>0.000</c:formatCode>
                <c:ptCount val="5"/>
                <c:pt idx="0">
                  <c:v>7.9020000000000001</c:v>
                </c:pt>
                <c:pt idx="1">
                  <c:v>7.5919999999999996</c:v>
                </c:pt>
                <c:pt idx="2">
                  <c:v>8.1669999999999998</c:v>
                </c:pt>
                <c:pt idx="3">
                  <c:v>8.1300000000000008</c:v>
                </c:pt>
                <c:pt idx="4">
                  <c:v>8.5540000000000003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E8-4A79-8E11-82FE44F2004E}"/>
            </c:ext>
          </c:extLst>
        </c:ser>
        <c:ser>
          <c:idx val="2"/>
          <c:order val="2"/>
          <c:tx>
            <c:strRef>
              <c:f>'Эксперимент №2'!$D$3</c:f>
              <c:strCache>
                <c:ptCount val="1"/>
                <c:pt idx="0">
                  <c:v>FIFO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'Эксперимент №2'!$A$4:$A$8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№2'!$D$4:$D$8</c:f>
              <c:numCache>
                <c:formatCode>0.000</c:formatCode>
                <c:ptCount val="5"/>
                <c:pt idx="0">
                  <c:v>8.3740000000000006</c:v>
                </c:pt>
                <c:pt idx="1">
                  <c:v>8.5830000000000002</c:v>
                </c:pt>
                <c:pt idx="2">
                  <c:v>8.5060000000000002</c:v>
                </c:pt>
                <c:pt idx="3">
                  <c:v>8.5459999999999994</c:v>
                </c:pt>
                <c:pt idx="4">
                  <c:v>8.4949999999999992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3E8-4A79-8E11-82FE44F200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5617168"/>
        <c:axId val="1695618000"/>
      </c:barChart>
      <c:catAx>
        <c:axId val="1695617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95618000"/>
        <c:crosses val="autoZero"/>
        <c:auto val="1"/>
        <c:lblAlgn val="ctr"/>
        <c:lblOffset val="100"/>
        <c:noMultiLvlLbl val="0"/>
      </c:catAx>
      <c:valAx>
        <c:axId val="169561800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95617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'Эксперимент №2'!$B$19</c:f>
              <c:strCache>
                <c:ptCount val="1"/>
                <c:pt idx="0">
                  <c:v>WRR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'Эксперимент №2'!$A$20:$A$24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№2'!$B$20:$B$24</c:f>
              <c:numCache>
                <c:formatCode>0.000</c:formatCode>
                <c:ptCount val="5"/>
                <c:pt idx="0">
                  <c:v>7.1999999999999995E-2</c:v>
                </c:pt>
                <c:pt idx="1">
                  <c:v>6.8000000000000005E-2</c:v>
                </c:pt>
                <c:pt idx="2">
                  <c:v>0.129</c:v>
                </c:pt>
                <c:pt idx="3">
                  <c:v>5.6000000000000001E-2</c:v>
                </c:pt>
                <c:pt idx="4">
                  <c:v>0.54600000000000004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13-45FA-B471-00DD58B1B146}"/>
            </c:ext>
          </c:extLst>
        </c:ser>
        <c:ser>
          <c:idx val="1"/>
          <c:order val="1"/>
          <c:tx>
            <c:strRef>
              <c:f>'Эксперимент №2'!$C$19</c:f>
              <c:strCache>
                <c:ptCount val="1"/>
                <c:pt idx="0">
                  <c:v>WFQ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'Эксперимент №2'!$A$20:$A$24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№2'!$C$20:$C$24</c:f>
              <c:numCache>
                <c:formatCode>0.000</c:formatCode>
                <c:ptCount val="5"/>
                <c:pt idx="0">
                  <c:v>5.5E-2</c:v>
                </c:pt>
                <c:pt idx="1">
                  <c:v>5.1999999999999998E-2</c:v>
                </c:pt>
                <c:pt idx="2">
                  <c:v>0.122</c:v>
                </c:pt>
                <c:pt idx="3">
                  <c:v>0.05</c:v>
                </c:pt>
                <c:pt idx="4">
                  <c:v>0.45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13-45FA-B471-00DD58B1B146}"/>
            </c:ext>
          </c:extLst>
        </c:ser>
        <c:ser>
          <c:idx val="2"/>
          <c:order val="2"/>
          <c:tx>
            <c:strRef>
              <c:f>'Эксперимент №2'!$D$19</c:f>
              <c:strCache>
                <c:ptCount val="1"/>
                <c:pt idx="0">
                  <c:v>FIFO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'Эксперимент №2'!$A$20:$A$24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№2'!$D$20:$D$24</c:f>
              <c:numCache>
                <c:formatCode>@</c:formatCode>
                <c:ptCount val="5"/>
                <c:pt idx="0">
                  <c:v>0.47499999999999998</c:v>
                </c:pt>
                <c:pt idx="1">
                  <c:v>0.47599999999999998</c:v>
                </c:pt>
                <c:pt idx="2">
                  <c:v>0.47899999999999998</c:v>
                </c:pt>
                <c:pt idx="3">
                  <c:v>0.47299999999999998</c:v>
                </c:pt>
                <c:pt idx="4">
                  <c:v>0.47299999999999998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13-45FA-B471-00DD58B1B1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7163184"/>
        <c:axId val="1467163600"/>
      </c:barChart>
      <c:catAx>
        <c:axId val="1467163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67163600"/>
        <c:crosses val="autoZero"/>
        <c:auto val="1"/>
        <c:lblAlgn val="ctr"/>
        <c:lblOffset val="100"/>
        <c:noMultiLvlLbl val="0"/>
      </c:catAx>
      <c:valAx>
        <c:axId val="146716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67163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'Эксперимент №2'!$B$35</c:f>
              <c:strCache>
                <c:ptCount val="1"/>
                <c:pt idx="0">
                  <c:v>WRR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'Эксперимент №2'!$A$36:$A$40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№2'!$B$36:$B$40</c:f>
              <c:numCache>
                <c:formatCode>0.000</c:formatCode>
                <c:ptCount val="5"/>
                <c:pt idx="0">
                  <c:v>16.015999999999998</c:v>
                </c:pt>
                <c:pt idx="1">
                  <c:v>15.933999999999999</c:v>
                </c:pt>
                <c:pt idx="2">
                  <c:v>16.155999999999999</c:v>
                </c:pt>
                <c:pt idx="3">
                  <c:v>15.99</c:v>
                </c:pt>
                <c:pt idx="4">
                  <c:v>17.04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40-4594-B542-F7715FBA9945}"/>
            </c:ext>
          </c:extLst>
        </c:ser>
        <c:ser>
          <c:idx val="1"/>
          <c:order val="1"/>
          <c:tx>
            <c:strRef>
              <c:f>'Эксперимент №2'!$C$35</c:f>
              <c:strCache>
                <c:ptCount val="1"/>
                <c:pt idx="0">
                  <c:v>WFQ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'Эксперимент №2'!$A$36:$A$40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№2'!$C$36:$C$40</c:f>
              <c:numCache>
                <c:formatCode>0.000</c:formatCode>
                <c:ptCount val="5"/>
                <c:pt idx="0">
                  <c:v>15.936</c:v>
                </c:pt>
                <c:pt idx="1">
                  <c:v>15.920999999999999</c:v>
                </c:pt>
                <c:pt idx="2">
                  <c:v>16.149000000000001</c:v>
                </c:pt>
                <c:pt idx="3">
                  <c:v>15.978999999999999</c:v>
                </c:pt>
                <c:pt idx="4">
                  <c:v>17.079999999999998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40-4594-B542-F7715FBA9945}"/>
            </c:ext>
          </c:extLst>
        </c:ser>
        <c:ser>
          <c:idx val="2"/>
          <c:order val="2"/>
          <c:tx>
            <c:strRef>
              <c:f>'Эксперимент №2'!$D$35</c:f>
              <c:strCache>
                <c:ptCount val="1"/>
                <c:pt idx="0">
                  <c:v>FIFO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'Эксперимент №2'!$A$36:$A$40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№2'!$D$36:$D$40</c:f>
              <c:numCache>
                <c:formatCode>0.000</c:formatCode>
                <c:ptCount val="5"/>
                <c:pt idx="0">
                  <c:v>16.518999999999998</c:v>
                </c:pt>
                <c:pt idx="1">
                  <c:v>16.468</c:v>
                </c:pt>
                <c:pt idx="2">
                  <c:v>16.552</c:v>
                </c:pt>
                <c:pt idx="3">
                  <c:v>16.545000000000002</c:v>
                </c:pt>
                <c:pt idx="4">
                  <c:v>16.542000000000002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40-4594-B542-F7715FBA99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2150256"/>
        <c:axId val="1742151504"/>
      </c:barChart>
      <c:catAx>
        <c:axId val="1742150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42151504"/>
        <c:crosses val="autoZero"/>
        <c:auto val="1"/>
        <c:lblAlgn val="ctr"/>
        <c:lblOffset val="100"/>
        <c:noMultiLvlLbl val="0"/>
      </c:catAx>
      <c:valAx>
        <c:axId val="174215150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42150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'Эксперимент №2'!$B$51</c:f>
              <c:strCache>
                <c:ptCount val="1"/>
                <c:pt idx="0">
                  <c:v>WRR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'Эксперимент №2'!$A$52:$A$56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№2'!$B$52:$B$56</c:f>
              <c:numCache>
                <c:formatCode>0.000</c:formatCode>
                <c:ptCount val="5"/>
                <c:pt idx="0">
                  <c:v>0.26400000000000001</c:v>
                </c:pt>
                <c:pt idx="1">
                  <c:v>0.19900000000000001</c:v>
                </c:pt>
                <c:pt idx="2">
                  <c:v>0.377</c:v>
                </c:pt>
                <c:pt idx="3">
                  <c:v>0.191</c:v>
                </c:pt>
                <c:pt idx="4">
                  <c:v>1.2869999999999999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F2-4436-9FC1-F64E2ABA2F2A}"/>
            </c:ext>
          </c:extLst>
        </c:ser>
        <c:ser>
          <c:idx val="1"/>
          <c:order val="1"/>
          <c:tx>
            <c:strRef>
              <c:f>'Эксперимент №2'!$C$51</c:f>
              <c:strCache>
                <c:ptCount val="1"/>
                <c:pt idx="0">
                  <c:v>WFQ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'Эксперимент №2'!$A$52:$A$56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№2'!$C$52:$C$56</c:f>
              <c:numCache>
                <c:formatCode>0.000</c:formatCode>
                <c:ptCount val="5"/>
                <c:pt idx="0">
                  <c:v>0.16400000000000001</c:v>
                </c:pt>
                <c:pt idx="1">
                  <c:v>0.14899999999999999</c:v>
                </c:pt>
                <c:pt idx="2">
                  <c:v>0.36099999999999999</c:v>
                </c:pt>
                <c:pt idx="3">
                  <c:v>0.18</c:v>
                </c:pt>
                <c:pt idx="4">
                  <c:v>1.282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F2-4436-9FC1-F64E2ABA2F2A}"/>
            </c:ext>
          </c:extLst>
        </c:ser>
        <c:ser>
          <c:idx val="2"/>
          <c:order val="2"/>
          <c:tx>
            <c:strRef>
              <c:f>'Эксперимент №2'!$D$51</c:f>
              <c:strCache>
                <c:ptCount val="1"/>
                <c:pt idx="0">
                  <c:v>FIFO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'Эксперимент №2'!$A$52:$A$56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№2'!$D$52:$D$56</c:f>
              <c:numCache>
                <c:formatCode>0.000</c:formatCode>
                <c:ptCount val="5"/>
                <c:pt idx="0">
                  <c:v>0.73</c:v>
                </c:pt>
                <c:pt idx="1">
                  <c:v>0.72599999999999998</c:v>
                </c:pt>
                <c:pt idx="2">
                  <c:v>0.754</c:v>
                </c:pt>
                <c:pt idx="3">
                  <c:v>0.75800000000000001</c:v>
                </c:pt>
                <c:pt idx="4">
                  <c:v>0.75600000000000001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F2-4436-9FC1-F64E2ABA2F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2641520"/>
        <c:axId val="1812642352"/>
      </c:barChart>
      <c:catAx>
        <c:axId val="1812641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12642352"/>
        <c:crosses val="autoZero"/>
        <c:auto val="1"/>
        <c:lblAlgn val="ctr"/>
        <c:lblOffset val="100"/>
        <c:noMultiLvlLbl val="0"/>
      </c:catAx>
      <c:valAx>
        <c:axId val="181264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12641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'Эксперимент №2'!$B$67</c:f>
              <c:strCache>
                <c:ptCount val="1"/>
                <c:pt idx="0">
                  <c:v>WRR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'Эксперимент №2'!$A$68:$A$72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№2'!$B$68:$B$72</c:f>
              <c:numCache>
                <c:formatCode>0.000</c:formatCode>
                <c:ptCount val="5"/>
                <c:pt idx="0">
                  <c:v>7.8979999999999997</c:v>
                </c:pt>
                <c:pt idx="1">
                  <c:v>7.9710000000000001</c:v>
                </c:pt>
                <c:pt idx="2">
                  <c:v>7.9690000000000003</c:v>
                </c:pt>
                <c:pt idx="3">
                  <c:v>7.8410000000000002</c:v>
                </c:pt>
                <c:pt idx="4">
                  <c:v>8.3800000000000008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23-47C9-B0B8-0D04939806CA}"/>
            </c:ext>
          </c:extLst>
        </c:ser>
        <c:ser>
          <c:idx val="1"/>
          <c:order val="1"/>
          <c:tx>
            <c:strRef>
              <c:f>'Эксперимент №2'!$C$67</c:f>
              <c:strCache>
                <c:ptCount val="1"/>
                <c:pt idx="0">
                  <c:v>WFQ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'Эксперимент №2'!$A$68:$A$72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№2'!$C$68:$C$72</c:f>
              <c:numCache>
                <c:formatCode>0.000</c:formatCode>
                <c:ptCount val="5"/>
                <c:pt idx="0">
                  <c:v>8.0340000000000007</c:v>
                </c:pt>
                <c:pt idx="1">
                  <c:v>8.3279999999999994</c:v>
                </c:pt>
                <c:pt idx="2">
                  <c:v>7.9820000000000002</c:v>
                </c:pt>
                <c:pt idx="3">
                  <c:v>7.85</c:v>
                </c:pt>
                <c:pt idx="4">
                  <c:v>8.5250000000000004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23-47C9-B0B8-0D04939806CA}"/>
            </c:ext>
          </c:extLst>
        </c:ser>
        <c:ser>
          <c:idx val="2"/>
          <c:order val="2"/>
          <c:tx>
            <c:strRef>
              <c:f>'Эксперимент №2'!$D$67</c:f>
              <c:strCache>
                <c:ptCount val="1"/>
                <c:pt idx="0">
                  <c:v>FIFO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'Эксперимент №2'!$A$68:$A$72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№2'!$D$68:$D$72</c:f>
              <c:numCache>
                <c:formatCode>0.000</c:formatCode>
                <c:ptCount val="5"/>
                <c:pt idx="0">
                  <c:v>8.1449999999999996</c:v>
                </c:pt>
                <c:pt idx="1">
                  <c:v>7.8860000000000001</c:v>
                </c:pt>
                <c:pt idx="2">
                  <c:v>8.0459999999999994</c:v>
                </c:pt>
                <c:pt idx="3">
                  <c:v>7.9989999999999997</c:v>
                </c:pt>
                <c:pt idx="4">
                  <c:v>8.0459999999999994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23-47C9-B0B8-0D04939806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3007120"/>
        <c:axId val="1483008784"/>
      </c:barChart>
      <c:catAx>
        <c:axId val="1483007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83008784"/>
        <c:crosses val="autoZero"/>
        <c:auto val="1"/>
        <c:lblAlgn val="ctr"/>
        <c:lblOffset val="100"/>
        <c:noMultiLvlLbl val="0"/>
      </c:catAx>
      <c:valAx>
        <c:axId val="148300878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83007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'Эксперимент №2'!$B$83</c:f>
              <c:strCache>
                <c:ptCount val="1"/>
                <c:pt idx="0">
                  <c:v>WRR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'Эксперимент №2'!$A$84:$A$88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№2'!$B$84:$B$88</c:f>
              <c:numCache>
                <c:formatCode>0.000</c:formatCode>
                <c:ptCount val="5"/>
                <c:pt idx="0">
                  <c:v>0.192</c:v>
                </c:pt>
                <c:pt idx="1">
                  <c:v>0.13100000000000001</c:v>
                </c:pt>
                <c:pt idx="2">
                  <c:v>0.248</c:v>
                </c:pt>
                <c:pt idx="3">
                  <c:v>0.13400000000000001</c:v>
                </c:pt>
                <c:pt idx="4">
                  <c:v>0.74099999999999999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A4-4770-B6DA-7D0DE5561F01}"/>
            </c:ext>
          </c:extLst>
        </c:ser>
        <c:ser>
          <c:idx val="1"/>
          <c:order val="1"/>
          <c:tx>
            <c:strRef>
              <c:f>'Эксперимент №2'!$C$83</c:f>
              <c:strCache>
                <c:ptCount val="1"/>
                <c:pt idx="0">
                  <c:v>WFQ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'Эксперимент №2'!$A$84:$A$88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№2'!$C$84:$C$88</c:f>
              <c:numCache>
                <c:formatCode>0.000</c:formatCode>
                <c:ptCount val="5"/>
                <c:pt idx="0">
                  <c:v>0.108</c:v>
                </c:pt>
                <c:pt idx="1">
                  <c:v>9.7000000000000003E-2</c:v>
                </c:pt>
                <c:pt idx="2">
                  <c:v>0.23899999999999999</c:v>
                </c:pt>
                <c:pt idx="3">
                  <c:v>0.13</c:v>
                </c:pt>
                <c:pt idx="4">
                  <c:v>0.83099999999999996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A4-4770-B6DA-7D0DE5561F01}"/>
            </c:ext>
          </c:extLst>
        </c:ser>
        <c:ser>
          <c:idx val="2"/>
          <c:order val="2"/>
          <c:tx>
            <c:strRef>
              <c:f>'Эксперимент №2'!$D$83</c:f>
              <c:strCache>
                <c:ptCount val="1"/>
                <c:pt idx="0">
                  <c:v>FIFO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'Эксперимент №2'!$A$84:$A$88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№2'!$D$84:$D$88</c:f>
              <c:numCache>
                <c:formatCode>0.000</c:formatCode>
                <c:ptCount val="5"/>
                <c:pt idx="0">
                  <c:v>0.255</c:v>
                </c:pt>
                <c:pt idx="1">
                  <c:v>0.25</c:v>
                </c:pt>
                <c:pt idx="2">
                  <c:v>0.27500000000000002</c:v>
                </c:pt>
                <c:pt idx="3">
                  <c:v>0.28499999999999998</c:v>
                </c:pt>
                <c:pt idx="4">
                  <c:v>0.28299999999999997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A4-4770-B6DA-7D0DE5561F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2641936"/>
        <c:axId val="1812643184"/>
      </c:barChart>
      <c:catAx>
        <c:axId val="1812641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12643184"/>
        <c:crosses val="autoZero"/>
        <c:auto val="1"/>
        <c:lblAlgn val="ctr"/>
        <c:lblOffset val="100"/>
        <c:noMultiLvlLbl val="0"/>
      </c:catAx>
      <c:valAx>
        <c:axId val="181264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12641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'Эксперимент №2'!$B$99</c:f>
              <c:strCache>
                <c:ptCount val="1"/>
                <c:pt idx="0">
                  <c:v>WRR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'Эксперимент №2'!$A$100:$A$104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№2'!$B$100:$B$104</c:f>
              <c:numCache>
                <c:formatCode>0.000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50-44B1-B4ED-8FFA9E427447}"/>
            </c:ext>
          </c:extLst>
        </c:ser>
        <c:ser>
          <c:idx val="1"/>
          <c:order val="1"/>
          <c:tx>
            <c:strRef>
              <c:f>'Эксперимент №2'!$C$99</c:f>
              <c:strCache>
                <c:ptCount val="1"/>
                <c:pt idx="0">
                  <c:v>WFQ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'Эксперимент №2'!$A$100:$A$104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№2'!$C$100:$C$104</c:f>
              <c:numCache>
                <c:formatCode>0.000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50-44B1-B4ED-8FFA9E427447}"/>
            </c:ext>
          </c:extLst>
        </c:ser>
        <c:ser>
          <c:idx val="2"/>
          <c:order val="2"/>
          <c:tx>
            <c:strRef>
              <c:f>'Эксперимент №2'!$D$99</c:f>
              <c:strCache>
                <c:ptCount val="1"/>
                <c:pt idx="0">
                  <c:v>FIFO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'Эксперимент №2'!$A$100:$A$104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№2'!$D$100:$D$104</c:f>
              <c:numCache>
                <c:formatCode>0.000</c:formatCode>
                <c:ptCount val="5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50-44B1-B4ED-8FFA9E427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70856496"/>
        <c:axId val="1470858576"/>
      </c:barChart>
      <c:catAx>
        <c:axId val="1470856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70858576"/>
        <c:crosses val="autoZero"/>
        <c:auto val="1"/>
        <c:lblAlgn val="ctr"/>
        <c:lblOffset val="100"/>
        <c:noMultiLvlLbl val="0"/>
      </c:catAx>
      <c:valAx>
        <c:axId val="147085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70856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'Эксперимент №3'!$B$3</c:f>
              <c:strCache>
                <c:ptCount val="1"/>
                <c:pt idx="0">
                  <c:v>WRR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'Эксперимент №3'!$A$4:$A$8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№3'!$B$4:$B$8</c:f>
              <c:numCache>
                <c:formatCode>0.000</c:formatCode>
                <c:ptCount val="5"/>
                <c:pt idx="0">
                  <c:v>6.0449999999999999</c:v>
                </c:pt>
                <c:pt idx="1">
                  <c:v>5.6849999999999996</c:v>
                </c:pt>
                <c:pt idx="2">
                  <c:v>5.6859999999999999</c:v>
                </c:pt>
                <c:pt idx="3">
                  <c:v>5.7160000000000002</c:v>
                </c:pt>
                <c:pt idx="4">
                  <c:v>6.194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5F-412B-B8F5-F501FC5F0E1D}"/>
            </c:ext>
          </c:extLst>
        </c:ser>
        <c:ser>
          <c:idx val="1"/>
          <c:order val="1"/>
          <c:tx>
            <c:strRef>
              <c:f>'Эксперимент №3'!$C$3</c:f>
              <c:strCache>
                <c:ptCount val="1"/>
                <c:pt idx="0">
                  <c:v>WFQ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'Эксперимент №3'!$A$4:$A$8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№3'!$C$4:$C$8</c:f>
              <c:numCache>
                <c:formatCode>0.000</c:formatCode>
                <c:ptCount val="5"/>
                <c:pt idx="0">
                  <c:v>5.5810000000000004</c:v>
                </c:pt>
                <c:pt idx="1">
                  <c:v>5.6420000000000003</c:v>
                </c:pt>
                <c:pt idx="2">
                  <c:v>5.7249999999999996</c:v>
                </c:pt>
                <c:pt idx="3">
                  <c:v>5.74</c:v>
                </c:pt>
                <c:pt idx="4">
                  <c:v>6.024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5F-412B-B8F5-F501FC5F0E1D}"/>
            </c:ext>
          </c:extLst>
        </c:ser>
        <c:ser>
          <c:idx val="2"/>
          <c:order val="2"/>
          <c:tx>
            <c:strRef>
              <c:f>'Эксперимент №3'!$D$3</c:f>
              <c:strCache>
                <c:ptCount val="1"/>
                <c:pt idx="0">
                  <c:v>FIFO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'Эксперимент №3'!$A$4:$A$8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№3'!$D$4:$D$8</c:f>
              <c:numCache>
                <c:formatCode>0.000</c:formatCode>
                <c:ptCount val="5"/>
                <c:pt idx="0">
                  <c:v>5.9459999999999997</c:v>
                </c:pt>
                <c:pt idx="1">
                  <c:v>5.9950000000000001</c:v>
                </c:pt>
                <c:pt idx="2">
                  <c:v>5.9119999999999999</c:v>
                </c:pt>
                <c:pt idx="3">
                  <c:v>5.96</c:v>
                </c:pt>
                <c:pt idx="4">
                  <c:v>6.0190000000000001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5F-412B-B8F5-F501FC5F0E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5617168"/>
        <c:axId val="1695618000"/>
      </c:barChart>
      <c:catAx>
        <c:axId val="1695617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95618000"/>
        <c:crosses val="autoZero"/>
        <c:auto val="1"/>
        <c:lblAlgn val="ctr"/>
        <c:lblOffset val="100"/>
        <c:noMultiLvlLbl val="0"/>
      </c:catAx>
      <c:valAx>
        <c:axId val="169561800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95617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'Эксперимент №1'!$B$51</c:f>
              <c:strCache>
                <c:ptCount val="1"/>
                <c:pt idx="0">
                  <c:v>WRR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'Эксперимент №1'!$A$52:$A$56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№1'!$B$52:$B$56</c:f>
              <c:numCache>
                <c:formatCode>0.000</c:formatCode>
                <c:ptCount val="5"/>
                <c:pt idx="0">
                  <c:v>0.159</c:v>
                </c:pt>
                <c:pt idx="1">
                  <c:v>0.156</c:v>
                </c:pt>
                <c:pt idx="2">
                  <c:v>0.32700000000000001</c:v>
                </c:pt>
                <c:pt idx="3">
                  <c:v>0.245</c:v>
                </c:pt>
                <c:pt idx="4">
                  <c:v>1.655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21-4834-864D-D5325EBBD227}"/>
            </c:ext>
          </c:extLst>
        </c:ser>
        <c:ser>
          <c:idx val="1"/>
          <c:order val="1"/>
          <c:tx>
            <c:strRef>
              <c:f>'Эксперимент №1'!$C$51</c:f>
              <c:strCache>
                <c:ptCount val="1"/>
                <c:pt idx="0">
                  <c:v>WFQ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'Эксперимент №1'!$A$52:$A$56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№1'!$C$52:$C$56</c:f>
              <c:numCache>
                <c:formatCode>0.000</c:formatCode>
                <c:ptCount val="5"/>
                <c:pt idx="0">
                  <c:v>0.159</c:v>
                </c:pt>
                <c:pt idx="1">
                  <c:v>0.17499999999999999</c:v>
                </c:pt>
                <c:pt idx="2">
                  <c:v>0.32200000000000001</c:v>
                </c:pt>
                <c:pt idx="3">
                  <c:v>0.26400000000000001</c:v>
                </c:pt>
                <c:pt idx="4">
                  <c:v>1.7549999999999999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21-4834-864D-D5325EBBD227}"/>
            </c:ext>
          </c:extLst>
        </c:ser>
        <c:ser>
          <c:idx val="2"/>
          <c:order val="2"/>
          <c:tx>
            <c:strRef>
              <c:f>'Эксперимент №1'!$D$51</c:f>
              <c:strCache>
                <c:ptCount val="1"/>
                <c:pt idx="0">
                  <c:v>FIFO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'Эксперимент №1'!$A$52:$A$56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№1'!$D$52:$D$56</c:f>
              <c:numCache>
                <c:formatCode>0.000</c:formatCode>
                <c:ptCount val="5"/>
                <c:pt idx="0">
                  <c:v>0.68600000000000005</c:v>
                </c:pt>
                <c:pt idx="1">
                  <c:v>0.68899999999999995</c:v>
                </c:pt>
                <c:pt idx="2">
                  <c:v>0.73699999999999999</c:v>
                </c:pt>
                <c:pt idx="3">
                  <c:v>0.73399999999999999</c:v>
                </c:pt>
                <c:pt idx="4">
                  <c:v>0.73199999999999998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921-4834-864D-D5325EBBD2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2641520"/>
        <c:axId val="1812642352"/>
      </c:barChart>
      <c:catAx>
        <c:axId val="1812641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12642352"/>
        <c:crosses val="autoZero"/>
        <c:auto val="1"/>
        <c:lblAlgn val="ctr"/>
        <c:lblOffset val="100"/>
        <c:noMultiLvlLbl val="0"/>
      </c:catAx>
      <c:valAx>
        <c:axId val="181264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12641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'Эксперимент №3'!$B$19</c:f>
              <c:strCache>
                <c:ptCount val="1"/>
                <c:pt idx="0">
                  <c:v>WRR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'Эксперимент №3'!$A$20:$A$24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№3'!$B$20:$B$24</c:f>
              <c:numCache>
                <c:formatCode>@</c:formatCode>
                <c:ptCount val="5"/>
                <c:pt idx="0">
                  <c:v>5.0999999999999997E-2</c:v>
                </c:pt>
                <c:pt idx="1">
                  <c:v>0.06</c:v>
                </c:pt>
                <c:pt idx="2">
                  <c:v>9.8000000000000004E-2</c:v>
                </c:pt>
                <c:pt idx="3">
                  <c:v>5.6000000000000001E-2</c:v>
                </c:pt>
                <c:pt idx="4">
                  <c:v>0.52400000000000002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C7-457F-857E-E0D6810D0A81}"/>
            </c:ext>
          </c:extLst>
        </c:ser>
        <c:ser>
          <c:idx val="1"/>
          <c:order val="1"/>
          <c:tx>
            <c:strRef>
              <c:f>'Эксперимент №3'!$C$19</c:f>
              <c:strCache>
                <c:ptCount val="1"/>
                <c:pt idx="0">
                  <c:v>WFQ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'Эксперимент №3'!$A$20:$A$24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№3'!$C$20:$C$24</c:f>
              <c:numCache>
                <c:formatCode>0.000</c:formatCode>
                <c:ptCount val="5"/>
                <c:pt idx="0">
                  <c:v>4.9000000000000002E-2</c:v>
                </c:pt>
                <c:pt idx="1">
                  <c:v>5.2999999999999999E-2</c:v>
                </c:pt>
                <c:pt idx="2">
                  <c:v>0.104</c:v>
                </c:pt>
                <c:pt idx="3">
                  <c:v>5.8999999999999997E-2</c:v>
                </c:pt>
                <c:pt idx="4">
                  <c:v>0.36799999999999999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C7-457F-857E-E0D6810D0A81}"/>
            </c:ext>
          </c:extLst>
        </c:ser>
        <c:ser>
          <c:idx val="2"/>
          <c:order val="2"/>
          <c:tx>
            <c:strRef>
              <c:f>'Эксперимент №3'!$D$19</c:f>
              <c:strCache>
                <c:ptCount val="1"/>
                <c:pt idx="0">
                  <c:v>FIFO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'Эксперимент №3'!$A$20:$A$24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№3'!$D$20:$D$24</c:f>
              <c:numCache>
                <c:formatCode>0.000</c:formatCode>
                <c:ptCount val="5"/>
                <c:pt idx="0">
                  <c:v>0.314</c:v>
                </c:pt>
                <c:pt idx="1">
                  <c:v>0.31900000000000001</c:v>
                </c:pt>
                <c:pt idx="2">
                  <c:v>0.32200000000000001</c:v>
                </c:pt>
                <c:pt idx="3">
                  <c:v>0.317</c:v>
                </c:pt>
                <c:pt idx="4">
                  <c:v>0.315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0C7-457F-857E-E0D6810D0A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7163184"/>
        <c:axId val="1467163600"/>
      </c:barChart>
      <c:catAx>
        <c:axId val="1467163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67163600"/>
        <c:crosses val="autoZero"/>
        <c:auto val="1"/>
        <c:lblAlgn val="ctr"/>
        <c:lblOffset val="100"/>
        <c:noMultiLvlLbl val="0"/>
      </c:catAx>
      <c:valAx>
        <c:axId val="146716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67163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'Эксперимент №3'!$B$35</c:f>
              <c:strCache>
                <c:ptCount val="1"/>
                <c:pt idx="0">
                  <c:v>WRR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'Эксперимент №3'!$A$36:$A$40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№3'!$B$36:$B$40</c:f>
              <c:numCache>
                <c:formatCode>0.000</c:formatCode>
                <c:ptCount val="5"/>
                <c:pt idx="0">
                  <c:v>11.147</c:v>
                </c:pt>
                <c:pt idx="1">
                  <c:v>11.263999999999999</c:v>
                </c:pt>
                <c:pt idx="2">
                  <c:v>11.276999999999999</c:v>
                </c:pt>
                <c:pt idx="3">
                  <c:v>11.192</c:v>
                </c:pt>
                <c:pt idx="4">
                  <c:v>12.407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0D-4605-9FF4-EA3EEBA18923}"/>
            </c:ext>
          </c:extLst>
        </c:ser>
        <c:ser>
          <c:idx val="1"/>
          <c:order val="1"/>
          <c:tx>
            <c:strRef>
              <c:f>'Эксперимент №3'!$C$35</c:f>
              <c:strCache>
                <c:ptCount val="1"/>
                <c:pt idx="0">
                  <c:v>WFQ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'Эксперимент №3'!$A$36:$A$40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№3'!$C$36:$C$40</c:f>
              <c:numCache>
                <c:formatCode>0.00</c:formatCode>
                <c:ptCount val="5"/>
                <c:pt idx="0">
                  <c:v>11.099</c:v>
                </c:pt>
                <c:pt idx="1">
                  <c:v>11.154</c:v>
                </c:pt>
                <c:pt idx="2">
                  <c:v>11.273</c:v>
                </c:pt>
                <c:pt idx="3">
                  <c:v>11.186</c:v>
                </c:pt>
                <c:pt idx="4">
                  <c:v>12.083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0D-4605-9FF4-EA3EEBA18923}"/>
            </c:ext>
          </c:extLst>
        </c:ser>
        <c:ser>
          <c:idx val="2"/>
          <c:order val="2"/>
          <c:tx>
            <c:strRef>
              <c:f>'Эксперимент №3'!$D$35</c:f>
              <c:strCache>
                <c:ptCount val="1"/>
                <c:pt idx="0">
                  <c:v>FIFO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'Эксперимент №3'!$A$36:$A$40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№3'!$D$36:$D$40</c:f>
              <c:numCache>
                <c:formatCode>0.000</c:formatCode>
                <c:ptCount val="5"/>
                <c:pt idx="0">
                  <c:v>11.629</c:v>
                </c:pt>
                <c:pt idx="1">
                  <c:v>11.669</c:v>
                </c:pt>
                <c:pt idx="2">
                  <c:v>11.704000000000001</c:v>
                </c:pt>
                <c:pt idx="3">
                  <c:v>11.709</c:v>
                </c:pt>
                <c:pt idx="4">
                  <c:v>11.702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90D-4605-9FF4-EA3EEBA189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2150256"/>
        <c:axId val="1742151504"/>
      </c:barChart>
      <c:catAx>
        <c:axId val="1742150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42151504"/>
        <c:crosses val="autoZero"/>
        <c:auto val="1"/>
        <c:lblAlgn val="ctr"/>
        <c:lblOffset val="100"/>
        <c:noMultiLvlLbl val="0"/>
      </c:catAx>
      <c:valAx>
        <c:axId val="174215150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42150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'Эксперимент №3'!$B$51</c:f>
              <c:strCache>
                <c:ptCount val="1"/>
                <c:pt idx="0">
                  <c:v>WRR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'Эксперимент №3'!$A$52:$A$56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№3'!$B$52:$B$56</c:f>
              <c:numCache>
                <c:formatCode>0.000</c:formatCode>
                <c:ptCount val="5"/>
                <c:pt idx="0">
                  <c:v>0.16700000000000001</c:v>
                </c:pt>
                <c:pt idx="1">
                  <c:v>0.29199999999999998</c:v>
                </c:pt>
                <c:pt idx="2">
                  <c:v>0.27800000000000002</c:v>
                </c:pt>
                <c:pt idx="3">
                  <c:v>0.20399999999999999</c:v>
                </c:pt>
                <c:pt idx="4">
                  <c:v>1.456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C5-4EFE-8178-E84986DE2F7F}"/>
            </c:ext>
          </c:extLst>
        </c:ser>
        <c:ser>
          <c:idx val="1"/>
          <c:order val="1"/>
          <c:tx>
            <c:strRef>
              <c:f>'Эксперимент №3'!$C$51</c:f>
              <c:strCache>
                <c:ptCount val="1"/>
                <c:pt idx="0">
                  <c:v>WFQ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'Эксперимент №3'!$A$52:$A$56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№3'!$C$52:$C$56</c:f>
              <c:numCache>
                <c:formatCode>0.000</c:formatCode>
                <c:ptCount val="5"/>
                <c:pt idx="0">
                  <c:v>0.13900000000000001</c:v>
                </c:pt>
                <c:pt idx="1">
                  <c:v>0.20699999999999999</c:v>
                </c:pt>
                <c:pt idx="2">
                  <c:v>0.28499999999999998</c:v>
                </c:pt>
                <c:pt idx="3">
                  <c:v>0.23300000000000001</c:v>
                </c:pt>
                <c:pt idx="4">
                  <c:v>1.117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C5-4EFE-8178-E84986DE2F7F}"/>
            </c:ext>
          </c:extLst>
        </c:ser>
        <c:ser>
          <c:idx val="2"/>
          <c:order val="2"/>
          <c:tx>
            <c:strRef>
              <c:f>'Эксперимент №3'!$D$51</c:f>
              <c:strCache>
                <c:ptCount val="1"/>
                <c:pt idx="0">
                  <c:v>FIFO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'Эксперимент №3'!$A$52:$A$56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№3'!$D$52:$D$56</c:f>
              <c:numCache>
                <c:formatCode>0.000</c:formatCode>
                <c:ptCount val="5"/>
                <c:pt idx="0">
                  <c:v>0.67500000000000004</c:v>
                </c:pt>
                <c:pt idx="1">
                  <c:v>0.70199999999999996</c:v>
                </c:pt>
                <c:pt idx="2">
                  <c:v>0.70799999999999996</c:v>
                </c:pt>
                <c:pt idx="3">
                  <c:v>0.71</c:v>
                </c:pt>
                <c:pt idx="4">
                  <c:v>0.70299999999999996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9C5-4EFE-8178-E84986DE2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2641520"/>
        <c:axId val="1812642352"/>
      </c:barChart>
      <c:catAx>
        <c:axId val="1812641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12642352"/>
        <c:crosses val="autoZero"/>
        <c:auto val="1"/>
        <c:lblAlgn val="ctr"/>
        <c:lblOffset val="100"/>
        <c:noMultiLvlLbl val="0"/>
      </c:catAx>
      <c:valAx>
        <c:axId val="181264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12641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'Эксперимент №3'!$B$67</c:f>
              <c:strCache>
                <c:ptCount val="1"/>
                <c:pt idx="0">
                  <c:v>WRR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'Эксперимент №3'!$A$68:$A$72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№3'!$B$68:$B$72</c:f>
              <c:numCache>
                <c:formatCode>0.000</c:formatCode>
                <c:ptCount val="5"/>
                <c:pt idx="0">
                  <c:v>5.1020000000000003</c:v>
                </c:pt>
                <c:pt idx="1">
                  <c:v>5.5789999999999997</c:v>
                </c:pt>
                <c:pt idx="2">
                  <c:v>5.5910000000000002</c:v>
                </c:pt>
                <c:pt idx="3">
                  <c:v>5.476</c:v>
                </c:pt>
                <c:pt idx="4">
                  <c:v>6.2130000000000001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F3-4E64-8554-F67089D91F0B}"/>
            </c:ext>
          </c:extLst>
        </c:ser>
        <c:ser>
          <c:idx val="1"/>
          <c:order val="1"/>
          <c:tx>
            <c:strRef>
              <c:f>'Эксперимент №3'!$C$67</c:f>
              <c:strCache>
                <c:ptCount val="1"/>
                <c:pt idx="0">
                  <c:v>WFQ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'Эксперимент №3'!$A$68:$A$72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№3'!$C$68:$C$72</c:f>
              <c:numCache>
                <c:formatCode>0.000</c:formatCode>
                <c:ptCount val="5"/>
                <c:pt idx="0">
                  <c:v>5.5179999999999998</c:v>
                </c:pt>
                <c:pt idx="1">
                  <c:v>5.5110000000000001</c:v>
                </c:pt>
                <c:pt idx="2">
                  <c:v>5.548</c:v>
                </c:pt>
                <c:pt idx="3">
                  <c:v>5.4450000000000003</c:v>
                </c:pt>
                <c:pt idx="4">
                  <c:v>6.0590000000000002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F3-4E64-8554-F67089D91F0B}"/>
            </c:ext>
          </c:extLst>
        </c:ser>
        <c:ser>
          <c:idx val="2"/>
          <c:order val="2"/>
          <c:tx>
            <c:strRef>
              <c:f>'Эксперимент №3'!$D$67</c:f>
              <c:strCache>
                <c:ptCount val="1"/>
                <c:pt idx="0">
                  <c:v>FIFO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'Эксперимент №3'!$A$68:$A$72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№3'!$D$68:$D$72</c:f>
              <c:numCache>
                <c:formatCode>0.000</c:formatCode>
                <c:ptCount val="5"/>
                <c:pt idx="0">
                  <c:v>5.6829999999999998</c:v>
                </c:pt>
                <c:pt idx="1">
                  <c:v>5.6749999999999998</c:v>
                </c:pt>
                <c:pt idx="2">
                  <c:v>5.7919999999999998</c:v>
                </c:pt>
                <c:pt idx="3">
                  <c:v>5.7480000000000002</c:v>
                </c:pt>
                <c:pt idx="4">
                  <c:v>5.6829999999999998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0F3-4E64-8554-F67089D91F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3007120"/>
        <c:axId val="1483008784"/>
      </c:barChart>
      <c:catAx>
        <c:axId val="1483007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83008784"/>
        <c:crosses val="autoZero"/>
        <c:auto val="1"/>
        <c:lblAlgn val="ctr"/>
        <c:lblOffset val="100"/>
        <c:noMultiLvlLbl val="0"/>
      </c:catAx>
      <c:valAx>
        <c:axId val="148300878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83007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'Эксперимент №3'!$B$83</c:f>
              <c:strCache>
                <c:ptCount val="1"/>
                <c:pt idx="0">
                  <c:v>WRR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'Эксперимент №3'!$A$84:$A$88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№3'!$B$84:$B$88</c:f>
              <c:numCache>
                <c:formatCode>0.000</c:formatCode>
                <c:ptCount val="5"/>
                <c:pt idx="0">
                  <c:v>0.11600000000000001</c:v>
                </c:pt>
                <c:pt idx="1">
                  <c:v>0.23200000000000001</c:v>
                </c:pt>
                <c:pt idx="2">
                  <c:v>0.17899999999999999</c:v>
                </c:pt>
                <c:pt idx="3">
                  <c:v>0.14799999999999999</c:v>
                </c:pt>
                <c:pt idx="4">
                  <c:v>0.93200000000000005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56-4915-9ADB-635619DA433C}"/>
            </c:ext>
          </c:extLst>
        </c:ser>
        <c:ser>
          <c:idx val="1"/>
          <c:order val="1"/>
          <c:tx>
            <c:strRef>
              <c:f>'Эксперимент №3'!$C$83</c:f>
              <c:strCache>
                <c:ptCount val="1"/>
                <c:pt idx="0">
                  <c:v>WFQ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'Эксперимент №3'!$A$84:$A$88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№3'!$C$84:$C$88</c:f>
              <c:numCache>
                <c:formatCode>0.000</c:formatCode>
                <c:ptCount val="5"/>
                <c:pt idx="0">
                  <c:v>0.09</c:v>
                </c:pt>
                <c:pt idx="1">
                  <c:v>0.154</c:v>
                </c:pt>
                <c:pt idx="2">
                  <c:v>0.18099999999999999</c:v>
                </c:pt>
                <c:pt idx="3">
                  <c:v>0.17399999999999999</c:v>
                </c:pt>
                <c:pt idx="4">
                  <c:v>0.749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56-4915-9ADB-635619DA433C}"/>
            </c:ext>
          </c:extLst>
        </c:ser>
        <c:ser>
          <c:idx val="2"/>
          <c:order val="2"/>
          <c:tx>
            <c:strRef>
              <c:f>'Эксперимент №3'!$D$83</c:f>
              <c:strCache>
                <c:ptCount val="1"/>
                <c:pt idx="0">
                  <c:v>FIFO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'Эксперимент №3'!$A$84:$A$88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№3'!$D$84:$D$88</c:f>
              <c:numCache>
                <c:formatCode>0.000</c:formatCode>
                <c:ptCount val="5"/>
                <c:pt idx="0">
                  <c:v>0.36099999999999999</c:v>
                </c:pt>
                <c:pt idx="1">
                  <c:v>0.38300000000000001</c:v>
                </c:pt>
                <c:pt idx="2">
                  <c:v>0.38600000000000001</c:v>
                </c:pt>
                <c:pt idx="3">
                  <c:v>0.39200000000000002</c:v>
                </c:pt>
                <c:pt idx="4">
                  <c:v>0.38700000000000001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F56-4915-9ADB-635619DA43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2641936"/>
        <c:axId val="1812643184"/>
      </c:barChart>
      <c:catAx>
        <c:axId val="1812641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12643184"/>
        <c:crosses val="autoZero"/>
        <c:auto val="1"/>
        <c:lblAlgn val="ctr"/>
        <c:lblOffset val="100"/>
        <c:noMultiLvlLbl val="0"/>
      </c:catAx>
      <c:valAx>
        <c:axId val="181264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12641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'Эксперимент №3'!$B$99</c:f>
              <c:strCache>
                <c:ptCount val="1"/>
                <c:pt idx="0">
                  <c:v>WRR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'Эксперимент №3'!$A$100:$A$104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№3'!$B$100:$B$104</c:f>
              <c:numCache>
                <c:formatCode>0.000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2E-4CCD-8551-1D3380B8A44D}"/>
            </c:ext>
          </c:extLst>
        </c:ser>
        <c:ser>
          <c:idx val="1"/>
          <c:order val="1"/>
          <c:tx>
            <c:strRef>
              <c:f>'Эксперимент №3'!$C$99</c:f>
              <c:strCache>
                <c:ptCount val="1"/>
                <c:pt idx="0">
                  <c:v>WFQ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'Эксперимент №3'!$A$100:$A$104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№3'!$C$100:$C$104</c:f>
              <c:numCache>
                <c:formatCode>0.000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2E-4CCD-8551-1D3380B8A44D}"/>
            </c:ext>
          </c:extLst>
        </c:ser>
        <c:ser>
          <c:idx val="2"/>
          <c:order val="2"/>
          <c:tx>
            <c:strRef>
              <c:f>'Эксперимент №3'!$D$99</c:f>
              <c:strCache>
                <c:ptCount val="1"/>
                <c:pt idx="0">
                  <c:v>FIFO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'Эксперимент №3'!$A$100:$A$104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№3'!$D$100:$D$104</c:f>
              <c:numCache>
                <c:formatCode>0.000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62E-4CCD-8551-1D3380B8A4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70856496"/>
        <c:axId val="1470858576"/>
      </c:barChart>
      <c:catAx>
        <c:axId val="1470856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70858576"/>
        <c:crosses val="autoZero"/>
        <c:auto val="1"/>
        <c:lblAlgn val="ctr"/>
        <c:lblOffset val="100"/>
        <c:noMultiLvlLbl val="0"/>
      </c:catAx>
      <c:valAx>
        <c:axId val="147085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70856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solidFill>
                  <a:schemeClr val="tx1"/>
                </a:solidFill>
              </a:rPr>
              <a:t>Средняя</a:t>
            </a:r>
            <a:r>
              <a:rPr lang="ru-RU" baseline="0">
                <a:solidFill>
                  <a:schemeClr val="tx1"/>
                </a:solidFill>
              </a:rPr>
              <a:t> задержка на точке доступа</a:t>
            </a:r>
            <a:endParaRPr lang="ru-RU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2.2364835773225181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3622649479583315"/>
          <c:y val="0.23189814814814816"/>
          <c:w val="0.82483499358107615"/>
          <c:h val="0.5168128463108777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'Эксперимент №3'!$B$19</c:f>
              <c:strCache>
                <c:ptCount val="1"/>
                <c:pt idx="0">
                  <c:v>WRR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'Эксперимент №3'!$A$20:$A$24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№3'!$B$20:$B$24</c:f>
              <c:numCache>
                <c:formatCode>@</c:formatCode>
                <c:ptCount val="5"/>
                <c:pt idx="0">
                  <c:v>5.0999999999999997E-2</c:v>
                </c:pt>
                <c:pt idx="1">
                  <c:v>0.06</c:v>
                </c:pt>
                <c:pt idx="2">
                  <c:v>9.8000000000000004E-2</c:v>
                </c:pt>
                <c:pt idx="3">
                  <c:v>5.6000000000000001E-2</c:v>
                </c:pt>
                <c:pt idx="4">
                  <c:v>0.52400000000000002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C7-4511-9C8B-E86F04A896A5}"/>
            </c:ext>
          </c:extLst>
        </c:ser>
        <c:ser>
          <c:idx val="1"/>
          <c:order val="1"/>
          <c:tx>
            <c:strRef>
              <c:f>'Эксперимент №3'!$C$19</c:f>
              <c:strCache>
                <c:ptCount val="1"/>
                <c:pt idx="0">
                  <c:v>WFQ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'Эксперимент №3'!$A$20:$A$24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№3'!$C$20:$C$24</c:f>
              <c:numCache>
                <c:formatCode>0.000</c:formatCode>
                <c:ptCount val="5"/>
                <c:pt idx="0">
                  <c:v>4.9000000000000002E-2</c:v>
                </c:pt>
                <c:pt idx="1">
                  <c:v>5.2999999999999999E-2</c:v>
                </c:pt>
                <c:pt idx="2">
                  <c:v>0.104</c:v>
                </c:pt>
                <c:pt idx="3">
                  <c:v>5.8999999999999997E-2</c:v>
                </c:pt>
                <c:pt idx="4">
                  <c:v>0.36799999999999999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C7-4511-9C8B-E86F04A896A5}"/>
            </c:ext>
          </c:extLst>
        </c:ser>
        <c:ser>
          <c:idx val="2"/>
          <c:order val="2"/>
          <c:tx>
            <c:strRef>
              <c:f>'Эксперимент №3'!$D$19</c:f>
              <c:strCache>
                <c:ptCount val="1"/>
                <c:pt idx="0">
                  <c:v>FIFO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'Эксперимент №3'!$A$20:$A$24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№3'!$D$20:$D$24</c:f>
              <c:numCache>
                <c:formatCode>0.000</c:formatCode>
                <c:ptCount val="5"/>
                <c:pt idx="0">
                  <c:v>0.314</c:v>
                </c:pt>
                <c:pt idx="1">
                  <c:v>0.31900000000000001</c:v>
                </c:pt>
                <c:pt idx="2">
                  <c:v>0.32200000000000001</c:v>
                </c:pt>
                <c:pt idx="3">
                  <c:v>0.317</c:v>
                </c:pt>
                <c:pt idx="4">
                  <c:v>0.315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8C7-4511-9C8B-E86F04A896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7163184"/>
        <c:axId val="1467163600"/>
      </c:barChart>
      <c:catAx>
        <c:axId val="1467163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>
                    <a:solidFill>
                      <a:schemeClr val="tx1"/>
                    </a:solidFill>
                  </a:rPr>
                  <a:t>Тип трафика</a:t>
                </a:r>
              </a:p>
            </c:rich>
          </c:tx>
          <c:layout>
            <c:manualLayout>
              <c:xMode val="edge"/>
              <c:yMode val="edge"/>
              <c:x val="0.45861973209150914"/>
              <c:y val="0.823702974628171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67163600"/>
        <c:crosses val="autoZero"/>
        <c:auto val="1"/>
        <c:lblAlgn val="ctr"/>
        <c:lblOffset val="100"/>
        <c:noMultiLvlLbl val="0"/>
      </c:catAx>
      <c:valAx>
        <c:axId val="146716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>
                    <a:solidFill>
                      <a:schemeClr val="tx1"/>
                    </a:solidFill>
                  </a:rPr>
                  <a:t>Задержка, мс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67163184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88356321884391"/>
          <c:y val="5.150408282298042E-2"/>
          <c:w val="0.27411498348950308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solidFill>
                  <a:schemeClr val="tx1"/>
                </a:solidFill>
              </a:rPr>
              <a:t>Джиттер </a:t>
            </a:r>
            <a:r>
              <a:rPr lang="ru-RU" baseline="0">
                <a:solidFill>
                  <a:schemeClr val="tx1"/>
                </a:solidFill>
              </a:rPr>
              <a:t>на точке доступа</a:t>
            </a:r>
            <a:endParaRPr lang="ru-RU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2.2364835773225181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3622649479583315"/>
          <c:y val="0.23189814814814816"/>
          <c:w val="0.82483499358107615"/>
          <c:h val="0.5168128463108777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'Эксперимент №3'!$B$83</c:f>
              <c:strCache>
                <c:ptCount val="1"/>
                <c:pt idx="0">
                  <c:v>WRR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'Эксперимент №3'!$A$84:$A$88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№3'!$B$84:$B$88</c:f>
              <c:numCache>
                <c:formatCode>0.000</c:formatCode>
                <c:ptCount val="5"/>
                <c:pt idx="0">
                  <c:v>0.11600000000000001</c:v>
                </c:pt>
                <c:pt idx="1">
                  <c:v>0.23200000000000001</c:v>
                </c:pt>
                <c:pt idx="2">
                  <c:v>0.17899999999999999</c:v>
                </c:pt>
                <c:pt idx="3">
                  <c:v>0.14799999999999999</c:v>
                </c:pt>
                <c:pt idx="4">
                  <c:v>0.93200000000000005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12-48D6-A1D3-E6FA3D7EC1E9}"/>
            </c:ext>
          </c:extLst>
        </c:ser>
        <c:ser>
          <c:idx val="1"/>
          <c:order val="1"/>
          <c:tx>
            <c:strRef>
              <c:f>'Эксперимент №3'!$C$83</c:f>
              <c:strCache>
                <c:ptCount val="1"/>
                <c:pt idx="0">
                  <c:v>WFQ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'Эксперимент №3'!$A$84:$A$88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№3'!$C$84:$C$88</c:f>
              <c:numCache>
                <c:formatCode>0.000</c:formatCode>
                <c:ptCount val="5"/>
                <c:pt idx="0">
                  <c:v>0.09</c:v>
                </c:pt>
                <c:pt idx="1">
                  <c:v>0.154</c:v>
                </c:pt>
                <c:pt idx="2">
                  <c:v>0.18099999999999999</c:v>
                </c:pt>
                <c:pt idx="3">
                  <c:v>0.17399999999999999</c:v>
                </c:pt>
                <c:pt idx="4">
                  <c:v>0.749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12-48D6-A1D3-E6FA3D7EC1E9}"/>
            </c:ext>
          </c:extLst>
        </c:ser>
        <c:ser>
          <c:idx val="2"/>
          <c:order val="2"/>
          <c:tx>
            <c:strRef>
              <c:f>'Эксперимент №3'!$D$83</c:f>
              <c:strCache>
                <c:ptCount val="1"/>
                <c:pt idx="0">
                  <c:v>FIFO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'Эксперимент №3'!$A$84:$A$88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№3'!$D$84:$D$88</c:f>
              <c:numCache>
                <c:formatCode>0.000</c:formatCode>
                <c:ptCount val="5"/>
                <c:pt idx="0">
                  <c:v>0.36099999999999999</c:v>
                </c:pt>
                <c:pt idx="1">
                  <c:v>0.38300000000000001</c:v>
                </c:pt>
                <c:pt idx="2">
                  <c:v>0.38600000000000001</c:v>
                </c:pt>
                <c:pt idx="3">
                  <c:v>0.39200000000000002</c:v>
                </c:pt>
                <c:pt idx="4">
                  <c:v>0.38700000000000001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12-48D6-A1D3-E6FA3D7EC1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7163184"/>
        <c:axId val="1467163600"/>
      </c:barChart>
      <c:catAx>
        <c:axId val="1467163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>
                    <a:solidFill>
                      <a:schemeClr val="tx1"/>
                    </a:solidFill>
                  </a:rPr>
                  <a:t>Тип трафика</a:t>
                </a:r>
              </a:p>
            </c:rich>
          </c:tx>
          <c:layout>
            <c:manualLayout>
              <c:xMode val="edge"/>
              <c:yMode val="edge"/>
              <c:x val="0.45861973209150914"/>
              <c:y val="0.823702974628171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67163600"/>
        <c:crosses val="autoZero"/>
        <c:auto val="1"/>
        <c:lblAlgn val="ctr"/>
        <c:lblOffset val="100"/>
        <c:noMultiLvlLbl val="0"/>
      </c:catAx>
      <c:valAx>
        <c:axId val="146716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>
                    <a:solidFill>
                      <a:schemeClr val="tx1"/>
                    </a:solidFill>
                  </a:rPr>
                  <a:t>Джиттер, мс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67163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88356321884391"/>
          <c:y val="5.150408282298042E-2"/>
          <c:w val="0.27411498348950308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solidFill>
                  <a:schemeClr val="tx1"/>
                </a:solidFill>
              </a:rPr>
              <a:t>Потери трафика</a:t>
            </a:r>
          </a:p>
        </c:rich>
      </c:tx>
      <c:layout>
        <c:manualLayout>
          <c:xMode val="edge"/>
          <c:yMode val="edge"/>
          <c:x val="2.2364835773225181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3622649479583315"/>
          <c:y val="0.23189814814814816"/>
          <c:w val="0.82483499358107615"/>
          <c:h val="0.5168128463108777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'Эксперимент №3'!$B$99</c:f>
              <c:strCache>
                <c:ptCount val="1"/>
                <c:pt idx="0">
                  <c:v>WRR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'Эксперимент №3'!$A$100:$A$104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№3'!$B$100:$B$104</c:f>
              <c:numCache>
                <c:formatCode>0.000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80-4419-ACAA-AE8EA125006A}"/>
            </c:ext>
          </c:extLst>
        </c:ser>
        <c:ser>
          <c:idx val="1"/>
          <c:order val="1"/>
          <c:tx>
            <c:strRef>
              <c:f>'Эксперимент №3'!$C$99</c:f>
              <c:strCache>
                <c:ptCount val="1"/>
                <c:pt idx="0">
                  <c:v>WFQ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'Эксперимент №3'!$A$100:$A$104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№3'!$C$100:$C$104</c:f>
              <c:numCache>
                <c:formatCode>0.000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80-4419-ACAA-AE8EA125006A}"/>
            </c:ext>
          </c:extLst>
        </c:ser>
        <c:ser>
          <c:idx val="2"/>
          <c:order val="2"/>
          <c:tx>
            <c:strRef>
              <c:f>'Эксперимент №3'!$D$99</c:f>
              <c:strCache>
                <c:ptCount val="1"/>
                <c:pt idx="0">
                  <c:v>FIFO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'Эксперимент №3'!$A$100:$A$104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№3'!$D$100:$D$104</c:f>
              <c:numCache>
                <c:formatCode>0.000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80-4419-ACAA-AE8EA12500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7163184"/>
        <c:axId val="1467163600"/>
      </c:barChart>
      <c:catAx>
        <c:axId val="1467163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>
                    <a:solidFill>
                      <a:schemeClr val="tx1"/>
                    </a:solidFill>
                  </a:rPr>
                  <a:t>Тип трафика</a:t>
                </a:r>
              </a:p>
            </c:rich>
          </c:tx>
          <c:layout>
            <c:manualLayout>
              <c:xMode val="edge"/>
              <c:yMode val="edge"/>
              <c:x val="0.45861973209150914"/>
              <c:y val="0.823702974628171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67163600"/>
        <c:crosses val="autoZero"/>
        <c:auto val="1"/>
        <c:lblAlgn val="ctr"/>
        <c:lblOffset val="100"/>
        <c:noMultiLvlLbl val="0"/>
      </c:catAx>
      <c:valAx>
        <c:axId val="146716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>
                    <a:solidFill>
                      <a:schemeClr val="tx1"/>
                    </a:solidFill>
                  </a:rPr>
                  <a:t>Потери, </a:t>
                </a:r>
                <a:r>
                  <a:rPr lang="en-US">
                    <a:solidFill>
                      <a:schemeClr val="tx1"/>
                    </a:solidFill>
                  </a:rPr>
                  <a:t>%</a:t>
                </a:r>
                <a:endParaRPr lang="ru-RU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67163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88356321884391"/>
          <c:y val="5.150408282298042E-2"/>
          <c:w val="0.27411498348950308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'Коэффициент для эксперимента №3'!$A$32</c:f>
              <c:strCache>
                <c:ptCount val="1"/>
                <c:pt idx="0">
                  <c:v>WRR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'Коэффициент для эксперимента №3'!$B$31:$Q$31</c:f>
              <c:strCache>
                <c:ptCount val="16"/>
                <c:pt idx="0">
                  <c:v>0,1</c:v>
                </c:pt>
                <c:pt idx="1">
                  <c:v>0,2</c:v>
                </c:pt>
                <c:pt idx="2">
                  <c:v>0,3</c:v>
                </c:pt>
                <c:pt idx="3">
                  <c:v>0,4</c:v>
                </c:pt>
                <c:pt idx="4">
                  <c:v>0,5</c:v>
                </c:pt>
                <c:pt idx="5">
                  <c:v>0,6</c:v>
                </c:pt>
                <c:pt idx="6">
                  <c:v>0,7</c:v>
                </c:pt>
                <c:pt idx="7">
                  <c:v>0,8</c:v>
                </c:pt>
                <c:pt idx="8">
                  <c:v>0,85</c:v>
                </c:pt>
                <c:pt idx="9">
                  <c:v>0,9</c:v>
                </c:pt>
                <c:pt idx="10">
                  <c:v>0,92</c:v>
                </c:pt>
                <c:pt idx="11">
                  <c:v>0,94</c:v>
                </c:pt>
                <c:pt idx="12">
                  <c:v>0,95</c:v>
                </c:pt>
                <c:pt idx="13">
                  <c:v>0,96</c:v>
                </c:pt>
                <c:pt idx="14">
                  <c:v>0,98</c:v>
                </c:pt>
                <c:pt idx="15">
                  <c:v>1</c:v>
                </c:pt>
              </c:strCache>
            </c:strRef>
          </c:cat>
          <c:val>
            <c:numRef>
              <c:f>'Коэффициент для эксперимента №3'!$B$32:$Q$32</c:f>
              <c:numCache>
                <c:formatCode>0.000</c:formatCode>
                <c:ptCount val="16"/>
                <c:pt idx="0">
                  <c:v>1.0999999999999999E-2</c:v>
                </c:pt>
                <c:pt idx="1">
                  <c:v>1.2E-2</c:v>
                </c:pt>
                <c:pt idx="2">
                  <c:v>1.2999999999999999E-2</c:v>
                </c:pt>
                <c:pt idx="3">
                  <c:v>1.4999999999999999E-2</c:v>
                </c:pt>
                <c:pt idx="4">
                  <c:v>1.6E-2</c:v>
                </c:pt>
                <c:pt idx="5">
                  <c:v>1.9E-2</c:v>
                </c:pt>
                <c:pt idx="6">
                  <c:v>2.3E-2</c:v>
                </c:pt>
                <c:pt idx="7">
                  <c:v>2.8000000000000001E-2</c:v>
                </c:pt>
                <c:pt idx="8">
                  <c:v>3.3000000000000002E-2</c:v>
                </c:pt>
                <c:pt idx="9">
                  <c:v>4.1000000000000002E-2</c:v>
                </c:pt>
                <c:pt idx="10">
                  <c:v>4.5999999999999999E-2</c:v>
                </c:pt>
                <c:pt idx="11">
                  <c:v>4.5999999999999999E-2</c:v>
                </c:pt>
                <c:pt idx="12">
                  <c:v>4.5999999999999999E-2</c:v>
                </c:pt>
                <c:pt idx="13">
                  <c:v>5.3999999999999999E-2</c:v>
                </c:pt>
                <c:pt idx="14">
                  <c:v>5.6000000000000001E-2</c:v>
                </c:pt>
                <c:pt idx="15">
                  <c:v>5.6000000000000001E-2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33-43F1-BD34-DC787C091A38}"/>
            </c:ext>
          </c:extLst>
        </c:ser>
        <c:ser>
          <c:idx val="1"/>
          <c:order val="1"/>
          <c:tx>
            <c:strRef>
              <c:f>'Коэффициент для эксперимента №3'!$A$33</c:f>
              <c:strCache>
                <c:ptCount val="1"/>
                <c:pt idx="0">
                  <c:v>WFQ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'Коэффициент для эксперимента №3'!$B$31:$Q$31</c:f>
              <c:strCache>
                <c:ptCount val="16"/>
                <c:pt idx="0">
                  <c:v>0,1</c:v>
                </c:pt>
                <c:pt idx="1">
                  <c:v>0,2</c:v>
                </c:pt>
                <c:pt idx="2">
                  <c:v>0,3</c:v>
                </c:pt>
                <c:pt idx="3">
                  <c:v>0,4</c:v>
                </c:pt>
                <c:pt idx="4">
                  <c:v>0,5</c:v>
                </c:pt>
                <c:pt idx="5">
                  <c:v>0,6</c:v>
                </c:pt>
                <c:pt idx="6">
                  <c:v>0,7</c:v>
                </c:pt>
                <c:pt idx="7">
                  <c:v>0,8</c:v>
                </c:pt>
                <c:pt idx="8">
                  <c:v>0,85</c:v>
                </c:pt>
                <c:pt idx="9">
                  <c:v>0,9</c:v>
                </c:pt>
                <c:pt idx="10">
                  <c:v>0,92</c:v>
                </c:pt>
                <c:pt idx="11">
                  <c:v>0,94</c:v>
                </c:pt>
                <c:pt idx="12">
                  <c:v>0,95</c:v>
                </c:pt>
                <c:pt idx="13">
                  <c:v>0,96</c:v>
                </c:pt>
                <c:pt idx="14">
                  <c:v>0,98</c:v>
                </c:pt>
                <c:pt idx="15">
                  <c:v>1</c:v>
                </c:pt>
              </c:strCache>
            </c:strRef>
          </c:cat>
          <c:val>
            <c:numRef>
              <c:f>'Коэффициент для эксперимента №3'!$B$33:$Q$33</c:f>
              <c:numCache>
                <c:formatCode>0.000</c:formatCode>
                <c:ptCount val="16"/>
                <c:pt idx="0">
                  <c:v>1.0999999999999999E-2</c:v>
                </c:pt>
                <c:pt idx="1">
                  <c:v>1.2E-2</c:v>
                </c:pt>
                <c:pt idx="2">
                  <c:v>1.2999999999999999E-2</c:v>
                </c:pt>
                <c:pt idx="3">
                  <c:v>1.4999999999999999E-2</c:v>
                </c:pt>
                <c:pt idx="4">
                  <c:v>1.6E-2</c:v>
                </c:pt>
                <c:pt idx="5">
                  <c:v>1.9E-2</c:v>
                </c:pt>
                <c:pt idx="6">
                  <c:v>2.3E-2</c:v>
                </c:pt>
                <c:pt idx="7">
                  <c:v>2.8000000000000001E-2</c:v>
                </c:pt>
                <c:pt idx="8">
                  <c:v>3.4000000000000002E-2</c:v>
                </c:pt>
                <c:pt idx="9">
                  <c:v>0.04</c:v>
                </c:pt>
                <c:pt idx="10">
                  <c:v>4.7E-2</c:v>
                </c:pt>
                <c:pt idx="11">
                  <c:v>4.8000000000000001E-2</c:v>
                </c:pt>
                <c:pt idx="12">
                  <c:v>4.8000000000000001E-2</c:v>
                </c:pt>
                <c:pt idx="13">
                  <c:v>5.7000000000000002E-2</c:v>
                </c:pt>
                <c:pt idx="14">
                  <c:v>5.8999999999999997E-2</c:v>
                </c:pt>
                <c:pt idx="15">
                  <c:v>5.8999999999999997E-2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33-43F1-BD34-DC787C091A38}"/>
            </c:ext>
          </c:extLst>
        </c:ser>
        <c:ser>
          <c:idx val="2"/>
          <c:order val="2"/>
          <c:tx>
            <c:strRef>
              <c:f>'Коэффициент для эксперимента №3'!$A$34</c:f>
              <c:strCache>
                <c:ptCount val="1"/>
                <c:pt idx="0">
                  <c:v>FIFO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'Коэффициент для эксперимента №3'!$B$31:$Q$31</c:f>
              <c:strCache>
                <c:ptCount val="16"/>
                <c:pt idx="0">
                  <c:v>0,1</c:v>
                </c:pt>
                <c:pt idx="1">
                  <c:v>0,2</c:v>
                </c:pt>
                <c:pt idx="2">
                  <c:v>0,3</c:v>
                </c:pt>
                <c:pt idx="3">
                  <c:v>0,4</c:v>
                </c:pt>
                <c:pt idx="4">
                  <c:v>0,5</c:v>
                </c:pt>
                <c:pt idx="5">
                  <c:v>0,6</c:v>
                </c:pt>
                <c:pt idx="6">
                  <c:v>0,7</c:v>
                </c:pt>
                <c:pt idx="7">
                  <c:v>0,8</c:v>
                </c:pt>
                <c:pt idx="8">
                  <c:v>0,85</c:v>
                </c:pt>
                <c:pt idx="9">
                  <c:v>0,9</c:v>
                </c:pt>
                <c:pt idx="10">
                  <c:v>0,92</c:v>
                </c:pt>
                <c:pt idx="11">
                  <c:v>0,94</c:v>
                </c:pt>
                <c:pt idx="12">
                  <c:v>0,95</c:v>
                </c:pt>
                <c:pt idx="13">
                  <c:v>0,96</c:v>
                </c:pt>
                <c:pt idx="14">
                  <c:v>0,98</c:v>
                </c:pt>
                <c:pt idx="15">
                  <c:v>1</c:v>
                </c:pt>
              </c:strCache>
            </c:strRef>
          </c:cat>
          <c:val>
            <c:numRef>
              <c:f>'Коэффициент для эксперимента №3'!$B$34:$Q$34</c:f>
              <c:numCache>
                <c:formatCode>0.000</c:formatCode>
                <c:ptCount val="16"/>
                <c:pt idx="0">
                  <c:v>0.01</c:v>
                </c:pt>
                <c:pt idx="1">
                  <c:v>1.0999999999999999E-2</c:v>
                </c:pt>
                <c:pt idx="2">
                  <c:v>1.2E-2</c:v>
                </c:pt>
                <c:pt idx="3">
                  <c:v>1.2999999999999999E-2</c:v>
                </c:pt>
                <c:pt idx="4">
                  <c:v>1.4999999999999999E-2</c:v>
                </c:pt>
                <c:pt idx="5">
                  <c:v>1.7999999999999999E-2</c:v>
                </c:pt>
                <c:pt idx="6">
                  <c:v>2.1999999999999999E-2</c:v>
                </c:pt>
                <c:pt idx="7">
                  <c:v>2.8000000000000001E-2</c:v>
                </c:pt>
                <c:pt idx="8">
                  <c:v>3.5999999999999997E-2</c:v>
                </c:pt>
                <c:pt idx="9">
                  <c:v>4.9000000000000002E-2</c:v>
                </c:pt>
                <c:pt idx="10">
                  <c:v>0.105</c:v>
                </c:pt>
                <c:pt idx="11">
                  <c:v>0.108</c:v>
                </c:pt>
                <c:pt idx="12">
                  <c:v>0.108</c:v>
                </c:pt>
                <c:pt idx="13">
                  <c:v>0.26400000000000001</c:v>
                </c:pt>
                <c:pt idx="14">
                  <c:v>0.317</c:v>
                </c:pt>
                <c:pt idx="15">
                  <c:v>0.317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33-43F1-BD34-DC787C091A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1367439"/>
        <c:axId val="1961366607"/>
      </c:lineChart>
      <c:catAx>
        <c:axId val="19613674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Коэффициент использования сети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61366607"/>
        <c:crosses val="autoZero"/>
        <c:auto val="1"/>
        <c:lblAlgn val="ctr"/>
        <c:lblOffset val="100"/>
        <c:noMultiLvlLbl val="0"/>
      </c:catAx>
      <c:valAx>
        <c:axId val="1961366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Задержки, мс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61367439"/>
        <c:crosses val="autoZero"/>
        <c:crossBetween val="between"/>
        <c:minorUnit val="2.5000000000000005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'Эксперимент №1'!$B$67</c:f>
              <c:strCache>
                <c:ptCount val="1"/>
                <c:pt idx="0">
                  <c:v>WRR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'Эксперимент №1'!$A$68:$A$72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№1'!$B$68:$B$72</c:f>
              <c:numCache>
                <c:formatCode>0.000</c:formatCode>
                <c:ptCount val="5"/>
                <c:pt idx="0">
                  <c:v>5.0979999999999999</c:v>
                </c:pt>
                <c:pt idx="1">
                  <c:v>5.4109999999999996</c:v>
                </c:pt>
                <c:pt idx="2">
                  <c:v>5.343</c:v>
                </c:pt>
                <c:pt idx="3">
                  <c:v>5.258</c:v>
                </c:pt>
                <c:pt idx="4">
                  <c:v>6.0730000000000004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42-4B8E-BC42-12AFFE51381A}"/>
            </c:ext>
          </c:extLst>
        </c:ser>
        <c:ser>
          <c:idx val="1"/>
          <c:order val="1"/>
          <c:tx>
            <c:strRef>
              <c:f>'Эксперимент №1'!$C$67</c:f>
              <c:strCache>
                <c:ptCount val="1"/>
                <c:pt idx="0">
                  <c:v>WFQ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'Эксперимент №1'!$A$68:$A$72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№1'!$C$68:$C$72</c:f>
              <c:numCache>
                <c:formatCode>0.000</c:formatCode>
                <c:ptCount val="5"/>
                <c:pt idx="0">
                  <c:v>5.4669999999999996</c:v>
                </c:pt>
                <c:pt idx="1">
                  <c:v>5.1760000000000002</c:v>
                </c:pt>
                <c:pt idx="2">
                  <c:v>5.3129999999999997</c:v>
                </c:pt>
                <c:pt idx="3">
                  <c:v>5.3159999999999998</c:v>
                </c:pt>
                <c:pt idx="4">
                  <c:v>6.1539999999999999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42-4B8E-BC42-12AFFE51381A}"/>
            </c:ext>
          </c:extLst>
        </c:ser>
        <c:ser>
          <c:idx val="2"/>
          <c:order val="2"/>
          <c:tx>
            <c:strRef>
              <c:f>'Эксперимент №1'!$D$67</c:f>
              <c:strCache>
                <c:ptCount val="1"/>
                <c:pt idx="0">
                  <c:v>FIFO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'Эксперимент №1'!$A$68:$A$72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№1'!$D$68:$D$72</c:f>
              <c:numCache>
                <c:formatCode>0.000</c:formatCode>
                <c:ptCount val="5"/>
                <c:pt idx="0">
                  <c:v>5.2949999999999999</c:v>
                </c:pt>
                <c:pt idx="1">
                  <c:v>5.44</c:v>
                </c:pt>
                <c:pt idx="2">
                  <c:v>5.37</c:v>
                </c:pt>
                <c:pt idx="3">
                  <c:v>5.3659999999999997</c:v>
                </c:pt>
                <c:pt idx="4">
                  <c:v>5.3310000000000004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342-4B8E-BC42-12AFFE5138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3007120"/>
        <c:axId val="1483008784"/>
      </c:barChart>
      <c:catAx>
        <c:axId val="1483007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83008784"/>
        <c:crosses val="autoZero"/>
        <c:auto val="1"/>
        <c:lblAlgn val="ctr"/>
        <c:lblOffset val="100"/>
        <c:noMultiLvlLbl val="0"/>
      </c:catAx>
      <c:valAx>
        <c:axId val="148300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83007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'Коэффициент для эксперимента №3'!$T$32</c:f>
              <c:strCache>
                <c:ptCount val="1"/>
                <c:pt idx="0">
                  <c:v>WRR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'Коэффициент для эксперимента №3'!$U$31:$AJ$31</c:f>
              <c:strCache>
                <c:ptCount val="16"/>
                <c:pt idx="0">
                  <c:v>0,1</c:v>
                </c:pt>
                <c:pt idx="1">
                  <c:v>0,2</c:v>
                </c:pt>
                <c:pt idx="2">
                  <c:v>0,3</c:v>
                </c:pt>
                <c:pt idx="3">
                  <c:v>0,4</c:v>
                </c:pt>
                <c:pt idx="4">
                  <c:v>0,5</c:v>
                </c:pt>
                <c:pt idx="5">
                  <c:v>0,6</c:v>
                </c:pt>
                <c:pt idx="6">
                  <c:v>0,7</c:v>
                </c:pt>
                <c:pt idx="7">
                  <c:v>0,8</c:v>
                </c:pt>
                <c:pt idx="8">
                  <c:v>0,85</c:v>
                </c:pt>
                <c:pt idx="9">
                  <c:v>0,9</c:v>
                </c:pt>
                <c:pt idx="10">
                  <c:v>0,92</c:v>
                </c:pt>
                <c:pt idx="11">
                  <c:v>0,94</c:v>
                </c:pt>
                <c:pt idx="12">
                  <c:v>0,95</c:v>
                </c:pt>
                <c:pt idx="13">
                  <c:v>0,96</c:v>
                </c:pt>
                <c:pt idx="14">
                  <c:v>0,98</c:v>
                </c:pt>
                <c:pt idx="15">
                  <c:v>1</c:v>
                </c:pt>
              </c:strCache>
            </c:strRef>
          </c:cat>
          <c:val>
            <c:numRef>
              <c:f>'Коэффициент для эксперимента №3'!$U$32:$AJ$32</c:f>
              <c:numCache>
                <c:formatCode>0.000</c:formatCode>
                <c:ptCount val="16"/>
                <c:pt idx="0">
                  <c:v>1.6E-2</c:v>
                </c:pt>
                <c:pt idx="1">
                  <c:v>2.9000000000000001E-2</c:v>
                </c:pt>
                <c:pt idx="2">
                  <c:v>3.3000000000000002E-2</c:v>
                </c:pt>
                <c:pt idx="3">
                  <c:v>4.9000000000000002E-2</c:v>
                </c:pt>
                <c:pt idx="4">
                  <c:v>7.0000000000000007E-2</c:v>
                </c:pt>
                <c:pt idx="5">
                  <c:v>9.9000000000000005E-2</c:v>
                </c:pt>
                <c:pt idx="6">
                  <c:v>0.09</c:v>
                </c:pt>
                <c:pt idx="7">
                  <c:v>9.4E-2</c:v>
                </c:pt>
                <c:pt idx="8">
                  <c:v>0.14699999999999999</c:v>
                </c:pt>
                <c:pt idx="9">
                  <c:v>0.13900000000000001</c:v>
                </c:pt>
                <c:pt idx="10">
                  <c:v>0.13100000000000001</c:v>
                </c:pt>
                <c:pt idx="11">
                  <c:v>0.14599999999999999</c:v>
                </c:pt>
                <c:pt idx="12">
                  <c:v>0.14599999999999999</c:v>
                </c:pt>
                <c:pt idx="13">
                  <c:v>0.17</c:v>
                </c:pt>
                <c:pt idx="14">
                  <c:v>0.14799999999999999</c:v>
                </c:pt>
                <c:pt idx="15">
                  <c:v>0.14799999999999999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8B-428D-B5BD-4D208CB0EE9D}"/>
            </c:ext>
          </c:extLst>
        </c:ser>
        <c:ser>
          <c:idx val="1"/>
          <c:order val="1"/>
          <c:tx>
            <c:strRef>
              <c:f>'Коэффициент для эксперимента №3'!$T$33</c:f>
              <c:strCache>
                <c:ptCount val="1"/>
                <c:pt idx="0">
                  <c:v>WFQ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'Коэффициент для эксперимента №3'!$U$31:$AJ$31</c:f>
              <c:strCache>
                <c:ptCount val="16"/>
                <c:pt idx="0">
                  <c:v>0,1</c:v>
                </c:pt>
                <c:pt idx="1">
                  <c:v>0,2</c:v>
                </c:pt>
                <c:pt idx="2">
                  <c:v>0,3</c:v>
                </c:pt>
                <c:pt idx="3">
                  <c:v>0,4</c:v>
                </c:pt>
                <c:pt idx="4">
                  <c:v>0,5</c:v>
                </c:pt>
                <c:pt idx="5">
                  <c:v>0,6</c:v>
                </c:pt>
                <c:pt idx="6">
                  <c:v>0,7</c:v>
                </c:pt>
                <c:pt idx="7">
                  <c:v>0,8</c:v>
                </c:pt>
                <c:pt idx="8">
                  <c:v>0,85</c:v>
                </c:pt>
                <c:pt idx="9">
                  <c:v>0,9</c:v>
                </c:pt>
                <c:pt idx="10">
                  <c:v>0,92</c:v>
                </c:pt>
                <c:pt idx="11">
                  <c:v>0,94</c:v>
                </c:pt>
                <c:pt idx="12">
                  <c:v>0,95</c:v>
                </c:pt>
                <c:pt idx="13">
                  <c:v>0,96</c:v>
                </c:pt>
                <c:pt idx="14">
                  <c:v>0,98</c:v>
                </c:pt>
                <c:pt idx="15">
                  <c:v>1</c:v>
                </c:pt>
              </c:strCache>
            </c:strRef>
          </c:cat>
          <c:val>
            <c:numRef>
              <c:f>'Коэффициент для эксперимента №3'!$U$33:$AJ$33</c:f>
              <c:numCache>
                <c:formatCode>0.000</c:formatCode>
                <c:ptCount val="16"/>
                <c:pt idx="0">
                  <c:v>1.6E-2</c:v>
                </c:pt>
                <c:pt idx="1">
                  <c:v>2.9000000000000001E-2</c:v>
                </c:pt>
                <c:pt idx="2">
                  <c:v>3.3000000000000002E-2</c:v>
                </c:pt>
                <c:pt idx="3">
                  <c:v>4.9000000000000002E-2</c:v>
                </c:pt>
                <c:pt idx="4">
                  <c:v>7.0000000000000007E-2</c:v>
                </c:pt>
                <c:pt idx="5">
                  <c:v>9.8000000000000004E-2</c:v>
                </c:pt>
                <c:pt idx="6">
                  <c:v>0.10199999999999999</c:v>
                </c:pt>
                <c:pt idx="7">
                  <c:v>0.13400000000000001</c:v>
                </c:pt>
                <c:pt idx="8">
                  <c:v>0.15</c:v>
                </c:pt>
                <c:pt idx="9">
                  <c:v>0.183</c:v>
                </c:pt>
                <c:pt idx="10">
                  <c:v>0.155</c:v>
                </c:pt>
                <c:pt idx="11">
                  <c:v>0.158</c:v>
                </c:pt>
                <c:pt idx="12">
                  <c:v>0.158</c:v>
                </c:pt>
                <c:pt idx="13">
                  <c:v>0.23200000000000001</c:v>
                </c:pt>
                <c:pt idx="14">
                  <c:v>0.17399999999999999</c:v>
                </c:pt>
                <c:pt idx="15">
                  <c:v>0.17399999999999999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8B-428D-B5BD-4D208CB0EE9D}"/>
            </c:ext>
          </c:extLst>
        </c:ser>
        <c:ser>
          <c:idx val="2"/>
          <c:order val="2"/>
          <c:tx>
            <c:strRef>
              <c:f>'Коэффициент для эксперимента №3'!$T$34</c:f>
              <c:strCache>
                <c:ptCount val="1"/>
                <c:pt idx="0">
                  <c:v>FIFO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'Коэффициент для эксперимента №3'!$U$31:$AJ$31</c:f>
              <c:strCache>
                <c:ptCount val="16"/>
                <c:pt idx="0">
                  <c:v>0,1</c:v>
                </c:pt>
                <c:pt idx="1">
                  <c:v>0,2</c:v>
                </c:pt>
                <c:pt idx="2">
                  <c:v>0,3</c:v>
                </c:pt>
                <c:pt idx="3">
                  <c:v>0,4</c:v>
                </c:pt>
                <c:pt idx="4">
                  <c:v>0,5</c:v>
                </c:pt>
                <c:pt idx="5">
                  <c:v>0,6</c:v>
                </c:pt>
                <c:pt idx="6">
                  <c:v>0,7</c:v>
                </c:pt>
                <c:pt idx="7">
                  <c:v>0,8</c:v>
                </c:pt>
                <c:pt idx="8">
                  <c:v>0,85</c:v>
                </c:pt>
                <c:pt idx="9">
                  <c:v>0,9</c:v>
                </c:pt>
                <c:pt idx="10">
                  <c:v>0,92</c:v>
                </c:pt>
                <c:pt idx="11">
                  <c:v>0,94</c:v>
                </c:pt>
                <c:pt idx="12">
                  <c:v>0,95</c:v>
                </c:pt>
                <c:pt idx="13">
                  <c:v>0,96</c:v>
                </c:pt>
                <c:pt idx="14">
                  <c:v>0,98</c:v>
                </c:pt>
                <c:pt idx="15">
                  <c:v>1</c:v>
                </c:pt>
              </c:strCache>
            </c:strRef>
          </c:cat>
          <c:val>
            <c:numRef>
              <c:f>'Коэффициент для эксперимента №3'!$U$34:$AJ$34</c:f>
              <c:numCache>
                <c:formatCode>0.000</c:formatCode>
                <c:ptCount val="16"/>
                <c:pt idx="0">
                  <c:v>1.7000000000000001E-2</c:v>
                </c:pt>
                <c:pt idx="1">
                  <c:v>2.8000000000000001E-2</c:v>
                </c:pt>
                <c:pt idx="2">
                  <c:v>2.4E-2</c:v>
                </c:pt>
                <c:pt idx="3">
                  <c:v>4.2000000000000003E-2</c:v>
                </c:pt>
                <c:pt idx="4">
                  <c:v>4.1000000000000002E-2</c:v>
                </c:pt>
                <c:pt idx="5">
                  <c:v>6.5000000000000002E-2</c:v>
                </c:pt>
                <c:pt idx="6">
                  <c:v>9.0999999999999998E-2</c:v>
                </c:pt>
                <c:pt idx="7">
                  <c:v>9.5000000000000001E-2</c:v>
                </c:pt>
                <c:pt idx="8">
                  <c:v>0.20399999999999999</c:v>
                </c:pt>
                <c:pt idx="9">
                  <c:v>0.223</c:v>
                </c:pt>
                <c:pt idx="10">
                  <c:v>0.36699999999999999</c:v>
                </c:pt>
                <c:pt idx="11">
                  <c:v>0.35399999999999998</c:v>
                </c:pt>
                <c:pt idx="12">
                  <c:v>0.35399999999999998</c:v>
                </c:pt>
                <c:pt idx="13">
                  <c:v>0.377</c:v>
                </c:pt>
                <c:pt idx="14">
                  <c:v>0.39200000000000002</c:v>
                </c:pt>
                <c:pt idx="15">
                  <c:v>0.39200000000000002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8B-428D-B5BD-4D208CB0EE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5397599"/>
        <c:axId val="815388447"/>
      </c:lineChart>
      <c:catAx>
        <c:axId val="815397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Коэффициент использования сети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15388447"/>
        <c:crosses val="autoZero"/>
        <c:auto val="1"/>
        <c:lblAlgn val="ctr"/>
        <c:lblOffset val="100"/>
        <c:noMultiLvlLbl val="0"/>
      </c:catAx>
      <c:valAx>
        <c:axId val="815388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Джиттер, мс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15397599"/>
        <c:crosses val="autoZero"/>
        <c:crossBetween val="between"/>
        <c:minorUnit val="2.5000000000000005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'Эксперимент №1'!$B$83</c:f>
              <c:strCache>
                <c:ptCount val="1"/>
                <c:pt idx="0">
                  <c:v>WRR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'Эксперимент №1'!$A$84:$A$88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№1'!$B$84:$B$88</c:f>
              <c:numCache>
                <c:formatCode>0.000</c:formatCode>
                <c:ptCount val="5"/>
                <c:pt idx="0">
                  <c:v>9.9000000000000005E-2</c:v>
                </c:pt>
                <c:pt idx="1">
                  <c:v>9.8000000000000004E-2</c:v>
                </c:pt>
                <c:pt idx="2">
                  <c:v>0.215</c:v>
                </c:pt>
                <c:pt idx="3">
                  <c:v>0.18</c:v>
                </c:pt>
                <c:pt idx="4">
                  <c:v>1.018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CF-4206-AA45-3435F975BCFC}"/>
            </c:ext>
          </c:extLst>
        </c:ser>
        <c:ser>
          <c:idx val="1"/>
          <c:order val="1"/>
          <c:tx>
            <c:strRef>
              <c:f>'Эксперимент №1'!$C$83</c:f>
              <c:strCache>
                <c:ptCount val="1"/>
                <c:pt idx="0">
                  <c:v>WFQ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'Эксперимент №1'!$A$84:$A$88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№1'!$C$84:$C$88</c:f>
              <c:numCache>
                <c:formatCode>0.000</c:formatCode>
                <c:ptCount val="5"/>
                <c:pt idx="0">
                  <c:v>9.6000000000000002E-2</c:v>
                </c:pt>
                <c:pt idx="1">
                  <c:v>0.11</c:v>
                </c:pt>
                <c:pt idx="2">
                  <c:v>0.21099999999999999</c:v>
                </c:pt>
                <c:pt idx="3">
                  <c:v>0.19600000000000001</c:v>
                </c:pt>
                <c:pt idx="4">
                  <c:v>1.103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CF-4206-AA45-3435F975BCFC}"/>
            </c:ext>
          </c:extLst>
        </c:ser>
        <c:ser>
          <c:idx val="2"/>
          <c:order val="2"/>
          <c:tx>
            <c:strRef>
              <c:f>'Эксперимент №1'!$D$83</c:f>
              <c:strCache>
                <c:ptCount val="1"/>
                <c:pt idx="0">
                  <c:v>FIFO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'Эксперимент №1'!$A$84:$A$88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№1'!$D$84:$D$88</c:f>
              <c:numCache>
                <c:formatCode>0.000</c:formatCode>
                <c:ptCount val="5"/>
                <c:pt idx="0">
                  <c:v>0.185</c:v>
                </c:pt>
                <c:pt idx="1">
                  <c:v>0.19800000000000001</c:v>
                </c:pt>
                <c:pt idx="2">
                  <c:v>0.23200000000000001</c:v>
                </c:pt>
                <c:pt idx="3">
                  <c:v>0.23499999999999999</c:v>
                </c:pt>
                <c:pt idx="4">
                  <c:v>0.23100000000000001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CF-4206-AA45-3435F975BC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2641936"/>
        <c:axId val="1812643184"/>
      </c:barChart>
      <c:catAx>
        <c:axId val="1812641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12643184"/>
        <c:crosses val="autoZero"/>
        <c:auto val="1"/>
        <c:lblAlgn val="ctr"/>
        <c:lblOffset val="100"/>
        <c:noMultiLvlLbl val="0"/>
      </c:catAx>
      <c:valAx>
        <c:axId val="181264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12641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'Эксперимент №1'!$B$99</c:f>
              <c:strCache>
                <c:ptCount val="1"/>
                <c:pt idx="0">
                  <c:v>WRR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'Эксперимент №1'!$A$100:$A$104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№1'!$B$100:$B$104</c:f>
              <c:numCache>
                <c:formatCode>0.000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27-4A7B-BB51-29640FB64379}"/>
            </c:ext>
          </c:extLst>
        </c:ser>
        <c:ser>
          <c:idx val="1"/>
          <c:order val="1"/>
          <c:tx>
            <c:strRef>
              <c:f>'Эксперимент №1'!$C$99</c:f>
              <c:strCache>
                <c:ptCount val="1"/>
                <c:pt idx="0">
                  <c:v>WFQ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'Эксперимент №1'!$A$100:$A$104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№1'!$C$100:$C$104</c:f>
              <c:numCache>
                <c:formatCode>0.000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27-4A7B-BB51-29640FB64379}"/>
            </c:ext>
          </c:extLst>
        </c:ser>
        <c:ser>
          <c:idx val="2"/>
          <c:order val="2"/>
          <c:tx>
            <c:strRef>
              <c:f>'Эксперимент №1'!$D$99</c:f>
              <c:strCache>
                <c:ptCount val="1"/>
                <c:pt idx="0">
                  <c:v>FIFO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'Эксперимент №1'!$A$100:$A$104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№1'!$D$100:$D$104</c:f>
              <c:numCache>
                <c:formatCode>0.000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627-4A7B-BB51-29640FB643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70856496"/>
        <c:axId val="1470858576"/>
      </c:barChart>
      <c:catAx>
        <c:axId val="1470856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70858576"/>
        <c:crosses val="autoZero"/>
        <c:auto val="1"/>
        <c:lblAlgn val="ctr"/>
        <c:lblOffset val="100"/>
        <c:noMultiLvlLbl val="0"/>
      </c:catAx>
      <c:valAx>
        <c:axId val="147085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70856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solidFill>
                  <a:schemeClr val="tx1"/>
                </a:solidFill>
              </a:rPr>
              <a:t>Джиттер </a:t>
            </a:r>
            <a:r>
              <a:rPr lang="ru-RU" baseline="0">
                <a:solidFill>
                  <a:schemeClr val="tx1"/>
                </a:solidFill>
              </a:rPr>
              <a:t>на точке доступа</a:t>
            </a:r>
            <a:endParaRPr lang="ru-RU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2.2364835773225181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3622654724787067"/>
          <c:y val="0.23189803353154506"/>
          <c:w val="0.82483499358107615"/>
          <c:h val="0.5168128463108777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'Эксперимент №1'!$B$83</c:f>
              <c:strCache>
                <c:ptCount val="1"/>
                <c:pt idx="0">
                  <c:v>WRR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'Эксперимент №1'!$A$84:$A$88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№1'!$B$84:$B$88</c:f>
              <c:numCache>
                <c:formatCode>0.000</c:formatCode>
                <c:ptCount val="5"/>
                <c:pt idx="0">
                  <c:v>9.9000000000000005E-2</c:v>
                </c:pt>
                <c:pt idx="1">
                  <c:v>9.8000000000000004E-2</c:v>
                </c:pt>
                <c:pt idx="2">
                  <c:v>0.215</c:v>
                </c:pt>
                <c:pt idx="3">
                  <c:v>0.18</c:v>
                </c:pt>
                <c:pt idx="4">
                  <c:v>1.018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92-45C1-8DFE-101B890A8F1D}"/>
            </c:ext>
          </c:extLst>
        </c:ser>
        <c:ser>
          <c:idx val="1"/>
          <c:order val="1"/>
          <c:tx>
            <c:strRef>
              <c:f>'Эксперимент №1'!$C$83</c:f>
              <c:strCache>
                <c:ptCount val="1"/>
                <c:pt idx="0">
                  <c:v>WFQ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'Эксперимент №1'!$A$84:$A$88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№1'!$C$84:$C$88</c:f>
              <c:numCache>
                <c:formatCode>0.000</c:formatCode>
                <c:ptCount val="5"/>
                <c:pt idx="0">
                  <c:v>9.6000000000000002E-2</c:v>
                </c:pt>
                <c:pt idx="1">
                  <c:v>0.11</c:v>
                </c:pt>
                <c:pt idx="2">
                  <c:v>0.21099999999999999</c:v>
                </c:pt>
                <c:pt idx="3">
                  <c:v>0.19600000000000001</c:v>
                </c:pt>
                <c:pt idx="4">
                  <c:v>1.103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92-45C1-8DFE-101B890A8F1D}"/>
            </c:ext>
          </c:extLst>
        </c:ser>
        <c:ser>
          <c:idx val="2"/>
          <c:order val="2"/>
          <c:tx>
            <c:strRef>
              <c:f>'Эксперимент №1'!$D$83</c:f>
              <c:strCache>
                <c:ptCount val="1"/>
                <c:pt idx="0">
                  <c:v>FIFO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'Эксперимент №1'!$A$84:$A$88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№1'!$D$84:$D$88</c:f>
              <c:numCache>
                <c:formatCode>0.000</c:formatCode>
                <c:ptCount val="5"/>
                <c:pt idx="0">
                  <c:v>0.185</c:v>
                </c:pt>
                <c:pt idx="1">
                  <c:v>0.19800000000000001</c:v>
                </c:pt>
                <c:pt idx="2">
                  <c:v>0.23200000000000001</c:v>
                </c:pt>
                <c:pt idx="3">
                  <c:v>0.23499999999999999</c:v>
                </c:pt>
                <c:pt idx="4">
                  <c:v>0.23100000000000001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92-45C1-8DFE-101B890A8F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7163184"/>
        <c:axId val="1467163600"/>
      </c:barChart>
      <c:catAx>
        <c:axId val="1467163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>
                    <a:solidFill>
                      <a:schemeClr val="tx1"/>
                    </a:solidFill>
                  </a:rPr>
                  <a:t>Тип трафика</a:t>
                </a:r>
              </a:p>
            </c:rich>
          </c:tx>
          <c:layout>
            <c:manualLayout>
              <c:xMode val="edge"/>
              <c:yMode val="edge"/>
              <c:x val="0.45861973209150914"/>
              <c:y val="0.823702974628171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67163600"/>
        <c:crosses val="autoZero"/>
        <c:auto val="1"/>
        <c:lblAlgn val="ctr"/>
        <c:lblOffset val="100"/>
        <c:noMultiLvlLbl val="0"/>
      </c:catAx>
      <c:valAx>
        <c:axId val="146716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>
                    <a:solidFill>
                      <a:schemeClr val="tx1"/>
                    </a:solidFill>
                  </a:rPr>
                  <a:t>Джиттер, мс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67163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88356321884391"/>
          <c:y val="5.150408282298042E-2"/>
          <c:w val="0.27411498348950308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solidFill>
                  <a:schemeClr val="tx1"/>
                </a:solidFill>
              </a:rPr>
              <a:t>Потери трафика</a:t>
            </a:r>
          </a:p>
        </c:rich>
      </c:tx>
      <c:layout>
        <c:manualLayout>
          <c:xMode val="edge"/>
          <c:yMode val="edge"/>
          <c:x val="2.2364835773225181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3622649479583315"/>
          <c:y val="0.23189814814814816"/>
          <c:w val="0.82483499358107615"/>
          <c:h val="0.5168128463108777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'Эксперимент №1'!$B$99</c:f>
              <c:strCache>
                <c:ptCount val="1"/>
                <c:pt idx="0">
                  <c:v>WRR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'Эксперимент №1'!$A$100:$A$104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№1'!$B$100:$B$104</c:f>
              <c:numCache>
                <c:formatCode>0.000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CE-4CF9-A07A-CE2BB9BCAB91}"/>
            </c:ext>
          </c:extLst>
        </c:ser>
        <c:ser>
          <c:idx val="1"/>
          <c:order val="1"/>
          <c:tx>
            <c:strRef>
              <c:f>'Эксперимент №1'!$C$99</c:f>
              <c:strCache>
                <c:ptCount val="1"/>
                <c:pt idx="0">
                  <c:v>WFQ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'Эксперимент №1'!$A$100:$A$104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№1'!$C$100:$C$104</c:f>
              <c:numCache>
                <c:formatCode>0.000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CE-4CF9-A07A-CE2BB9BCAB91}"/>
            </c:ext>
          </c:extLst>
        </c:ser>
        <c:ser>
          <c:idx val="2"/>
          <c:order val="2"/>
          <c:tx>
            <c:strRef>
              <c:f>'Эксперимент №1'!$D$99</c:f>
              <c:strCache>
                <c:ptCount val="1"/>
                <c:pt idx="0">
                  <c:v>FIFO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'Эксперимент №1'!$A$100:$A$104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№1'!$D$100:$D$104</c:f>
              <c:numCache>
                <c:formatCode>0.000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4CE-4CF9-A07A-CE2BB9BCAB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7163184"/>
        <c:axId val="1467163600"/>
      </c:barChart>
      <c:catAx>
        <c:axId val="1467163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>
                    <a:solidFill>
                      <a:schemeClr val="tx1"/>
                    </a:solidFill>
                  </a:rPr>
                  <a:t>Тип трафика</a:t>
                </a:r>
              </a:p>
            </c:rich>
          </c:tx>
          <c:layout>
            <c:manualLayout>
              <c:xMode val="edge"/>
              <c:yMode val="edge"/>
              <c:x val="0.45861973209150914"/>
              <c:y val="0.823702974628171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67163600"/>
        <c:crosses val="autoZero"/>
        <c:auto val="1"/>
        <c:lblAlgn val="ctr"/>
        <c:lblOffset val="100"/>
        <c:noMultiLvlLbl val="0"/>
      </c:catAx>
      <c:valAx>
        <c:axId val="146716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>
                    <a:solidFill>
                      <a:schemeClr val="tx1"/>
                    </a:solidFill>
                  </a:rPr>
                  <a:t>Потери, </a:t>
                </a:r>
                <a:r>
                  <a:rPr lang="en-US">
                    <a:solidFill>
                      <a:schemeClr val="tx1"/>
                    </a:solidFill>
                  </a:rPr>
                  <a:t>%</a:t>
                </a:r>
                <a:endParaRPr lang="ru-RU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67163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88356321884391"/>
          <c:y val="5.150408282298042E-2"/>
          <c:w val="0.27411498348950308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0.xml"/><Relationship Id="rId1" Type="http://schemas.openxmlformats.org/officeDocument/2006/relationships/chart" Target="../charts/chart49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13" Type="http://schemas.openxmlformats.org/officeDocument/2006/relationships/chart" Target="../charts/chart25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12" Type="http://schemas.openxmlformats.org/officeDocument/2006/relationships/chart" Target="../charts/chart24.xml"/><Relationship Id="rId17" Type="http://schemas.openxmlformats.org/officeDocument/2006/relationships/chart" Target="../charts/chart29.xml"/><Relationship Id="rId2" Type="http://schemas.openxmlformats.org/officeDocument/2006/relationships/chart" Target="../charts/chart14.xml"/><Relationship Id="rId16" Type="http://schemas.openxmlformats.org/officeDocument/2006/relationships/chart" Target="../charts/chart28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11" Type="http://schemas.openxmlformats.org/officeDocument/2006/relationships/chart" Target="../charts/chart23.xml"/><Relationship Id="rId5" Type="http://schemas.openxmlformats.org/officeDocument/2006/relationships/chart" Target="../charts/chart17.xml"/><Relationship Id="rId15" Type="http://schemas.openxmlformats.org/officeDocument/2006/relationships/chart" Target="../charts/chart27.xml"/><Relationship Id="rId10" Type="http://schemas.openxmlformats.org/officeDocument/2006/relationships/chart" Target="../charts/chart22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Relationship Id="rId14" Type="http://schemas.openxmlformats.org/officeDocument/2006/relationships/chart" Target="../charts/chart26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1.xml"/><Relationship Id="rId1" Type="http://schemas.openxmlformats.org/officeDocument/2006/relationships/chart" Target="../charts/chart30.xml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9.xml"/><Relationship Id="rId13" Type="http://schemas.openxmlformats.org/officeDocument/2006/relationships/chart" Target="../charts/chart44.xml"/><Relationship Id="rId3" Type="http://schemas.openxmlformats.org/officeDocument/2006/relationships/chart" Target="../charts/chart34.xml"/><Relationship Id="rId7" Type="http://schemas.openxmlformats.org/officeDocument/2006/relationships/chart" Target="../charts/chart38.xml"/><Relationship Id="rId12" Type="http://schemas.openxmlformats.org/officeDocument/2006/relationships/chart" Target="../charts/chart43.xml"/><Relationship Id="rId17" Type="http://schemas.openxmlformats.org/officeDocument/2006/relationships/chart" Target="../charts/chart48.xml"/><Relationship Id="rId2" Type="http://schemas.openxmlformats.org/officeDocument/2006/relationships/chart" Target="../charts/chart33.xml"/><Relationship Id="rId16" Type="http://schemas.openxmlformats.org/officeDocument/2006/relationships/chart" Target="../charts/chart47.xml"/><Relationship Id="rId1" Type="http://schemas.openxmlformats.org/officeDocument/2006/relationships/chart" Target="../charts/chart32.xml"/><Relationship Id="rId6" Type="http://schemas.openxmlformats.org/officeDocument/2006/relationships/chart" Target="../charts/chart37.xml"/><Relationship Id="rId11" Type="http://schemas.openxmlformats.org/officeDocument/2006/relationships/chart" Target="../charts/chart42.xml"/><Relationship Id="rId5" Type="http://schemas.openxmlformats.org/officeDocument/2006/relationships/chart" Target="../charts/chart36.xml"/><Relationship Id="rId15" Type="http://schemas.openxmlformats.org/officeDocument/2006/relationships/chart" Target="../charts/chart46.xml"/><Relationship Id="rId10" Type="http://schemas.openxmlformats.org/officeDocument/2006/relationships/chart" Target="../charts/chart41.xml"/><Relationship Id="rId4" Type="http://schemas.openxmlformats.org/officeDocument/2006/relationships/chart" Target="../charts/chart35.xml"/><Relationship Id="rId9" Type="http://schemas.openxmlformats.org/officeDocument/2006/relationships/chart" Target="../charts/chart40.xml"/><Relationship Id="rId14" Type="http://schemas.openxmlformats.org/officeDocument/2006/relationships/chart" Target="../charts/chart4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81425</xdr:colOff>
      <xdr:row>0</xdr:row>
      <xdr:rowOff>178746</xdr:rowOff>
    </xdr:from>
    <xdr:to>
      <xdr:col>12</xdr:col>
      <xdr:colOff>402726</xdr:colOff>
      <xdr:row>15</xdr:row>
      <xdr:rowOff>64446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86B36FA-C682-40B5-B0F6-36788D6CBA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57150</xdr:colOff>
      <xdr:row>17</xdr:row>
      <xdr:rowOff>14287</xdr:rowOff>
    </xdr:from>
    <xdr:to>
      <xdr:col>12</xdr:col>
      <xdr:colOff>361950</xdr:colOff>
      <xdr:row>31</xdr:row>
      <xdr:rowOff>90487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4B67BCDD-19EA-4C23-99B3-C841BDDBB5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47625</xdr:colOff>
      <xdr:row>33</xdr:row>
      <xdr:rowOff>23812</xdr:rowOff>
    </xdr:from>
    <xdr:to>
      <xdr:col>12</xdr:col>
      <xdr:colOff>352425</xdr:colOff>
      <xdr:row>47</xdr:row>
      <xdr:rowOff>100012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5E17F94B-49CA-4E1B-8687-A6E811FECA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38100</xdr:colOff>
      <xdr:row>49</xdr:row>
      <xdr:rowOff>52387</xdr:rowOff>
    </xdr:from>
    <xdr:to>
      <xdr:col>12</xdr:col>
      <xdr:colOff>342900</xdr:colOff>
      <xdr:row>63</xdr:row>
      <xdr:rowOff>128587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772999B2-CF1C-49B1-849E-2A922FE9A5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28575</xdr:colOff>
      <xdr:row>65</xdr:row>
      <xdr:rowOff>33337</xdr:rowOff>
    </xdr:from>
    <xdr:to>
      <xdr:col>12</xdr:col>
      <xdr:colOff>333375</xdr:colOff>
      <xdr:row>79</xdr:row>
      <xdr:rowOff>109537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B39CC78C-9A97-440D-8711-C16130B5AC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38100</xdr:colOff>
      <xdr:row>81</xdr:row>
      <xdr:rowOff>42862</xdr:rowOff>
    </xdr:from>
    <xdr:to>
      <xdr:col>12</xdr:col>
      <xdr:colOff>342900</xdr:colOff>
      <xdr:row>95</xdr:row>
      <xdr:rowOff>119062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9D7A3BB4-331D-4E4D-8B4A-B7577A0B73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38100</xdr:colOff>
      <xdr:row>97</xdr:row>
      <xdr:rowOff>61912</xdr:rowOff>
    </xdr:from>
    <xdr:to>
      <xdr:col>12</xdr:col>
      <xdr:colOff>342900</xdr:colOff>
      <xdr:row>111</xdr:row>
      <xdr:rowOff>138112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0EFD02EE-C3BB-427C-933F-6771E3276E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14291</xdr:colOff>
      <xdr:row>80</xdr:row>
      <xdr:rowOff>181583</xdr:rowOff>
    </xdr:from>
    <xdr:to>
      <xdr:col>20</xdr:col>
      <xdr:colOff>338663</xdr:colOff>
      <xdr:row>95</xdr:row>
      <xdr:rowOff>118009</xdr:rowOff>
    </xdr:to>
    <xdr:graphicFrame macro="">
      <xdr:nvGraphicFramePr>
        <xdr:cNvPr id="17" name="Диаграмма 16">
          <a:extLst>
            <a:ext uri="{FF2B5EF4-FFF2-40B4-BE49-F238E27FC236}">
              <a16:creationId xmlns:a16="http://schemas.microsoft.com/office/drawing/2014/main" id="{201619F8-95EC-42F7-B3A4-CD1B3853EE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0</xdr:colOff>
      <xdr:row>97</xdr:row>
      <xdr:rowOff>53412</xdr:rowOff>
    </xdr:from>
    <xdr:to>
      <xdr:col>20</xdr:col>
      <xdr:colOff>324372</xdr:colOff>
      <xdr:row>111</xdr:row>
      <xdr:rowOff>171421</xdr:rowOff>
    </xdr:to>
    <xdr:graphicFrame macro="">
      <xdr:nvGraphicFramePr>
        <xdr:cNvPr id="18" name="Диаграмма 17">
          <a:extLst>
            <a:ext uri="{FF2B5EF4-FFF2-40B4-BE49-F238E27FC236}">
              <a16:creationId xmlns:a16="http://schemas.microsoft.com/office/drawing/2014/main" id="{6EFC9BE6-0DE4-4E9E-BF88-57919B56A7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128124</xdr:colOff>
      <xdr:row>16</xdr:row>
      <xdr:rowOff>175328</xdr:rowOff>
    </xdr:from>
    <xdr:to>
      <xdr:col>20</xdr:col>
      <xdr:colOff>452496</xdr:colOff>
      <xdr:row>31</xdr:row>
      <xdr:rowOff>111266</xdr:rowOff>
    </xdr:to>
    <xdr:graphicFrame macro="">
      <xdr:nvGraphicFramePr>
        <xdr:cNvPr id="20" name="Диаграмма 19">
          <a:extLst>
            <a:ext uri="{FF2B5EF4-FFF2-40B4-BE49-F238E27FC236}">
              <a16:creationId xmlns:a16="http://schemas.microsoft.com/office/drawing/2014/main" id="{577D546B-0863-424A-9F83-1745746153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0.18287</cdr:x>
      <cdr:y>0.55569</cdr:y>
    </cdr:from>
    <cdr:to>
      <cdr:x>0.21726</cdr:x>
      <cdr:y>0.68555</cdr:y>
    </cdr:to>
    <cdr:cxnSp macro="">
      <cdr:nvCxnSpPr>
        <cdr:cNvPr id="16" name="Прямая со стрелкой 15">
          <a:extLst xmlns:a="http://schemas.openxmlformats.org/drawingml/2006/main">
            <a:ext uri="{FF2B5EF4-FFF2-40B4-BE49-F238E27FC236}">
              <a16:creationId xmlns:a16="http://schemas.microsoft.com/office/drawing/2014/main" id="{891DB5AB-4DD2-4767-9E82-DF8659B37F77}"/>
            </a:ext>
          </a:extLst>
        </cdr:cNvPr>
        <cdr:cNvCxnSpPr/>
      </cdr:nvCxnSpPr>
      <cdr:spPr>
        <a:xfrm xmlns:a="http://schemas.openxmlformats.org/drawingml/2006/main" flipH="1">
          <a:off x="835237" y="1460249"/>
          <a:ext cx="157052" cy="341251"/>
        </a:xfrm>
        <a:prstGeom xmlns:a="http://schemas.openxmlformats.org/drawingml/2006/main" prst="straightConnector1">
          <a:avLst/>
        </a:prstGeom>
        <a:ln xmlns:a="http://schemas.openxmlformats.org/drawingml/2006/main" w="12700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0.15755</cdr:x>
      <cdr:y>0.47285</cdr:y>
    </cdr:from>
    <cdr:to>
      <cdr:x>0.20681</cdr:x>
      <cdr:y>0.67984</cdr:y>
    </cdr:to>
    <cdr:sp macro="" textlink="">
      <cdr:nvSpPr>
        <cdr:cNvPr id="17" name="TextBox 43">
          <a:extLst xmlns:a="http://schemas.openxmlformats.org/drawingml/2006/main">
            <a:ext uri="{FF2B5EF4-FFF2-40B4-BE49-F238E27FC236}">
              <a16:creationId xmlns:a16="http://schemas.microsoft.com/office/drawing/2014/main" id="{F4F14268-1021-4A4F-8E40-4D7E3DF7FA41}"/>
            </a:ext>
          </a:extLst>
        </cdr:cNvPr>
        <cdr:cNvSpPr txBox="1"/>
      </cdr:nvSpPr>
      <cdr:spPr>
        <a:xfrm xmlns:a="http://schemas.openxmlformats.org/drawingml/2006/main" rot="17712794">
          <a:off x="561587" y="1402313"/>
          <a:ext cx="544104" cy="225422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100">
              <a:solidFill>
                <a:schemeClr val="accent1"/>
              </a:solidFill>
            </a:rPr>
            <a:t>-68%</a:t>
          </a:r>
        </a:p>
      </cdr:txBody>
    </cdr:sp>
  </cdr:relSizeAnchor>
  <cdr:relSizeAnchor xmlns:cdr="http://schemas.openxmlformats.org/drawingml/2006/chartDrawing">
    <cdr:from>
      <cdr:x>0.19483</cdr:x>
      <cdr:y>0.50312</cdr:y>
    </cdr:from>
    <cdr:to>
      <cdr:x>0.24321</cdr:x>
      <cdr:y>0.7101</cdr:y>
    </cdr:to>
    <cdr:sp macro="" textlink="">
      <cdr:nvSpPr>
        <cdr:cNvPr id="18" name="TextBox 44">
          <a:extLst xmlns:a="http://schemas.openxmlformats.org/drawingml/2006/main">
            <a:ext uri="{FF2B5EF4-FFF2-40B4-BE49-F238E27FC236}">
              <a16:creationId xmlns:a16="http://schemas.microsoft.com/office/drawing/2014/main" id="{638AAECC-675E-4E0C-8399-817B293FAADE}"/>
            </a:ext>
          </a:extLst>
        </cdr:cNvPr>
        <cdr:cNvSpPr txBox="1"/>
      </cdr:nvSpPr>
      <cdr:spPr>
        <a:xfrm xmlns:a="http://schemas.openxmlformats.org/drawingml/2006/main" rot="17850278">
          <a:off x="730158" y="1483881"/>
          <a:ext cx="544104" cy="221392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100">
              <a:solidFill>
                <a:schemeClr val="accent2"/>
              </a:solidFill>
            </a:rPr>
            <a:t>-75</a:t>
          </a:r>
          <a:r>
            <a:rPr lang="en-US" sz="1100">
              <a:solidFill>
                <a:schemeClr val="accent2"/>
              </a:solidFill>
            </a:rPr>
            <a:t>%</a:t>
          </a:r>
          <a:endParaRPr lang="ru-RU" sz="1100">
            <a:solidFill>
              <a:schemeClr val="accent2"/>
            </a:solidFill>
          </a:endParaRPr>
        </a:p>
      </cdr:txBody>
    </cdr:sp>
  </cdr:relSizeAnchor>
  <cdr:relSizeAnchor xmlns:cdr="http://schemas.openxmlformats.org/drawingml/2006/chartDrawing">
    <cdr:from>
      <cdr:x>0.31922</cdr:x>
      <cdr:y>0.43707</cdr:y>
    </cdr:from>
    <cdr:to>
      <cdr:x>0.36604</cdr:x>
      <cdr:y>0.64406</cdr:y>
    </cdr:to>
    <cdr:sp macro="" textlink="">
      <cdr:nvSpPr>
        <cdr:cNvPr id="19" name="TextBox 51">
          <a:extLst xmlns:a="http://schemas.openxmlformats.org/drawingml/2006/main">
            <a:ext uri="{FF2B5EF4-FFF2-40B4-BE49-F238E27FC236}">
              <a16:creationId xmlns:a16="http://schemas.microsoft.com/office/drawing/2014/main" id="{60CDD966-79FF-406F-A7B6-8C6AE7ED5A2F}"/>
            </a:ext>
          </a:extLst>
        </cdr:cNvPr>
        <cdr:cNvSpPr txBox="1"/>
      </cdr:nvSpPr>
      <cdr:spPr>
        <a:xfrm xmlns:a="http://schemas.openxmlformats.org/drawingml/2006/main" rot="18351755">
          <a:off x="1295024" y="1323569"/>
          <a:ext cx="547857" cy="214403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100">
              <a:solidFill>
                <a:schemeClr val="accent1"/>
              </a:solidFill>
            </a:rPr>
            <a:t>-39%</a:t>
          </a:r>
        </a:p>
      </cdr:txBody>
    </cdr:sp>
  </cdr:relSizeAnchor>
  <cdr:relSizeAnchor xmlns:cdr="http://schemas.openxmlformats.org/drawingml/2006/chartDrawing">
    <cdr:from>
      <cdr:x>0.36332</cdr:x>
      <cdr:y>0.46843</cdr:y>
    </cdr:from>
    <cdr:to>
      <cdr:x>0.409</cdr:x>
      <cdr:y>0.67542</cdr:y>
    </cdr:to>
    <cdr:sp macro="" textlink="">
      <cdr:nvSpPr>
        <cdr:cNvPr id="20" name="TextBox 52">
          <a:extLst xmlns:a="http://schemas.openxmlformats.org/drawingml/2006/main">
            <a:ext uri="{FF2B5EF4-FFF2-40B4-BE49-F238E27FC236}">
              <a16:creationId xmlns:a16="http://schemas.microsoft.com/office/drawing/2014/main" id="{7CFF788B-BC76-44A2-94B2-668E31C48568}"/>
            </a:ext>
          </a:extLst>
        </cdr:cNvPr>
        <cdr:cNvSpPr txBox="1"/>
      </cdr:nvSpPr>
      <cdr:spPr>
        <a:xfrm xmlns:a="http://schemas.openxmlformats.org/drawingml/2006/main" rot="18312194">
          <a:off x="1494340" y="1409194"/>
          <a:ext cx="547857" cy="209147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100">
              <a:solidFill>
                <a:schemeClr val="accent2"/>
              </a:solidFill>
            </a:rPr>
            <a:t>-60</a:t>
          </a:r>
          <a:r>
            <a:rPr lang="en-US" sz="1100">
              <a:solidFill>
                <a:schemeClr val="accent2"/>
              </a:solidFill>
            </a:rPr>
            <a:t>%</a:t>
          </a:r>
          <a:endParaRPr lang="ru-RU" sz="1100">
            <a:solidFill>
              <a:schemeClr val="accent2"/>
            </a:solidFill>
          </a:endParaRPr>
        </a:p>
      </cdr:txBody>
    </cdr:sp>
  </cdr:relSizeAnchor>
  <cdr:relSizeAnchor xmlns:cdr="http://schemas.openxmlformats.org/drawingml/2006/chartDrawing">
    <cdr:from>
      <cdr:x>0.49179</cdr:x>
      <cdr:y>0.45493</cdr:y>
    </cdr:from>
    <cdr:to>
      <cdr:x>0.54166</cdr:x>
      <cdr:y>0.66192</cdr:y>
    </cdr:to>
    <cdr:sp macro="" textlink="">
      <cdr:nvSpPr>
        <cdr:cNvPr id="21" name="TextBox 59">
          <a:extLst xmlns:a="http://schemas.openxmlformats.org/drawingml/2006/main">
            <a:ext uri="{FF2B5EF4-FFF2-40B4-BE49-F238E27FC236}">
              <a16:creationId xmlns:a16="http://schemas.microsoft.com/office/drawing/2014/main" id="{112F3711-279D-44FA-A56B-6F682E7F00AA}"/>
            </a:ext>
          </a:extLst>
        </cdr:cNvPr>
        <cdr:cNvSpPr txBox="1"/>
      </cdr:nvSpPr>
      <cdr:spPr>
        <a:xfrm xmlns:a="http://schemas.openxmlformats.org/drawingml/2006/main" rot="18117871">
          <a:off x="2092204" y="1363881"/>
          <a:ext cx="547857" cy="228338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100">
              <a:solidFill>
                <a:schemeClr val="accent1"/>
              </a:solidFill>
            </a:rPr>
            <a:t>-54%</a:t>
          </a:r>
        </a:p>
      </cdr:txBody>
    </cdr:sp>
  </cdr:relSizeAnchor>
  <cdr:relSizeAnchor xmlns:cdr="http://schemas.openxmlformats.org/drawingml/2006/chartDrawing">
    <cdr:from>
      <cdr:x>0.53433</cdr:x>
      <cdr:y>0.45525</cdr:y>
    </cdr:from>
    <cdr:to>
      <cdr:x>0.58075</cdr:x>
      <cdr:y>0.66224</cdr:y>
    </cdr:to>
    <cdr:sp macro="" textlink="">
      <cdr:nvSpPr>
        <cdr:cNvPr id="22" name="TextBox 60">
          <a:extLst xmlns:a="http://schemas.openxmlformats.org/drawingml/2006/main">
            <a:ext uri="{FF2B5EF4-FFF2-40B4-BE49-F238E27FC236}">
              <a16:creationId xmlns:a16="http://schemas.microsoft.com/office/drawing/2014/main" id="{0DE8CA68-ACAF-439C-B4CB-844BF881F910}"/>
            </a:ext>
          </a:extLst>
        </cdr:cNvPr>
        <cdr:cNvSpPr txBox="1"/>
      </cdr:nvSpPr>
      <cdr:spPr>
        <a:xfrm xmlns:a="http://schemas.openxmlformats.org/drawingml/2006/main" rot="18288753">
          <a:off x="2279107" y="1372614"/>
          <a:ext cx="547857" cy="21253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100">
              <a:solidFill>
                <a:schemeClr val="accent2"/>
              </a:solidFill>
            </a:rPr>
            <a:t>-53</a:t>
          </a:r>
          <a:r>
            <a:rPr lang="en-US" sz="1100">
              <a:solidFill>
                <a:schemeClr val="accent2"/>
              </a:solidFill>
            </a:rPr>
            <a:t>%</a:t>
          </a:r>
          <a:endParaRPr lang="ru-RU" sz="1100">
            <a:solidFill>
              <a:schemeClr val="accent2"/>
            </a:solidFill>
          </a:endParaRPr>
        </a:p>
      </cdr:txBody>
    </cdr:sp>
  </cdr:relSizeAnchor>
  <cdr:relSizeAnchor xmlns:cdr="http://schemas.openxmlformats.org/drawingml/2006/chartDrawing">
    <cdr:from>
      <cdr:x>0.67265</cdr:x>
      <cdr:y>0.54024</cdr:y>
    </cdr:from>
    <cdr:to>
      <cdr:x>0.71475</cdr:x>
      <cdr:y>0.66857</cdr:y>
    </cdr:to>
    <cdr:cxnSp macro="">
      <cdr:nvCxnSpPr>
        <cdr:cNvPr id="23" name="Прямая со стрелкой 22">
          <a:extLst xmlns:a="http://schemas.openxmlformats.org/drawingml/2006/main">
            <a:ext uri="{FF2B5EF4-FFF2-40B4-BE49-F238E27FC236}">
              <a16:creationId xmlns:a16="http://schemas.microsoft.com/office/drawing/2014/main" id="{82197181-0318-4C0A-A85A-D29D60E10B11}"/>
            </a:ext>
          </a:extLst>
        </cdr:cNvPr>
        <cdr:cNvCxnSpPr/>
      </cdr:nvCxnSpPr>
      <cdr:spPr>
        <a:xfrm xmlns:a="http://schemas.openxmlformats.org/drawingml/2006/main" flipH="1">
          <a:off x="3080132" y="1429897"/>
          <a:ext cx="192795" cy="339687"/>
        </a:xfrm>
        <a:prstGeom xmlns:a="http://schemas.openxmlformats.org/drawingml/2006/main" prst="straightConnector1">
          <a:avLst/>
        </a:prstGeom>
        <a:ln xmlns:a="http://schemas.openxmlformats.org/drawingml/2006/main" w="12700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0.65831</cdr:x>
      <cdr:y>0.45728</cdr:y>
    </cdr:from>
    <cdr:to>
      <cdr:x>0.70665</cdr:x>
      <cdr:y>0.66427</cdr:y>
    </cdr:to>
    <cdr:sp macro="" textlink="">
      <cdr:nvSpPr>
        <cdr:cNvPr id="24" name="TextBox 70">
          <a:extLst xmlns:a="http://schemas.openxmlformats.org/drawingml/2006/main">
            <a:ext uri="{FF2B5EF4-FFF2-40B4-BE49-F238E27FC236}">
              <a16:creationId xmlns:a16="http://schemas.microsoft.com/office/drawing/2014/main" id="{2E5806F1-3A50-4461-AF7E-16B558D40058}"/>
            </a:ext>
          </a:extLst>
        </cdr:cNvPr>
        <cdr:cNvSpPr txBox="1"/>
      </cdr:nvSpPr>
      <cdr:spPr>
        <a:xfrm xmlns:a="http://schemas.openxmlformats.org/drawingml/2006/main" rot="18127217">
          <a:off x="2851239" y="1373585"/>
          <a:ext cx="547858" cy="22137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100">
              <a:solidFill>
                <a:schemeClr val="accent1"/>
              </a:solidFill>
            </a:rPr>
            <a:t>-62%</a:t>
          </a:r>
        </a:p>
      </cdr:txBody>
    </cdr:sp>
  </cdr:relSizeAnchor>
  <cdr:relSizeAnchor xmlns:cdr="http://schemas.openxmlformats.org/drawingml/2006/chartDrawing">
    <cdr:from>
      <cdr:x>0.6958</cdr:x>
      <cdr:y>0.45756</cdr:y>
    </cdr:from>
    <cdr:to>
      <cdr:x>0.7482</cdr:x>
      <cdr:y>0.66455</cdr:y>
    </cdr:to>
    <cdr:sp macro="" textlink="">
      <cdr:nvSpPr>
        <cdr:cNvPr id="25" name="TextBox 71">
          <a:extLst xmlns:a="http://schemas.openxmlformats.org/drawingml/2006/main">
            <a:ext uri="{FF2B5EF4-FFF2-40B4-BE49-F238E27FC236}">
              <a16:creationId xmlns:a16="http://schemas.microsoft.com/office/drawing/2014/main" id="{21C4730F-CE8A-4511-95FE-DFCE02843BB0}"/>
            </a:ext>
          </a:extLst>
        </cdr:cNvPr>
        <cdr:cNvSpPr txBox="1"/>
      </cdr:nvSpPr>
      <cdr:spPr>
        <a:xfrm xmlns:a="http://schemas.openxmlformats.org/drawingml/2006/main" rot="18036765">
          <a:off x="3032195" y="1365039"/>
          <a:ext cx="547857" cy="239932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100">
              <a:solidFill>
                <a:schemeClr val="accent2"/>
              </a:solidFill>
            </a:rPr>
            <a:t>-56</a:t>
          </a:r>
          <a:r>
            <a:rPr lang="en-US" sz="1100">
              <a:solidFill>
                <a:schemeClr val="accent2"/>
              </a:solidFill>
            </a:rPr>
            <a:t>%</a:t>
          </a:r>
          <a:endParaRPr lang="ru-RU" sz="1100">
            <a:solidFill>
              <a:schemeClr val="accent2"/>
            </a:solidFill>
          </a:endParaRPr>
        </a:p>
      </cdr:txBody>
    </cdr:sp>
  </cdr:relSizeAnchor>
  <cdr:relSizeAnchor xmlns:cdr="http://schemas.openxmlformats.org/drawingml/2006/chartDrawing">
    <cdr:from>
      <cdr:x>0.86061</cdr:x>
      <cdr:y>0.26535</cdr:y>
    </cdr:from>
    <cdr:to>
      <cdr:x>0.88567</cdr:x>
      <cdr:y>0.53937</cdr:y>
    </cdr:to>
    <cdr:cxnSp macro="">
      <cdr:nvCxnSpPr>
        <cdr:cNvPr id="26" name="Прямая со стрелкой 25">
          <a:extLst xmlns:a="http://schemas.openxmlformats.org/drawingml/2006/main">
            <a:ext uri="{FF2B5EF4-FFF2-40B4-BE49-F238E27FC236}">
              <a16:creationId xmlns:a16="http://schemas.microsoft.com/office/drawing/2014/main" id="{E01F4EEC-B784-4DD2-A959-3C249BE088E1}"/>
            </a:ext>
          </a:extLst>
        </cdr:cNvPr>
        <cdr:cNvCxnSpPr/>
      </cdr:nvCxnSpPr>
      <cdr:spPr>
        <a:xfrm xmlns:a="http://schemas.openxmlformats.org/drawingml/2006/main">
          <a:off x="3940825" y="702326"/>
          <a:ext cx="114759" cy="725277"/>
        </a:xfrm>
        <a:prstGeom xmlns:a="http://schemas.openxmlformats.org/drawingml/2006/main" prst="straightConnector1">
          <a:avLst/>
        </a:prstGeom>
        <a:ln xmlns:a="http://schemas.openxmlformats.org/drawingml/2006/main" w="12700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0.9002</cdr:x>
      <cdr:y>0.36247</cdr:y>
    </cdr:from>
    <cdr:to>
      <cdr:x>0.91675</cdr:x>
      <cdr:y>0.5385</cdr:y>
    </cdr:to>
    <cdr:cxnSp macro="">
      <cdr:nvCxnSpPr>
        <cdr:cNvPr id="27" name="Прямая со стрелкой 26">
          <a:extLst xmlns:a="http://schemas.openxmlformats.org/drawingml/2006/main">
            <a:ext uri="{FF2B5EF4-FFF2-40B4-BE49-F238E27FC236}">
              <a16:creationId xmlns:a16="http://schemas.microsoft.com/office/drawing/2014/main" id="{46B38B9B-A1B9-433F-BC16-153BED47C37C}"/>
            </a:ext>
          </a:extLst>
        </cdr:cNvPr>
        <cdr:cNvCxnSpPr/>
      </cdr:nvCxnSpPr>
      <cdr:spPr>
        <a:xfrm xmlns:a="http://schemas.openxmlformats.org/drawingml/2006/main">
          <a:off x="4122144" y="959385"/>
          <a:ext cx="75741" cy="465922"/>
        </a:xfrm>
        <a:prstGeom xmlns:a="http://schemas.openxmlformats.org/drawingml/2006/main" prst="straightConnector1">
          <a:avLst/>
        </a:prstGeom>
        <a:ln xmlns:a="http://schemas.openxmlformats.org/drawingml/2006/main" w="12700">
          <a:solidFill>
            <a:schemeClr val="accent2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0.86705</cdr:x>
      <cdr:y>0.17342</cdr:y>
    </cdr:from>
    <cdr:to>
      <cdr:x>0.91228</cdr:x>
      <cdr:y>0.39923</cdr:y>
    </cdr:to>
    <cdr:sp macro="" textlink="">
      <cdr:nvSpPr>
        <cdr:cNvPr id="28" name="TextBox 80">
          <a:extLst xmlns:a="http://schemas.openxmlformats.org/drawingml/2006/main">
            <a:ext uri="{FF2B5EF4-FFF2-40B4-BE49-F238E27FC236}">
              <a16:creationId xmlns:a16="http://schemas.microsoft.com/office/drawing/2014/main" id="{B519B5BB-743C-49E0-8256-77BBCD8C3CCF}"/>
            </a:ext>
          </a:extLst>
        </cdr:cNvPr>
        <cdr:cNvSpPr txBox="1"/>
      </cdr:nvSpPr>
      <cdr:spPr>
        <a:xfrm xmlns:a="http://schemas.openxmlformats.org/drawingml/2006/main" rot="4774709">
          <a:off x="3756176" y="660243"/>
          <a:ext cx="602035" cy="206277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chemeClr val="accent1"/>
              </a:solidFill>
            </a:rPr>
            <a:t>+</a:t>
          </a:r>
          <a:r>
            <a:rPr lang="ru-RU" sz="1100">
              <a:solidFill>
                <a:schemeClr val="accent1"/>
              </a:solidFill>
            </a:rPr>
            <a:t>140%</a:t>
          </a:r>
        </a:p>
      </cdr:txBody>
    </cdr:sp>
  </cdr:relSizeAnchor>
  <cdr:relSizeAnchor xmlns:cdr="http://schemas.openxmlformats.org/drawingml/2006/chartDrawing">
    <cdr:from>
      <cdr:x>0.90794</cdr:x>
      <cdr:y>0.31628</cdr:y>
    </cdr:from>
    <cdr:to>
      <cdr:x>0.953</cdr:x>
      <cdr:y>0.52327</cdr:y>
    </cdr:to>
    <cdr:sp macro="" textlink="">
      <cdr:nvSpPr>
        <cdr:cNvPr id="29" name="TextBox 81">
          <a:extLst xmlns:a="http://schemas.openxmlformats.org/drawingml/2006/main">
            <a:ext uri="{FF2B5EF4-FFF2-40B4-BE49-F238E27FC236}">
              <a16:creationId xmlns:a16="http://schemas.microsoft.com/office/drawing/2014/main" id="{7AB3EC58-F9A2-4C89-91AE-D66F669A04FE}"/>
            </a:ext>
          </a:extLst>
        </cdr:cNvPr>
        <cdr:cNvSpPr txBox="1"/>
      </cdr:nvSpPr>
      <cdr:spPr>
        <a:xfrm xmlns:a="http://schemas.openxmlformats.org/drawingml/2006/main" rot="4650454">
          <a:off x="3986795" y="1007898"/>
          <a:ext cx="547858" cy="206335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chemeClr val="accent2"/>
              </a:solidFill>
            </a:rPr>
            <a:t>+</a:t>
          </a:r>
          <a:r>
            <a:rPr lang="ru-RU" sz="1100">
              <a:solidFill>
                <a:schemeClr val="accent2"/>
              </a:solidFill>
            </a:rPr>
            <a:t>94</a:t>
          </a:r>
          <a:r>
            <a:rPr lang="en-US" sz="1100">
              <a:solidFill>
                <a:schemeClr val="accent2"/>
              </a:solidFill>
            </a:rPr>
            <a:t>%</a:t>
          </a:r>
          <a:endParaRPr lang="ru-RU" sz="1100">
            <a:solidFill>
              <a:schemeClr val="accent2"/>
            </a:solidFill>
          </a:endParaRPr>
        </a:p>
      </cdr:txBody>
    </cdr:sp>
  </cdr:relSizeAnchor>
  <cdr:relSizeAnchor xmlns:cdr="http://schemas.openxmlformats.org/drawingml/2006/chartDrawing">
    <cdr:from>
      <cdr:x>0.21981</cdr:x>
      <cdr:y>0.56233</cdr:y>
    </cdr:from>
    <cdr:to>
      <cdr:x>0.25589</cdr:x>
      <cdr:y>0.69809</cdr:y>
    </cdr:to>
    <cdr:cxnSp macro="">
      <cdr:nvCxnSpPr>
        <cdr:cNvPr id="30" name="Прямая со стрелкой 29">
          <a:extLst xmlns:a="http://schemas.openxmlformats.org/drawingml/2006/main">
            <a:ext uri="{FF2B5EF4-FFF2-40B4-BE49-F238E27FC236}">
              <a16:creationId xmlns:a16="http://schemas.microsoft.com/office/drawing/2014/main" id="{48574148-8169-430A-A4A8-A0811AF5F7E9}"/>
            </a:ext>
          </a:extLst>
        </cdr:cNvPr>
        <cdr:cNvCxnSpPr/>
      </cdr:nvCxnSpPr>
      <cdr:spPr>
        <a:xfrm xmlns:a="http://schemas.openxmlformats.org/drawingml/2006/main" flipH="1">
          <a:off x="1003923" y="1477699"/>
          <a:ext cx="164809" cy="356763"/>
        </a:xfrm>
        <a:prstGeom xmlns:a="http://schemas.openxmlformats.org/drawingml/2006/main" prst="straightConnector1">
          <a:avLst/>
        </a:prstGeom>
        <a:ln xmlns:a="http://schemas.openxmlformats.org/drawingml/2006/main" w="12700">
          <a:solidFill>
            <a:schemeClr val="accent2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0.34958</cdr:x>
      <cdr:y>0.55411</cdr:y>
    </cdr:from>
    <cdr:to>
      <cdr:x>0.37642</cdr:x>
      <cdr:y>0.62571</cdr:y>
    </cdr:to>
    <cdr:cxnSp macro="">
      <cdr:nvCxnSpPr>
        <cdr:cNvPr id="31" name="Прямая со стрелкой 30">
          <a:extLst xmlns:a="http://schemas.openxmlformats.org/drawingml/2006/main">
            <a:ext uri="{FF2B5EF4-FFF2-40B4-BE49-F238E27FC236}">
              <a16:creationId xmlns:a16="http://schemas.microsoft.com/office/drawing/2014/main" id="{EA10EFA4-B6F7-45D4-BB79-664262D15D77}"/>
            </a:ext>
          </a:extLst>
        </cdr:cNvPr>
        <cdr:cNvCxnSpPr/>
      </cdr:nvCxnSpPr>
      <cdr:spPr>
        <a:xfrm xmlns:a="http://schemas.openxmlformats.org/drawingml/2006/main" flipH="1">
          <a:off x="1600769" y="1466620"/>
          <a:ext cx="122911" cy="189504"/>
        </a:xfrm>
        <a:prstGeom xmlns:a="http://schemas.openxmlformats.org/drawingml/2006/main" prst="straightConnector1">
          <a:avLst/>
        </a:prstGeom>
        <a:ln xmlns:a="http://schemas.openxmlformats.org/drawingml/2006/main" w="12700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0.38726</cdr:x>
      <cdr:y>0.55235</cdr:y>
    </cdr:from>
    <cdr:to>
      <cdr:x>0.42088</cdr:x>
      <cdr:y>0.66317</cdr:y>
    </cdr:to>
    <cdr:cxnSp macro="">
      <cdr:nvCxnSpPr>
        <cdr:cNvPr id="32" name="Прямая со стрелкой 31">
          <a:extLst xmlns:a="http://schemas.openxmlformats.org/drawingml/2006/main">
            <a:ext uri="{FF2B5EF4-FFF2-40B4-BE49-F238E27FC236}">
              <a16:creationId xmlns:a16="http://schemas.microsoft.com/office/drawing/2014/main" id="{0FC133E5-B705-4A10-BA95-622B1ADC650C}"/>
            </a:ext>
          </a:extLst>
        </cdr:cNvPr>
        <cdr:cNvCxnSpPr/>
      </cdr:nvCxnSpPr>
      <cdr:spPr>
        <a:xfrm xmlns:a="http://schemas.openxmlformats.org/drawingml/2006/main" flipH="1">
          <a:off x="1769055" y="1452240"/>
          <a:ext cx="153558" cy="291391"/>
        </a:xfrm>
        <a:prstGeom xmlns:a="http://schemas.openxmlformats.org/drawingml/2006/main" prst="straightConnector1">
          <a:avLst/>
        </a:prstGeom>
        <a:ln xmlns:a="http://schemas.openxmlformats.org/drawingml/2006/main" w="12700">
          <a:solidFill>
            <a:schemeClr val="accent2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0.51075</cdr:x>
      <cdr:y>0.55151</cdr:y>
    </cdr:from>
    <cdr:to>
      <cdr:x>0.54985</cdr:x>
      <cdr:y>0.6573</cdr:y>
    </cdr:to>
    <cdr:cxnSp macro="">
      <cdr:nvCxnSpPr>
        <cdr:cNvPr id="33" name="Прямая со стрелкой 32">
          <a:extLst xmlns:a="http://schemas.openxmlformats.org/drawingml/2006/main">
            <a:ext uri="{FF2B5EF4-FFF2-40B4-BE49-F238E27FC236}">
              <a16:creationId xmlns:a16="http://schemas.microsoft.com/office/drawing/2014/main" id="{8D37AA6B-DAE9-4838-AB96-D40D7AA8416D}"/>
            </a:ext>
          </a:extLst>
        </cdr:cNvPr>
        <cdr:cNvCxnSpPr/>
      </cdr:nvCxnSpPr>
      <cdr:spPr>
        <a:xfrm xmlns:a="http://schemas.openxmlformats.org/drawingml/2006/main" flipH="1">
          <a:off x="2338789" y="1459735"/>
          <a:ext cx="179024" cy="280012"/>
        </a:xfrm>
        <a:prstGeom xmlns:a="http://schemas.openxmlformats.org/drawingml/2006/main" prst="straightConnector1">
          <a:avLst/>
        </a:prstGeom>
        <a:ln xmlns:a="http://schemas.openxmlformats.org/drawingml/2006/main" w="12700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0.55085</cdr:x>
      <cdr:y>0.55064</cdr:y>
    </cdr:from>
    <cdr:to>
      <cdr:x>0.58443</cdr:x>
      <cdr:y>0.65297</cdr:y>
    </cdr:to>
    <cdr:cxnSp macro="">
      <cdr:nvCxnSpPr>
        <cdr:cNvPr id="34" name="Прямая со стрелкой 33">
          <a:extLst xmlns:a="http://schemas.openxmlformats.org/drawingml/2006/main">
            <a:ext uri="{FF2B5EF4-FFF2-40B4-BE49-F238E27FC236}">
              <a16:creationId xmlns:a16="http://schemas.microsoft.com/office/drawing/2014/main" id="{6EC4587C-FDF8-4D7F-9F57-E1B246169CBE}"/>
            </a:ext>
          </a:extLst>
        </cdr:cNvPr>
        <cdr:cNvCxnSpPr/>
      </cdr:nvCxnSpPr>
      <cdr:spPr>
        <a:xfrm xmlns:a="http://schemas.openxmlformats.org/drawingml/2006/main" flipH="1">
          <a:off x="2522403" y="1457440"/>
          <a:ext cx="153777" cy="270831"/>
        </a:xfrm>
        <a:prstGeom xmlns:a="http://schemas.openxmlformats.org/drawingml/2006/main" prst="straightConnector1">
          <a:avLst/>
        </a:prstGeom>
        <a:ln xmlns:a="http://schemas.openxmlformats.org/drawingml/2006/main" w="12700">
          <a:solidFill>
            <a:schemeClr val="accent2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0.71275</cdr:x>
      <cdr:y>0.54284</cdr:y>
    </cdr:from>
    <cdr:to>
      <cdr:x>0.75034</cdr:x>
      <cdr:y>0.65817</cdr:y>
    </cdr:to>
    <cdr:cxnSp macro="">
      <cdr:nvCxnSpPr>
        <cdr:cNvPr id="35" name="Прямая со стрелкой 34">
          <a:extLst xmlns:a="http://schemas.openxmlformats.org/drawingml/2006/main">
            <a:ext uri="{FF2B5EF4-FFF2-40B4-BE49-F238E27FC236}">
              <a16:creationId xmlns:a16="http://schemas.microsoft.com/office/drawing/2014/main" id="{EE703678-0342-4E87-9448-786EA3BB5CB9}"/>
            </a:ext>
          </a:extLst>
        </cdr:cNvPr>
        <cdr:cNvCxnSpPr/>
      </cdr:nvCxnSpPr>
      <cdr:spPr>
        <a:xfrm xmlns:a="http://schemas.openxmlformats.org/drawingml/2006/main" flipH="1">
          <a:off x="3263747" y="1436783"/>
          <a:ext cx="172138" cy="305259"/>
        </a:xfrm>
        <a:prstGeom xmlns:a="http://schemas.openxmlformats.org/drawingml/2006/main" prst="straightConnector1">
          <a:avLst/>
        </a:prstGeom>
        <a:ln xmlns:a="http://schemas.openxmlformats.org/drawingml/2006/main" w="12700">
          <a:solidFill>
            <a:schemeClr val="accent2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515010</xdr:colOff>
      <xdr:row>37</xdr:row>
      <xdr:rowOff>111778</xdr:rowOff>
    </xdr:from>
    <xdr:to>
      <xdr:col>10</xdr:col>
      <xdr:colOff>750653</xdr:colOff>
      <xdr:row>69</xdr:row>
      <xdr:rowOff>11206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73FB0568-1DEE-4141-B6D3-FDDDA3CE94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6802</xdr:colOff>
      <xdr:row>36</xdr:row>
      <xdr:rowOff>186416</xdr:rowOff>
    </xdr:from>
    <xdr:to>
      <xdr:col>30</xdr:col>
      <xdr:colOff>963704</xdr:colOff>
      <xdr:row>69</xdr:row>
      <xdr:rowOff>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B1A615A8-E11A-40D4-9F17-05555ECF9D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0.17867</cdr:x>
      <cdr:y>0.65934</cdr:y>
    </cdr:from>
    <cdr:to>
      <cdr:x>0.20931</cdr:x>
      <cdr:y>0.70222</cdr:y>
    </cdr:to>
    <cdr:cxnSp macro="">
      <cdr:nvCxnSpPr>
        <cdr:cNvPr id="16" name="Прямая со стрелкой 15">
          <a:extLst xmlns:a="http://schemas.openxmlformats.org/drawingml/2006/main">
            <a:ext uri="{FF2B5EF4-FFF2-40B4-BE49-F238E27FC236}">
              <a16:creationId xmlns:a16="http://schemas.microsoft.com/office/drawing/2014/main" id="{891DB5AB-4DD2-4767-9E82-DF8659B37F77}"/>
            </a:ext>
          </a:extLst>
        </cdr:cNvPr>
        <cdr:cNvCxnSpPr/>
      </cdr:nvCxnSpPr>
      <cdr:spPr>
        <a:xfrm xmlns:a="http://schemas.openxmlformats.org/drawingml/2006/main" flipH="1">
          <a:off x="820393" y="1766792"/>
          <a:ext cx="140677" cy="114886"/>
        </a:xfrm>
        <a:prstGeom xmlns:a="http://schemas.openxmlformats.org/drawingml/2006/main" prst="straightConnector1">
          <a:avLst/>
        </a:prstGeom>
        <a:ln xmlns:a="http://schemas.openxmlformats.org/drawingml/2006/main" w="12700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0.12575</cdr:x>
      <cdr:y>0.58185</cdr:y>
    </cdr:from>
    <cdr:to>
      <cdr:x>0.24655</cdr:x>
      <cdr:y>0.66626</cdr:y>
    </cdr:to>
    <cdr:sp macro="" textlink="">
      <cdr:nvSpPr>
        <cdr:cNvPr id="17" name="TextBox 43">
          <a:extLst xmlns:a="http://schemas.openxmlformats.org/drawingml/2006/main">
            <a:ext uri="{FF2B5EF4-FFF2-40B4-BE49-F238E27FC236}">
              <a16:creationId xmlns:a16="http://schemas.microsoft.com/office/drawing/2014/main" id="{F4F14268-1021-4A4F-8E40-4D7E3DF7FA41}"/>
            </a:ext>
          </a:extLst>
        </cdr:cNvPr>
        <cdr:cNvSpPr txBox="1"/>
      </cdr:nvSpPr>
      <cdr:spPr>
        <a:xfrm xmlns:a="http://schemas.openxmlformats.org/drawingml/2006/main" rot="18957121">
          <a:off x="577376" y="1559134"/>
          <a:ext cx="554656" cy="22618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100">
              <a:solidFill>
                <a:schemeClr val="accent1"/>
              </a:solidFill>
            </a:rPr>
            <a:t>-46%</a:t>
          </a:r>
        </a:p>
      </cdr:txBody>
    </cdr:sp>
  </cdr:relSizeAnchor>
  <cdr:relSizeAnchor xmlns:cdr="http://schemas.openxmlformats.org/drawingml/2006/chartDrawing">
    <cdr:from>
      <cdr:x>0.1871</cdr:x>
      <cdr:y>0.57787</cdr:y>
    </cdr:from>
    <cdr:to>
      <cdr:x>0.30789</cdr:x>
      <cdr:y>0.66077</cdr:y>
    </cdr:to>
    <cdr:sp macro="" textlink="">
      <cdr:nvSpPr>
        <cdr:cNvPr id="18" name="TextBox 44">
          <a:extLst xmlns:a="http://schemas.openxmlformats.org/drawingml/2006/main">
            <a:ext uri="{FF2B5EF4-FFF2-40B4-BE49-F238E27FC236}">
              <a16:creationId xmlns:a16="http://schemas.microsoft.com/office/drawing/2014/main" id="{638AAECC-675E-4E0C-8399-817B293FAADE}"/>
            </a:ext>
          </a:extLst>
        </cdr:cNvPr>
        <cdr:cNvSpPr txBox="1"/>
      </cdr:nvSpPr>
      <cdr:spPr>
        <a:xfrm xmlns:a="http://schemas.openxmlformats.org/drawingml/2006/main" rot="19554682">
          <a:off x="859082" y="1548469"/>
          <a:ext cx="554629" cy="22214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100">
              <a:solidFill>
                <a:schemeClr val="accent2"/>
              </a:solidFill>
            </a:rPr>
            <a:t>-48</a:t>
          </a:r>
          <a:r>
            <a:rPr lang="en-US" sz="1100">
              <a:solidFill>
                <a:schemeClr val="accent2"/>
              </a:solidFill>
            </a:rPr>
            <a:t>%</a:t>
          </a:r>
          <a:endParaRPr lang="ru-RU" sz="1100">
            <a:solidFill>
              <a:schemeClr val="accent2"/>
            </a:solidFill>
          </a:endParaRPr>
        </a:p>
      </cdr:txBody>
    </cdr:sp>
  </cdr:relSizeAnchor>
  <cdr:relSizeAnchor xmlns:cdr="http://schemas.openxmlformats.org/drawingml/2006/chartDrawing">
    <cdr:from>
      <cdr:x>0.29283</cdr:x>
      <cdr:y>0.58666</cdr:y>
    </cdr:from>
    <cdr:to>
      <cdr:x>0.41363</cdr:x>
      <cdr:y>0.66688</cdr:y>
    </cdr:to>
    <cdr:sp macro="" textlink="">
      <cdr:nvSpPr>
        <cdr:cNvPr id="19" name="TextBox 51">
          <a:extLst xmlns:a="http://schemas.openxmlformats.org/drawingml/2006/main">
            <a:ext uri="{FF2B5EF4-FFF2-40B4-BE49-F238E27FC236}">
              <a16:creationId xmlns:a16="http://schemas.microsoft.com/office/drawing/2014/main" id="{60CDD966-79FF-406F-A7B6-8C6AE7ED5A2F}"/>
            </a:ext>
          </a:extLst>
        </cdr:cNvPr>
        <cdr:cNvSpPr txBox="1"/>
      </cdr:nvSpPr>
      <cdr:spPr>
        <a:xfrm xmlns:a="http://schemas.openxmlformats.org/drawingml/2006/main" rot="19312330">
          <a:off x="1344572" y="1572023"/>
          <a:ext cx="554656" cy="214977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100">
              <a:solidFill>
                <a:schemeClr val="accent1"/>
              </a:solidFill>
            </a:rPr>
            <a:t>-51%</a:t>
          </a:r>
        </a:p>
      </cdr:txBody>
    </cdr:sp>
  </cdr:relSizeAnchor>
  <cdr:relSizeAnchor xmlns:cdr="http://schemas.openxmlformats.org/drawingml/2006/chartDrawing">
    <cdr:from>
      <cdr:x>0.36036</cdr:x>
      <cdr:y>0.57262</cdr:y>
    </cdr:from>
    <cdr:to>
      <cdr:x>0.48116</cdr:x>
      <cdr:y>0.65089</cdr:y>
    </cdr:to>
    <cdr:sp macro="" textlink="">
      <cdr:nvSpPr>
        <cdr:cNvPr id="20" name="TextBox 52">
          <a:extLst xmlns:a="http://schemas.openxmlformats.org/drawingml/2006/main">
            <a:ext uri="{FF2B5EF4-FFF2-40B4-BE49-F238E27FC236}">
              <a16:creationId xmlns:a16="http://schemas.microsoft.com/office/drawing/2014/main" id="{7CFF788B-BC76-44A2-94B2-668E31C48568}"/>
            </a:ext>
          </a:extLst>
        </cdr:cNvPr>
        <cdr:cNvSpPr txBox="1"/>
      </cdr:nvSpPr>
      <cdr:spPr>
        <a:xfrm xmlns:a="http://schemas.openxmlformats.org/drawingml/2006/main" rot="19621810">
          <a:off x="1654639" y="1534407"/>
          <a:ext cx="554656" cy="209743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100">
              <a:solidFill>
                <a:schemeClr val="accent2"/>
              </a:solidFill>
            </a:rPr>
            <a:t>-44</a:t>
          </a:r>
          <a:r>
            <a:rPr lang="en-US" sz="1100">
              <a:solidFill>
                <a:schemeClr val="accent2"/>
              </a:solidFill>
            </a:rPr>
            <a:t>%</a:t>
          </a:r>
          <a:endParaRPr lang="ru-RU" sz="1100">
            <a:solidFill>
              <a:schemeClr val="accent2"/>
            </a:solidFill>
          </a:endParaRPr>
        </a:p>
      </cdr:txBody>
    </cdr:sp>
  </cdr:relSizeAnchor>
  <cdr:relSizeAnchor xmlns:cdr="http://schemas.openxmlformats.org/drawingml/2006/chartDrawing">
    <cdr:from>
      <cdr:x>0.48225</cdr:x>
      <cdr:y>0.54241</cdr:y>
    </cdr:from>
    <cdr:to>
      <cdr:x>0.60305</cdr:x>
      <cdr:y>0.62786</cdr:y>
    </cdr:to>
    <cdr:sp macro="" textlink="">
      <cdr:nvSpPr>
        <cdr:cNvPr id="21" name="TextBox 59">
          <a:extLst xmlns:a="http://schemas.openxmlformats.org/drawingml/2006/main">
            <a:ext uri="{FF2B5EF4-FFF2-40B4-BE49-F238E27FC236}">
              <a16:creationId xmlns:a16="http://schemas.microsoft.com/office/drawing/2014/main" id="{112F3711-279D-44FA-A56B-6F682E7F00AA}"/>
            </a:ext>
          </a:extLst>
        </cdr:cNvPr>
        <cdr:cNvSpPr txBox="1"/>
      </cdr:nvSpPr>
      <cdr:spPr>
        <a:xfrm xmlns:a="http://schemas.openxmlformats.org/drawingml/2006/main" rot="20822930">
          <a:off x="2214280" y="1453445"/>
          <a:ext cx="554655" cy="228982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100">
              <a:solidFill>
                <a:schemeClr val="accent1"/>
              </a:solidFill>
            </a:rPr>
            <a:t>-7%</a:t>
          </a:r>
        </a:p>
      </cdr:txBody>
    </cdr:sp>
  </cdr:relSizeAnchor>
  <cdr:relSizeAnchor xmlns:cdr="http://schemas.openxmlformats.org/drawingml/2006/chartDrawing">
    <cdr:from>
      <cdr:x>0.53021</cdr:x>
      <cdr:y>0.54568</cdr:y>
    </cdr:from>
    <cdr:to>
      <cdr:x>0.65101</cdr:x>
      <cdr:y>0.62522</cdr:y>
    </cdr:to>
    <cdr:sp macro="" textlink="">
      <cdr:nvSpPr>
        <cdr:cNvPr id="22" name="TextBox 60">
          <a:extLst xmlns:a="http://schemas.openxmlformats.org/drawingml/2006/main">
            <a:ext uri="{FF2B5EF4-FFF2-40B4-BE49-F238E27FC236}">
              <a16:creationId xmlns:a16="http://schemas.microsoft.com/office/drawing/2014/main" id="{0DE8CA68-ACAF-439C-B4CB-844BF881F910}"/>
            </a:ext>
          </a:extLst>
        </cdr:cNvPr>
        <cdr:cNvSpPr txBox="1"/>
      </cdr:nvSpPr>
      <cdr:spPr>
        <a:xfrm xmlns:a="http://schemas.openxmlformats.org/drawingml/2006/main" rot="20585151">
          <a:off x="2434510" y="1462223"/>
          <a:ext cx="554656" cy="21314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100">
              <a:solidFill>
                <a:schemeClr val="accent2"/>
              </a:solidFill>
            </a:rPr>
            <a:t>-9</a:t>
          </a:r>
          <a:r>
            <a:rPr lang="en-US" sz="1100">
              <a:solidFill>
                <a:schemeClr val="accent2"/>
              </a:solidFill>
            </a:rPr>
            <a:t>%</a:t>
          </a:r>
          <a:endParaRPr lang="ru-RU" sz="1100">
            <a:solidFill>
              <a:schemeClr val="accent2"/>
            </a:solidFill>
          </a:endParaRPr>
        </a:p>
      </cdr:txBody>
    </cdr:sp>
  </cdr:relSizeAnchor>
  <cdr:relSizeAnchor xmlns:cdr="http://schemas.openxmlformats.org/drawingml/2006/chartDrawing">
    <cdr:from>
      <cdr:x>0.67265</cdr:x>
      <cdr:y>0.63397</cdr:y>
    </cdr:from>
    <cdr:to>
      <cdr:x>0.71433</cdr:x>
      <cdr:y>0.66857</cdr:y>
    </cdr:to>
    <cdr:cxnSp macro="">
      <cdr:nvCxnSpPr>
        <cdr:cNvPr id="23" name="Прямая со стрелкой 22">
          <a:extLst xmlns:a="http://schemas.openxmlformats.org/drawingml/2006/main">
            <a:ext uri="{FF2B5EF4-FFF2-40B4-BE49-F238E27FC236}">
              <a16:creationId xmlns:a16="http://schemas.microsoft.com/office/drawing/2014/main" id="{82197181-0318-4C0A-A85A-D29D60E10B11}"/>
            </a:ext>
          </a:extLst>
        </cdr:cNvPr>
        <cdr:cNvCxnSpPr/>
      </cdr:nvCxnSpPr>
      <cdr:spPr>
        <a:xfrm xmlns:a="http://schemas.openxmlformats.org/drawingml/2006/main" flipH="1">
          <a:off x="3088522" y="1698799"/>
          <a:ext cx="191372" cy="92719"/>
        </a:xfrm>
        <a:prstGeom xmlns:a="http://schemas.openxmlformats.org/drawingml/2006/main" prst="straightConnector1">
          <a:avLst/>
        </a:prstGeom>
        <a:ln xmlns:a="http://schemas.openxmlformats.org/drawingml/2006/main" w="12700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0.62605</cdr:x>
      <cdr:y>0.55307</cdr:y>
    </cdr:from>
    <cdr:to>
      <cdr:x>0.74685</cdr:x>
      <cdr:y>0.6359</cdr:y>
    </cdr:to>
    <cdr:sp macro="" textlink="">
      <cdr:nvSpPr>
        <cdr:cNvPr id="24" name="TextBox 70">
          <a:extLst xmlns:a="http://schemas.openxmlformats.org/drawingml/2006/main">
            <a:ext uri="{FF2B5EF4-FFF2-40B4-BE49-F238E27FC236}">
              <a16:creationId xmlns:a16="http://schemas.microsoft.com/office/drawing/2014/main" id="{2E5806F1-3A50-4461-AF7E-16B558D40058}"/>
            </a:ext>
          </a:extLst>
        </cdr:cNvPr>
        <cdr:cNvSpPr txBox="1"/>
      </cdr:nvSpPr>
      <cdr:spPr>
        <a:xfrm xmlns:a="http://schemas.openxmlformats.org/drawingml/2006/main" rot="20015014">
          <a:off x="2874539" y="1482013"/>
          <a:ext cx="554656" cy="22195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100">
              <a:solidFill>
                <a:schemeClr val="accent1"/>
              </a:solidFill>
            </a:rPr>
            <a:t>-23%</a:t>
          </a:r>
        </a:p>
      </cdr:txBody>
    </cdr:sp>
  </cdr:relSizeAnchor>
  <cdr:relSizeAnchor xmlns:cdr="http://schemas.openxmlformats.org/drawingml/2006/chartDrawing">
    <cdr:from>
      <cdr:x>0.69569</cdr:x>
      <cdr:y>0.54549</cdr:y>
    </cdr:from>
    <cdr:to>
      <cdr:x>0.81649</cdr:x>
      <cdr:y>0.63528</cdr:y>
    </cdr:to>
    <cdr:sp macro="" textlink="">
      <cdr:nvSpPr>
        <cdr:cNvPr id="25" name="TextBox 71">
          <a:extLst xmlns:a="http://schemas.openxmlformats.org/drawingml/2006/main">
            <a:ext uri="{FF2B5EF4-FFF2-40B4-BE49-F238E27FC236}">
              <a16:creationId xmlns:a16="http://schemas.microsoft.com/office/drawing/2014/main" id="{21C4730F-CE8A-4511-95FE-DFCE02843BB0}"/>
            </a:ext>
          </a:extLst>
        </cdr:cNvPr>
        <cdr:cNvSpPr txBox="1"/>
      </cdr:nvSpPr>
      <cdr:spPr>
        <a:xfrm xmlns:a="http://schemas.openxmlformats.org/drawingml/2006/main" rot="20162871">
          <a:off x="3194329" y="1461718"/>
          <a:ext cx="554656" cy="240598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100">
              <a:solidFill>
                <a:schemeClr val="accent2"/>
              </a:solidFill>
            </a:rPr>
            <a:t>-17</a:t>
          </a:r>
          <a:r>
            <a:rPr lang="en-US" sz="1100">
              <a:solidFill>
                <a:schemeClr val="accent2"/>
              </a:solidFill>
            </a:rPr>
            <a:t>%</a:t>
          </a:r>
          <a:endParaRPr lang="ru-RU" sz="1100">
            <a:solidFill>
              <a:schemeClr val="accent2"/>
            </a:solidFill>
          </a:endParaRPr>
        </a:p>
      </cdr:txBody>
    </cdr:sp>
  </cdr:relSizeAnchor>
  <cdr:relSizeAnchor xmlns:cdr="http://schemas.openxmlformats.org/drawingml/2006/chartDrawing">
    <cdr:from>
      <cdr:x>0.8619</cdr:x>
      <cdr:y>0.3076</cdr:y>
    </cdr:from>
    <cdr:to>
      <cdr:x>0.88182</cdr:x>
      <cdr:y>0.64447</cdr:y>
    </cdr:to>
    <cdr:cxnSp macro="">
      <cdr:nvCxnSpPr>
        <cdr:cNvPr id="26" name="Прямая со стрелкой 25">
          <a:extLst xmlns:a="http://schemas.openxmlformats.org/drawingml/2006/main">
            <a:ext uri="{FF2B5EF4-FFF2-40B4-BE49-F238E27FC236}">
              <a16:creationId xmlns:a16="http://schemas.microsoft.com/office/drawing/2014/main" id="{E01F4EEC-B784-4DD2-A959-3C249BE088E1}"/>
            </a:ext>
          </a:extLst>
        </cdr:cNvPr>
        <cdr:cNvCxnSpPr/>
      </cdr:nvCxnSpPr>
      <cdr:spPr>
        <a:xfrm xmlns:a="http://schemas.openxmlformats.org/drawingml/2006/main">
          <a:off x="3957488" y="824257"/>
          <a:ext cx="91440" cy="902677"/>
        </a:xfrm>
        <a:prstGeom xmlns:a="http://schemas.openxmlformats.org/drawingml/2006/main" prst="straightConnector1">
          <a:avLst/>
        </a:prstGeom>
        <a:ln xmlns:a="http://schemas.openxmlformats.org/drawingml/2006/main" w="12700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0.89918</cdr:x>
      <cdr:y>0.27523</cdr:y>
    </cdr:from>
    <cdr:to>
      <cdr:x>0.9145</cdr:x>
      <cdr:y>0.64447</cdr:y>
    </cdr:to>
    <cdr:cxnSp macro="">
      <cdr:nvCxnSpPr>
        <cdr:cNvPr id="27" name="Прямая со стрелкой 26">
          <a:extLst xmlns:a="http://schemas.openxmlformats.org/drawingml/2006/main">
            <a:ext uri="{FF2B5EF4-FFF2-40B4-BE49-F238E27FC236}">
              <a16:creationId xmlns:a16="http://schemas.microsoft.com/office/drawing/2014/main" id="{46B38B9B-A1B9-433F-BC16-153BED47C37C}"/>
            </a:ext>
          </a:extLst>
        </cdr:cNvPr>
        <cdr:cNvCxnSpPr/>
      </cdr:nvCxnSpPr>
      <cdr:spPr>
        <a:xfrm xmlns:a="http://schemas.openxmlformats.org/drawingml/2006/main">
          <a:off x="4128645" y="737506"/>
          <a:ext cx="70338" cy="989428"/>
        </a:xfrm>
        <a:prstGeom xmlns:a="http://schemas.openxmlformats.org/drawingml/2006/main" prst="straightConnector1">
          <a:avLst/>
        </a:prstGeom>
        <a:ln xmlns:a="http://schemas.openxmlformats.org/drawingml/2006/main" w="12700">
          <a:solidFill>
            <a:schemeClr val="accent2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0.86702</cdr:x>
      <cdr:y>0.28869</cdr:y>
    </cdr:from>
    <cdr:to>
      <cdr:x>0.91225</cdr:x>
      <cdr:y>0.5145</cdr:y>
    </cdr:to>
    <cdr:sp macro="" textlink="">
      <cdr:nvSpPr>
        <cdr:cNvPr id="28" name="TextBox 80">
          <a:extLst xmlns:a="http://schemas.openxmlformats.org/drawingml/2006/main">
            <a:ext uri="{FF2B5EF4-FFF2-40B4-BE49-F238E27FC236}">
              <a16:creationId xmlns:a16="http://schemas.microsoft.com/office/drawing/2014/main" id="{B519B5BB-743C-49E0-8256-77BBCD8C3CCF}"/>
            </a:ext>
          </a:extLst>
        </cdr:cNvPr>
        <cdr:cNvSpPr txBox="1"/>
      </cdr:nvSpPr>
      <cdr:spPr>
        <a:xfrm xmlns:a="http://schemas.openxmlformats.org/drawingml/2006/main" rot="4923914">
          <a:off x="3782270" y="972290"/>
          <a:ext cx="605086" cy="20767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chemeClr val="accent1"/>
              </a:solidFill>
            </a:rPr>
            <a:t>+</a:t>
          </a:r>
          <a:r>
            <a:rPr lang="ru-RU" sz="1100">
              <a:solidFill>
                <a:schemeClr val="accent1"/>
              </a:solidFill>
            </a:rPr>
            <a:t>341%</a:t>
          </a:r>
        </a:p>
      </cdr:txBody>
    </cdr:sp>
  </cdr:relSizeAnchor>
  <cdr:relSizeAnchor xmlns:cdr="http://schemas.openxmlformats.org/drawingml/2006/chartDrawing">
    <cdr:from>
      <cdr:x>0.91091</cdr:x>
      <cdr:y>0.32794</cdr:y>
    </cdr:from>
    <cdr:to>
      <cdr:x>0.95597</cdr:x>
      <cdr:y>0.59243</cdr:y>
    </cdr:to>
    <cdr:sp macro="" textlink="">
      <cdr:nvSpPr>
        <cdr:cNvPr id="29" name="TextBox 81">
          <a:extLst xmlns:a="http://schemas.openxmlformats.org/drawingml/2006/main">
            <a:ext uri="{FF2B5EF4-FFF2-40B4-BE49-F238E27FC236}">
              <a16:creationId xmlns:a16="http://schemas.microsoft.com/office/drawing/2014/main" id="{7AB3EC58-F9A2-4C89-91AE-D66F669A04FE}"/>
            </a:ext>
          </a:extLst>
        </cdr:cNvPr>
        <cdr:cNvSpPr txBox="1"/>
      </cdr:nvSpPr>
      <cdr:spPr>
        <a:xfrm xmlns:a="http://schemas.openxmlformats.org/drawingml/2006/main" rot="5100122">
          <a:off x="3931611" y="1129677"/>
          <a:ext cx="708718" cy="20689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chemeClr val="accent2"/>
              </a:solidFill>
            </a:rPr>
            <a:t>+</a:t>
          </a:r>
          <a:r>
            <a:rPr lang="ru-RU" sz="1100">
              <a:solidFill>
                <a:schemeClr val="accent2"/>
              </a:solidFill>
            </a:rPr>
            <a:t>377</a:t>
          </a:r>
          <a:r>
            <a:rPr lang="en-US" sz="1100">
              <a:solidFill>
                <a:schemeClr val="accent2"/>
              </a:solidFill>
            </a:rPr>
            <a:t>%</a:t>
          </a:r>
          <a:endParaRPr lang="ru-RU" sz="1100">
            <a:solidFill>
              <a:schemeClr val="accent2"/>
            </a:solidFill>
          </a:endParaRPr>
        </a:p>
      </cdr:txBody>
    </cdr:sp>
  </cdr:relSizeAnchor>
  <cdr:relSizeAnchor xmlns:cdr="http://schemas.openxmlformats.org/drawingml/2006/chartDrawing">
    <cdr:from>
      <cdr:x>0.22003</cdr:x>
      <cdr:y>0.66547</cdr:y>
    </cdr:from>
    <cdr:to>
      <cdr:x>0.25425</cdr:x>
      <cdr:y>0.70397</cdr:y>
    </cdr:to>
    <cdr:cxnSp macro="">
      <cdr:nvCxnSpPr>
        <cdr:cNvPr id="30" name="Прямая со стрелкой 29">
          <a:extLst xmlns:a="http://schemas.openxmlformats.org/drawingml/2006/main">
            <a:ext uri="{FF2B5EF4-FFF2-40B4-BE49-F238E27FC236}">
              <a16:creationId xmlns:a16="http://schemas.microsoft.com/office/drawing/2014/main" id="{48574148-8169-430A-A4A8-A0811AF5F7E9}"/>
            </a:ext>
          </a:extLst>
        </cdr:cNvPr>
        <cdr:cNvCxnSpPr/>
      </cdr:nvCxnSpPr>
      <cdr:spPr>
        <a:xfrm xmlns:a="http://schemas.openxmlformats.org/drawingml/2006/main" flipH="1">
          <a:off x="1010306" y="1783205"/>
          <a:ext cx="157089" cy="103163"/>
        </a:xfrm>
        <a:prstGeom xmlns:a="http://schemas.openxmlformats.org/drawingml/2006/main" prst="straightConnector1">
          <a:avLst/>
        </a:prstGeom>
        <a:ln xmlns:a="http://schemas.openxmlformats.org/drawingml/2006/main" w="12700">
          <a:solidFill>
            <a:schemeClr val="accent2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0.34514</cdr:x>
      <cdr:y>0.66022</cdr:y>
    </cdr:from>
    <cdr:to>
      <cdr:x>0.38088</cdr:x>
      <cdr:y>0.70397</cdr:y>
    </cdr:to>
    <cdr:cxnSp macro="">
      <cdr:nvCxnSpPr>
        <cdr:cNvPr id="31" name="Прямая со стрелкой 30">
          <a:extLst xmlns:a="http://schemas.openxmlformats.org/drawingml/2006/main">
            <a:ext uri="{FF2B5EF4-FFF2-40B4-BE49-F238E27FC236}">
              <a16:creationId xmlns:a16="http://schemas.microsoft.com/office/drawing/2014/main" id="{EA10EFA4-B6F7-45D4-BB79-664262D15D77}"/>
            </a:ext>
          </a:extLst>
        </cdr:cNvPr>
        <cdr:cNvCxnSpPr/>
      </cdr:nvCxnSpPr>
      <cdr:spPr>
        <a:xfrm xmlns:a="http://schemas.openxmlformats.org/drawingml/2006/main" flipH="1">
          <a:off x="1584738" y="1769137"/>
          <a:ext cx="164122" cy="117231"/>
        </a:xfrm>
        <a:prstGeom xmlns:a="http://schemas.openxmlformats.org/drawingml/2006/main" prst="straightConnector1">
          <a:avLst/>
        </a:prstGeom>
        <a:ln xmlns:a="http://schemas.openxmlformats.org/drawingml/2006/main" w="12700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0.38191</cdr:x>
      <cdr:y>0.66022</cdr:y>
    </cdr:from>
    <cdr:to>
      <cdr:x>0.4202</cdr:x>
      <cdr:y>0.69784</cdr:y>
    </cdr:to>
    <cdr:cxnSp macro="">
      <cdr:nvCxnSpPr>
        <cdr:cNvPr id="32" name="Прямая со стрелкой 31">
          <a:extLst xmlns:a="http://schemas.openxmlformats.org/drawingml/2006/main">
            <a:ext uri="{FF2B5EF4-FFF2-40B4-BE49-F238E27FC236}">
              <a16:creationId xmlns:a16="http://schemas.microsoft.com/office/drawing/2014/main" id="{0FC133E5-B705-4A10-BA95-622B1ADC650C}"/>
            </a:ext>
          </a:extLst>
        </cdr:cNvPr>
        <cdr:cNvCxnSpPr/>
      </cdr:nvCxnSpPr>
      <cdr:spPr>
        <a:xfrm xmlns:a="http://schemas.openxmlformats.org/drawingml/2006/main" flipH="1">
          <a:off x="1753550" y="1769137"/>
          <a:ext cx="175845" cy="100818"/>
        </a:xfrm>
        <a:prstGeom xmlns:a="http://schemas.openxmlformats.org/drawingml/2006/main" prst="straightConnector1">
          <a:avLst/>
        </a:prstGeom>
        <a:ln xmlns:a="http://schemas.openxmlformats.org/drawingml/2006/main" w="12700">
          <a:solidFill>
            <a:schemeClr val="accent2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0.51024</cdr:x>
      <cdr:y>0.63484</cdr:y>
    </cdr:from>
    <cdr:to>
      <cdr:x>0.54888</cdr:x>
      <cdr:y>0.65205</cdr:y>
    </cdr:to>
    <cdr:cxnSp macro="">
      <cdr:nvCxnSpPr>
        <cdr:cNvPr id="33" name="Прямая со стрелкой 32">
          <a:extLst xmlns:a="http://schemas.openxmlformats.org/drawingml/2006/main">
            <a:ext uri="{FF2B5EF4-FFF2-40B4-BE49-F238E27FC236}">
              <a16:creationId xmlns:a16="http://schemas.microsoft.com/office/drawing/2014/main" id="{8D37AA6B-DAE9-4838-AB96-D40D7AA8416D}"/>
            </a:ext>
          </a:extLst>
        </cdr:cNvPr>
        <cdr:cNvCxnSpPr/>
      </cdr:nvCxnSpPr>
      <cdr:spPr>
        <a:xfrm xmlns:a="http://schemas.openxmlformats.org/drawingml/2006/main" flipH="1">
          <a:off x="2342802" y="1701143"/>
          <a:ext cx="177436" cy="46107"/>
        </a:xfrm>
        <a:prstGeom xmlns:a="http://schemas.openxmlformats.org/drawingml/2006/main" prst="straightConnector1">
          <a:avLst/>
        </a:prstGeom>
        <a:ln xmlns:a="http://schemas.openxmlformats.org/drawingml/2006/main" w="12700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0.55085</cdr:x>
      <cdr:y>0.63659</cdr:y>
    </cdr:from>
    <cdr:to>
      <cdr:x>0.58871</cdr:x>
      <cdr:y>0.65297</cdr:y>
    </cdr:to>
    <cdr:cxnSp macro="">
      <cdr:nvCxnSpPr>
        <cdr:cNvPr id="34" name="Прямая со стрелкой 33">
          <a:extLst xmlns:a="http://schemas.openxmlformats.org/drawingml/2006/main">
            <a:ext uri="{FF2B5EF4-FFF2-40B4-BE49-F238E27FC236}">
              <a16:creationId xmlns:a16="http://schemas.microsoft.com/office/drawing/2014/main" id="{6EC4587C-FDF8-4D7F-9F57-E1B246169CBE}"/>
            </a:ext>
          </a:extLst>
        </cdr:cNvPr>
        <cdr:cNvCxnSpPr/>
      </cdr:nvCxnSpPr>
      <cdr:spPr>
        <a:xfrm xmlns:a="http://schemas.openxmlformats.org/drawingml/2006/main" flipH="1">
          <a:off x="2529268" y="1705832"/>
          <a:ext cx="173850" cy="43883"/>
        </a:xfrm>
        <a:prstGeom xmlns:a="http://schemas.openxmlformats.org/drawingml/2006/main" prst="straightConnector1">
          <a:avLst/>
        </a:prstGeom>
        <a:ln xmlns:a="http://schemas.openxmlformats.org/drawingml/2006/main" w="12700">
          <a:solidFill>
            <a:schemeClr val="accent2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0.71326</cdr:x>
      <cdr:y>0.63747</cdr:y>
    </cdr:from>
    <cdr:to>
      <cdr:x>0.75007</cdr:x>
      <cdr:y>0.65817</cdr:y>
    </cdr:to>
    <cdr:cxnSp macro="">
      <cdr:nvCxnSpPr>
        <cdr:cNvPr id="35" name="Прямая со стрелкой 34">
          <a:extLst xmlns:a="http://schemas.openxmlformats.org/drawingml/2006/main">
            <a:ext uri="{FF2B5EF4-FFF2-40B4-BE49-F238E27FC236}">
              <a16:creationId xmlns:a16="http://schemas.microsoft.com/office/drawing/2014/main" id="{EE703678-0342-4E87-9448-786EA3BB5CB9}"/>
            </a:ext>
          </a:extLst>
        </cdr:cNvPr>
        <cdr:cNvCxnSpPr/>
      </cdr:nvCxnSpPr>
      <cdr:spPr>
        <a:xfrm xmlns:a="http://schemas.openxmlformats.org/drawingml/2006/main" flipH="1">
          <a:off x="3274989" y="1708177"/>
          <a:ext cx="169028" cy="55472"/>
        </a:xfrm>
        <a:prstGeom xmlns:a="http://schemas.openxmlformats.org/drawingml/2006/main" prst="straightConnector1">
          <a:avLst/>
        </a:prstGeom>
        <a:ln xmlns:a="http://schemas.openxmlformats.org/drawingml/2006/main" w="12700">
          <a:solidFill>
            <a:schemeClr val="accent2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0.17302</cdr:x>
      <cdr:y>0.3828</cdr:y>
    </cdr:from>
    <cdr:to>
      <cdr:x>0.22236</cdr:x>
      <cdr:y>0.69067</cdr:y>
    </cdr:to>
    <cdr:cxnSp macro="">
      <cdr:nvCxnSpPr>
        <cdr:cNvPr id="22" name="Прямая со стрелкой 21">
          <a:extLst xmlns:a="http://schemas.openxmlformats.org/drawingml/2006/main">
            <a:ext uri="{FF2B5EF4-FFF2-40B4-BE49-F238E27FC236}">
              <a16:creationId xmlns:a16="http://schemas.microsoft.com/office/drawing/2014/main" id="{891DB5AB-4DD2-4767-9E82-DF8659B37F77}"/>
            </a:ext>
          </a:extLst>
        </cdr:cNvPr>
        <cdr:cNvCxnSpPr/>
      </cdr:nvCxnSpPr>
      <cdr:spPr>
        <a:xfrm xmlns:a="http://schemas.openxmlformats.org/drawingml/2006/main" flipH="1">
          <a:off x="794416" y="1025584"/>
          <a:ext cx="226556" cy="824804"/>
        </a:xfrm>
        <a:prstGeom xmlns:a="http://schemas.openxmlformats.org/drawingml/2006/main" prst="straightConnector1">
          <a:avLst/>
        </a:prstGeom>
        <a:ln xmlns:a="http://schemas.openxmlformats.org/drawingml/2006/main" w="12700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0.2197</cdr:x>
      <cdr:y>0.3828</cdr:y>
    </cdr:from>
    <cdr:to>
      <cdr:x>0.25953</cdr:x>
      <cdr:y>0.69567</cdr:y>
    </cdr:to>
    <cdr:cxnSp macro="">
      <cdr:nvCxnSpPr>
        <cdr:cNvPr id="23" name="Прямая со стрелкой 22">
          <a:extLst xmlns:a="http://schemas.openxmlformats.org/drawingml/2006/main">
            <a:ext uri="{FF2B5EF4-FFF2-40B4-BE49-F238E27FC236}">
              <a16:creationId xmlns:a16="http://schemas.microsoft.com/office/drawing/2014/main" id="{48574148-8169-430A-A4A8-A0811AF5F7E9}"/>
            </a:ext>
          </a:extLst>
        </cdr:cNvPr>
        <cdr:cNvCxnSpPr/>
      </cdr:nvCxnSpPr>
      <cdr:spPr>
        <a:xfrm xmlns:a="http://schemas.openxmlformats.org/drawingml/2006/main" flipH="1">
          <a:off x="1008780" y="1025584"/>
          <a:ext cx="182881" cy="838200"/>
        </a:xfrm>
        <a:prstGeom xmlns:a="http://schemas.openxmlformats.org/drawingml/2006/main" prst="straightConnector1">
          <a:avLst/>
        </a:prstGeom>
        <a:ln xmlns:a="http://schemas.openxmlformats.org/drawingml/2006/main" w="12700">
          <a:solidFill>
            <a:schemeClr val="accent2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0.15427</cdr:x>
      <cdr:y>0.40131</cdr:y>
    </cdr:from>
    <cdr:to>
      <cdr:x>0.20363</cdr:x>
      <cdr:y>0.605</cdr:y>
    </cdr:to>
    <cdr:sp macro="" textlink="">
      <cdr:nvSpPr>
        <cdr:cNvPr id="24" name="TextBox 43">
          <a:extLst xmlns:a="http://schemas.openxmlformats.org/drawingml/2006/main">
            <a:ext uri="{FF2B5EF4-FFF2-40B4-BE49-F238E27FC236}">
              <a16:creationId xmlns:a16="http://schemas.microsoft.com/office/drawing/2014/main" id="{F4F14268-1021-4A4F-8E40-4D7E3DF7FA41}"/>
            </a:ext>
          </a:extLst>
        </cdr:cNvPr>
        <cdr:cNvSpPr txBox="1"/>
      </cdr:nvSpPr>
      <cdr:spPr>
        <a:xfrm xmlns:a="http://schemas.openxmlformats.org/drawingml/2006/main" rot="17200006">
          <a:off x="550310" y="1227296"/>
          <a:ext cx="542694" cy="226618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100">
              <a:solidFill>
                <a:schemeClr val="accent1"/>
              </a:solidFill>
            </a:rPr>
            <a:t>-88%</a:t>
          </a:r>
        </a:p>
      </cdr:txBody>
    </cdr:sp>
  </cdr:relSizeAnchor>
  <cdr:relSizeAnchor xmlns:cdr="http://schemas.openxmlformats.org/drawingml/2006/chartDrawing">
    <cdr:from>
      <cdr:x>0.19532</cdr:x>
      <cdr:y>0.42253</cdr:y>
    </cdr:from>
    <cdr:to>
      <cdr:x>0.24379</cdr:x>
      <cdr:y>0.62622</cdr:y>
    </cdr:to>
    <cdr:sp macro="" textlink="">
      <cdr:nvSpPr>
        <cdr:cNvPr id="25" name="TextBox 44">
          <a:extLst xmlns:a="http://schemas.openxmlformats.org/drawingml/2006/main">
            <a:ext uri="{FF2B5EF4-FFF2-40B4-BE49-F238E27FC236}">
              <a16:creationId xmlns:a16="http://schemas.microsoft.com/office/drawing/2014/main" id="{638AAECC-675E-4E0C-8399-817B293FAADE}"/>
            </a:ext>
          </a:extLst>
        </cdr:cNvPr>
        <cdr:cNvSpPr txBox="1"/>
      </cdr:nvSpPr>
      <cdr:spPr>
        <a:xfrm xmlns:a="http://schemas.openxmlformats.org/drawingml/2006/main" rot="17166074">
          <a:off x="736756" y="1285857"/>
          <a:ext cx="542694" cy="222568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100">
              <a:solidFill>
                <a:schemeClr val="accent2"/>
              </a:solidFill>
            </a:rPr>
            <a:t>-87</a:t>
          </a:r>
          <a:r>
            <a:rPr lang="en-US" sz="1100">
              <a:solidFill>
                <a:schemeClr val="accent2"/>
              </a:solidFill>
            </a:rPr>
            <a:t>%</a:t>
          </a:r>
          <a:endParaRPr lang="ru-RU" sz="1100">
            <a:solidFill>
              <a:schemeClr val="accent2"/>
            </a:solidFill>
          </a:endParaRPr>
        </a:p>
      </cdr:txBody>
    </cdr:sp>
  </cdr:relSizeAnchor>
  <cdr:relSizeAnchor xmlns:cdr="http://schemas.openxmlformats.org/drawingml/2006/chartDrawing">
    <cdr:from>
      <cdr:x>0.3445</cdr:x>
      <cdr:y>0.38963</cdr:y>
    </cdr:from>
    <cdr:to>
      <cdr:x>0.38964</cdr:x>
      <cdr:y>0.69567</cdr:y>
    </cdr:to>
    <cdr:cxnSp macro="">
      <cdr:nvCxnSpPr>
        <cdr:cNvPr id="26" name="Прямая со стрелкой 25">
          <a:extLst xmlns:a="http://schemas.openxmlformats.org/drawingml/2006/main">
            <a:ext uri="{FF2B5EF4-FFF2-40B4-BE49-F238E27FC236}">
              <a16:creationId xmlns:a16="http://schemas.microsoft.com/office/drawing/2014/main" id="{EA10EFA4-B6F7-45D4-BB79-664262D15D77}"/>
            </a:ext>
          </a:extLst>
        </cdr:cNvPr>
        <cdr:cNvCxnSpPr/>
      </cdr:nvCxnSpPr>
      <cdr:spPr>
        <a:xfrm xmlns:a="http://schemas.openxmlformats.org/drawingml/2006/main" flipH="1">
          <a:off x="1581805" y="1043872"/>
          <a:ext cx="207263" cy="819912"/>
        </a:xfrm>
        <a:prstGeom xmlns:a="http://schemas.openxmlformats.org/drawingml/2006/main" prst="straightConnector1">
          <a:avLst/>
        </a:prstGeom>
        <a:ln xmlns:a="http://schemas.openxmlformats.org/drawingml/2006/main" w="12700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0.383</cdr:x>
      <cdr:y>0.39191</cdr:y>
    </cdr:from>
    <cdr:to>
      <cdr:x>0.41951</cdr:x>
      <cdr:y>0.69908</cdr:y>
    </cdr:to>
    <cdr:cxnSp macro="">
      <cdr:nvCxnSpPr>
        <cdr:cNvPr id="27" name="Прямая со стрелкой 26">
          <a:extLst xmlns:a="http://schemas.openxmlformats.org/drawingml/2006/main">
            <a:ext uri="{FF2B5EF4-FFF2-40B4-BE49-F238E27FC236}">
              <a16:creationId xmlns:a16="http://schemas.microsoft.com/office/drawing/2014/main" id="{0FC133E5-B705-4A10-BA95-622B1ADC650C}"/>
            </a:ext>
          </a:extLst>
        </cdr:cNvPr>
        <cdr:cNvCxnSpPr/>
      </cdr:nvCxnSpPr>
      <cdr:spPr>
        <a:xfrm xmlns:a="http://schemas.openxmlformats.org/drawingml/2006/main" flipH="1">
          <a:off x="1758589" y="1049968"/>
          <a:ext cx="167639" cy="822960"/>
        </a:xfrm>
        <a:prstGeom xmlns:a="http://schemas.openxmlformats.org/drawingml/2006/main" prst="straightConnector1">
          <a:avLst/>
        </a:prstGeom>
        <a:ln xmlns:a="http://schemas.openxmlformats.org/drawingml/2006/main" w="12700">
          <a:solidFill>
            <a:schemeClr val="accent2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0.32518</cdr:x>
      <cdr:y>0.41977</cdr:y>
    </cdr:from>
    <cdr:to>
      <cdr:x>0.37209</cdr:x>
      <cdr:y>0.62345</cdr:y>
    </cdr:to>
    <cdr:sp macro="" textlink="">
      <cdr:nvSpPr>
        <cdr:cNvPr id="28" name="TextBox 51">
          <a:extLst xmlns:a="http://schemas.openxmlformats.org/drawingml/2006/main">
            <a:ext uri="{FF2B5EF4-FFF2-40B4-BE49-F238E27FC236}">
              <a16:creationId xmlns:a16="http://schemas.microsoft.com/office/drawing/2014/main" id="{60CDD966-79FF-406F-A7B6-8C6AE7ED5A2F}"/>
            </a:ext>
          </a:extLst>
        </cdr:cNvPr>
        <cdr:cNvSpPr txBox="1"/>
      </cdr:nvSpPr>
      <cdr:spPr>
        <a:xfrm xmlns:a="http://schemas.openxmlformats.org/drawingml/2006/main" rot="17060916">
          <a:off x="1329422" y="1282071"/>
          <a:ext cx="542695" cy="215393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100">
              <a:solidFill>
                <a:schemeClr val="accent1"/>
              </a:solidFill>
            </a:rPr>
            <a:t>-88%</a:t>
          </a:r>
        </a:p>
      </cdr:txBody>
    </cdr:sp>
  </cdr:relSizeAnchor>
  <cdr:relSizeAnchor xmlns:cdr="http://schemas.openxmlformats.org/drawingml/2006/chartDrawing">
    <cdr:from>
      <cdr:x>0.35819</cdr:x>
      <cdr:y>0.43729</cdr:y>
    </cdr:from>
    <cdr:to>
      <cdr:x>0.40395</cdr:x>
      <cdr:y>0.64098</cdr:y>
    </cdr:to>
    <cdr:sp macro="" textlink="">
      <cdr:nvSpPr>
        <cdr:cNvPr id="29" name="TextBox 52">
          <a:extLst xmlns:a="http://schemas.openxmlformats.org/drawingml/2006/main">
            <a:ext uri="{FF2B5EF4-FFF2-40B4-BE49-F238E27FC236}">
              <a16:creationId xmlns:a16="http://schemas.microsoft.com/office/drawing/2014/main" id="{7CFF788B-BC76-44A2-94B2-668E31C48568}"/>
            </a:ext>
          </a:extLst>
        </cdr:cNvPr>
        <cdr:cNvSpPr txBox="1"/>
      </cdr:nvSpPr>
      <cdr:spPr>
        <a:xfrm xmlns:a="http://schemas.openxmlformats.org/drawingml/2006/main" rot="17120239">
          <a:off x="1478375" y="1331413"/>
          <a:ext cx="542694" cy="210112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100">
              <a:solidFill>
                <a:schemeClr val="accent2"/>
              </a:solidFill>
            </a:rPr>
            <a:t>-87</a:t>
          </a:r>
          <a:r>
            <a:rPr lang="en-US" sz="1100">
              <a:solidFill>
                <a:schemeClr val="accent2"/>
              </a:solidFill>
            </a:rPr>
            <a:t>%</a:t>
          </a:r>
          <a:endParaRPr lang="ru-RU" sz="1100">
            <a:solidFill>
              <a:schemeClr val="accent2"/>
            </a:solidFill>
          </a:endParaRPr>
        </a:p>
      </cdr:txBody>
    </cdr:sp>
  </cdr:relSizeAnchor>
  <cdr:relSizeAnchor xmlns:cdr="http://schemas.openxmlformats.org/drawingml/2006/chartDrawing">
    <cdr:from>
      <cdr:x>0.50913</cdr:x>
      <cdr:y>0.38053</cdr:y>
    </cdr:from>
    <cdr:to>
      <cdr:x>0.55825</cdr:x>
      <cdr:y>0.65926</cdr:y>
    </cdr:to>
    <cdr:cxnSp macro="">
      <cdr:nvCxnSpPr>
        <cdr:cNvPr id="30" name="Прямая со стрелкой 29">
          <a:extLst xmlns:a="http://schemas.openxmlformats.org/drawingml/2006/main">
            <a:ext uri="{FF2B5EF4-FFF2-40B4-BE49-F238E27FC236}">
              <a16:creationId xmlns:a16="http://schemas.microsoft.com/office/drawing/2014/main" id="{8D37AA6B-DAE9-4838-AB96-D40D7AA8416D}"/>
            </a:ext>
          </a:extLst>
        </cdr:cNvPr>
        <cdr:cNvCxnSpPr/>
      </cdr:nvCxnSpPr>
      <cdr:spPr>
        <a:xfrm xmlns:a="http://schemas.openxmlformats.org/drawingml/2006/main" flipH="1">
          <a:off x="2337709" y="1019488"/>
          <a:ext cx="225551" cy="746760"/>
        </a:xfrm>
        <a:prstGeom xmlns:a="http://schemas.openxmlformats.org/drawingml/2006/main" prst="straightConnector1">
          <a:avLst/>
        </a:prstGeom>
        <a:ln xmlns:a="http://schemas.openxmlformats.org/drawingml/2006/main" w="12700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0.54763</cdr:x>
      <cdr:y>0.3828</cdr:y>
    </cdr:from>
    <cdr:to>
      <cdr:x>0.58746</cdr:x>
      <cdr:y>0.65585</cdr:y>
    </cdr:to>
    <cdr:cxnSp macro="">
      <cdr:nvCxnSpPr>
        <cdr:cNvPr id="31" name="Прямая со стрелкой 30">
          <a:extLst xmlns:a="http://schemas.openxmlformats.org/drawingml/2006/main">
            <a:ext uri="{FF2B5EF4-FFF2-40B4-BE49-F238E27FC236}">
              <a16:creationId xmlns:a16="http://schemas.microsoft.com/office/drawing/2014/main" id="{6EC4587C-FDF8-4D7F-9F57-E1B246169CBE}"/>
            </a:ext>
          </a:extLst>
        </cdr:cNvPr>
        <cdr:cNvCxnSpPr/>
      </cdr:nvCxnSpPr>
      <cdr:spPr>
        <a:xfrm xmlns:a="http://schemas.openxmlformats.org/drawingml/2006/main" flipH="1">
          <a:off x="2514494" y="1025584"/>
          <a:ext cx="182878" cy="731520"/>
        </a:xfrm>
        <a:prstGeom xmlns:a="http://schemas.openxmlformats.org/drawingml/2006/main" prst="straightConnector1">
          <a:avLst/>
        </a:prstGeom>
        <a:ln xmlns:a="http://schemas.openxmlformats.org/drawingml/2006/main" w="12700">
          <a:solidFill>
            <a:schemeClr val="accent2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0.49155</cdr:x>
      <cdr:y>0.38932</cdr:y>
    </cdr:from>
    <cdr:to>
      <cdr:x>0.54151</cdr:x>
      <cdr:y>0.59301</cdr:y>
    </cdr:to>
    <cdr:sp macro="" textlink="">
      <cdr:nvSpPr>
        <cdr:cNvPr id="32" name="TextBox 59">
          <a:extLst xmlns:a="http://schemas.openxmlformats.org/drawingml/2006/main">
            <a:ext uri="{FF2B5EF4-FFF2-40B4-BE49-F238E27FC236}">
              <a16:creationId xmlns:a16="http://schemas.microsoft.com/office/drawing/2014/main" id="{112F3711-279D-44FA-A56B-6F682E7F00AA}"/>
            </a:ext>
          </a:extLst>
        </cdr:cNvPr>
        <cdr:cNvSpPr txBox="1"/>
      </cdr:nvSpPr>
      <cdr:spPr>
        <a:xfrm xmlns:a="http://schemas.openxmlformats.org/drawingml/2006/main" rot="17316336">
          <a:off x="2100318" y="1193954"/>
          <a:ext cx="542694" cy="22939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100">
              <a:solidFill>
                <a:schemeClr val="accent1"/>
              </a:solidFill>
            </a:rPr>
            <a:t>-78%</a:t>
          </a:r>
        </a:p>
      </cdr:txBody>
    </cdr:sp>
  </cdr:relSizeAnchor>
  <cdr:relSizeAnchor xmlns:cdr="http://schemas.openxmlformats.org/drawingml/2006/chartDrawing">
    <cdr:from>
      <cdr:x>0.52387</cdr:x>
      <cdr:y>0.41423</cdr:y>
    </cdr:from>
    <cdr:to>
      <cdr:x>0.57037</cdr:x>
      <cdr:y>0.61791</cdr:y>
    </cdr:to>
    <cdr:sp macro="" textlink="">
      <cdr:nvSpPr>
        <cdr:cNvPr id="33" name="TextBox 60">
          <a:extLst xmlns:a="http://schemas.openxmlformats.org/drawingml/2006/main">
            <a:ext uri="{FF2B5EF4-FFF2-40B4-BE49-F238E27FC236}">
              <a16:creationId xmlns:a16="http://schemas.microsoft.com/office/drawing/2014/main" id="{0DE8CA68-ACAF-439C-B4CB-844BF881F910}"/>
            </a:ext>
          </a:extLst>
        </cdr:cNvPr>
        <cdr:cNvSpPr txBox="1"/>
      </cdr:nvSpPr>
      <cdr:spPr>
        <a:xfrm xmlns:a="http://schemas.openxmlformats.org/drawingml/2006/main" rot="17165811">
          <a:off x="2240812" y="1268258"/>
          <a:ext cx="542694" cy="213517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100">
              <a:solidFill>
                <a:schemeClr val="accent2"/>
              </a:solidFill>
            </a:rPr>
            <a:t>-78</a:t>
          </a:r>
          <a:r>
            <a:rPr lang="en-US" sz="1100">
              <a:solidFill>
                <a:schemeClr val="accent2"/>
              </a:solidFill>
            </a:rPr>
            <a:t>%</a:t>
          </a:r>
          <a:endParaRPr lang="ru-RU" sz="1100">
            <a:solidFill>
              <a:schemeClr val="accent2"/>
            </a:solidFill>
          </a:endParaRPr>
        </a:p>
      </cdr:txBody>
    </cdr:sp>
  </cdr:relSizeAnchor>
  <cdr:relSizeAnchor xmlns:cdr="http://schemas.openxmlformats.org/drawingml/2006/chartDrawing">
    <cdr:from>
      <cdr:x>0.67641</cdr:x>
      <cdr:y>0.3828</cdr:y>
    </cdr:from>
    <cdr:to>
      <cdr:x>0.72222</cdr:x>
      <cdr:y>0.69453</cdr:y>
    </cdr:to>
    <cdr:cxnSp macro="">
      <cdr:nvCxnSpPr>
        <cdr:cNvPr id="34" name="Прямая со стрелкой 33">
          <a:extLst xmlns:a="http://schemas.openxmlformats.org/drawingml/2006/main">
            <a:ext uri="{FF2B5EF4-FFF2-40B4-BE49-F238E27FC236}">
              <a16:creationId xmlns:a16="http://schemas.microsoft.com/office/drawing/2014/main" id="{82197181-0318-4C0A-A85A-D29D60E10B11}"/>
            </a:ext>
          </a:extLst>
        </cdr:cNvPr>
        <cdr:cNvCxnSpPr/>
      </cdr:nvCxnSpPr>
      <cdr:spPr>
        <a:xfrm xmlns:a="http://schemas.openxmlformats.org/drawingml/2006/main" flipH="1">
          <a:off x="3105805" y="1025584"/>
          <a:ext cx="210311" cy="835152"/>
        </a:xfrm>
        <a:prstGeom xmlns:a="http://schemas.openxmlformats.org/drawingml/2006/main" prst="straightConnector1">
          <a:avLst/>
        </a:prstGeom>
        <a:ln xmlns:a="http://schemas.openxmlformats.org/drawingml/2006/main" w="12700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0.71093</cdr:x>
      <cdr:y>0.38735</cdr:y>
    </cdr:from>
    <cdr:to>
      <cdr:x>0.75143</cdr:x>
      <cdr:y>0.68998</cdr:y>
    </cdr:to>
    <cdr:cxnSp macro="">
      <cdr:nvCxnSpPr>
        <cdr:cNvPr id="35" name="Прямая со стрелкой 34">
          <a:extLst xmlns:a="http://schemas.openxmlformats.org/drawingml/2006/main">
            <a:ext uri="{FF2B5EF4-FFF2-40B4-BE49-F238E27FC236}">
              <a16:creationId xmlns:a16="http://schemas.microsoft.com/office/drawing/2014/main" id="{EE703678-0342-4E87-9448-786EA3BB5CB9}"/>
            </a:ext>
          </a:extLst>
        </cdr:cNvPr>
        <cdr:cNvCxnSpPr/>
      </cdr:nvCxnSpPr>
      <cdr:spPr>
        <a:xfrm xmlns:a="http://schemas.openxmlformats.org/drawingml/2006/main" flipH="1">
          <a:off x="3264301" y="1037776"/>
          <a:ext cx="185927" cy="810768"/>
        </a:xfrm>
        <a:prstGeom xmlns:a="http://schemas.openxmlformats.org/drawingml/2006/main" prst="straightConnector1">
          <a:avLst/>
        </a:prstGeom>
        <a:ln xmlns:a="http://schemas.openxmlformats.org/drawingml/2006/main" w="12700">
          <a:solidFill>
            <a:schemeClr val="accent2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0.65561</cdr:x>
      <cdr:y>0.41792</cdr:y>
    </cdr:from>
    <cdr:to>
      <cdr:x>0.70405</cdr:x>
      <cdr:y>0.6216</cdr:y>
    </cdr:to>
    <cdr:sp macro="" textlink="">
      <cdr:nvSpPr>
        <cdr:cNvPr id="36" name="TextBox 70">
          <a:extLst xmlns:a="http://schemas.openxmlformats.org/drawingml/2006/main">
            <a:ext uri="{FF2B5EF4-FFF2-40B4-BE49-F238E27FC236}">
              <a16:creationId xmlns:a16="http://schemas.microsoft.com/office/drawing/2014/main" id="{2E5806F1-3A50-4461-AF7E-16B558D40058}"/>
            </a:ext>
          </a:extLst>
        </cdr:cNvPr>
        <cdr:cNvSpPr txBox="1"/>
      </cdr:nvSpPr>
      <cdr:spPr>
        <a:xfrm xmlns:a="http://schemas.openxmlformats.org/drawingml/2006/main" rot="17099197">
          <a:off x="2850134" y="1273655"/>
          <a:ext cx="542694" cy="222392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100">
              <a:solidFill>
                <a:schemeClr val="accent1"/>
              </a:solidFill>
            </a:rPr>
            <a:t>-87%</a:t>
          </a:r>
        </a:p>
      </cdr:txBody>
    </cdr:sp>
  </cdr:relSizeAnchor>
  <cdr:relSizeAnchor xmlns:cdr="http://schemas.openxmlformats.org/drawingml/2006/chartDrawing">
    <cdr:from>
      <cdr:x>0.68879</cdr:x>
      <cdr:y>0.43453</cdr:y>
    </cdr:from>
    <cdr:to>
      <cdr:x>0.74129</cdr:x>
      <cdr:y>0.63821</cdr:y>
    </cdr:to>
    <cdr:sp macro="" textlink="">
      <cdr:nvSpPr>
        <cdr:cNvPr id="37" name="TextBox 71">
          <a:extLst xmlns:a="http://schemas.openxmlformats.org/drawingml/2006/main">
            <a:ext uri="{FF2B5EF4-FFF2-40B4-BE49-F238E27FC236}">
              <a16:creationId xmlns:a16="http://schemas.microsoft.com/office/drawing/2014/main" id="{21C4730F-CE8A-4511-95FE-DFCE02843BB0}"/>
            </a:ext>
          </a:extLst>
        </cdr:cNvPr>
        <cdr:cNvSpPr txBox="1"/>
      </cdr:nvSpPr>
      <cdr:spPr>
        <a:xfrm xmlns:a="http://schemas.openxmlformats.org/drawingml/2006/main" rot="16995416">
          <a:off x="3011800" y="1308576"/>
          <a:ext cx="542694" cy="241038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100">
              <a:solidFill>
                <a:schemeClr val="accent2"/>
              </a:solidFill>
            </a:rPr>
            <a:t>-86</a:t>
          </a:r>
          <a:r>
            <a:rPr lang="en-US" sz="1100">
              <a:solidFill>
                <a:schemeClr val="accent2"/>
              </a:solidFill>
            </a:rPr>
            <a:t>%</a:t>
          </a:r>
          <a:endParaRPr lang="ru-RU" sz="1100">
            <a:solidFill>
              <a:schemeClr val="accent2"/>
            </a:solidFill>
          </a:endParaRPr>
        </a:p>
      </cdr:txBody>
    </cdr:sp>
  </cdr:relSizeAnchor>
  <cdr:relSizeAnchor xmlns:cdr="http://schemas.openxmlformats.org/drawingml/2006/chartDrawing">
    <cdr:from>
      <cdr:x>0.85969</cdr:x>
      <cdr:y>0.27554</cdr:y>
    </cdr:from>
    <cdr:to>
      <cdr:x>0.8795</cdr:x>
      <cdr:y>0.38256</cdr:y>
    </cdr:to>
    <cdr:cxnSp macro="">
      <cdr:nvCxnSpPr>
        <cdr:cNvPr id="38" name="Прямая со стрелкой 37">
          <a:extLst xmlns:a="http://schemas.openxmlformats.org/drawingml/2006/main">
            <a:ext uri="{FF2B5EF4-FFF2-40B4-BE49-F238E27FC236}">
              <a16:creationId xmlns:a16="http://schemas.microsoft.com/office/drawing/2014/main" id="{E01F4EEC-B784-4DD2-A959-3C249BE088E1}"/>
            </a:ext>
          </a:extLst>
        </cdr:cNvPr>
        <cdr:cNvCxnSpPr/>
      </cdr:nvCxnSpPr>
      <cdr:spPr>
        <a:xfrm xmlns:a="http://schemas.openxmlformats.org/drawingml/2006/main">
          <a:off x="3947347" y="734156"/>
          <a:ext cx="90949" cy="285136"/>
        </a:xfrm>
        <a:prstGeom xmlns:a="http://schemas.openxmlformats.org/drawingml/2006/main" prst="straightConnector1">
          <a:avLst/>
        </a:prstGeom>
        <a:ln xmlns:a="http://schemas.openxmlformats.org/drawingml/2006/main" w="12700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0.89984</cdr:x>
      <cdr:y>0.2654</cdr:y>
    </cdr:from>
    <cdr:to>
      <cdr:x>0.91682</cdr:x>
      <cdr:y>0.3772</cdr:y>
    </cdr:to>
    <cdr:cxnSp macro="">
      <cdr:nvCxnSpPr>
        <cdr:cNvPr id="39" name="Прямая со стрелкой 38">
          <a:extLst xmlns:a="http://schemas.openxmlformats.org/drawingml/2006/main">
            <a:ext uri="{FF2B5EF4-FFF2-40B4-BE49-F238E27FC236}">
              <a16:creationId xmlns:a16="http://schemas.microsoft.com/office/drawing/2014/main" id="{46B38B9B-A1B9-433F-BC16-153BED47C37C}"/>
            </a:ext>
          </a:extLst>
        </cdr:cNvPr>
        <cdr:cNvCxnSpPr/>
      </cdr:nvCxnSpPr>
      <cdr:spPr>
        <a:xfrm xmlns:a="http://schemas.openxmlformats.org/drawingml/2006/main">
          <a:off x="4131702" y="707118"/>
          <a:ext cx="77931" cy="297885"/>
        </a:xfrm>
        <a:prstGeom xmlns:a="http://schemas.openxmlformats.org/drawingml/2006/main" prst="straightConnector1">
          <a:avLst/>
        </a:prstGeom>
        <a:ln xmlns:a="http://schemas.openxmlformats.org/drawingml/2006/main" w="12700">
          <a:solidFill>
            <a:schemeClr val="accent2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0.86782</cdr:x>
      <cdr:y>0.19835</cdr:y>
    </cdr:from>
    <cdr:to>
      <cdr:x>0.91314</cdr:x>
      <cdr:y>0.40204</cdr:y>
    </cdr:to>
    <cdr:sp macro="" textlink="">
      <cdr:nvSpPr>
        <cdr:cNvPr id="40" name="TextBox 80">
          <a:extLst xmlns:a="http://schemas.openxmlformats.org/drawingml/2006/main">
            <a:ext uri="{FF2B5EF4-FFF2-40B4-BE49-F238E27FC236}">
              <a16:creationId xmlns:a16="http://schemas.microsoft.com/office/drawing/2014/main" id="{B519B5BB-743C-49E0-8256-77BBCD8C3CCF}"/>
            </a:ext>
          </a:extLst>
        </cdr:cNvPr>
        <cdr:cNvSpPr txBox="1"/>
      </cdr:nvSpPr>
      <cdr:spPr>
        <a:xfrm xmlns:a="http://schemas.openxmlformats.org/drawingml/2006/main" rot="4218942">
          <a:off x="3817344" y="695791"/>
          <a:ext cx="542695" cy="20808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chemeClr val="accent1"/>
              </a:solidFill>
            </a:rPr>
            <a:t>+</a:t>
          </a:r>
          <a:r>
            <a:rPr lang="ru-RU" sz="1100">
              <a:solidFill>
                <a:schemeClr val="accent1"/>
              </a:solidFill>
            </a:rPr>
            <a:t>27%</a:t>
          </a:r>
        </a:p>
      </cdr:txBody>
    </cdr:sp>
  </cdr:relSizeAnchor>
  <cdr:relSizeAnchor xmlns:cdr="http://schemas.openxmlformats.org/drawingml/2006/chartDrawing">
    <cdr:from>
      <cdr:x>0.91302</cdr:x>
      <cdr:y>0.19927</cdr:y>
    </cdr:from>
    <cdr:to>
      <cdr:x>0.95816</cdr:x>
      <cdr:y>0.40296</cdr:y>
    </cdr:to>
    <cdr:sp macro="" textlink="">
      <cdr:nvSpPr>
        <cdr:cNvPr id="41" name="TextBox 81">
          <a:extLst xmlns:a="http://schemas.openxmlformats.org/drawingml/2006/main">
            <a:ext uri="{FF2B5EF4-FFF2-40B4-BE49-F238E27FC236}">
              <a16:creationId xmlns:a16="http://schemas.microsoft.com/office/drawing/2014/main" id="{7AB3EC58-F9A2-4C89-91AE-D66F669A04FE}"/>
            </a:ext>
          </a:extLst>
        </cdr:cNvPr>
        <cdr:cNvSpPr txBox="1"/>
      </cdr:nvSpPr>
      <cdr:spPr>
        <a:xfrm xmlns:a="http://schemas.openxmlformats.org/drawingml/2006/main" rot="4481985">
          <a:off x="4024483" y="698646"/>
          <a:ext cx="542695" cy="207288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chemeClr val="accent2"/>
              </a:solidFill>
            </a:rPr>
            <a:t>+</a:t>
          </a:r>
          <a:r>
            <a:rPr lang="ru-RU" sz="1100">
              <a:solidFill>
                <a:schemeClr val="accent2"/>
              </a:solidFill>
            </a:rPr>
            <a:t>30</a:t>
          </a:r>
          <a:r>
            <a:rPr lang="en-US" sz="1100">
              <a:solidFill>
                <a:schemeClr val="accent2"/>
              </a:solidFill>
            </a:rPr>
            <a:t>%</a:t>
          </a:r>
          <a:endParaRPr lang="ru-RU" sz="1100">
            <a:solidFill>
              <a:schemeClr val="accent2"/>
            </a:solidFill>
          </a:endParaRP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515010</xdr:colOff>
      <xdr:row>37</xdr:row>
      <xdr:rowOff>111778</xdr:rowOff>
    </xdr:from>
    <xdr:to>
      <xdr:col>10</xdr:col>
      <xdr:colOff>750653</xdr:colOff>
      <xdr:row>69</xdr:row>
      <xdr:rowOff>11206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54ECD27E-0461-45D3-AB22-0FF9EF32A4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76075</xdr:colOff>
      <xdr:row>36</xdr:row>
      <xdr:rowOff>186416</xdr:rowOff>
    </xdr:from>
    <xdr:to>
      <xdr:col>30</xdr:col>
      <xdr:colOff>1032977</xdr:colOff>
      <xdr:row>69</xdr:row>
      <xdr:rowOff>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57957FCF-5645-4FA3-9113-BEB8D3C884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81425</xdr:colOff>
      <xdr:row>0</xdr:row>
      <xdr:rowOff>178746</xdr:rowOff>
    </xdr:from>
    <xdr:to>
      <xdr:col>12</xdr:col>
      <xdr:colOff>402726</xdr:colOff>
      <xdr:row>15</xdr:row>
      <xdr:rowOff>64446</xdr:rowOff>
    </xdr:to>
    <xdr:graphicFrame macro="">
      <xdr:nvGraphicFramePr>
        <xdr:cNvPr id="14" name="Диаграмма 13">
          <a:extLst>
            <a:ext uri="{FF2B5EF4-FFF2-40B4-BE49-F238E27FC236}">
              <a16:creationId xmlns:a16="http://schemas.microsoft.com/office/drawing/2014/main" id="{5C6C19EE-3D8B-4C27-A6E6-08525A8D2E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57150</xdr:colOff>
      <xdr:row>17</xdr:row>
      <xdr:rowOff>14287</xdr:rowOff>
    </xdr:from>
    <xdr:to>
      <xdr:col>12</xdr:col>
      <xdr:colOff>361950</xdr:colOff>
      <xdr:row>31</xdr:row>
      <xdr:rowOff>90487</xdr:rowOff>
    </xdr:to>
    <xdr:graphicFrame macro="">
      <xdr:nvGraphicFramePr>
        <xdr:cNvPr id="15" name="Диаграмма 14">
          <a:extLst>
            <a:ext uri="{FF2B5EF4-FFF2-40B4-BE49-F238E27FC236}">
              <a16:creationId xmlns:a16="http://schemas.microsoft.com/office/drawing/2014/main" id="{D70A7F81-FE90-4318-B768-6F02D07B1D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47625</xdr:colOff>
      <xdr:row>33</xdr:row>
      <xdr:rowOff>23812</xdr:rowOff>
    </xdr:from>
    <xdr:to>
      <xdr:col>12</xdr:col>
      <xdr:colOff>352425</xdr:colOff>
      <xdr:row>47</xdr:row>
      <xdr:rowOff>100012</xdr:rowOff>
    </xdr:to>
    <xdr:graphicFrame macro="">
      <xdr:nvGraphicFramePr>
        <xdr:cNvPr id="16" name="Диаграмма 15">
          <a:extLst>
            <a:ext uri="{FF2B5EF4-FFF2-40B4-BE49-F238E27FC236}">
              <a16:creationId xmlns:a16="http://schemas.microsoft.com/office/drawing/2014/main" id="{BD9B5BA6-F171-494F-9B98-D53D38850A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38100</xdr:colOff>
      <xdr:row>49</xdr:row>
      <xdr:rowOff>52387</xdr:rowOff>
    </xdr:from>
    <xdr:to>
      <xdr:col>12</xdr:col>
      <xdr:colOff>342900</xdr:colOff>
      <xdr:row>63</xdr:row>
      <xdr:rowOff>128587</xdr:rowOff>
    </xdr:to>
    <xdr:graphicFrame macro="">
      <xdr:nvGraphicFramePr>
        <xdr:cNvPr id="17" name="Диаграмма 16">
          <a:extLst>
            <a:ext uri="{FF2B5EF4-FFF2-40B4-BE49-F238E27FC236}">
              <a16:creationId xmlns:a16="http://schemas.microsoft.com/office/drawing/2014/main" id="{04CC8DC5-9CBB-4B55-A0DF-31EF1EC641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28575</xdr:colOff>
      <xdr:row>65</xdr:row>
      <xdr:rowOff>33337</xdr:rowOff>
    </xdr:from>
    <xdr:to>
      <xdr:col>12</xdr:col>
      <xdr:colOff>333375</xdr:colOff>
      <xdr:row>79</xdr:row>
      <xdr:rowOff>109537</xdr:rowOff>
    </xdr:to>
    <xdr:graphicFrame macro="">
      <xdr:nvGraphicFramePr>
        <xdr:cNvPr id="18" name="Диаграмма 17">
          <a:extLst>
            <a:ext uri="{FF2B5EF4-FFF2-40B4-BE49-F238E27FC236}">
              <a16:creationId xmlns:a16="http://schemas.microsoft.com/office/drawing/2014/main" id="{EBD638EA-EF1E-4BF9-9E27-FFE8C514C6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38100</xdr:colOff>
      <xdr:row>81</xdr:row>
      <xdr:rowOff>42862</xdr:rowOff>
    </xdr:from>
    <xdr:to>
      <xdr:col>12</xdr:col>
      <xdr:colOff>342900</xdr:colOff>
      <xdr:row>95</xdr:row>
      <xdr:rowOff>119062</xdr:rowOff>
    </xdr:to>
    <xdr:graphicFrame macro="">
      <xdr:nvGraphicFramePr>
        <xdr:cNvPr id="19" name="Диаграмма 18">
          <a:extLst>
            <a:ext uri="{FF2B5EF4-FFF2-40B4-BE49-F238E27FC236}">
              <a16:creationId xmlns:a16="http://schemas.microsoft.com/office/drawing/2014/main" id="{696567F6-79F7-4D45-A514-8DEAAD1458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38100</xdr:colOff>
      <xdr:row>97</xdr:row>
      <xdr:rowOff>61912</xdr:rowOff>
    </xdr:from>
    <xdr:to>
      <xdr:col>12</xdr:col>
      <xdr:colOff>342900</xdr:colOff>
      <xdr:row>111</xdr:row>
      <xdr:rowOff>138112</xdr:rowOff>
    </xdr:to>
    <xdr:graphicFrame macro="">
      <xdr:nvGraphicFramePr>
        <xdr:cNvPr id="20" name="Диаграмма 19">
          <a:extLst>
            <a:ext uri="{FF2B5EF4-FFF2-40B4-BE49-F238E27FC236}">
              <a16:creationId xmlns:a16="http://schemas.microsoft.com/office/drawing/2014/main" id="{5957D19A-2503-441F-A6F3-62332015D1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81425</xdr:colOff>
      <xdr:row>0</xdr:row>
      <xdr:rowOff>178746</xdr:rowOff>
    </xdr:from>
    <xdr:to>
      <xdr:col>12</xdr:col>
      <xdr:colOff>402726</xdr:colOff>
      <xdr:row>15</xdr:row>
      <xdr:rowOff>64446</xdr:rowOff>
    </xdr:to>
    <xdr:graphicFrame macro="">
      <xdr:nvGraphicFramePr>
        <xdr:cNvPr id="21" name="Диаграмма 20">
          <a:extLst>
            <a:ext uri="{FF2B5EF4-FFF2-40B4-BE49-F238E27FC236}">
              <a16:creationId xmlns:a16="http://schemas.microsoft.com/office/drawing/2014/main" id="{8175C689-668E-42A6-9270-93BD342EC7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57150</xdr:colOff>
      <xdr:row>17</xdr:row>
      <xdr:rowOff>14287</xdr:rowOff>
    </xdr:from>
    <xdr:to>
      <xdr:col>12</xdr:col>
      <xdr:colOff>361950</xdr:colOff>
      <xdr:row>31</xdr:row>
      <xdr:rowOff>90487</xdr:rowOff>
    </xdr:to>
    <xdr:graphicFrame macro="">
      <xdr:nvGraphicFramePr>
        <xdr:cNvPr id="22" name="Диаграмма 21">
          <a:extLst>
            <a:ext uri="{FF2B5EF4-FFF2-40B4-BE49-F238E27FC236}">
              <a16:creationId xmlns:a16="http://schemas.microsoft.com/office/drawing/2014/main" id="{68D15648-C28C-456C-ACF8-546D2322D9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47625</xdr:colOff>
      <xdr:row>33</xdr:row>
      <xdr:rowOff>23812</xdr:rowOff>
    </xdr:from>
    <xdr:to>
      <xdr:col>12</xdr:col>
      <xdr:colOff>352425</xdr:colOff>
      <xdr:row>47</xdr:row>
      <xdr:rowOff>100012</xdr:rowOff>
    </xdr:to>
    <xdr:graphicFrame macro="">
      <xdr:nvGraphicFramePr>
        <xdr:cNvPr id="23" name="Диаграмма 22">
          <a:extLst>
            <a:ext uri="{FF2B5EF4-FFF2-40B4-BE49-F238E27FC236}">
              <a16:creationId xmlns:a16="http://schemas.microsoft.com/office/drawing/2014/main" id="{462B8818-C579-4A9D-97BC-9B31932C54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38100</xdr:colOff>
      <xdr:row>49</xdr:row>
      <xdr:rowOff>52387</xdr:rowOff>
    </xdr:from>
    <xdr:to>
      <xdr:col>12</xdr:col>
      <xdr:colOff>342900</xdr:colOff>
      <xdr:row>63</xdr:row>
      <xdr:rowOff>128587</xdr:rowOff>
    </xdr:to>
    <xdr:graphicFrame macro="">
      <xdr:nvGraphicFramePr>
        <xdr:cNvPr id="24" name="Диаграмма 23">
          <a:extLst>
            <a:ext uri="{FF2B5EF4-FFF2-40B4-BE49-F238E27FC236}">
              <a16:creationId xmlns:a16="http://schemas.microsoft.com/office/drawing/2014/main" id="{7B1255E9-B3E7-4E31-B9B6-8EF975867B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</xdr:col>
      <xdr:colOff>28575</xdr:colOff>
      <xdr:row>65</xdr:row>
      <xdr:rowOff>33337</xdr:rowOff>
    </xdr:from>
    <xdr:to>
      <xdr:col>12</xdr:col>
      <xdr:colOff>333375</xdr:colOff>
      <xdr:row>79</xdr:row>
      <xdr:rowOff>109537</xdr:rowOff>
    </xdr:to>
    <xdr:graphicFrame macro="">
      <xdr:nvGraphicFramePr>
        <xdr:cNvPr id="25" name="Диаграмма 24">
          <a:extLst>
            <a:ext uri="{FF2B5EF4-FFF2-40B4-BE49-F238E27FC236}">
              <a16:creationId xmlns:a16="http://schemas.microsoft.com/office/drawing/2014/main" id="{2D980374-18BA-4236-B5F5-F4EFB22A68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</xdr:col>
      <xdr:colOff>38100</xdr:colOff>
      <xdr:row>81</xdr:row>
      <xdr:rowOff>42862</xdr:rowOff>
    </xdr:from>
    <xdr:to>
      <xdr:col>12</xdr:col>
      <xdr:colOff>342900</xdr:colOff>
      <xdr:row>95</xdr:row>
      <xdr:rowOff>119062</xdr:rowOff>
    </xdr:to>
    <xdr:graphicFrame macro="">
      <xdr:nvGraphicFramePr>
        <xdr:cNvPr id="26" name="Диаграмма 25">
          <a:extLst>
            <a:ext uri="{FF2B5EF4-FFF2-40B4-BE49-F238E27FC236}">
              <a16:creationId xmlns:a16="http://schemas.microsoft.com/office/drawing/2014/main" id="{C443788A-19A6-4712-99DD-E1ACC6544A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</xdr:col>
      <xdr:colOff>38100</xdr:colOff>
      <xdr:row>97</xdr:row>
      <xdr:rowOff>61912</xdr:rowOff>
    </xdr:from>
    <xdr:to>
      <xdr:col>12</xdr:col>
      <xdr:colOff>342900</xdr:colOff>
      <xdr:row>111</xdr:row>
      <xdr:rowOff>138112</xdr:rowOff>
    </xdr:to>
    <xdr:graphicFrame macro="">
      <xdr:nvGraphicFramePr>
        <xdr:cNvPr id="27" name="Диаграмма 26">
          <a:extLst>
            <a:ext uri="{FF2B5EF4-FFF2-40B4-BE49-F238E27FC236}">
              <a16:creationId xmlns:a16="http://schemas.microsoft.com/office/drawing/2014/main" id="{26A3931B-E471-45AF-A1E2-A7B699FBA5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13</xdr:col>
      <xdr:colOff>176547</xdr:colOff>
      <xdr:row>16</xdr:row>
      <xdr:rowOff>162381</xdr:rowOff>
    </xdr:from>
    <xdr:to>
      <xdr:col>19</xdr:col>
      <xdr:colOff>80647</xdr:colOff>
      <xdr:row>31</xdr:row>
      <xdr:rowOff>92621</xdr:rowOff>
    </xdr:to>
    <xdr:graphicFrame macro="">
      <xdr:nvGraphicFramePr>
        <xdr:cNvPr id="28" name="Диаграмма 27">
          <a:extLst>
            <a:ext uri="{FF2B5EF4-FFF2-40B4-BE49-F238E27FC236}">
              <a16:creationId xmlns:a16="http://schemas.microsoft.com/office/drawing/2014/main" id="{5EABDE1B-86C3-4757-BCAE-4E7C539F10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13</xdr:col>
      <xdr:colOff>321575</xdr:colOff>
      <xdr:row>81</xdr:row>
      <xdr:rowOff>3412</xdr:rowOff>
    </xdr:from>
    <xdr:to>
      <xdr:col>19</xdr:col>
      <xdr:colOff>225675</xdr:colOff>
      <xdr:row>95</xdr:row>
      <xdr:rowOff>116102</xdr:rowOff>
    </xdr:to>
    <xdr:graphicFrame macro="">
      <xdr:nvGraphicFramePr>
        <xdr:cNvPr id="29" name="Диаграмма 28">
          <a:extLst>
            <a:ext uri="{FF2B5EF4-FFF2-40B4-BE49-F238E27FC236}">
              <a16:creationId xmlns:a16="http://schemas.microsoft.com/office/drawing/2014/main" id="{05832E08-649B-43DB-8831-CF8372172E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13</xdr:col>
      <xdr:colOff>307284</xdr:colOff>
      <xdr:row>97</xdr:row>
      <xdr:rowOff>50745</xdr:rowOff>
    </xdr:from>
    <xdr:to>
      <xdr:col>19</xdr:col>
      <xdr:colOff>211384</xdr:colOff>
      <xdr:row>111</xdr:row>
      <xdr:rowOff>163435</xdr:rowOff>
    </xdr:to>
    <xdr:graphicFrame macro="">
      <xdr:nvGraphicFramePr>
        <xdr:cNvPr id="30" name="Диаграмма 29">
          <a:extLst>
            <a:ext uri="{FF2B5EF4-FFF2-40B4-BE49-F238E27FC236}">
              <a16:creationId xmlns:a16="http://schemas.microsoft.com/office/drawing/2014/main" id="{860D9F7E-46BC-4E87-8470-97202E7C24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0.18007</cdr:x>
      <cdr:y>0.34344</cdr:y>
    </cdr:from>
    <cdr:to>
      <cdr:x>0.21578</cdr:x>
      <cdr:y>0.68157</cdr:y>
    </cdr:to>
    <cdr:cxnSp macro="">
      <cdr:nvCxnSpPr>
        <cdr:cNvPr id="2" name="Прямая со стрелкой 1">
          <a:extLst xmlns:a="http://schemas.openxmlformats.org/drawingml/2006/main">
            <a:ext uri="{FF2B5EF4-FFF2-40B4-BE49-F238E27FC236}">
              <a16:creationId xmlns:a16="http://schemas.microsoft.com/office/drawing/2014/main" id="{891DB5AB-4DD2-4767-9E82-DF8659B37F77}"/>
            </a:ext>
          </a:extLst>
        </cdr:cNvPr>
        <cdr:cNvCxnSpPr/>
      </cdr:nvCxnSpPr>
      <cdr:spPr>
        <a:xfrm xmlns:a="http://schemas.openxmlformats.org/drawingml/2006/main" flipH="1">
          <a:off x="820981" y="921737"/>
          <a:ext cx="162791" cy="907473"/>
        </a:xfrm>
        <a:prstGeom xmlns:a="http://schemas.openxmlformats.org/drawingml/2006/main" prst="straightConnector1">
          <a:avLst/>
        </a:prstGeom>
        <a:ln xmlns:a="http://schemas.openxmlformats.org/drawingml/2006/main" w="12700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0.21957</cdr:x>
      <cdr:y>0.34473</cdr:y>
    </cdr:from>
    <cdr:to>
      <cdr:x>0.25604</cdr:x>
      <cdr:y>0.68802</cdr:y>
    </cdr:to>
    <cdr:cxnSp macro="">
      <cdr:nvCxnSpPr>
        <cdr:cNvPr id="3" name="Прямая со стрелкой 2">
          <a:extLst xmlns:a="http://schemas.openxmlformats.org/drawingml/2006/main">
            <a:ext uri="{FF2B5EF4-FFF2-40B4-BE49-F238E27FC236}">
              <a16:creationId xmlns:a16="http://schemas.microsoft.com/office/drawing/2014/main" id="{48574148-8169-430A-A4A8-A0811AF5F7E9}"/>
            </a:ext>
          </a:extLst>
        </cdr:cNvPr>
        <cdr:cNvCxnSpPr/>
      </cdr:nvCxnSpPr>
      <cdr:spPr>
        <a:xfrm xmlns:a="http://schemas.openxmlformats.org/drawingml/2006/main" flipH="1">
          <a:off x="1001090" y="925200"/>
          <a:ext cx="166254" cy="921328"/>
        </a:xfrm>
        <a:prstGeom xmlns:a="http://schemas.openxmlformats.org/drawingml/2006/main" prst="straightConnector1">
          <a:avLst/>
        </a:prstGeom>
        <a:ln xmlns:a="http://schemas.openxmlformats.org/drawingml/2006/main" w="12700">
          <a:solidFill>
            <a:schemeClr val="accent2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0.15077</cdr:x>
      <cdr:y>0.39603</cdr:y>
    </cdr:from>
    <cdr:to>
      <cdr:x>0.20012</cdr:x>
      <cdr:y>0.59971</cdr:y>
    </cdr:to>
    <cdr:sp macro="" textlink="">
      <cdr:nvSpPr>
        <cdr:cNvPr id="4" name="TextBox 43">
          <a:extLst xmlns:a="http://schemas.openxmlformats.org/drawingml/2006/main">
            <a:ext uri="{FF2B5EF4-FFF2-40B4-BE49-F238E27FC236}">
              <a16:creationId xmlns:a16="http://schemas.microsoft.com/office/drawing/2014/main" id="{F4F14268-1021-4A4F-8E40-4D7E3DF7FA41}"/>
            </a:ext>
          </a:extLst>
        </cdr:cNvPr>
        <cdr:cNvSpPr txBox="1"/>
      </cdr:nvSpPr>
      <cdr:spPr>
        <a:xfrm xmlns:a="http://schemas.openxmlformats.org/drawingml/2006/main" rot="16841113">
          <a:off x="527850" y="1218479"/>
          <a:ext cx="544538" cy="225084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100">
              <a:solidFill>
                <a:schemeClr val="accent1"/>
              </a:solidFill>
            </a:rPr>
            <a:t>-85%</a:t>
          </a:r>
        </a:p>
      </cdr:txBody>
    </cdr:sp>
  </cdr:relSizeAnchor>
  <cdr:relSizeAnchor xmlns:cdr="http://schemas.openxmlformats.org/drawingml/2006/chartDrawing">
    <cdr:from>
      <cdr:x>0.19323</cdr:x>
      <cdr:y>0.39955</cdr:y>
    </cdr:from>
    <cdr:to>
      <cdr:x>0.2417</cdr:x>
      <cdr:y>0.60323</cdr:y>
    </cdr:to>
    <cdr:sp macro="" textlink="">
      <cdr:nvSpPr>
        <cdr:cNvPr id="5" name="TextBox 44">
          <a:extLst xmlns:a="http://schemas.openxmlformats.org/drawingml/2006/main">
            <a:ext uri="{FF2B5EF4-FFF2-40B4-BE49-F238E27FC236}">
              <a16:creationId xmlns:a16="http://schemas.microsoft.com/office/drawing/2014/main" id="{638AAECC-675E-4E0C-8399-817B293FAADE}"/>
            </a:ext>
          </a:extLst>
        </cdr:cNvPr>
        <cdr:cNvSpPr txBox="1"/>
      </cdr:nvSpPr>
      <cdr:spPr>
        <a:xfrm xmlns:a="http://schemas.openxmlformats.org/drawingml/2006/main" rot="16903483">
          <a:off x="719488" y="1229911"/>
          <a:ext cx="544537" cy="2210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100">
              <a:solidFill>
                <a:schemeClr val="accent2"/>
              </a:solidFill>
            </a:rPr>
            <a:t>-88</a:t>
          </a:r>
          <a:r>
            <a:rPr lang="en-US" sz="1100">
              <a:solidFill>
                <a:schemeClr val="accent2"/>
              </a:solidFill>
            </a:rPr>
            <a:t>%</a:t>
          </a:r>
          <a:endParaRPr lang="ru-RU" sz="1100">
            <a:solidFill>
              <a:schemeClr val="accent2"/>
            </a:solidFill>
          </a:endParaRPr>
        </a:p>
      </cdr:txBody>
    </cdr:sp>
  </cdr:relSizeAnchor>
  <cdr:relSizeAnchor xmlns:cdr="http://schemas.openxmlformats.org/drawingml/2006/chartDrawing">
    <cdr:from>
      <cdr:x>0.34635</cdr:x>
      <cdr:y>0.34215</cdr:y>
    </cdr:from>
    <cdr:to>
      <cdr:x>0.38367</cdr:x>
      <cdr:y>0.68727</cdr:y>
    </cdr:to>
    <cdr:cxnSp macro="">
      <cdr:nvCxnSpPr>
        <cdr:cNvPr id="6" name="Прямая со стрелкой 5">
          <a:extLst xmlns:a="http://schemas.openxmlformats.org/drawingml/2006/main">
            <a:ext uri="{FF2B5EF4-FFF2-40B4-BE49-F238E27FC236}">
              <a16:creationId xmlns:a16="http://schemas.microsoft.com/office/drawing/2014/main" id="{EA10EFA4-B6F7-45D4-BB79-664262D15D77}"/>
            </a:ext>
          </a:extLst>
        </cdr:cNvPr>
        <cdr:cNvCxnSpPr/>
      </cdr:nvCxnSpPr>
      <cdr:spPr>
        <a:xfrm xmlns:a="http://schemas.openxmlformats.org/drawingml/2006/main" flipH="1">
          <a:off x="1579100" y="918273"/>
          <a:ext cx="170135" cy="926240"/>
        </a:xfrm>
        <a:prstGeom xmlns:a="http://schemas.openxmlformats.org/drawingml/2006/main" prst="straightConnector1">
          <a:avLst/>
        </a:prstGeom>
        <a:ln xmlns:a="http://schemas.openxmlformats.org/drawingml/2006/main" w="12700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0.38671</cdr:x>
      <cdr:y>0.34215</cdr:y>
    </cdr:from>
    <cdr:to>
      <cdr:x>0.41862</cdr:x>
      <cdr:y>0.70222</cdr:y>
    </cdr:to>
    <cdr:cxnSp macro="">
      <cdr:nvCxnSpPr>
        <cdr:cNvPr id="7" name="Прямая со стрелкой 6">
          <a:extLst xmlns:a="http://schemas.openxmlformats.org/drawingml/2006/main">
            <a:ext uri="{FF2B5EF4-FFF2-40B4-BE49-F238E27FC236}">
              <a16:creationId xmlns:a16="http://schemas.microsoft.com/office/drawing/2014/main" id="{0FC133E5-B705-4A10-BA95-622B1ADC650C}"/>
            </a:ext>
          </a:extLst>
        </cdr:cNvPr>
        <cdr:cNvCxnSpPr/>
      </cdr:nvCxnSpPr>
      <cdr:spPr>
        <a:xfrm xmlns:a="http://schemas.openxmlformats.org/drawingml/2006/main" flipH="1">
          <a:off x="1763090" y="918273"/>
          <a:ext cx="145473" cy="966355"/>
        </a:xfrm>
        <a:prstGeom xmlns:a="http://schemas.openxmlformats.org/drawingml/2006/main" prst="straightConnector1">
          <a:avLst/>
        </a:prstGeom>
        <a:ln xmlns:a="http://schemas.openxmlformats.org/drawingml/2006/main" w="12700">
          <a:solidFill>
            <a:schemeClr val="accent2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0.31857</cdr:x>
      <cdr:y>0.38994</cdr:y>
    </cdr:from>
    <cdr:to>
      <cdr:x>0.36548</cdr:x>
      <cdr:y>0.59363</cdr:y>
    </cdr:to>
    <cdr:sp macro="" textlink="">
      <cdr:nvSpPr>
        <cdr:cNvPr id="8" name="TextBox 51">
          <a:extLst xmlns:a="http://schemas.openxmlformats.org/drawingml/2006/main">
            <a:ext uri="{FF2B5EF4-FFF2-40B4-BE49-F238E27FC236}">
              <a16:creationId xmlns:a16="http://schemas.microsoft.com/office/drawing/2014/main" id="{60CDD966-79FF-406F-A7B6-8C6AE7ED5A2F}"/>
            </a:ext>
          </a:extLst>
        </cdr:cNvPr>
        <cdr:cNvSpPr txBox="1"/>
      </cdr:nvSpPr>
      <cdr:spPr>
        <a:xfrm xmlns:a="http://schemas.openxmlformats.org/drawingml/2006/main" rot="16877265">
          <a:off x="1287526" y="1207787"/>
          <a:ext cx="544537" cy="21393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100">
              <a:solidFill>
                <a:schemeClr val="accent1"/>
              </a:solidFill>
            </a:rPr>
            <a:t>-86%</a:t>
          </a:r>
        </a:p>
      </cdr:txBody>
    </cdr:sp>
  </cdr:relSizeAnchor>
  <cdr:relSizeAnchor xmlns:cdr="http://schemas.openxmlformats.org/drawingml/2006/chartDrawing">
    <cdr:from>
      <cdr:x>0.35732</cdr:x>
      <cdr:y>0.40257</cdr:y>
    </cdr:from>
    <cdr:to>
      <cdr:x>0.40308</cdr:x>
      <cdr:y>0.60625</cdr:y>
    </cdr:to>
    <cdr:sp macro="" textlink="">
      <cdr:nvSpPr>
        <cdr:cNvPr id="9" name="TextBox 52">
          <a:extLst xmlns:a="http://schemas.openxmlformats.org/drawingml/2006/main">
            <a:ext uri="{FF2B5EF4-FFF2-40B4-BE49-F238E27FC236}">
              <a16:creationId xmlns:a16="http://schemas.microsoft.com/office/drawing/2014/main" id="{7CFF788B-BC76-44A2-94B2-668E31C48568}"/>
            </a:ext>
          </a:extLst>
        </cdr:cNvPr>
        <cdr:cNvSpPr txBox="1"/>
      </cdr:nvSpPr>
      <cdr:spPr>
        <a:xfrm xmlns:a="http://schemas.openxmlformats.org/drawingml/2006/main" rot="16727566">
          <a:off x="1461645" y="1244163"/>
          <a:ext cx="544538" cy="20869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100">
              <a:solidFill>
                <a:schemeClr val="accent2"/>
              </a:solidFill>
            </a:rPr>
            <a:t>-89</a:t>
          </a:r>
          <a:r>
            <a:rPr lang="en-US" sz="1100">
              <a:solidFill>
                <a:schemeClr val="accent2"/>
              </a:solidFill>
            </a:rPr>
            <a:t>%</a:t>
          </a:r>
          <a:endParaRPr lang="ru-RU" sz="1100">
            <a:solidFill>
              <a:schemeClr val="accent2"/>
            </a:solidFill>
          </a:endParaRPr>
        </a:p>
      </cdr:txBody>
    </cdr:sp>
  </cdr:relSizeAnchor>
  <cdr:relSizeAnchor xmlns:cdr="http://schemas.openxmlformats.org/drawingml/2006/chartDrawing">
    <cdr:from>
      <cdr:x>0.5113</cdr:x>
      <cdr:y>0.33699</cdr:y>
    </cdr:from>
    <cdr:to>
      <cdr:x>0.54852</cdr:x>
      <cdr:y>0.63253</cdr:y>
    </cdr:to>
    <cdr:cxnSp macro="">
      <cdr:nvCxnSpPr>
        <cdr:cNvPr id="10" name="Прямая со стрелкой 9">
          <a:extLst xmlns:a="http://schemas.openxmlformats.org/drawingml/2006/main">
            <a:ext uri="{FF2B5EF4-FFF2-40B4-BE49-F238E27FC236}">
              <a16:creationId xmlns:a16="http://schemas.microsoft.com/office/drawing/2014/main" id="{8D37AA6B-DAE9-4838-AB96-D40D7AA8416D}"/>
            </a:ext>
          </a:extLst>
        </cdr:cNvPr>
        <cdr:cNvCxnSpPr/>
      </cdr:nvCxnSpPr>
      <cdr:spPr>
        <a:xfrm xmlns:a="http://schemas.openxmlformats.org/drawingml/2006/main" flipH="1">
          <a:off x="2331126" y="904419"/>
          <a:ext cx="169718" cy="793172"/>
        </a:xfrm>
        <a:prstGeom xmlns:a="http://schemas.openxmlformats.org/drawingml/2006/main" prst="straightConnector1">
          <a:avLst/>
        </a:prstGeom>
        <a:ln xmlns:a="http://schemas.openxmlformats.org/drawingml/2006/main" w="12700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0.54852</cdr:x>
      <cdr:y>0.33957</cdr:y>
    </cdr:from>
    <cdr:to>
      <cdr:x>0.58955</cdr:x>
      <cdr:y>0.64285</cdr:y>
    </cdr:to>
    <cdr:cxnSp macro="">
      <cdr:nvCxnSpPr>
        <cdr:cNvPr id="11" name="Прямая со стрелкой 10">
          <a:extLst xmlns:a="http://schemas.openxmlformats.org/drawingml/2006/main">
            <a:ext uri="{FF2B5EF4-FFF2-40B4-BE49-F238E27FC236}">
              <a16:creationId xmlns:a16="http://schemas.microsoft.com/office/drawing/2014/main" id="{6EC4587C-FDF8-4D7F-9F57-E1B246169CBE}"/>
            </a:ext>
          </a:extLst>
        </cdr:cNvPr>
        <cdr:cNvCxnSpPr/>
      </cdr:nvCxnSpPr>
      <cdr:spPr>
        <a:xfrm xmlns:a="http://schemas.openxmlformats.org/drawingml/2006/main" flipH="1">
          <a:off x="2500844" y="911346"/>
          <a:ext cx="187038" cy="813954"/>
        </a:xfrm>
        <a:prstGeom xmlns:a="http://schemas.openxmlformats.org/drawingml/2006/main" prst="straightConnector1">
          <a:avLst/>
        </a:prstGeom>
        <a:ln xmlns:a="http://schemas.openxmlformats.org/drawingml/2006/main" w="12700">
          <a:solidFill>
            <a:schemeClr val="accent2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0.48503</cdr:x>
      <cdr:y>0.35039</cdr:y>
    </cdr:from>
    <cdr:to>
      <cdr:x>0.53499</cdr:x>
      <cdr:y>0.55408</cdr:y>
    </cdr:to>
    <cdr:sp macro="" textlink="">
      <cdr:nvSpPr>
        <cdr:cNvPr id="12" name="TextBox 59">
          <a:extLst xmlns:a="http://schemas.openxmlformats.org/drawingml/2006/main">
            <a:ext uri="{FF2B5EF4-FFF2-40B4-BE49-F238E27FC236}">
              <a16:creationId xmlns:a16="http://schemas.microsoft.com/office/drawing/2014/main" id="{112F3711-279D-44FA-A56B-6F682E7F00AA}"/>
            </a:ext>
          </a:extLst>
        </cdr:cNvPr>
        <cdr:cNvSpPr txBox="1"/>
      </cdr:nvSpPr>
      <cdr:spPr>
        <a:xfrm xmlns:a="http://schemas.openxmlformats.org/drawingml/2006/main" rot="17023735">
          <a:off x="2053615" y="1095109"/>
          <a:ext cx="544538" cy="227839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100">
              <a:solidFill>
                <a:schemeClr val="accent1"/>
              </a:solidFill>
            </a:rPr>
            <a:t>-73%</a:t>
          </a:r>
        </a:p>
      </cdr:txBody>
    </cdr:sp>
  </cdr:relSizeAnchor>
  <cdr:relSizeAnchor xmlns:cdr="http://schemas.openxmlformats.org/drawingml/2006/chartDrawing">
    <cdr:from>
      <cdr:x>0.5224</cdr:x>
      <cdr:y>0.36501</cdr:y>
    </cdr:from>
    <cdr:to>
      <cdr:x>0.56891</cdr:x>
      <cdr:y>0.5687</cdr:y>
    </cdr:to>
    <cdr:sp macro="" textlink="">
      <cdr:nvSpPr>
        <cdr:cNvPr id="13" name="TextBox 60">
          <a:extLst xmlns:a="http://schemas.openxmlformats.org/drawingml/2006/main">
            <a:ext uri="{FF2B5EF4-FFF2-40B4-BE49-F238E27FC236}">
              <a16:creationId xmlns:a16="http://schemas.microsoft.com/office/drawing/2014/main" id="{0DE8CA68-ACAF-439C-B4CB-844BF881F910}"/>
            </a:ext>
          </a:extLst>
        </cdr:cNvPr>
        <cdr:cNvSpPr txBox="1"/>
      </cdr:nvSpPr>
      <cdr:spPr>
        <a:xfrm xmlns:a="http://schemas.openxmlformats.org/drawingml/2006/main" rot="17064937">
          <a:off x="2216195" y="1142076"/>
          <a:ext cx="544537" cy="212072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100">
              <a:solidFill>
                <a:schemeClr val="accent2"/>
              </a:solidFill>
            </a:rPr>
            <a:t>-75</a:t>
          </a:r>
          <a:r>
            <a:rPr lang="en-US" sz="1100">
              <a:solidFill>
                <a:schemeClr val="accent2"/>
              </a:solidFill>
            </a:rPr>
            <a:t>%</a:t>
          </a:r>
          <a:endParaRPr lang="ru-RU" sz="1100">
            <a:solidFill>
              <a:schemeClr val="accent2"/>
            </a:solidFill>
          </a:endParaRPr>
        </a:p>
      </cdr:txBody>
    </cdr:sp>
  </cdr:relSizeAnchor>
  <cdr:relSizeAnchor xmlns:cdr="http://schemas.openxmlformats.org/drawingml/2006/chartDrawing">
    <cdr:from>
      <cdr:x>0.67539</cdr:x>
      <cdr:y>0.34731</cdr:y>
    </cdr:from>
    <cdr:to>
      <cdr:x>0.7149</cdr:x>
      <cdr:y>0.69705</cdr:y>
    </cdr:to>
    <cdr:cxnSp macro="">
      <cdr:nvCxnSpPr>
        <cdr:cNvPr id="14" name="Прямая со стрелкой 13">
          <a:extLst xmlns:a="http://schemas.openxmlformats.org/drawingml/2006/main">
            <a:ext uri="{FF2B5EF4-FFF2-40B4-BE49-F238E27FC236}">
              <a16:creationId xmlns:a16="http://schemas.microsoft.com/office/drawing/2014/main" id="{82197181-0318-4C0A-A85A-D29D60E10B11}"/>
            </a:ext>
          </a:extLst>
        </cdr:cNvPr>
        <cdr:cNvCxnSpPr/>
      </cdr:nvCxnSpPr>
      <cdr:spPr>
        <a:xfrm xmlns:a="http://schemas.openxmlformats.org/drawingml/2006/main" flipH="1">
          <a:off x="3079272" y="932128"/>
          <a:ext cx="180109" cy="938645"/>
        </a:xfrm>
        <a:prstGeom xmlns:a="http://schemas.openxmlformats.org/drawingml/2006/main" prst="straightConnector1">
          <a:avLst/>
        </a:prstGeom>
        <a:ln xmlns:a="http://schemas.openxmlformats.org/drawingml/2006/main" w="12700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0.7149</cdr:x>
      <cdr:y>0.34344</cdr:y>
    </cdr:from>
    <cdr:to>
      <cdr:x>0.75136</cdr:x>
      <cdr:y>0.70092</cdr:y>
    </cdr:to>
    <cdr:cxnSp macro="">
      <cdr:nvCxnSpPr>
        <cdr:cNvPr id="15" name="Прямая со стрелкой 14">
          <a:extLst xmlns:a="http://schemas.openxmlformats.org/drawingml/2006/main">
            <a:ext uri="{FF2B5EF4-FFF2-40B4-BE49-F238E27FC236}">
              <a16:creationId xmlns:a16="http://schemas.microsoft.com/office/drawing/2014/main" id="{EE703678-0342-4E87-9448-786EA3BB5CB9}"/>
            </a:ext>
          </a:extLst>
        </cdr:cNvPr>
        <cdr:cNvCxnSpPr/>
      </cdr:nvCxnSpPr>
      <cdr:spPr>
        <a:xfrm xmlns:a="http://schemas.openxmlformats.org/drawingml/2006/main" flipH="1">
          <a:off x="3259381" y="921737"/>
          <a:ext cx="166254" cy="959427"/>
        </a:xfrm>
        <a:prstGeom xmlns:a="http://schemas.openxmlformats.org/drawingml/2006/main" prst="straightConnector1">
          <a:avLst/>
        </a:prstGeom>
        <a:ln xmlns:a="http://schemas.openxmlformats.org/drawingml/2006/main" w="12700">
          <a:solidFill>
            <a:schemeClr val="accent2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0.65106</cdr:x>
      <cdr:y>0.39831</cdr:y>
    </cdr:from>
    <cdr:to>
      <cdr:x>0.6995</cdr:x>
      <cdr:y>0.60199</cdr:y>
    </cdr:to>
    <cdr:sp macro="" textlink="">
      <cdr:nvSpPr>
        <cdr:cNvPr id="16" name="TextBox 70">
          <a:extLst xmlns:a="http://schemas.openxmlformats.org/drawingml/2006/main">
            <a:ext uri="{FF2B5EF4-FFF2-40B4-BE49-F238E27FC236}">
              <a16:creationId xmlns:a16="http://schemas.microsoft.com/office/drawing/2014/main" id="{2E5806F1-3A50-4461-AF7E-16B558D40058}"/>
            </a:ext>
          </a:extLst>
        </cdr:cNvPr>
        <cdr:cNvSpPr txBox="1"/>
      </cdr:nvSpPr>
      <cdr:spPr>
        <a:xfrm xmlns:a="http://schemas.openxmlformats.org/drawingml/2006/main" rot="16878220">
          <a:off x="2807345" y="1226673"/>
          <a:ext cx="544538" cy="22088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100">
              <a:solidFill>
                <a:schemeClr val="accent1"/>
              </a:solidFill>
            </a:rPr>
            <a:t>-88%</a:t>
          </a:r>
        </a:p>
      </cdr:txBody>
    </cdr:sp>
  </cdr:relSizeAnchor>
  <cdr:relSizeAnchor xmlns:cdr="http://schemas.openxmlformats.org/drawingml/2006/chartDrawing">
    <cdr:from>
      <cdr:x>0.68867</cdr:x>
      <cdr:y>0.40015</cdr:y>
    </cdr:from>
    <cdr:to>
      <cdr:x>0.74117</cdr:x>
      <cdr:y>0.60383</cdr:y>
    </cdr:to>
    <cdr:sp macro="" textlink="">
      <cdr:nvSpPr>
        <cdr:cNvPr id="17" name="TextBox 71">
          <a:extLst xmlns:a="http://schemas.openxmlformats.org/drawingml/2006/main">
            <a:ext uri="{FF2B5EF4-FFF2-40B4-BE49-F238E27FC236}">
              <a16:creationId xmlns:a16="http://schemas.microsoft.com/office/drawing/2014/main" id="{21C4730F-CE8A-4511-95FE-DFCE02843BB0}"/>
            </a:ext>
          </a:extLst>
        </cdr:cNvPr>
        <cdr:cNvSpPr txBox="1"/>
      </cdr:nvSpPr>
      <cdr:spPr>
        <a:xfrm xmlns:a="http://schemas.openxmlformats.org/drawingml/2006/main" rot="16761749">
          <a:off x="2988128" y="1222331"/>
          <a:ext cx="544539" cy="239407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100">
              <a:solidFill>
                <a:schemeClr val="accent2"/>
              </a:solidFill>
            </a:rPr>
            <a:t>-89</a:t>
          </a:r>
          <a:r>
            <a:rPr lang="en-US" sz="1100">
              <a:solidFill>
                <a:schemeClr val="accent2"/>
              </a:solidFill>
            </a:rPr>
            <a:t>%</a:t>
          </a:r>
          <a:endParaRPr lang="ru-RU" sz="1100">
            <a:solidFill>
              <a:schemeClr val="accent2"/>
            </a:solidFill>
          </a:endParaRPr>
        </a:p>
      </cdr:txBody>
    </cdr:sp>
  </cdr:relSizeAnchor>
  <cdr:relSizeAnchor xmlns:cdr="http://schemas.openxmlformats.org/drawingml/2006/chartDrawing">
    <cdr:from>
      <cdr:x>0.86458</cdr:x>
      <cdr:y>0.24534</cdr:y>
    </cdr:from>
    <cdr:to>
      <cdr:x>0.91034</cdr:x>
      <cdr:y>0.28831</cdr:y>
    </cdr:to>
    <cdr:cxnSp macro="">
      <cdr:nvCxnSpPr>
        <cdr:cNvPr id="18" name="Прямая со стрелкой 17">
          <a:extLst xmlns:a="http://schemas.openxmlformats.org/drawingml/2006/main">
            <a:ext uri="{FF2B5EF4-FFF2-40B4-BE49-F238E27FC236}">
              <a16:creationId xmlns:a16="http://schemas.microsoft.com/office/drawing/2014/main" id="{E01F4EEC-B784-4DD2-A959-3C249BE088E1}"/>
            </a:ext>
          </a:extLst>
        </cdr:cNvPr>
        <cdr:cNvCxnSpPr/>
      </cdr:nvCxnSpPr>
      <cdr:spPr>
        <a:xfrm xmlns:a="http://schemas.openxmlformats.org/drawingml/2006/main">
          <a:off x="3942943" y="655890"/>
          <a:ext cx="208671" cy="114886"/>
        </a:xfrm>
        <a:prstGeom xmlns:a="http://schemas.openxmlformats.org/drawingml/2006/main" prst="straightConnector1">
          <a:avLst/>
        </a:prstGeom>
        <a:ln xmlns:a="http://schemas.openxmlformats.org/drawingml/2006/main" w="12700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0.87795</cdr:x>
      <cdr:y>0.33742</cdr:y>
    </cdr:from>
    <cdr:to>
      <cdr:x>0.916</cdr:x>
      <cdr:y>0.35671</cdr:y>
    </cdr:to>
    <cdr:cxnSp macro="">
      <cdr:nvCxnSpPr>
        <cdr:cNvPr id="19" name="Прямая со стрелкой 18">
          <a:extLst xmlns:a="http://schemas.openxmlformats.org/drawingml/2006/main">
            <a:ext uri="{FF2B5EF4-FFF2-40B4-BE49-F238E27FC236}">
              <a16:creationId xmlns:a16="http://schemas.microsoft.com/office/drawing/2014/main" id="{46B38B9B-A1B9-433F-BC16-153BED47C37C}"/>
            </a:ext>
          </a:extLst>
        </cdr:cNvPr>
        <cdr:cNvCxnSpPr/>
      </cdr:nvCxnSpPr>
      <cdr:spPr>
        <a:xfrm xmlns:a="http://schemas.openxmlformats.org/drawingml/2006/main" flipH="1">
          <a:off x="4003902" y="902074"/>
          <a:ext cx="173502" cy="51582"/>
        </a:xfrm>
        <a:prstGeom xmlns:a="http://schemas.openxmlformats.org/drawingml/2006/main" prst="straightConnector1">
          <a:avLst/>
        </a:prstGeom>
        <a:ln xmlns:a="http://schemas.openxmlformats.org/drawingml/2006/main" w="12700">
          <a:solidFill>
            <a:schemeClr val="accent2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0.84509</cdr:x>
      <cdr:y>0.18433</cdr:y>
    </cdr:from>
    <cdr:to>
      <cdr:x>0.96449</cdr:x>
      <cdr:y>0.26164</cdr:y>
    </cdr:to>
    <cdr:sp macro="" textlink="">
      <cdr:nvSpPr>
        <cdr:cNvPr id="20" name="TextBox 80">
          <a:extLst xmlns:a="http://schemas.openxmlformats.org/drawingml/2006/main">
            <a:ext uri="{FF2B5EF4-FFF2-40B4-BE49-F238E27FC236}">
              <a16:creationId xmlns:a16="http://schemas.microsoft.com/office/drawing/2014/main" id="{B519B5BB-743C-49E0-8256-77BBCD8C3CCF}"/>
            </a:ext>
          </a:extLst>
        </cdr:cNvPr>
        <cdr:cNvSpPr txBox="1"/>
      </cdr:nvSpPr>
      <cdr:spPr>
        <a:xfrm xmlns:a="http://schemas.openxmlformats.org/drawingml/2006/main" rot="1977938">
          <a:off x="3854043" y="492807"/>
          <a:ext cx="544538" cy="206672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chemeClr val="accent1"/>
              </a:solidFill>
            </a:rPr>
            <a:t>+</a:t>
          </a:r>
          <a:r>
            <a:rPr lang="ru-RU" sz="1100">
              <a:solidFill>
                <a:schemeClr val="accent1"/>
              </a:solidFill>
            </a:rPr>
            <a:t>15%</a:t>
          </a:r>
        </a:p>
      </cdr:txBody>
    </cdr:sp>
  </cdr:relSizeAnchor>
  <cdr:relSizeAnchor xmlns:cdr="http://schemas.openxmlformats.org/drawingml/2006/chartDrawing">
    <cdr:from>
      <cdr:x>0.83442</cdr:x>
      <cdr:y>0.26174</cdr:y>
    </cdr:from>
    <cdr:to>
      <cdr:x>0.95383</cdr:x>
      <cdr:y>0.33875</cdr:y>
    </cdr:to>
    <cdr:sp macro="" textlink="">
      <cdr:nvSpPr>
        <cdr:cNvPr id="21" name="TextBox 81">
          <a:extLst xmlns:a="http://schemas.openxmlformats.org/drawingml/2006/main">
            <a:ext uri="{FF2B5EF4-FFF2-40B4-BE49-F238E27FC236}">
              <a16:creationId xmlns:a16="http://schemas.microsoft.com/office/drawing/2014/main" id="{7AB3EC58-F9A2-4C89-91AE-D66F669A04FE}"/>
            </a:ext>
          </a:extLst>
        </cdr:cNvPr>
        <cdr:cNvSpPr txBox="1"/>
      </cdr:nvSpPr>
      <cdr:spPr>
        <a:xfrm xmlns:a="http://schemas.openxmlformats.org/drawingml/2006/main" rot="20474919">
          <a:off x="3805386" y="699738"/>
          <a:ext cx="544539" cy="20588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100">
              <a:solidFill>
                <a:schemeClr val="accent2"/>
              </a:solidFill>
            </a:rPr>
            <a:t>-5</a:t>
          </a:r>
          <a:r>
            <a:rPr lang="en-US" sz="1100">
              <a:solidFill>
                <a:schemeClr val="accent2"/>
              </a:solidFill>
            </a:rPr>
            <a:t>%</a:t>
          </a:r>
          <a:endParaRPr lang="ru-RU" sz="1100">
            <a:solidFill>
              <a:schemeClr val="accent2"/>
            </a:solidFill>
          </a:endParaRP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0.18231</cdr:x>
      <cdr:y>0.59954</cdr:y>
    </cdr:from>
    <cdr:to>
      <cdr:x>0.20225</cdr:x>
      <cdr:y>0.63467</cdr:y>
    </cdr:to>
    <cdr:cxnSp macro="">
      <cdr:nvCxnSpPr>
        <cdr:cNvPr id="16" name="Прямая со стрелкой 15">
          <a:extLst xmlns:a="http://schemas.openxmlformats.org/drawingml/2006/main">
            <a:ext uri="{FF2B5EF4-FFF2-40B4-BE49-F238E27FC236}">
              <a16:creationId xmlns:a16="http://schemas.microsoft.com/office/drawing/2014/main" id="{891DB5AB-4DD2-4767-9E82-DF8659B37F77}"/>
            </a:ext>
          </a:extLst>
        </cdr:cNvPr>
        <cdr:cNvCxnSpPr/>
      </cdr:nvCxnSpPr>
      <cdr:spPr>
        <a:xfrm xmlns:a="http://schemas.openxmlformats.org/drawingml/2006/main" flipH="1">
          <a:off x="831258" y="1594330"/>
          <a:ext cx="90948" cy="93406"/>
        </a:xfrm>
        <a:prstGeom xmlns:a="http://schemas.openxmlformats.org/drawingml/2006/main" prst="straightConnector1">
          <a:avLst/>
        </a:prstGeom>
        <a:ln xmlns:a="http://schemas.openxmlformats.org/drawingml/2006/main" w="12700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0.15522</cdr:x>
      <cdr:y>0.45639</cdr:y>
    </cdr:from>
    <cdr:to>
      <cdr:x>0.20448</cdr:x>
      <cdr:y>0.66338</cdr:y>
    </cdr:to>
    <cdr:sp macro="" textlink="">
      <cdr:nvSpPr>
        <cdr:cNvPr id="17" name="TextBox 43">
          <a:extLst xmlns:a="http://schemas.openxmlformats.org/drawingml/2006/main">
            <a:ext uri="{FF2B5EF4-FFF2-40B4-BE49-F238E27FC236}">
              <a16:creationId xmlns:a16="http://schemas.microsoft.com/office/drawing/2014/main" id="{F4F14268-1021-4A4F-8E40-4D7E3DF7FA41}"/>
            </a:ext>
          </a:extLst>
        </cdr:cNvPr>
        <cdr:cNvSpPr txBox="1"/>
      </cdr:nvSpPr>
      <cdr:spPr>
        <a:xfrm xmlns:a="http://schemas.openxmlformats.org/drawingml/2006/main" rot="18607861">
          <a:off x="541692" y="1393293"/>
          <a:ext cx="556619" cy="22460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100">
              <a:solidFill>
                <a:schemeClr val="accent1"/>
              </a:solidFill>
            </a:rPr>
            <a:t>-24%</a:t>
          </a:r>
        </a:p>
      </cdr:txBody>
    </cdr:sp>
  </cdr:relSizeAnchor>
  <cdr:relSizeAnchor xmlns:cdr="http://schemas.openxmlformats.org/drawingml/2006/chartDrawing">
    <cdr:from>
      <cdr:x>0.20574</cdr:x>
      <cdr:y>0.48238</cdr:y>
    </cdr:from>
    <cdr:to>
      <cdr:x>0.25412</cdr:x>
      <cdr:y>0.68936</cdr:y>
    </cdr:to>
    <cdr:sp macro="" textlink="">
      <cdr:nvSpPr>
        <cdr:cNvPr id="18" name="TextBox 44">
          <a:extLst xmlns:a="http://schemas.openxmlformats.org/drawingml/2006/main">
            <a:ext uri="{FF2B5EF4-FFF2-40B4-BE49-F238E27FC236}">
              <a16:creationId xmlns:a16="http://schemas.microsoft.com/office/drawing/2014/main" id="{638AAECC-675E-4E0C-8399-817B293FAADE}"/>
            </a:ext>
          </a:extLst>
        </cdr:cNvPr>
        <cdr:cNvSpPr txBox="1"/>
      </cdr:nvSpPr>
      <cdr:spPr>
        <a:xfrm xmlns:a="http://schemas.openxmlformats.org/drawingml/2006/main" rot="18841082">
          <a:off x="770064" y="1465182"/>
          <a:ext cx="556592" cy="220589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100">
              <a:solidFill>
                <a:schemeClr val="accent2"/>
              </a:solidFill>
            </a:rPr>
            <a:t>-58</a:t>
          </a:r>
          <a:r>
            <a:rPr lang="en-US" sz="1100">
              <a:solidFill>
                <a:schemeClr val="accent2"/>
              </a:solidFill>
            </a:rPr>
            <a:t>%</a:t>
          </a:r>
          <a:endParaRPr lang="ru-RU" sz="1100">
            <a:solidFill>
              <a:schemeClr val="accent2"/>
            </a:solidFill>
          </a:endParaRPr>
        </a:p>
      </cdr:txBody>
    </cdr:sp>
  </cdr:relSizeAnchor>
  <cdr:relSizeAnchor xmlns:cdr="http://schemas.openxmlformats.org/drawingml/2006/chartDrawing">
    <cdr:from>
      <cdr:x>0.32382</cdr:x>
      <cdr:y>0.48477</cdr:y>
    </cdr:from>
    <cdr:to>
      <cdr:x>0.37064</cdr:x>
      <cdr:y>0.69176</cdr:y>
    </cdr:to>
    <cdr:sp macro="" textlink="">
      <cdr:nvSpPr>
        <cdr:cNvPr id="19" name="TextBox 51">
          <a:extLst xmlns:a="http://schemas.openxmlformats.org/drawingml/2006/main">
            <a:ext uri="{FF2B5EF4-FFF2-40B4-BE49-F238E27FC236}">
              <a16:creationId xmlns:a16="http://schemas.microsoft.com/office/drawing/2014/main" id="{60CDD966-79FF-406F-A7B6-8C6AE7ED5A2F}"/>
            </a:ext>
          </a:extLst>
        </cdr:cNvPr>
        <cdr:cNvSpPr txBox="1"/>
      </cdr:nvSpPr>
      <cdr:spPr>
        <a:xfrm xmlns:a="http://schemas.openxmlformats.org/drawingml/2006/main" rot="18803879">
          <a:off x="1304892" y="1475166"/>
          <a:ext cx="556620" cy="213475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100">
              <a:solidFill>
                <a:schemeClr val="accent1"/>
              </a:solidFill>
            </a:rPr>
            <a:t>-48%</a:t>
          </a:r>
        </a:p>
      </cdr:txBody>
    </cdr:sp>
  </cdr:relSizeAnchor>
  <cdr:relSizeAnchor xmlns:cdr="http://schemas.openxmlformats.org/drawingml/2006/chartDrawing">
    <cdr:from>
      <cdr:x>0.36729</cdr:x>
      <cdr:y>0.49795</cdr:y>
    </cdr:from>
    <cdr:to>
      <cdr:x>0.41297</cdr:x>
      <cdr:y>0.70494</cdr:y>
    </cdr:to>
    <cdr:sp macro="" textlink="">
      <cdr:nvSpPr>
        <cdr:cNvPr id="20" name="TextBox 52">
          <a:extLst xmlns:a="http://schemas.openxmlformats.org/drawingml/2006/main">
            <a:ext uri="{FF2B5EF4-FFF2-40B4-BE49-F238E27FC236}">
              <a16:creationId xmlns:a16="http://schemas.microsoft.com/office/drawing/2014/main" id="{7CFF788B-BC76-44A2-94B2-668E31C48568}"/>
            </a:ext>
          </a:extLst>
        </cdr:cNvPr>
        <cdr:cNvSpPr txBox="1"/>
      </cdr:nvSpPr>
      <cdr:spPr>
        <a:xfrm xmlns:a="http://schemas.openxmlformats.org/drawingml/2006/main" rot="18612632">
          <a:off x="1500492" y="1513212"/>
          <a:ext cx="556619" cy="208277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100">
              <a:solidFill>
                <a:schemeClr val="accent2"/>
              </a:solidFill>
            </a:rPr>
            <a:t>-61</a:t>
          </a:r>
          <a:r>
            <a:rPr lang="en-US" sz="1100">
              <a:solidFill>
                <a:schemeClr val="accent2"/>
              </a:solidFill>
            </a:rPr>
            <a:t>%</a:t>
          </a:r>
          <a:endParaRPr lang="ru-RU" sz="1100">
            <a:solidFill>
              <a:schemeClr val="accent2"/>
            </a:solidFill>
          </a:endParaRPr>
        </a:p>
      </cdr:txBody>
    </cdr:sp>
  </cdr:relSizeAnchor>
  <cdr:relSizeAnchor xmlns:cdr="http://schemas.openxmlformats.org/drawingml/2006/chartDrawing">
    <cdr:from>
      <cdr:x>0.4565</cdr:x>
      <cdr:y>0.4783</cdr:y>
    </cdr:from>
    <cdr:to>
      <cdr:x>0.57858</cdr:x>
      <cdr:y>0.56286</cdr:y>
    </cdr:to>
    <cdr:sp macro="" textlink="">
      <cdr:nvSpPr>
        <cdr:cNvPr id="21" name="TextBox 59">
          <a:extLst xmlns:a="http://schemas.openxmlformats.org/drawingml/2006/main">
            <a:ext uri="{FF2B5EF4-FFF2-40B4-BE49-F238E27FC236}">
              <a16:creationId xmlns:a16="http://schemas.microsoft.com/office/drawing/2014/main" id="{112F3711-279D-44FA-A56B-6F682E7F00AA}"/>
            </a:ext>
          </a:extLst>
        </cdr:cNvPr>
        <cdr:cNvSpPr txBox="1"/>
      </cdr:nvSpPr>
      <cdr:spPr>
        <a:xfrm xmlns:a="http://schemas.openxmlformats.org/drawingml/2006/main" rot="19356713">
          <a:off x="2081425" y="1286202"/>
          <a:ext cx="556620" cy="22738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100">
              <a:solidFill>
                <a:schemeClr val="accent1"/>
              </a:solidFill>
            </a:rPr>
            <a:t>-10%</a:t>
          </a:r>
        </a:p>
      </cdr:txBody>
    </cdr:sp>
  </cdr:relSizeAnchor>
  <cdr:relSizeAnchor xmlns:cdr="http://schemas.openxmlformats.org/drawingml/2006/chartDrawing">
    <cdr:from>
      <cdr:x>0.50426</cdr:x>
      <cdr:y>0.48582</cdr:y>
    </cdr:from>
    <cdr:to>
      <cdr:x>0.62634</cdr:x>
      <cdr:y>0.56453</cdr:y>
    </cdr:to>
    <cdr:sp macro="" textlink="">
      <cdr:nvSpPr>
        <cdr:cNvPr id="22" name="TextBox 60">
          <a:extLst xmlns:a="http://schemas.openxmlformats.org/drawingml/2006/main">
            <a:ext uri="{FF2B5EF4-FFF2-40B4-BE49-F238E27FC236}">
              <a16:creationId xmlns:a16="http://schemas.microsoft.com/office/drawing/2014/main" id="{0DE8CA68-ACAF-439C-B4CB-844BF881F910}"/>
            </a:ext>
          </a:extLst>
        </cdr:cNvPr>
        <cdr:cNvSpPr txBox="1"/>
      </cdr:nvSpPr>
      <cdr:spPr>
        <a:xfrm xmlns:a="http://schemas.openxmlformats.org/drawingml/2006/main" rot="19126214">
          <a:off x="2299150" y="1306429"/>
          <a:ext cx="556619" cy="211653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100">
              <a:solidFill>
                <a:schemeClr val="accent2"/>
              </a:solidFill>
            </a:rPr>
            <a:t>-13</a:t>
          </a:r>
          <a:r>
            <a:rPr lang="en-US" sz="1100">
              <a:solidFill>
                <a:schemeClr val="accent2"/>
              </a:solidFill>
            </a:rPr>
            <a:t>%</a:t>
          </a:r>
          <a:endParaRPr lang="ru-RU" sz="1100">
            <a:solidFill>
              <a:schemeClr val="accent2"/>
            </a:solidFill>
          </a:endParaRPr>
        </a:p>
      </cdr:txBody>
    </cdr:sp>
  </cdr:relSizeAnchor>
  <cdr:relSizeAnchor xmlns:cdr="http://schemas.openxmlformats.org/drawingml/2006/chartDrawing">
    <cdr:from>
      <cdr:x>0.67599</cdr:x>
      <cdr:y>0.58098</cdr:y>
    </cdr:from>
    <cdr:to>
      <cdr:x>0.71196</cdr:x>
      <cdr:y>0.67213</cdr:y>
    </cdr:to>
    <cdr:cxnSp macro="">
      <cdr:nvCxnSpPr>
        <cdr:cNvPr id="23" name="Прямая со стрелкой 22">
          <a:extLst xmlns:a="http://schemas.openxmlformats.org/drawingml/2006/main">
            <a:ext uri="{FF2B5EF4-FFF2-40B4-BE49-F238E27FC236}">
              <a16:creationId xmlns:a16="http://schemas.microsoft.com/office/drawing/2014/main" id="{82197181-0318-4C0A-A85A-D29D60E10B11}"/>
            </a:ext>
          </a:extLst>
        </cdr:cNvPr>
        <cdr:cNvCxnSpPr/>
      </cdr:nvCxnSpPr>
      <cdr:spPr>
        <a:xfrm xmlns:a="http://schemas.openxmlformats.org/drawingml/2006/main" flipH="1">
          <a:off x="3082471" y="1552973"/>
          <a:ext cx="164019" cy="243646"/>
        </a:xfrm>
        <a:prstGeom xmlns:a="http://schemas.openxmlformats.org/drawingml/2006/main" prst="straightConnector1">
          <a:avLst/>
        </a:prstGeom>
        <a:ln xmlns:a="http://schemas.openxmlformats.org/drawingml/2006/main" w="12700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0.66102</cdr:x>
      <cdr:y>0.45686</cdr:y>
    </cdr:from>
    <cdr:to>
      <cdr:x>0.70936</cdr:x>
      <cdr:y>0.66385</cdr:y>
    </cdr:to>
    <cdr:sp macro="" textlink="">
      <cdr:nvSpPr>
        <cdr:cNvPr id="24" name="TextBox 70">
          <a:extLst xmlns:a="http://schemas.openxmlformats.org/drawingml/2006/main">
            <a:ext uri="{FF2B5EF4-FFF2-40B4-BE49-F238E27FC236}">
              <a16:creationId xmlns:a16="http://schemas.microsoft.com/office/drawing/2014/main" id="{2E5806F1-3A50-4461-AF7E-16B558D40058}"/>
            </a:ext>
          </a:extLst>
        </cdr:cNvPr>
        <cdr:cNvSpPr txBox="1"/>
      </cdr:nvSpPr>
      <cdr:spPr>
        <a:xfrm xmlns:a="http://schemas.openxmlformats.org/drawingml/2006/main" rot="18256201">
          <a:off x="2845808" y="1396651"/>
          <a:ext cx="556620" cy="220405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100">
              <a:solidFill>
                <a:schemeClr val="accent1"/>
              </a:solidFill>
            </a:rPr>
            <a:t>-53%</a:t>
          </a:r>
        </a:p>
      </cdr:txBody>
    </cdr:sp>
  </cdr:relSizeAnchor>
  <cdr:relSizeAnchor xmlns:cdr="http://schemas.openxmlformats.org/drawingml/2006/chartDrawing">
    <cdr:from>
      <cdr:x>0.69914</cdr:x>
      <cdr:y>0.47852</cdr:y>
    </cdr:from>
    <cdr:to>
      <cdr:x>0.75154</cdr:x>
      <cdr:y>0.68551</cdr:y>
    </cdr:to>
    <cdr:sp macro="" textlink="">
      <cdr:nvSpPr>
        <cdr:cNvPr id="25" name="TextBox 71">
          <a:extLst xmlns:a="http://schemas.openxmlformats.org/drawingml/2006/main">
            <a:ext uri="{FF2B5EF4-FFF2-40B4-BE49-F238E27FC236}">
              <a16:creationId xmlns:a16="http://schemas.microsoft.com/office/drawing/2014/main" id="{21C4730F-CE8A-4511-95FE-DFCE02843BB0}"/>
            </a:ext>
          </a:extLst>
        </cdr:cNvPr>
        <cdr:cNvSpPr txBox="1"/>
      </cdr:nvSpPr>
      <cdr:spPr>
        <a:xfrm xmlns:a="http://schemas.openxmlformats.org/drawingml/2006/main" rot="18241719">
          <a:off x="3028875" y="1445656"/>
          <a:ext cx="556620" cy="238917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100">
              <a:solidFill>
                <a:schemeClr val="accent2"/>
              </a:solidFill>
            </a:rPr>
            <a:t>-54</a:t>
          </a:r>
          <a:r>
            <a:rPr lang="en-US" sz="1100">
              <a:solidFill>
                <a:schemeClr val="accent2"/>
              </a:solidFill>
            </a:rPr>
            <a:t>%</a:t>
          </a:r>
          <a:endParaRPr lang="ru-RU" sz="1100">
            <a:solidFill>
              <a:schemeClr val="accent2"/>
            </a:solidFill>
          </a:endParaRPr>
        </a:p>
      </cdr:txBody>
    </cdr:sp>
  </cdr:relSizeAnchor>
  <cdr:relSizeAnchor xmlns:cdr="http://schemas.openxmlformats.org/drawingml/2006/chartDrawing">
    <cdr:from>
      <cdr:x>0.8586</cdr:x>
      <cdr:y>0.32656</cdr:y>
    </cdr:from>
    <cdr:to>
      <cdr:x>0.8851</cdr:x>
      <cdr:y>0.58864</cdr:y>
    </cdr:to>
    <cdr:cxnSp macro="">
      <cdr:nvCxnSpPr>
        <cdr:cNvPr id="26" name="Прямая со стрелкой 25">
          <a:extLst xmlns:a="http://schemas.openxmlformats.org/drawingml/2006/main">
            <a:ext uri="{FF2B5EF4-FFF2-40B4-BE49-F238E27FC236}">
              <a16:creationId xmlns:a16="http://schemas.microsoft.com/office/drawing/2014/main" id="{E01F4EEC-B784-4DD2-A959-3C249BE088E1}"/>
            </a:ext>
          </a:extLst>
        </cdr:cNvPr>
        <cdr:cNvCxnSpPr/>
      </cdr:nvCxnSpPr>
      <cdr:spPr>
        <a:xfrm xmlns:a="http://schemas.openxmlformats.org/drawingml/2006/main">
          <a:off x="3915563" y="866958"/>
          <a:ext cx="120854" cy="695783"/>
        </a:xfrm>
        <a:prstGeom xmlns:a="http://schemas.openxmlformats.org/drawingml/2006/main" prst="straightConnector1">
          <a:avLst/>
        </a:prstGeom>
        <a:ln xmlns:a="http://schemas.openxmlformats.org/drawingml/2006/main" w="12700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0.89787</cdr:x>
      <cdr:y>0.27311</cdr:y>
    </cdr:from>
    <cdr:to>
      <cdr:x>0.91709</cdr:x>
      <cdr:y>0.58241</cdr:y>
    </cdr:to>
    <cdr:cxnSp macro="">
      <cdr:nvCxnSpPr>
        <cdr:cNvPr id="27" name="Прямая со стрелкой 26">
          <a:extLst xmlns:a="http://schemas.openxmlformats.org/drawingml/2006/main">
            <a:ext uri="{FF2B5EF4-FFF2-40B4-BE49-F238E27FC236}">
              <a16:creationId xmlns:a16="http://schemas.microsoft.com/office/drawing/2014/main" id="{46B38B9B-A1B9-433F-BC16-153BED47C37C}"/>
            </a:ext>
          </a:extLst>
        </cdr:cNvPr>
        <cdr:cNvCxnSpPr/>
      </cdr:nvCxnSpPr>
      <cdr:spPr>
        <a:xfrm xmlns:a="http://schemas.openxmlformats.org/drawingml/2006/main">
          <a:off x="4094215" y="730013"/>
          <a:ext cx="87630" cy="826770"/>
        </a:xfrm>
        <a:prstGeom xmlns:a="http://schemas.openxmlformats.org/drawingml/2006/main" prst="straightConnector1">
          <a:avLst/>
        </a:prstGeom>
        <a:ln xmlns:a="http://schemas.openxmlformats.org/drawingml/2006/main" w="12700">
          <a:solidFill>
            <a:schemeClr val="accent2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0.87102</cdr:x>
      <cdr:y>0.29062</cdr:y>
    </cdr:from>
    <cdr:to>
      <cdr:x>0.91625</cdr:x>
      <cdr:y>0.51643</cdr:y>
    </cdr:to>
    <cdr:sp macro="" textlink="">
      <cdr:nvSpPr>
        <cdr:cNvPr id="28" name="TextBox 80">
          <a:extLst xmlns:a="http://schemas.openxmlformats.org/drawingml/2006/main">
            <a:ext uri="{FF2B5EF4-FFF2-40B4-BE49-F238E27FC236}">
              <a16:creationId xmlns:a16="http://schemas.microsoft.com/office/drawing/2014/main" id="{B519B5BB-743C-49E0-8256-77BBCD8C3CCF}"/>
            </a:ext>
          </a:extLst>
        </cdr:cNvPr>
        <cdr:cNvSpPr txBox="1"/>
      </cdr:nvSpPr>
      <cdr:spPr>
        <a:xfrm xmlns:a="http://schemas.openxmlformats.org/drawingml/2006/main" rot="4602148">
          <a:off x="3770913" y="982016"/>
          <a:ext cx="607230" cy="206225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chemeClr val="accent1"/>
              </a:solidFill>
            </a:rPr>
            <a:t>+</a:t>
          </a:r>
          <a:r>
            <a:rPr lang="ru-RU" sz="1100">
              <a:solidFill>
                <a:schemeClr val="accent1"/>
              </a:solidFill>
            </a:rPr>
            <a:t>162%</a:t>
          </a:r>
        </a:p>
      </cdr:txBody>
    </cdr:sp>
  </cdr:relSizeAnchor>
  <cdr:relSizeAnchor xmlns:cdr="http://schemas.openxmlformats.org/drawingml/2006/chartDrawing">
    <cdr:from>
      <cdr:x>0.91397</cdr:x>
      <cdr:y>0.27603</cdr:y>
    </cdr:from>
    <cdr:to>
      <cdr:x>0.95903</cdr:x>
      <cdr:y>0.50541</cdr:y>
    </cdr:to>
    <cdr:sp macro="" textlink="">
      <cdr:nvSpPr>
        <cdr:cNvPr id="29" name="TextBox 81">
          <a:extLst xmlns:a="http://schemas.openxmlformats.org/drawingml/2006/main">
            <a:ext uri="{FF2B5EF4-FFF2-40B4-BE49-F238E27FC236}">
              <a16:creationId xmlns:a16="http://schemas.microsoft.com/office/drawing/2014/main" id="{7AB3EC58-F9A2-4C89-91AE-D66F669A04FE}"/>
            </a:ext>
          </a:extLst>
        </cdr:cNvPr>
        <cdr:cNvSpPr txBox="1"/>
      </cdr:nvSpPr>
      <cdr:spPr>
        <a:xfrm xmlns:a="http://schemas.openxmlformats.org/drawingml/2006/main" rot="4650454">
          <a:off x="3961540" y="947970"/>
          <a:ext cx="616843" cy="20545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chemeClr val="accent2"/>
              </a:solidFill>
            </a:rPr>
            <a:t>+</a:t>
          </a:r>
          <a:r>
            <a:rPr lang="ru-RU" sz="1100">
              <a:solidFill>
                <a:schemeClr val="accent2"/>
              </a:solidFill>
            </a:rPr>
            <a:t>194</a:t>
          </a:r>
          <a:r>
            <a:rPr lang="en-US" sz="1100">
              <a:solidFill>
                <a:schemeClr val="accent2"/>
              </a:solidFill>
            </a:rPr>
            <a:t>%</a:t>
          </a:r>
          <a:endParaRPr lang="ru-RU" sz="1100">
            <a:solidFill>
              <a:schemeClr val="accent2"/>
            </a:solidFill>
          </a:endParaRPr>
        </a:p>
      </cdr:txBody>
    </cdr:sp>
  </cdr:relSizeAnchor>
  <cdr:relSizeAnchor xmlns:cdr="http://schemas.openxmlformats.org/drawingml/2006/chartDrawing">
    <cdr:from>
      <cdr:x>0.21735</cdr:x>
      <cdr:y>0.60694</cdr:y>
    </cdr:from>
    <cdr:to>
      <cdr:x>0.25454</cdr:x>
      <cdr:y>0.68088</cdr:y>
    </cdr:to>
    <cdr:cxnSp macro="">
      <cdr:nvCxnSpPr>
        <cdr:cNvPr id="30" name="Прямая со стрелкой 29">
          <a:extLst xmlns:a="http://schemas.openxmlformats.org/drawingml/2006/main">
            <a:ext uri="{FF2B5EF4-FFF2-40B4-BE49-F238E27FC236}">
              <a16:creationId xmlns:a16="http://schemas.microsoft.com/office/drawing/2014/main" id="{48574148-8169-430A-A4A8-A0811AF5F7E9}"/>
            </a:ext>
          </a:extLst>
        </cdr:cNvPr>
        <cdr:cNvCxnSpPr/>
      </cdr:nvCxnSpPr>
      <cdr:spPr>
        <a:xfrm xmlns:a="http://schemas.openxmlformats.org/drawingml/2006/main" flipH="1">
          <a:off x="991033" y="1613994"/>
          <a:ext cx="169605" cy="196645"/>
        </a:xfrm>
        <a:prstGeom xmlns:a="http://schemas.openxmlformats.org/drawingml/2006/main" prst="straightConnector1">
          <a:avLst/>
        </a:prstGeom>
        <a:ln xmlns:a="http://schemas.openxmlformats.org/drawingml/2006/main" w="12700">
          <a:solidFill>
            <a:schemeClr val="accent2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0.34473</cdr:x>
      <cdr:y>0.60232</cdr:y>
    </cdr:from>
    <cdr:to>
      <cdr:x>0.38123</cdr:x>
      <cdr:y>0.671</cdr:y>
    </cdr:to>
    <cdr:cxnSp macro="">
      <cdr:nvCxnSpPr>
        <cdr:cNvPr id="31" name="Прямая со стрелкой 30">
          <a:extLst xmlns:a="http://schemas.openxmlformats.org/drawingml/2006/main">
            <a:ext uri="{FF2B5EF4-FFF2-40B4-BE49-F238E27FC236}">
              <a16:creationId xmlns:a16="http://schemas.microsoft.com/office/drawing/2014/main" id="{EA10EFA4-B6F7-45D4-BB79-664262D15D77}"/>
            </a:ext>
          </a:extLst>
        </cdr:cNvPr>
        <cdr:cNvCxnSpPr/>
      </cdr:nvCxnSpPr>
      <cdr:spPr>
        <a:xfrm xmlns:a="http://schemas.openxmlformats.org/drawingml/2006/main" flipH="1">
          <a:off x="1571850" y="1601704"/>
          <a:ext cx="166433" cy="182657"/>
        </a:xfrm>
        <a:prstGeom xmlns:a="http://schemas.openxmlformats.org/drawingml/2006/main" prst="straightConnector1">
          <a:avLst/>
        </a:prstGeom>
        <a:ln xmlns:a="http://schemas.openxmlformats.org/drawingml/2006/main" w="12700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0.38393</cdr:x>
      <cdr:y>0.60786</cdr:y>
    </cdr:from>
    <cdr:to>
      <cdr:x>0.42166</cdr:x>
      <cdr:y>0.69013</cdr:y>
    </cdr:to>
    <cdr:cxnSp macro="">
      <cdr:nvCxnSpPr>
        <cdr:cNvPr id="32" name="Прямая со стрелкой 31">
          <a:extLst xmlns:a="http://schemas.openxmlformats.org/drawingml/2006/main">
            <a:ext uri="{FF2B5EF4-FFF2-40B4-BE49-F238E27FC236}">
              <a16:creationId xmlns:a16="http://schemas.microsoft.com/office/drawing/2014/main" id="{0FC133E5-B705-4A10-BA95-622B1ADC650C}"/>
            </a:ext>
          </a:extLst>
        </cdr:cNvPr>
        <cdr:cNvCxnSpPr/>
      </cdr:nvCxnSpPr>
      <cdr:spPr>
        <a:xfrm xmlns:a="http://schemas.openxmlformats.org/drawingml/2006/main" flipH="1">
          <a:off x="1750574" y="1616452"/>
          <a:ext cx="172064" cy="218768"/>
        </a:xfrm>
        <a:prstGeom xmlns:a="http://schemas.openxmlformats.org/drawingml/2006/main" prst="straightConnector1">
          <a:avLst/>
        </a:prstGeom>
        <a:ln xmlns:a="http://schemas.openxmlformats.org/drawingml/2006/main" w="12700">
          <a:solidFill>
            <a:schemeClr val="accent2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0.50893</cdr:x>
      <cdr:y>0.57599</cdr:y>
    </cdr:from>
    <cdr:to>
      <cdr:x>0.53065</cdr:x>
      <cdr:y>0.6045</cdr:y>
    </cdr:to>
    <cdr:cxnSp macro="">
      <cdr:nvCxnSpPr>
        <cdr:cNvPr id="33" name="Прямая со стрелкой 32">
          <a:extLst xmlns:a="http://schemas.openxmlformats.org/drawingml/2006/main">
            <a:ext uri="{FF2B5EF4-FFF2-40B4-BE49-F238E27FC236}">
              <a16:creationId xmlns:a16="http://schemas.microsoft.com/office/drawing/2014/main" id="{8D37AA6B-DAE9-4838-AB96-D40D7AA8416D}"/>
            </a:ext>
          </a:extLst>
        </cdr:cNvPr>
        <cdr:cNvCxnSpPr/>
      </cdr:nvCxnSpPr>
      <cdr:spPr>
        <a:xfrm xmlns:a="http://schemas.openxmlformats.org/drawingml/2006/main" flipH="1">
          <a:off x="2320661" y="1539638"/>
          <a:ext cx="99059" cy="76200"/>
        </a:xfrm>
        <a:prstGeom xmlns:a="http://schemas.openxmlformats.org/drawingml/2006/main" prst="straightConnector1">
          <a:avLst/>
        </a:prstGeom>
        <a:ln xmlns:a="http://schemas.openxmlformats.org/drawingml/2006/main" w="12700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0.54887</cdr:x>
      <cdr:y>0.58597</cdr:y>
    </cdr:from>
    <cdr:to>
      <cdr:x>0.5695</cdr:x>
      <cdr:y>0.61294</cdr:y>
    </cdr:to>
    <cdr:cxnSp macro="">
      <cdr:nvCxnSpPr>
        <cdr:cNvPr id="34" name="Прямая со стрелкой 33">
          <a:extLst xmlns:a="http://schemas.openxmlformats.org/drawingml/2006/main">
            <a:ext uri="{FF2B5EF4-FFF2-40B4-BE49-F238E27FC236}">
              <a16:creationId xmlns:a16="http://schemas.microsoft.com/office/drawing/2014/main" id="{6EC4587C-FDF8-4D7F-9F57-E1B246169CBE}"/>
            </a:ext>
          </a:extLst>
        </cdr:cNvPr>
        <cdr:cNvCxnSpPr/>
      </cdr:nvCxnSpPr>
      <cdr:spPr>
        <a:xfrm xmlns:a="http://schemas.openxmlformats.org/drawingml/2006/main" flipH="1">
          <a:off x="2502800" y="1566308"/>
          <a:ext cx="94085" cy="72093"/>
        </a:xfrm>
        <a:prstGeom xmlns:a="http://schemas.openxmlformats.org/drawingml/2006/main" prst="straightConnector1">
          <a:avLst/>
        </a:prstGeom>
        <a:ln xmlns:a="http://schemas.openxmlformats.org/drawingml/2006/main" w="12700">
          <a:solidFill>
            <a:schemeClr val="accent2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0.71698</cdr:x>
      <cdr:y>0.58811</cdr:y>
    </cdr:from>
    <cdr:to>
      <cdr:x>0.75165</cdr:x>
      <cdr:y>0.67434</cdr:y>
    </cdr:to>
    <cdr:cxnSp macro="">
      <cdr:nvCxnSpPr>
        <cdr:cNvPr id="35" name="Прямая со стрелкой 34">
          <a:extLst xmlns:a="http://schemas.openxmlformats.org/drawingml/2006/main">
            <a:ext uri="{FF2B5EF4-FFF2-40B4-BE49-F238E27FC236}">
              <a16:creationId xmlns:a16="http://schemas.microsoft.com/office/drawing/2014/main" id="{EE703678-0342-4E87-9448-786EA3BB5CB9}"/>
            </a:ext>
          </a:extLst>
        </cdr:cNvPr>
        <cdr:cNvCxnSpPr/>
      </cdr:nvCxnSpPr>
      <cdr:spPr>
        <a:xfrm xmlns:a="http://schemas.openxmlformats.org/drawingml/2006/main" flipH="1">
          <a:off x="3269350" y="1572023"/>
          <a:ext cx="158115" cy="230505"/>
        </a:xfrm>
        <a:prstGeom xmlns:a="http://schemas.openxmlformats.org/drawingml/2006/main" prst="straightConnector1">
          <a:avLst/>
        </a:prstGeom>
        <a:ln xmlns:a="http://schemas.openxmlformats.org/drawingml/2006/main" w="12700">
          <a:solidFill>
            <a:schemeClr val="accent2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515010</xdr:colOff>
      <xdr:row>37</xdr:row>
      <xdr:rowOff>111778</xdr:rowOff>
    </xdr:from>
    <xdr:to>
      <xdr:col>10</xdr:col>
      <xdr:colOff>750653</xdr:colOff>
      <xdr:row>69</xdr:row>
      <xdr:rowOff>11206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33AA6BCB-66C3-4076-AD6F-DE7AA84AF2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6802</xdr:colOff>
      <xdr:row>36</xdr:row>
      <xdr:rowOff>186416</xdr:rowOff>
    </xdr:from>
    <xdr:to>
      <xdr:col>30</xdr:col>
      <xdr:colOff>963704</xdr:colOff>
      <xdr:row>69</xdr:row>
      <xdr:rowOff>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24B75DE4-DE06-41AA-994E-21145CA90B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81425</xdr:colOff>
      <xdr:row>0</xdr:row>
      <xdr:rowOff>178746</xdr:rowOff>
    </xdr:from>
    <xdr:to>
      <xdr:col>12</xdr:col>
      <xdr:colOff>402726</xdr:colOff>
      <xdr:row>15</xdr:row>
      <xdr:rowOff>64446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3821873D-4FC4-4B91-9085-CEA088C370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57150</xdr:colOff>
      <xdr:row>17</xdr:row>
      <xdr:rowOff>14287</xdr:rowOff>
    </xdr:from>
    <xdr:to>
      <xdr:col>12</xdr:col>
      <xdr:colOff>361950</xdr:colOff>
      <xdr:row>31</xdr:row>
      <xdr:rowOff>90487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CA84ABF4-CDFD-4073-B9D2-9D152B0DB8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47625</xdr:colOff>
      <xdr:row>33</xdr:row>
      <xdr:rowOff>23812</xdr:rowOff>
    </xdr:from>
    <xdr:to>
      <xdr:col>12</xdr:col>
      <xdr:colOff>352425</xdr:colOff>
      <xdr:row>47</xdr:row>
      <xdr:rowOff>100012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367E7769-1C03-485F-B390-2A27728611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38100</xdr:colOff>
      <xdr:row>49</xdr:row>
      <xdr:rowOff>52387</xdr:rowOff>
    </xdr:from>
    <xdr:to>
      <xdr:col>12</xdr:col>
      <xdr:colOff>342900</xdr:colOff>
      <xdr:row>63</xdr:row>
      <xdr:rowOff>128587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D08C1954-D4A6-4326-8010-69347287DC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28575</xdr:colOff>
      <xdr:row>65</xdr:row>
      <xdr:rowOff>33337</xdr:rowOff>
    </xdr:from>
    <xdr:to>
      <xdr:col>12</xdr:col>
      <xdr:colOff>333375</xdr:colOff>
      <xdr:row>79</xdr:row>
      <xdr:rowOff>109537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D782E4F2-9E3A-4855-B05F-8CB30E1528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38100</xdr:colOff>
      <xdr:row>81</xdr:row>
      <xdr:rowOff>42862</xdr:rowOff>
    </xdr:from>
    <xdr:to>
      <xdr:col>12</xdr:col>
      <xdr:colOff>342900</xdr:colOff>
      <xdr:row>95</xdr:row>
      <xdr:rowOff>119062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A4F4A099-0B57-4AD7-B3D7-CDD658D4E4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38100</xdr:colOff>
      <xdr:row>97</xdr:row>
      <xdr:rowOff>61912</xdr:rowOff>
    </xdr:from>
    <xdr:to>
      <xdr:col>12</xdr:col>
      <xdr:colOff>342900</xdr:colOff>
      <xdr:row>111</xdr:row>
      <xdr:rowOff>138112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24668899-0E9B-4171-BC02-C52CBFAE74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81425</xdr:colOff>
      <xdr:row>0</xdr:row>
      <xdr:rowOff>178746</xdr:rowOff>
    </xdr:from>
    <xdr:to>
      <xdr:col>12</xdr:col>
      <xdr:colOff>402726</xdr:colOff>
      <xdr:row>15</xdr:row>
      <xdr:rowOff>64446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DEFDB594-FC76-4BEC-8C12-9B643081EB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57150</xdr:colOff>
      <xdr:row>17</xdr:row>
      <xdr:rowOff>14287</xdr:rowOff>
    </xdr:from>
    <xdr:to>
      <xdr:col>12</xdr:col>
      <xdr:colOff>361950</xdr:colOff>
      <xdr:row>31</xdr:row>
      <xdr:rowOff>90487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8280B4C4-8807-4CB8-B638-AC9398F1DF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47625</xdr:colOff>
      <xdr:row>33</xdr:row>
      <xdr:rowOff>23812</xdr:rowOff>
    </xdr:from>
    <xdr:to>
      <xdr:col>12</xdr:col>
      <xdr:colOff>352425</xdr:colOff>
      <xdr:row>47</xdr:row>
      <xdr:rowOff>100012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75534D75-AC61-4242-9369-8728846A8D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38100</xdr:colOff>
      <xdr:row>49</xdr:row>
      <xdr:rowOff>52387</xdr:rowOff>
    </xdr:from>
    <xdr:to>
      <xdr:col>12</xdr:col>
      <xdr:colOff>342900</xdr:colOff>
      <xdr:row>63</xdr:row>
      <xdr:rowOff>128587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8ACC006A-9562-4266-8A34-2F8394D746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</xdr:col>
      <xdr:colOff>28575</xdr:colOff>
      <xdr:row>65</xdr:row>
      <xdr:rowOff>33337</xdr:rowOff>
    </xdr:from>
    <xdr:to>
      <xdr:col>12</xdr:col>
      <xdr:colOff>333375</xdr:colOff>
      <xdr:row>79</xdr:row>
      <xdr:rowOff>109537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A582ED8F-BC89-4C23-AAA2-DEAA0A0DE4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</xdr:col>
      <xdr:colOff>38100</xdr:colOff>
      <xdr:row>81</xdr:row>
      <xdr:rowOff>42862</xdr:rowOff>
    </xdr:from>
    <xdr:to>
      <xdr:col>12</xdr:col>
      <xdr:colOff>342900</xdr:colOff>
      <xdr:row>95</xdr:row>
      <xdr:rowOff>119062</xdr:rowOff>
    </xdr:to>
    <xdr:graphicFrame macro="">
      <xdr:nvGraphicFramePr>
        <xdr:cNvPr id="14" name="Диаграмма 13">
          <a:extLst>
            <a:ext uri="{FF2B5EF4-FFF2-40B4-BE49-F238E27FC236}">
              <a16:creationId xmlns:a16="http://schemas.microsoft.com/office/drawing/2014/main" id="{F800B345-F938-4ED9-BD72-9262D318E7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</xdr:col>
      <xdr:colOff>38100</xdr:colOff>
      <xdr:row>97</xdr:row>
      <xdr:rowOff>61912</xdr:rowOff>
    </xdr:from>
    <xdr:to>
      <xdr:col>12</xdr:col>
      <xdr:colOff>342900</xdr:colOff>
      <xdr:row>111</xdr:row>
      <xdr:rowOff>138112</xdr:rowOff>
    </xdr:to>
    <xdr:graphicFrame macro="">
      <xdr:nvGraphicFramePr>
        <xdr:cNvPr id="15" name="Диаграмма 14">
          <a:extLst>
            <a:ext uri="{FF2B5EF4-FFF2-40B4-BE49-F238E27FC236}">
              <a16:creationId xmlns:a16="http://schemas.microsoft.com/office/drawing/2014/main" id="{3A2F0FA7-BD92-4846-A6B6-261C1FB47D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13</xdr:col>
      <xdr:colOff>58325</xdr:colOff>
      <xdr:row>17</xdr:row>
      <xdr:rowOff>11467</xdr:rowOff>
    </xdr:from>
    <xdr:to>
      <xdr:col>20</xdr:col>
      <xdr:colOff>363816</xdr:colOff>
      <xdr:row>31</xdr:row>
      <xdr:rowOff>87667</xdr:rowOff>
    </xdr:to>
    <xdr:graphicFrame macro="">
      <xdr:nvGraphicFramePr>
        <xdr:cNvPr id="16" name="Диаграмма 15">
          <a:extLst>
            <a:ext uri="{FF2B5EF4-FFF2-40B4-BE49-F238E27FC236}">
              <a16:creationId xmlns:a16="http://schemas.microsoft.com/office/drawing/2014/main" id="{FB5F5779-2205-4486-911D-079459C589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14</xdr:col>
      <xdr:colOff>264104</xdr:colOff>
      <xdr:row>24</xdr:row>
      <xdr:rowOff>0</xdr:rowOff>
    </xdr:from>
    <xdr:to>
      <xdr:col>14</xdr:col>
      <xdr:colOff>433754</xdr:colOff>
      <xdr:row>27</xdr:row>
      <xdr:rowOff>17318</xdr:rowOff>
    </xdr:to>
    <xdr:cxnSp macro="">
      <xdr:nvCxnSpPr>
        <xdr:cNvPr id="18" name="Прямая со стрелкой 17">
          <a:extLst>
            <a:ext uri="{FF2B5EF4-FFF2-40B4-BE49-F238E27FC236}">
              <a16:creationId xmlns:a16="http://schemas.microsoft.com/office/drawing/2014/main" id="{891DB5AB-4DD2-4767-9E82-DF8659B37F77}"/>
            </a:ext>
          </a:extLst>
        </xdr:cNvPr>
        <xdr:cNvCxnSpPr/>
      </xdr:nvCxnSpPr>
      <xdr:spPr>
        <a:xfrm flipH="1">
          <a:off x="9751004" y="4572000"/>
          <a:ext cx="169650" cy="588818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453390</xdr:colOff>
      <xdr:row>23</xdr:row>
      <xdr:rowOff>182880</xdr:rowOff>
    </xdr:from>
    <xdr:to>
      <xdr:col>15</xdr:col>
      <xdr:colOff>15240</xdr:colOff>
      <xdr:row>27</xdr:row>
      <xdr:rowOff>30480</xdr:rowOff>
    </xdr:to>
    <xdr:cxnSp macro="">
      <xdr:nvCxnSpPr>
        <xdr:cNvPr id="24" name="Прямая со стрелкой 23">
          <a:extLst>
            <a:ext uri="{FF2B5EF4-FFF2-40B4-BE49-F238E27FC236}">
              <a16:creationId xmlns:a16="http://schemas.microsoft.com/office/drawing/2014/main" id="{48574148-8169-430A-A4A8-A0811AF5F7E9}"/>
            </a:ext>
          </a:extLst>
        </xdr:cNvPr>
        <xdr:cNvCxnSpPr/>
      </xdr:nvCxnSpPr>
      <xdr:spPr>
        <a:xfrm flipH="1">
          <a:off x="9940290" y="4564380"/>
          <a:ext cx="171450" cy="609600"/>
        </a:xfrm>
        <a:prstGeom prst="straightConnector1">
          <a:avLst/>
        </a:prstGeom>
        <a:ln w="12700">
          <a:solidFill>
            <a:schemeClr val="accent2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14</xdr:col>
      <xdr:colOff>107830</xdr:colOff>
      <xdr:row>21</xdr:row>
      <xdr:rowOff>107830</xdr:rowOff>
    </xdr:from>
    <xdr:ext cx="184731" cy="264560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1B999E7E-2469-4343-9D7E-9E5A4FF1D180}"/>
            </a:ext>
          </a:extLst>
        </xdr:cNvPr>
        <xdr:cNvSpPr txBox="1"/>
      </xdr:nvSpPr>
      <xdr:spPr>
        <a:xfrm>
          <a:off x="9614858" y="410833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14</xdr:col>
      <xdr:colOff>157632</xdr:colOff>
      <xdr:row>23</xdr:row>
      <xdr:rowOff>106568</xdr:rowOff>
    </xdr:from>
    <xdr:ext cx="225686" cy="543226"/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F4F14268-1021-4A4F-8E40-4D7E3DF7FA41}"/>
            </a:ext>
          </a:extLst>
        </xdr:cNvPr>
        <xdr:cNvSpPr txBox="1"/>
      </xdr:nvSpPr>
      <xdr:spPr>
        <a:xfrm rot="17200006">
          <a:off x="9485762" y="4646838"/>
          <a:ext cx="543226" cy="2256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ru-RU" sz="1100">
              <a:solidFill>
                <a:schemeClr val="accent1"/>
              </a:solidFill>
            </a:rPr>
            <a:t>-84%</a:t>
          </a:r>
        </a:p>
      </xdr:txBody>
    </xdr:sp>
    <xdr:clientData/>
  </xdr:oneCellAnchor>
  <xdr:oneCellAnchor>
    <xdr:from>
      <xdr:col>14</xdr:col>
      <xdr:colOff>330641</xdr:colOff>
      <xdr:row>23</xdr:row>
      <xdr:rowOff>167422</xdr:rowOff>
    </xdr:from>
    <xdr:ext cx="221652" cy="543226"/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638AAECC-675E-4E0C-8399-817B293FAADE}"/>
            </a:ext>
          </a:extLst>
        </xdr:cNvPr>
        <xdr:cNvSpPr txBox="1"/>
      </xdr:nvSpPr>
      <xdr:spPr>
        <a:xfrm rot="17166074">
          <a:off x="9656754" y="4709709"/>
          <a:ext cx="543226" cy="22165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ru-RU" sz="1100">
              <a:solidFill>
                <a:schemeClr val="accent2"/>
              </a:solidFill>
            </a:rPr>
            <a:t>-84</a:t>
          </a:r>
          <a:r>
            <a:rPr lang="en-US" sz="1100">
              <a:solidFill>
                <a:schemeClr val="accent2"/>
              </a:solidFill>
            </a:rPr>
            <a:t>%</a:t>
          </a:r>
          <a:endParaRPr lang="ru-RU" sz="1100">
            <a:solidFill>
              <a:schemeClr val="accent2"/>
            </a:solidFill>
          </a:endParaRPr>
        </a:p>
      </xdr:txBody>
    </xdr:sp>
    <xdr:clientData/>
  </xdr:oneCellAnchor>
  <xdr:twoCellAnchor>
    <xdr:from>
      <xdr:col>15</xdr:col>
      <xdr:colOff>422032</xdr:colOff>
      <xdr:row>23</xdr:row>
      <xdr:rowOff>187569</xdr:rowOff>
    </xdr:from>
    <xdr:to>
      <xdr:col>16</xdr:col>
      <xdr:colOff>11723</xdr:colOff>
      <xdr:row>27</xdr:row>
      <xdr:rowOff>8792</xdr:rowOff>
    </xdr:to>
    <xdr:cxnSp macro="">
      <xdr:nvCxnSpPr>
        <xdr:cNvPr id="50" name="Прямая со стрелкой 49">
          <a:extLst>
            <a:ext uri="{FF2B5EF4-FFF2-40B4-BE49-F238E27FC236}">
              <a16:creationId xmlns:a16="http://schemas.microsoft.com/office/drawing/2014/main" id="{EA10EFA4-B6F7-45D4-BB79-664262D15D77}"/>
            </a:ext>
          </a:extLst>
        </xdr:cNvPr>
        <xdr:cNvCxnSpPr/>
      </xdr:nvCxnSpPr>
      <xdr:spPr>
        <a:xfrm flipH="1">
          <a:off x="10518532" y="4569069"/>
          <a:ext cx="199291" cy="583223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583223</xdr:colOff>
      <xdr:row>23</xdr:row>
      <xdr:rowOff>172915</xdr:rowOff>
    </xdr:from>
    <xdr:to>
      <xdr:col>16</xdr:col>
      <xdr:colOff>161192</xdr:colOff>
      <xdr:row>27</xdr:row>
      <xdr:rowOff>23446</xdr:rowOff>
    </xdr:to>
    <xdr:cxnSp macro="">
      <xdr:nvCxnSpPr>
        <xdr:cNvPr id="51" name="Прямая со стрелкой 50">
          <a:extLst>
            <a:ext uri="{FF2B5EF4-FFF2-40B4-BE49-F238E27FC236}">
              <a16:creationId xmlns:a16="http://schemas.microsoft.com/office/drawing/2014/main" id="{0FC133E5-B705-4A10-BA95-622B1ADC650C}"/>
            </a:ext>
          </a:extLst>
        </xdr:cNvPr>
        <xdr:cNvCxnSpPr/>
      </xdr:nvCxnSpPr>
      <xdr:spPr>
        <a:xfrm flipH="1">
          <a:off x="10679723" y="4554415"/>
          <a:ext cx="187569" cy="612531"/>
        </a:xfrm>
        <a:prstGeom prst="straightConnector1">
          <a:avLst/>
        </a:prstGeom>
        <a:ln w="12700">
          <a:solidFill>
            <a:schemeClr val="accent2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15</xdr:col>
      <xdr:colOff>327082</xdr:colOff>
      <xdr:row>23</xdr:row>
      <xdr:rowOff>99697</xdr:rowOff>
    </xdr:from>
    <xdr:ext cx="214507" cy="543226"/>
    <xdr:sp macro="" textlink="">
      <xdr:nvSpPr>
        <xdr:cNvPr id="52" name="TextBox 51">
          <a:extLst>
            <a:ext uri="{FF2B5EF4-FFF2-40B4-BE49-F238E27FC236}">
              <a16:creationId xmlns:a16="http://schemas.microsoft.com/office/drawing/2014/main" id="{60CDD966-79FF-406F-A7B6-8C6AE7ED5A2F}"/>
            </a:ext>
          </a:extLst>
        </xdr:cNvPr>
        <xdr:cNvSpPr txBox="1"/>
      </xdr:nvSpPr>
      <xdr:spPr>
        <a:xfrm rot="17433497">
          <a:off x="10259223" y="4645556"/>
          <a:ext cx="543226" cy="21450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ru-RU" sz="1100">
              <a:solidFill>
                <a:schemeClr val="accent1"/>
              </a:solidFill>
            </a:rPr>
            <a:t>-81%</a:t>
          </a:r>
        </a:p>
      </xdr:txBody>
    </xdr:sp>
    <xdr:clientData/>
  </xdr:oneCellAnchor>
  <xdr:oneCellAnchor>
    <xdr:from>
      <xdr:col>15</xdr:col>
      <xdr:colOff>487841</xdr:colOff>
      <xdr:row>23</xdr:row>
      <xdr:rowOff>152082</xdr:rowOff>
    </xdr:from>
    <xdr:ext cx="209248" cy="543226"/>
    <xdr:sp macro="" textlink="">
      <xdr:nvSpPr>
        <xdr:cNvPr id="53" name="TextBox 52">
          <a:extLst>
            <a:ext uri="{FF2B5EF4-FFF2-40B4-BE49-F238E27FC236}">
              <a16:creationId xmlns:a16="http://schemas.microsoft.com/office/drawing/2014/main" id="{7CFF788B-BC76-44A2-94B2-668E31C48568}"/>
            </a:ext>
          </a:extLst>
        </xdr:cNvPr>
        <xdr:cNvSpPr txBox="1"/>
      </xdr:nvSpPr>
      <xdr:spPr>
        <a:xfrm rot="17355695">
          <a:off x="10417352" y="4700571"/>
          <a:ext cx="543226" cy="20924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ru-RU" sz="1100">
              <a:solidFill>
                <a:schemeClr val="accent2"/>
              </a:solidFill>
            </a:rPr>
            <a:t>-83</a:t>
          </a:r>
          <a:r>
            <a:rPr lang="en-US" sz="1100">
              <a:solidFill>
                <a:schemeClr val="accent2"/>
              </a:solidFill>
            </a:rPr>
            <a:t>%</a:t>
          </a:r>
          <a:endParaRPr lang="ru-RU" sz="1100">
            <a:solidFill>
              <a:schemeClr val="accent2"/>
            </a:solidFill>
          </a:endParaRPr>
        </a:p>
      </xdr:txBody>
    </xdr:sp>
    <xdr:clientData/>
  </xdr:oneCellAnchor>
  <xdr:twoCellAnchor>
    <xdr:from>
      <xdr:col>16</xdr:col>
      <xdr:colOff>565638</xdr:colOff>
      <xdr:row>23</xdr:row>
      <xdr:rowOff>167054</xdr:rowOff>
    </xdr:from>
    <xdr:to>
      <xdr:col>17</xdr:col>
      <xdr:colOff>120162</xdr:colOff>
      <xdr:row>26</xdr:row>
      <xdr:rowOff>90854</xdr:rowOff>
    </xdr:to>
    <xdr:cxnSp macro="">
      <xdr:nvCxnSpPr>
        <xdr:cNvPr id="58" name="Прямая со стрелкой 57">
          <a:extLst>
            <a:ext uri="{FF2B5EF4-FFF2-40B4-BE49-F238E27FC236}">
              <a16:creationId xmlns:a16="http://schemas.microsoft.com/office/drawing/2014/main" id="{8D37AA6B-DAE9-4838-AB96-D40D7AA8416D}"/>
            </a:ext>
          </a:extLst>
        </xdr:cNvPr>
        <xdr:cNvCxnSpPr/>
      </xdr:nvCxnSpPr>
      <xdr:spPr>
        <a:xfrm flipH="1">
          <a:off x="11271738" y="4548554"/>
          <a:ext cx="164124" cy="495300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128954</xdr:colOff>
      <xdr:row>23</xdr:row>
      <xdr:rowOff>167054</xdr:rowOff>
    </xdr:from>
    <xdr:to>
      <xdr:col>17</xdr:col>
      <xdr:colOff>301870</xdr:colOff>
      <xdr:row>26</xdr:row>
      <xdr:rowOff>90854</xdr:rowOff>
    </xdr:to>
    <xdr:cxnSp macro="">
      <xdr:nvCxnSpPr>
        <xdr:cNvPr id="59" name="Прямая со стрелкой 58">
          <a:extLst>
            <a:ext uri="{FF2B5EF4-FFF2-40B4-BE49-F238E27FC236}">
              <a16:creationId xmlns:a16="http://schemas.microsoft.com/office/drawing/2014/main" id="{6EC4587C-FDF8-4D7F-9F57-E1B246169CBE}"/>
            </a:ext>
          </a:extLst>
        </xdr:cNvPr>
        <xdr:cNvCxnSpPr/>
      </xdr:nvCxnSpPr>
      <xdr:spPr>
        <a:xfrm flipH="1">
          <a:off x="11444654" y="4548554"/>
          <a:ext cx="172916" cy="495300"/>
        </a:xfrm>
        <a:prstGeom prst="straightConnector1">
          <a:avLst/>
        </a:prstGeom>
        <a:ln w="12700">
          <a:solidFill>
            <a:schemeClr val="accent2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16</xdr:col>
      <xdr:colOff>429279</xdr:colOff>
      <xdr:row>23</xdr:row>
      <xdr:rowOff>50362</xdr:rowOff>
    </xdr:from>
    <xdr:ext cx="228448" cy="543226"/>
    <xdr:sp macro="" textlink="">
      <xdr:nvSpPr>
        <xdr:cNvPr id="60" name="TextBox 59">
          <a:extLst>
            <a:ext uri="{FF2B5EF4-FFF2-40B4-BE49-F238E27FC236}">
              <a16:creationId xmlns:a16="http://schemas.microsoft.com/office/drawing/2014/main" id="{112F3711-279D-44FA-A56B-6F682E7F00AA}"/>
            </a:ext>
          </a:extLst>
        </xdr:cNvPr>
        <xdr:cNvSpPr txBox="1"/>
      </xdr:nvSpPr>
      <xdr:spPr>
        <a:xfrm rot="17316336">
          <a:off x="10977990" y="4589251"/>
          <a:ext cx="543226" cy="22844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ru-RU" sz="1100">
              <a:solidFill>
                <a:schemeClr val="accent1"/>
              </a:solidFill>
            </a:rPr>
            <a:t>-70%</a:t>
          </a:r>
        </a:p>
      </xdr:txBody>
    </xdr:sp>
    <xdr:clientData/>
  </xdr:oneCellAnchor>
  <xdr:oneCellAnchor>
    <xdr:from>
      <xdr:col>17</xdr:col>
      <xdr:colOff>16458</xdr:colOff>
      <xdr:row>23</xdr:row>
      <xdr:rowOff>72977</xdr:rowOff>
    </xdr:from>
    <xdr:ext cx="212639" cy="543226"/>
    <xdr:sp macro="" textlink="">
      <xdr:nvSpPr>
        <xdr:cNvPr id="61" name="TextBox 60">
          <a:extLst>
            <a:ext uri="{FF2B5EF4-FFF2-40B4-BE49-F238E27FC236}">
              <a16:creationId xmlns:a16="http://schemas.microsoft.com/office/drawing/2014/main" id="{0DE8CA68-ACAF-439C-B4CB-844BF881F910}"/>
            </a:ext>
          </a:extLst>
        </xdr:cNvPr>
        <xdr:cNvSpPr txBox="1"/>
      </xdr:nvSpPr>
      <xdr:spPr>
        <a:xfrm rot="17444056">
          <a:off x="11166865" y="4619770"/>
          <a:ext cx="543226" cy="2126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ru-RU" sz="1100">
              <a:solidFill>
                <a:schemeClr val="accent2"/>
              </a:solidFill>
            </a:rPr>
            <a:t>-68</a:t>
          </a:r>
          <a:r>
            <a:rPr lang="en-US" sz="1100">
              <a:solidFill>
                <a:schemeClr val="accent2"/>
              </a:solidFill>
            </a:rPr>
            <a:t>%</a:t>
          </a:r>
          <a:endParaRPr lang="ru-RU" sz="1100">
            <a:solidFill>
              <a:schemeClr val="accent2"/>
            </a:solidFill>
          </a:endParaRPr>
        </a:p>
      </xdr:txBody>
    </xdr:sp>
    <xdr:clientData/>
  </xdr:oneCellAnchor>
  <xdr:twoCellAnchor>
    <xdr:from>
      <xdr:col>18</xdr:col>
      <xdr:colOff>77812</xdr:colOff>
      <xdr:row>23</xdr:row>
      <xdr:rowOff>187817</xdr:rowOff>
    </xdr:from>
    <xdr:to>
      <xdr:col>18</xdr:col>
      <xdr:colOff>236113</xdr:colOff>
      <xdr:row>27</xdr:row>
      <xdr:rowOff>2683</xdr:rowOff>
    </xdr:to>
    <xdr:cxnSp macro="">
      <xdr:nvCxnSpPr>
        <xdr:cNvPr id="69" name="Прямая со стрелкой 68">
          <a:extLst>
            <a:ext uri="{FF2B5EF4-FFF2-40B4-BE49-F238E27FC236}">
              <a16:creationId xmlns:a16="http://schemas.microsoft.com/office/drawing/2014/main" id="{82197181-0318-4C0A-A85A-D29D60E10B11}"/>
            </a:ext>
          </a:extLst>
        </xdr:cNvPr>
        <xdr:cNvCxnSpPr/>
      </xdr:nvCxnSpPr>
      <xdr:spPr>
        <a:xfrm flipH="1">
          <a:off x="11993453" y="4569317"/>
          <a:ext cx="158301" cy="576866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262946</xdr:colOff>
      <xdr:row>23</xdr:row>
      <xdr:rowOff>177085</xdr:rowOff>
    </xdr:from>
    <xdr:to>
      <xdr:col>18</xdr:col>
      <xdr:colOff>437345</xdr:colOff>
      <xdr:row>27</xdr:row>
      <xdr:rowOff>8049</xdr:rowOff>
    </xdr:to>
    <xdr:cxnSp macro="">
      <xdr:nvCxnSpPr>
        <xdr:cNvPr id="70" name="Прямая со стрелкой 69">
          <a:extLst>
            <a:ext uri="{FF2B5EF4-FFF2-40B4-BE49-F238E27FC236}">
              <a16:creationId xmlns:a16="http://schemas.microsoft.com/office/drawing/2014/main" id="{EE703678-0342-4E87-9448-786EA3BB5CB9}"/>
            </a:ext>
          </a:extLst>
        </xdr:cNvPr>
        <xdr:cNvCxnSpPr/>
      </xdr:nvCxnSpPr>
      <xdr:spPr>
        <a:xfrm flipH="1">
          <a:off x="12178587" y="4558585"/>
          <a:ext cx="174399" cy="592964"/>
        </a:xfrm>
        <a:prstGeom prst="straightConnector1">
          <a:avLst/>
        </a:prstGeom>
        <a:ln w="12700">
          <a:solidFill>
            <a:schemeClr val="accent2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17</xdr:col>
      <xdr:colOff>560103</xdr:colOff>
      <xdr:row>23</xdr:row>
      <xdr:rowOff>117329</xdr:rowOff>
    </xdr:from>
    <xdr:ext cx="221477" cy="543226"/>
    <xdr:sp macro="" textlink="">
      <xdr:nvSpPr>
        <xdr:cNvPr id="71" name="TextBox 70">
          <a:extLst>
            <a:ext uri="{FF2B5EF4-FFF2-40B4-BE49-F238E27FC236}">
              <a16:creationId xmlns:a16="http://schemas.microsoft.com/office/drawing/2014/main" id="{2E5806F1-3A50-4461-AF7E-16B558D40058}"/>
            </a:ext>
          </a:extLst>
        </xdr:cNvPr>
        <xdr:cNvSpPr txBox="1"/>
      </xdr:nvSpPr>
      <xdr:spPr>
        <a:xfrm rot="17187642">
          <a:off x="11705806" y="4659703"/>
          <a:ext cx="543226" cy="2214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ru-RU" sz="1100">
              <a:solidFill>
                <a:schemeClr val="accent1"/>
              </a:solidFill>
            </a:rPr>
            <a:t>-82%</a:t>
          </a:r>
        </a:p>
      </xdr:txBody>
    </xdr:sp>
    <xdr:clientData/>
  </xdr:oneCellAnchor>
  <xdr:oneCellAnchor>
    <xdr:from>
      <xdr:col>18</xdr:col>
      <xdr:colOff>138940</xdr:colOff>
      <xdr:row>23</xdr:row>
      <xdr:rowOff>136266</xdr:rowOff>
    </xdr:from>
    <xdr:ext cx="240047" cy="543226"/>
    <xdr:sp macro="" textlink="">
      <xdr:nvSpPr>
        <xdr:cNvPr id="72" name="TextBox 71">
          <a:extLst>
            <a:ext uri="{FF2B5EF4-FFF2-40B4-BE49-F238E27FC236}">
              <a16:creationId xmlns:a16="http://schemas.microsoft.com/office/drawing/2014/main" id="{21C4730F-CE8A-4511-95FE-DFCE02843BB0}"/>
            </a:ext>
          </a:extLst>
        </xdr:cNvPr>
        <xdr:cNvSpPr txBox="1"/>
      </xdr:nvSpPr>
      <xdr:spPr>
        <a:xfrm rot="17364669">
          <a:off x="11902992" y="4669355"/>
          <a:ext cx="543226" cy="24004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ru-RU" sz="1100">
              <a:solidFill>
                <a:schemeClr val="accent2"/>
              </a:solidFill>
            </a:rPr>
            <a:t>-81</a:t>
          </a:r>
          <a:r>
            <a:rPr lang="en-US" sz="1100">
              <a:solidFill>
                <a:schemeClr val="accent2"/>
              </a:solidFill>
            </a:rPr>
            <a:t>%</a:t>
          </a:r>
          <a:endParaRPr lang="ru-RU" sz="1100">
            <a:solidFill>
              <a:schemeClr val="accent2"/>
            </a:solidFill>
          </a:endParaRPr>
        </a:p>
      </xdr:txBody>
    </xdr:sp>
    <xdr:clientData/>
  </xdr:oneCellAnchor>
  <xdr:twoCellAnchor>
    <xdr:from>
      <xdr:col>19</xdr:col>
      <xdr:colOff>336361</xdr:colOff>
      <xdr:row>21</xdr:row>
      <xdr:rowOff>67413</xdr:rowOff>
    </xdr:from>
    <xdr:to>
      <xdr:col>19</xdr:col>
      <xdr:colOff>474909</xdr:colOff>
      <xdr:row>23</xdr:row>
      <xdr:rowOff>166352</xdr:rowOff>
    </xdr:to>
    <xdr:cxnSp macro="">
      <xdr:nvCxnSpPr>
        <xdr:cNvPr id="79" name="Прямая со стрелкой 78">
          <a:extLst>
            <a:ext uri="{FF2B5EF4-FFF2-40B4-BE49-F238E27FC236}">
              <a16:creationId xmlns:a16="http://schemas.microsoft.com/office/drawing/2014/main" id="{E01F4EEC-B784-4DD2-A959-3C249BE088E1}"/>
            </a:ext>
          </a:extLst>
        </xdr:cNvPr>
        <xdr:cNvCxnSpPr/>
      </xdr:nvCxnSpPr>
      <xdr:spPr>
        <a:xfrm>
          <a:off x="12861065" y="4067913"/>
          <a:ext cx="138548" cy="479939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550069</xdr:colOff>
      <xdr:row>23</xdr:row>
      <xdr:rowOff>35719</xdr:rowOff>
    </xdr:from>
    <xdr:to>
      <xdr:col>19</xdr:col>
      <xdr:colOff>597694</xdr:colOff>
      <xdr:row>23</xdr:row>
      <xdr:rowOff>188119</xdr:rowOff>
    </xdr:to>
    <xdr:cxnSp macro="">
      <xdr:nvCxnSpPr>
        <xdr:cNvPr id="80" name="Прямая со стрелкой 79">
          <a:extLst>
            <a:ext uri="{FF2B5EF4-FFF2-40B4-BE49-F238E27FC236}">
              <a16:creationId xmlns:a16="http://schemas.microsoft.com/office/drawing/2014/main" id="{46B38B9B-A1B9-433F-BC16-153BED47C37C}"/>
            </a:ext>
          </a:extLst>
        </xdr:cNvPr>
        <xdr:cNvCxnSpPr/>
      </xdr:nvCxnSpPr>
      <xdr:spPr>
        <a:xfrm>
          <a:off x="13084969" y="4417219"/>
          <a:ext cx="47625" cy="152400"/>
        </a:xfrm>
        <a:prstGeom prst="straightConnector1">
          <a:avLst/>
        </a:prstGeom>
        <a:ln w="12700">
          <a:solidFill>
            <a:schemeClr val="accent2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19</xdr:col>
      <xdr:colOff>391068</xdr:colOff>
      <xdr:row>20</xdr:row>
      <xdr:rowOff>107972</xdr:rowOff>
    </xdr:from>
    <xdr:ext cx="207225" cy="543226"/>
    <xdr:sp macro="" textlink="">
      <xdr:nvSpPr>
        <xdr:cNvPr id="81" name="TextBox 80">
          <a:extLst>
            <a:ext uri="{FF2B5EF4-FFF2-40B4-BE49-F238E27FC236}">
              <a16:creationId xmlns:a16="http://schemas.microsoft.com/office/drawing/2014/main" id="{B519B5BB-743C-49E0-8256-77BBCD8C3CCF}"/>
            </a:ext>
          </a:extLst>
        </xdr:cNvPr>
        <xdr:cNvSpPr txBox="1"/>
      </xdr:nvSpPr>
      <xdr:spPr>
        <a:xfrm rot="4276678">
          <a:off x="12757968" y="4085972"/>
          <a:ext cx="543226" cy="2072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>
              <a:solidFill>
                <a:schemeClr val="accent1"/>
              </a:solidFill>
            </a:rPr>
            <a:t>+</a:t>
          </a:r>
          <a:r>
            <a:rPr lang="ru-RU" sz="1100">
              <a:solidFill>
                <a:schemeClr val="accent1"/>
              </a:solidFill>
            </a:rPr>
            <a:t>66%</a:t>
          </a:r>
        </a:p>
      </xdr:txBody>
    </xdr:sp>
    <xdr:clientData/>
  </xdr:oneCellAnchor>
  <xdr:oneCellAnchor>
    <xdr:from>
      <xdr:col>19</xdr:col>
      <xdr:colOff>603624</xdr:colOff>
      <xdr:row>21</xdr:row>
      <xdr:rowOff>117844</xdr:rowOff>
    </xdr:from>
    <xdr:ext cx="206436" cy="543226"/>
    <xdr:sp macro="" textlink="">
      <xdr:nvSpPr>
        <xdr:cNvPr id="82" name="TextBox 81">
          <a:extLst>
            <a:ext uri="{FF2B5EF4-FFF2-40B4-BE49-F238E27FC236}">
              <a16:creationId xmlns:a16="http://schemas.microsoft.com/office/drawing/2014/main" id="{7AB3EC58-F9A2-4C89-91AE-D66F669A04FE}"/>
            </a:ext>
          </a:extLst>
        </xdr:cNvPr>
        <xdr:cNvSpPr txBox="1"/>
      </xdr:nvSpPr>
      <xdr:spPr>
        <a:xfrm rot="4023370">
          <a:off x="12970129" y="4286739"/>
          <a:ext cx="543226" cy="2064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>
              <a:solidFill>
                <a:schemeClr val="accent2"/>
              </a:solidFill>
            </a:rPr>
            <a:t>+</a:t>
          </a:r>
          <a:r>
            <a:rPr lang="ru-RU" sz="1100">
              <a:solidFill>
                <a:schemeClr val="accent2"/>
              </a:solidFill>
            </a:rPr>
            <a:t>17</a:t>
          </a:r>
          <a:r>
            <a:rPr lang="en-US" sz="1100">
              <a:solidFill>
                <a:schemeClr val="accent2"/>
              </a:solidFill>
            </a:rPr>
            <a:t>%</a:t>
          </a:r>
          <a:endParaRPr lang="ru-RU" sz="1100">
            <a:solidFill>
              <a:schemeClr val="accent2"/>
            </a:solidFill>
          </a:endParaRPr>
        </a:p>
      </xdr:txBody>
    </xdr:sp>
    <xdr:clientData/>
  </xdr:oneCellAnchor>
  <xdr:twoCellAnchor>
    <xdr:from>
      <xdr:col>13</xdr:col>
      <xdr:colOff>165253</xdr:colOff>
      <xdr:row>81</xdr:row>
      <xdr:rowOff>73446</xdr:rowOff>
    </xdr:from>
    <xdr:to>
      <xdr:col>20</xdr:col>
      <xdr:colOff>470744</xdr:colOff>
      <xdr:row>95</xdr:row>
      <xdr:rowOff>149646</xdr:rowOff>
    </xdr:to>
    <xdr:graphicFrame macro="">
      <xdr:nvGraphicFramePr>
        <xdr:cNvPr id="38" name="Диаграмма 37">
          <a:extLst>
            <a:ext uri="{FF2B5EF4-FFF2-40B4-BE49-F238E27FC236}">
              <a16:creationId xmlns:a16="http://schemas.microsoft.com/office/drawing/2014/main" id="{1BF6F72B-D2C1-44DA-991D-F105DEB2F9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13</xdr:col>
      <xdr:colOff>150962</xdr:colOff>
      <xdr:row>97</xdr:row>
      <xdr:rowOff>79076</xdr:rowOff>
    </xdr:from>
    <xdr:to>
      <xdr:col>20</xdr:col>
      <xdr:colOff>456453</xdr:colOff>
      <xdr:row>111</xdr:row>
      <xdr:rowOff>155276</xdr:rowOff>
    </xdr:to>
    <xdr:graphicFrame macro="">
      <xdr:nvGraphicFramePr>
        <xdr:cNvPr id="39" name="Диаграмма 38">
          <a:extLst>
            <a:ext uri="{FF2B5EF4-FFF2-40B4-BE49-F238E27FC236}">
              <a16:creationId xmlns:a16="http://schemas.microsoft.com/office/drawing/2014/main" id="{2153925E-3395-45BB-B844-AE735C9FA9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7E95F-26DD-4F02-A244-5B567ED33862}">
  <dimension ref="A1:G34"/>
  <sheetViews>
    <sheetView zoomScale="115" zoomScaleNormal="115" workbookViewId="0">
      <selection activeCell="C43" sqref="C43"/>
    </sheetView>
  </sheetViews>
  <sheetFormatPr defaultRowHeight="14.4" x14ac:dyDescent="0.3"/>
  <cols>
    <col min="1" max="1" width="26.109375" customWidth="1"/>
    <col min="2" max="2" width="13.5546875" bestFit="1" customWidth="1"/>
    <col min="3" max="3" width="24.109375" customWidth="1"/>
    <col min="4" max="4" width="31.109375" bestFit="1" customWidth="1"/>
    <col min="5" max="5" width="21.109375" bestFit="1" customWidth="1"/>
    <col min="6" max="7" width="28.109375" customWidth="1"/>
  </cols>
  <sheetData>
    <row r="1" spans="1:7" x14ac:dyDescent="0.3">
      <c r="A1" s="4"/>
      <c r="B1" s="4" t="s">
        <v>15</v>
      </c>
      <c r="C1" s="4" t="s">
        <v>16</v>
      </c>
      <c r="D1" s="4" t="s">
        <v>17</v>
      </c>
      <c r="E1" s="4" t="s">
        <v>18</v>
      </c>
      <c r="F1" s="4" t="s">
        <v>19</v>
      </c>
      <c r="G1" s="4" t="s">
        <v>20</v>
      </c>
    </row>
    <row r="2" spans="1:7" x14ac:dyDescent="0.3">
      <c r="A2" s="4" t="s">
        <v>0</v>
      </c>
      <c r="B2" s="3">
        <v>1</v>
      </c>
      <c r="C2">
        <v>80</v>
      </c>
      <c r="D2">
        <v>200</v>
      </c>
      <c r="E2" s="13">
        <f>1024 / 80</f>
        <v>12.8</v>
      </c>
      <c r="F2" s="3">
        <f>E2*0.000001</f>
        <v>1.2799999999999999E-5</v>
      </c>
      <c r="G2" s="3">
        <f>F2*C2</f>
        <v>1.024E-3</v>
      </c>
    </row>
    <row r="3" spans="1:7" x14ac:dyDescent="0.3">
      <c r="A3" s="4" t="s">
        <v>1</v>
      </c>
      <c r="B3" s="3">
        <v>20</v>
      </c>
      <c r="C3" s="14">
        <v>100</v>
      </c>
      <c r="D3" s="14">
        <v>200</v>
      </c>
      <c r="E3" s="13">
        <f>20 * 1024 / 100</f>
        <v>204.8</v>
      </c>
      <c r="F3" s="3">
        <f t="shared" ref="F3:F6" si="0">E3*0.000001</f>
        <v>2.0479999999999999E-4</v>
      </c>
      <c r="G3" s="3">
        <f t="shared" ref="G3:G6" si="1">F3*C3</f>
        <v>2.0479999999999998E-2</v>
      </c>
    </row>
    <row r="4" spans="1:7" x14ac:dyDescent="0.3">
      <c r="A4" s="4" t="s">
        <v>2</v>
      </c>
      <c r="B4" s="3">
        <v>5000</v>
      </c>
      <c r="C4" s="14">
        <v>1200</v>
      </c>
      <c r="D4" s="14">
        <v>1500</v>
      </c>
      <c r="E4" s="13">
        <f>5 * 1024 * 1024 / 1200</f>
        <v>4369.0666666666666</v>
      </c>
      <c r="F4" s="3">
        <f t="shared" si="0"/>
        <v>4.3690666666666668E-3</v>
      </c>
      <c r="G4" s="3">
        <f t="shared" si="1"/>
        <v>5.2428800000000004</v>
      </c>
    </row>
    <row r="5" spans="1:7" x14ac:dyDescent="0.3">
      <c r="A5" s="4" t="s">
        <v>3</v>
      </c>
      <c r="B5" s="3">
        <v>500</v>
      </c>
      <c r="C5" s="14">
        <v>250</v>
      </c>
      <c r="D5" s="14">
        <v>1500</v>
      </c>
      <c r="E5" s="13">
        <f>500 * 1024 / 500</f>
        <v>1024</v>
      </c>
      <c r="F5" s="3">
        <f t="shared" si="0"/>
        <v>1.024E-3</v>
      </c>
      <c r="G5" s="3">
        <f t="shared" si="1"/>
        <v>0.25600000000000001</v>
      </c>
    </row>
    <row r="6" spans="1:7" x14ac:dyDescent="0.3">
      <c r="A6" s="4" t="s">
        <v>4</v>
      </c>
      <c r="B6" s="3">
        <v>500</v>
      </c>
      <c r="C6" s="14">
        <v>500</v>
      </c>
      <c r="D6" s="14">
        <v>1500</v>
      </c>
      <c r="E6" s="13">
        <f>500 * 1024 / 500</f>
        <v>1024</v>
      </c>
      <c r="F6" s="3">
        <f t="shared" si="0"/>
        <v>1.024E-3</v>
      </c>
      <c r="G6" s="3">
        <f t="shared" si="1"/>
        <v>0.51200000000000001</v>
      </c>
    </row>
    <row r="10" spans="1:7" x14ac:dyDescent="0.3">
      <c r="A10" s="2" t="s">
        <v>37</v>
      </c>
    </row>
    <row r="11" spans="1:7" x14ac:dyDescent="0.3">
      <c r="A11" s="4"/>
      <c r="B11" s="4" t="s">
        <v>21</v>
      </c>
      <c r="C11" s="4" t="s">
        <v>22</v>
      </c>
      <c r="D11" s="4" t="s">
        <v>23</v>
      </c>
    </row>
    <row r="12" spans="1:7" x14ac:dyDescent="0.3">
      <c r="A12" s="4" t="s">
        <v>0</v>
      </c>
      <c r="B12" s="3">
        <f>SUM(B13:B16)</f>
        <v>105</v>
      </c>
      <c r="C12" s="3">
        <v>1</v>
      </c>
      <c r="D12" s="3">
        <v>200</v>
      </c>
    </row>
    <row r="13" spans="1:7" x14ac:dyDescent="0.3">
      <c r="A13" s="4" t="s">
        <v>1</v>
      </c>
      <c r="B13" s="3">
        <v>5</v>
      </c>
      <c r="C13" s="3">
        <v>1</v>
      </c>
      <c r="D13" s="3">
        <v>200</v>
      </c>
    </row>
    <row r="14" spans="1:7" x14ac:dyDescent="0.3">
      <c r="A14" s="4" t="s">
        <v>2</v>
      </c>
      <c r="B14" s="3">
        <v>20</v>
      </c>
      <c r="C14" s="3">
        <v>7</v>
      </c>
      <c r="D14" s="3">
        <v>10500</v>
      </c>
    </row>
    <row r="15" spans="1:7" x14ac:dyDescent="0.3">
      <c r="A15" s="4" t="s">
        <v>3</v>
      </c>
      <c r="B15" s="3">
        <v>50</v>
      </c>
      <c r="C15" s="3">
        <v>6</v>
      </c>
      <c r="D15" s="3">
        <v>2750</v>
      </c>
    </row>
    <row r="16" spans="1:7" x14ac:dyDescent="0.3">
      <c r="A16" s="4" t="s">
        <v>4</v>
      </c>
      <c r="B16" s="3">
        <v>30</v>
      </c>
      <c r="C16" s="3">
        <v>2</v>
      </c>
      <c r="D16" s="3">
        <v>1500</v>
      </c>
    </row>
    <row r="18" spans="1:4" x14ac:dyDescent="0.3">
      <c r="A18" s="2" t="s">
        <v>38</v>
      </c>
    </row>
    <row r="19" spans="1:4" x14ac:dyDescent="0.3">
      <c r="A19" s="4"/>
      <c r="B19" s="4" t="s">
        <v>21</v>
      </c>
      <c r="C19" s="4" t="s">
        <v>22</v>
      </c>
      <c r="D19" s="4" t="s">
        <v>23</v>
      </c>
    </row>
    <row r="20" spans="1:4" x14ac:dyDescent="0.3">
      <c r="A20" s="4" t="s">
        <v>0</v>
      </c>
      <c r="B20" s="3">
        <f>SUM(B21:B24)</f>
        <v>158</v>
      </c>
      <c r="C20" s="3">
        <v>1</v>
      </c>
      <c r="D20" s="3">
        <v>200</v>
      </c>
    </row>
    <row r="21" spans="1:4" x14ac:dyDescent="0.3">
      <c r="A21" s="4" t="s">
        <v>1</v>
      </c>
      <c r="B21" s="3">
        <v>3</v>
      </c>
      <c r="C21" s="3">
        <v>1</v>
      </c>
      <c r="D21" s="3">
        <v>200</v>
      </c>
    </row>
    <row r="22" spans="1:4" x14ac:dyDescent="0.3">
      <c r="A22" s="4" t="s">
        <v>2</v>
      </c>
      <c r="B22" s="3">
        <v>15</v>
      </c>
      <c r="C22" s="3">
        <v>6</v>
      </c>
      <c r="D22" s="3">
        <v>6000</v>
      </c>
    </row>
    <row r="23" spans="1:4" x14ac:dyDescent="0.3">
      <c r="A23" s="4" t="s">
        <v>3</v>
      </c>
      <c r="B23" s="3">
        <v>100</v>
      </c>
      <c r="C23" s="3">
        <v>14</v>
      </c>
      <c r="D23" s="3">
        <v>4000</v>
      </c>
    </row>
    <row r="24" spans="1:4" x14ac:dyDescent="0.3">
      <c r="A24" s="4" t="s">
        <v>4</v>
      </c>
      <c r="B24" s="3">
        <v>40</v>
      </c>
      <c r="C24" s="3">
        <v>3</v>
      </c>
      <c r="D24" s="3">
        <v>1500</v>
      </c>
    </row>
    <row r="26" spans="1:4" x14ac:dyDescent="0.3">
      <c r="A26" s="2" t="s">
        <v>39</v>
      </c>
    </row>
    <row r="27" spans="1:4" x14ac:dyDescent="0.3">
      <c r="A27" s="4"/>
      <c r="B27" s="4" t="s">
        <v>21</v>
      </c>
      <c r="C27" s="4" t="s">
        <v>22</v>
      </c>
      <c r="D27" s="4" t="s">
        <v>23</v>
      </c>
    </row>
    <row r="28" spans="1:4" x14ac:dyDescent="0.3">
      <c r="A28" s="4" t="s">
        <v>0</v>
      </c>
      <c r="B28" s="3">
        <f>SUM(B29:B32)</f>
        <v>110</v>
      </c>
      <c r="C28" s="3">
        <v>1</v>
      </c>
      <c r="D28" s="3">
        <v>200</v>
      </c>
    </row>
    <row r="29" spans="1:4" x14ac:dyDescent="0.3">
      <c r="A29" s="4" t="s">
        <v>1</v>
      </c>
      <c r="B29" s="3">
        <v>20</v>
      </c>
      <c r="C29" s="3">
        <v>1</v>
      </c>
      <c r="D29" s="3">
        <v>200</v>
      </c>
    </row>
    <row r="30" spans="1:4" x14ac:dyDescent="0.3">
      <c r="A30" s="4" t="s">
        <v>2</v>
      </c>
      <c r="B30" s="3">
        <v>20</v>
      </c>
      <c r="C30" s="3">
        <v>6</v>
      </c>
      <c r="D30" s="3">
        <v>7200</v>
      </c>
    </row>
    <row r="31" spans="1:4" x14ac:dyDescent="0.3">
      <c r="A31" s="4" t="s">
        <v>3</v>
      </c>
      <c r="B31" s="3">
        <v>30</v>
      </c>
      <c r="C31" s="3">
        <v>4</v>
      </c>
      <c r="D31" s="3">
        <v>1500</v>
      </c>
    </row>
    <row r="32" spans="1:4" x14ac:dyDescent="0.3">
      <c r="A32" s="4" t="s">
        <v>4</v>
      </c>
      <c r="B32" s="3">
        <v>40</v>
      </c>
      <c r="C32" s="3">
        <v>2</v>
      </c>
      <c r="D32" s="3">
        <v>1500</v>
      </c>
    </row>
    <row r="34" spans="1:1" x14ac:dyDescent="0.3">
      <c r="A34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EDC4E-C496-4F70-B23A-35D34F187EF5}">
  <dimension ref="A1:AD105"/>
  <sheetViews>
    <sheetView topLeftCell="A2" zoomScale="85" zoomScaleNormal="85" workbookViewId="0">
      <selection activeCell="A11" sqref="A11:D17"/>
    </sheetView>
  </sheetViews>
  <sheetFormatPr defaultRowHeight="14.4" x14ac:dyDescent="0.3"/>
  <cols>
    <col min="1" max="1" width="23.44140625" customWidth="1"/>
    <col min="22" max="22" width="23.44140625" customWidth="1"/>
  </cols>
  <sheetData>
    <row r="1" spans="1:30" x14ac:dyDescent="0.3">
      <c r="A1" t="s">
        <v>24</v>
      </c>
    </row>
    <row r="2" spans="1:30" x14ac:dyDescent="0.3">
      <c r="A2" s="2" t="s">
        <v>11</v>
      </c>
      <c r="B2" s="2"/>
      <c r="C2" s="2"/>
      <c r="D2" s="2"/>
      <c r="V2" s="1"/>
      <c r="W2" s="1"/>
      <c r="X2" s="1"/>
      <c r="Y2" s="1"/>
      <c r="Z2" s="1"/>
    </row>
    <row r="3" spans="1:30" x14ac:dyDescent="0.3">
      <c r="A3" s="3"/>
      <c r="B3" s="4" t="s">
        <v>5</v>
      </c>
      <c r="C3" s="4" t="s">
        <v>6</v>
      </c>
      <c r="D3" s="4" t="s">
        <v>7</v>
      </c>
      <c r="V3" s="1"/>
      <c r="W3" s="1"/>
      <c r="X3" s="1"/>
      <c r="Y3" s="1"/>
      <c r="Z3" s="1"/>
    </row>
    <row r="4" spans="1:30" x14ac:dyDescent="0.3">
      <c r="A4" s="5" t="s">
        <v>0</v>
      </c>
      <c r="B4" s="11">
        <v>5.5439999999999996</v>
      </c>
      <c r="C4" s="12">
        <v>5.1909999999999998</v>
      </c>
      <c r="D4" s="11">
        <v>5.8869999999999996</v>
      </c>
      <c r="I4" s="10"/>
      <c r="V4" s="1"/>
      <c r="W4" s="1"/>
      <c r="X4" s="1"/>
      <c r="Y4" s="1"/>
      <c r="Z4" s="1"/>
      <c r="AD4" s="10"/>
    </row>
    <row r="5" spans="1:30" x14ac:dyDescent="0.3">
      <c r="A5" s="5" t="s">
        <v>1</v>
      </c>
      <c r="B5" s="11">
        <v>5.2450000000000001</v>
      </c>
      <c r="C5" s="12">
        <v>5.4749999999999996</v>
      </c>
      <c r="D5" s="11">
        <v>5.726</v>
      </c>
      <c r="H5" s="10"/>
      <c r="I5" s="10"/>
      <c r="V5" s="1"/>
      <c r="W5" s="1"/>
      <c r="X5" s="1"/>
      <c r="Y5" s="1"/>
      <c r="Z5" s="1"/>
      <c r="AC5" s="10"/>
      <c r="AD5" s="10"/>
    </row>
    <row r="6" spans="1:30" x14ac:dyDescent="0.3">
      <c r="A6" s="5" t="s">
        <v>2</v>
      </c>
      <c r="B6" s="11">
        <v>5.4829999999999997</v>
      </c>
      <c r="C6" s="12">
        <v>5.4660000000000002</v>
      </c>
      <c r="D6" s="11">
        <v>5.8570000000000002</v>
      </c>
      <c r="G6" s="15"/>
      <c r="H6" s="10"/>
      <c r="I6" s="10"/>
      <c r="V6" s="1"/>
      <c r="W6" s="1"/>
      <c r="X6" s="1"/>
      <c r="Y6" s="1"/>
      <c r="Z6" s="1"/>
      <c r="AB6" s="15"/>
      <c r="AC6" s="10"/>
      <c r="AD6" s="10"/>
    </row>
    <row r="7" spans="1:30" x14ac:dyDescent="0.3">
      <c r="A7" s="5" t="s">
        <v>3</v>
      </c>
      <c r="B7" s="11">
        <v>5.4640000000000004</v>
      </c>
      <c r="C7" s="12">
        <v>5.4390000000000001</v>
      </c>
      <c r="D7" s="11">
        <v>5.867</v>
      </c>
      <c r="H7" s="10"/>
      <c r="V7" s="1"/>
      <c r="W7" s="1"/>
      <c r="X7" s="1"/>
      <c r="Y7" s="1"/>
      <c r="Z7" s="1"/>
      <c r="AC7" s="10"/>
    </row>
    <row r="8" spans="1:30" x14ac:dyDescent="0.3">
      <c r="A8" s="5" t="s">
        <v>4</v>
      </c>
      <c r="B8" s="11">
        <v>6.0469999999999997</v>
      </c>
      <c r="C8" s="12">
        <v>6.069</v>
      </c>
      <c r="D8" s="11">
        <v>5.8929999999999998</v>
      </c>
      <c r="G8" s="10"/>
      <c r="V8" s="1"/>
      <c r="W8" s="1"/>
      <c r="X8" s="1"/>
      <c r="Y8" s="1"/>
      <c r="Z8" s="1"/>
      <c r="AB8" s="10"/>
    </row>
    <row r="9" spans="1:30" x14ac:dyDescent="0.3">
      <c r="A9" s="1"/>
      <c r="B9" s="6"/>
      <c r="C9" s="6"/>
      <c r="D9" s="6"/>
      <c r="V9" s="1"/>
      <c r="W9" s="1"/>
      <c r="X9" s="1"/>
      <c r="Y9" s="1"/>
      <c r="Z9" s="1"/>
    </row>
    <row r="10" spans="1:30" x14ac:dyDescent="0.3">
      <c r="A10" s="1"/>
      <c r="B10" s="6"/>
      <c r="C10" s="6"/>
      <c r="D10" s="6"/>
      <c r="V10" s="1"/>
      <c r="W10" s="1"/>
      <c r="X10" s="1"/>
      <c r="Y10" s="1"/>
      <c r="Z10" s="1"/>
    </row>
    <row r="11" spans="1:30" x14ac:dyDescent="0.3">
      <c r="A11" s="6"/>
      <c r="B11" s="6"/>
      <c r="C11" s="6"/>
      <c r="D11" s="6"/>
      <c r="V11" s="1"/>
      <c r="W11" s="1"/>
      <c r="X11" s="1"/>
      <c r="Y11" s="1"/>
      <c r="Z11" s="1"/>
    </row>
    <row r="12" spans="1:30" x14ac:dyDescent="0.3">
      <c r="A12" s="6"/>
      <c r="B12" s="6"/>
      <c r="C12" s="6"/>
      <c r="D12" s="6"/>
      <c r="V12" s="1"/>
      <c r="W12" s="1"/>
      <c r="X12" s="1"/>
      <c r="Y12" s="1"/>
      <c r="Z12" s="1"/>
    </row>
    <row r="13" spans="1:30" x14ac:dyDescent="0.3">
      <c r="A13" s="6"/>
      <c r="B13" s="6"/>
      <c r="C13" s="6"/>
      <c r="D13" s="6"/>
      <c r="V13" s="1"/>
      <c r="W13" s="1"/>
      <c r="X13" s="1"/>
      <c r="Y13" s="1"/>
      <c r="Z13" s="1"/>
    </row>
    <row r="14" spans="1:30" x14ac:dyDescent="0.3">
      <c r="A14" s="6"/>
      <c r="B14" s="6"/>
      <c r="C14" s="6"/>
      <c r="D14" s="6"/>
      <c r="V14" s="1"/>
      <c r="W14" s="1"/>
      <c r="X14" s="1"/>
      <c r="Y14" s="1"/>
      <c r="Z14" s="1"/>
    </row>
    <row r="15" spans="1:30" x14ac:dyDescent="0.3">
      <c r="A15" s="6"/>
      <c r="B15" s="6"/>
      <c r="C15" s="6"/>
      <c r="D15" s="6"/>
      <c r="V15" s="1"/>
      <c r="W15" s="1"/>
      <c r="X15" s="1"/>
      <c r="Y15" s="1"/>
      <c r="Z15" s="1"/>
    </row>
    <row r="16" spans="1:30" x14ac:dyDescent="0.3">
      <c r="A16" s="1"/>
      <c r="B16" s="6"/>
      <c r="C16" s="6"/>
      <c r="D16" s="6"/>
      <c r="V16" s="1"/>
      <c r="W16" s="1"/>
      <c r="X16" s="1"/>
      <c r="Y16" s="1"/>
      <c r="Z16" s="1"/>
    </row>
    <row r="17" spans="1:27" x14ac:dyDescent="0.3">
      <c r="A17" s="1"/>
      <c r="B17" s="6"/>
      <c r="C17" s="6"/>
      <c r="D17" s="6"/>
      <c r="V17" s="1"/>
      <c r="W17" s="1"/>
      <c r="X17" s="1"/>
      <c r="Y17" s="1"/>
      <c r="Z17" s="1"/>
    </row>
    <row r="18" spans="1:27" x14ac:dyDescent="0.3">
      <c r="A18" s="2" t="s">
        <v>8</v>
      </c>
      <c r="B18" s="7"/>
      <c r="C18" s="7"/>
      <c r="D18" s="7"/>
      <c r="V18" s="1"/>
      <c r="W18" s="1"/>
      <c r="X18" s="1"/>
      <c r="Y18" s="1"/>
      <c r="Z18" s="1"/>
    </row>
    <row r="19" spans="1:27" x14ac:dyDescent="0.3">
      <c r="A19" s="3"/>
      <c r="B19" s="4" t="s">
        <v>5</v>
      </c>
      <c r="C19" s="4" t="s">
        <v>6</v>
      </c>
      <c r="D19" s="4" t="s">
        <v>7</v>
      </c>
      <c r="V19" s="1"/>
      <c r="W19" s="1"/>
      <c r="X19" s="1"/>
      <c r="Y19" s="1"/>
      <c r="Z19" s="1"/>
    </row>
    <row r="20" spans="1:27" x14ac:dyDescent="0.3">
      <c r="A20" s="5" t="s">
        <v>0</v>
      </c>
      <c r="B20" s="11">
        <v>5.8999999999999997E-2</v>
      </c>
      <c r="C20" s="12">
        <v>6.4000000000000001E-2</v>
      </c>
      <c r="D20" s="11">
        <v>0.501</v>
      </c>
      <c r="V20" s="1"/>
      <c r="W20" s="1"/>
      <c r="X20" s="1"/>
      <c r="Y20" s="1"/>
      <c r="Z20" s="1"/>
      <c r="AA20" s="18"/>
    </row>
    <row r="21" spans="1:27" x14ac:dyDescent="0.3">
      <c r="A21" s="5" t="s">
        <v>1</v>
      </c>
      <c r="B21" s="11">
        <v>5.8999999999999997E-2</v>
      </c>
      <c r="C21" s="12">
        <v>6.5000000000000002E-2</v>
      </c>
      <c r="D21" s="11">
        <v>0.49</v>
      </c>
      <c r="V21" s="1"/>
      <c r="W21" s="1"/>
      <c r="X21" s="1"/>
      <c r="Y21" s="1"/>
      <c r="Z21" s="1"/>
      <c r="AA21" s="18"/>
    </row>
    <row r="22" spans="1:27" x14ac:dyDescent="0.3">
      <c r="A22" s="5" t="s">
        <v>2</v>
      </c>
      <c r="B22" s="11">
        <v>0.112</v>
      </c>
      <c r="C22" s="12">
        <v>0.111</v>
      </c>
      <c r="D22" s="11">
        <v>0.505</v>
      </c>
      <c r="V22" s="1"/>
      <c r="W22" s="1"/>
      <c r="X22" s="1"/>
      <c r="Y22" s="1"/>
      <c r="Z22" s="1"/>
      <c r="AA22" s="18"/>
    </row>
    <row r="23" spans="1:27" x14ac:dyDescent="0.3">
      <c r="A23" s="5" t="s">
        <v>3</v>
      </c>
      <c r="B23" s="11">
        <v>6.5000000000000002E-2</v>
      </c>
      <c r="C23" s="12">
        <v>6.8000000000000005E-2</v>
      </c>
      <c r="D23" s="11">
        <v>0.499</v>
      </c>
      <c r="V23" s="1"/>
      <c r="W23" s="1"/>
      <c r="X23" s="1"/>
      <c r="Y23" s="1"/>
      <c r="Z23" s="1"/>
      <c r="AA23" s="18"/>
    </row>
    <row r="24" spans="1:27" x14ac:dyDescent="0.3">
      <c r="A24" s="5" t="s">
        <v>4</v>
      </c>
      <c r="B24" s="11">
        <v>0.63700000000000001</v>
      </c>
      <c r="C24" s="12">
        <v>0.65200000000000002</v>
      </c>
      <c r="D24" s="11">
        <v>0.502</v>
      </c>
      <c r="V24" s="1"/>
      <c r="W24" s="1"/>
      <c r="X24" s="1"/>
      <c r="Y24" s="1"/>
      <c r="Z24" s="1"/>
      <c r="AA24" s="18"/>
    </row>
    <row r="25" spans="1:27" x14ac:dyDescent="0.3">
      <c r="A25" s="1"/>
      <c r="B25" s="6"/>
      <c r="C25" s="6"/>
      <c r="D25" s="6"/>
      <c r="V25" s="1"/>
      <c r="W25" s="1"/>
      <c r="X25" s="1"/>
      <c r="Y25" s="1"/>
      <c r="Z25" s="1"/>
    </row>
    <row r="26" spans="1:27" x14ac:dyDescent="0.3">
      <c r="A26" s="5"/>
      <c r="B26" s="4" t="s">
        <v>5</v>
      </c>
      <c r="C26" s="4" t="s">
        <v>6</v>
      </c>
      <c r="D26" s="6"/>
      <c r="V26" s="1"/>
      <c r="W26" s="1"/>
      <c r="X26" s="1"/>
      <c r="Y26" s="1"/>
      <c r="Z26" s="1"/>
    </row>
    <row r="27" spans="1:27" x14ac:dyDescent="0.3">
      <c r="A27" s="5" t="s">
        <v>0</v>
      </c>
      <c r="B27" s="9">
        <f>100 - B20 * 100 / D20</f>
        <v>88.223552894211579</v>
      </c>
      <c r="C27" s="9">
        <f>100 - C20 * 100 / D20</f>
        <v>87.225548902195612</v>
      </c>
      <c r="D27" s="6"/>
      <c r="V27" s="1"/>
      <c r="W27" s="1"/>
      <c r="X27" s="1"/>
      <c r="Y27" s="1"/>
      <c r="Z27" s="1"/>
    </row>
    <row r="28" spans="1:27" x14ac:dyDescent="0.3">
      <c r="A28" s="5" t="s">
        <v>1</v>
      </c>
      <c r="B28" s="9">
        <f>100 - B21 * 100 / D21</f>
        <v>87.959183673469383</v>
      </c>
      <c r="C28" s="9">
        <f t="shared" ref="C28:C31" si="0">100 - C21 * 100 / D21</f>
        <v>86.734693877551024</v>
      </c>
      <c r="D28" s="6"/>
      <c r="V28" s="1"/>
      <c r="W28" s="1"/>
      <c r="X28" s="1"/>
      <c r="Y28" s="1"/>
      <c r="Z28" s="1"/>
    </row>
    <row r="29" spans="1:27" x14ac:dyDescent="0.3">
      <c r="A29" s="5" t="s">
        <v>2</v>
      </c>
      <c r="B29" s="9">
        <f t="shared" ref="B29:B31" si="1">100 - B22 * 100 / D22</f>
        <v>77.821782178217816</v>
      </c>
      <c r="C29" s="9">
        <f t="shared" si="0"/>
        <v>78.019801980198025</v>
      </c>
      <c r="D29" s="6"/>
      <c r="V29" s="1"/>
      <c r="W29" s="1"/>
      <c r="X29" s="1"/>
      <c r="Y29" s="1"/>
      <c r="Z29" s="1"/>
    </row>
    <row r="30" spans="1:27" x14ac:dyDescent="0.3">
      <c r="A30" s="5" t="s">
        <v>3</v>
      </c>
      <c r="B30" s="9">
        <f t="shared" si="1"/>
        <v>86.973947895791582</v>
      </c>
      <c r="C30" s="9">
        <f t="shared" si="0"/>
        <v>86.37274549098197</v>
      </c>
      <c r="D30" s="6"/>
      <c r="V30" s="1"/>
      <c r="W30" s="1"/>
      <c r="X30" s="1"/>
      <c r="Y30" s="1"/>
      <c r="Z30" s="1"/>
    </row>
    <row r="31" spans="1:27" x14ac:dyDescent="0.3">
      <c r="A31" s="5" t="s">
        <v>4</v>
      </c>
      <c r="B31" s="9">
        <f t="shared" si="1"/>
        <v>-26.892430278884461</v>
      </c>
      <c r="C31" s="9">
        <f t="shared" si="0"/>
        <v>-29.880478087649408</v>
      </c>
      <c r="D31" s="6"/>
      <c r="V31" s="1"/>
      <c r="W31" s="1"/>
      <c r="X31" s="1"/>
      <c r="Y31" s="1"/>
      <c r="Z31" s="1"/>
    </row>
    <row r="32" spans="1:27" x14ac:dyDescent="0.3">
      <c r="A32" s="1"/>
      <c r="B32" s="6"/>
      <c r="C32" s="6"/>
      <c r="D32" s="6"/>
      <c r="V32" s="1"/>
      <c r="W32" s="1"/>
      <c r="X32" s="1"/>
      <c r="Y32" s="1"/>
      <c r="Z32" s="1"/>
    </row>
    <row r="33" spans="1:26" x14ac:dyDescent="0.3">
      <c r="B33" s="8"/>
      <c r="C33" s="8"/>
      <c r="D33" s="8"/>
      <c r="V33" s="1"/>
      <c r="W33" s="1"/>
      <c r="X33" s="1"/>
      <c r="Y33" s="1"/>
      <c r="Z33" s="1"/>
    </row>
    <row r="34" spans="1:26" x14ac:dyDescent="0.3">
      <c r="A34" s="2" t="s">
        <v>12</v>
      </c>
      <c r="B34" s="7"/>
      <c r="C34" s="7"/>
      <c r="D34" s="7"/>
      <c r="V34" s="1"/>
      <c r="W34" s="1"/>
      <c r="X34" s="1"/>
      <c r="Y34" s="1"/>
      <c r="Z34" s="1"/>
    </row>
    <row r="35" spans="1:26" x14ac:dyDescent="0.3">
      <c r="A35" s="3"/>
      <c r="B35" s="4" t="s">
        <v>5</v>
      </c>
      <c r="C35" s="4" t="s">
        <v>6</v>
      </c>
      <c r="D35" s="4" t="s">
        <v>7</v>
      </c>
      <c r="V35" s="1"/>
      <c r="W35" s="1"/>
      <c r="X35" s="1"/>
      <c r="Y35" s="1"/>
      <c r="Z35" s="1"/>
    </row>
    <row r="36" spans="1:26" x14ac:dyDescent="0.3">
      <c r="A36" s="5" t="s">
        <v>0</v>
      </c>
      <c r="B36" s="11">
        <v>10.641999999999999</v>
      </c>
      <c r="C36" s="12">
        <v>10.657999999999999</v>
      </c>
      <c r="D36" s="11">
        <v>11.182</v>
      </c>
      <c r="V36" s="1"/>
      <c r="W36" s="1"/>
      <c r="X36" s="1"/>
      <c r="Y36" s="1"/>
      <c r="Z36" s="1"/>
    </row>
    <row r="37" spans="1:26" x14ac:dyDescent="0.3">
      <c r="A37" s="5" t="s">
        <v>1</v>
      </c>
      <c r="B37" s="11">
        <v>10.654999999999999</v>
      </c>
      <c r="C37" s="12">
        <v>10.651</v>
      </c>
      <c r="D37" s="11">
        <v>11.167</v>
      </c>
      <c r="V37" s="1"/>
      <c r="W37" s="1"/>
      <c r="X37" s="1"/>
      <c r="Y37" s="1"/>
      <c r="Z37" s="1"/>
    </row>
    <row r="38" spans="1:26" x14ac:dyDescent="0.3">
      <c r="A38" s="5" t="s">
        <v>2</v>
      </c>
      <c r="B38" s="11">
        <v>10.826000000000001</v>
      </c>
      <c r="C38" s="12">
        <v>10.779</v>
      </c>
      <c r="D38" s="11">
        <v>11.227</v>
      </c>
      <c r="V38" s="1"/>
      <c r="W38" s="1"/>
      <c r="X38" s="1"/>
      <c r="Y38" s="1"/>
      <c r="Z38" s="1"/>
    </row>
    <row r="39" spans="1:26" x14ac:dyDescent="0.3">
      <c r="A39" s="5" t="s">
        <v>3</v>
      </c>
      <c r="B39" s="11">
        <v>10.722</v>
      </c>
      <c r="C39" s="12">
        <v>10.755000000000001</v>
      </c>
      <c r="D39" s="11">
        <v>11.233000000000001</v>
      </c>
      <c r="V39" s="1"/>
      <c r="W39" s="1"/>
      <c r="X39" s="1"/>
      <c r="Y39" s="1"/>
      <c r="Z39" s="1"/>
    </row>
    <row r="40" spans="1:26" x14ac:dyDescent="0.3">
      <c r="A40" s="5" t="s">
        <v>4</v>
      </c>
      <c r="B40" s="11">
        <v>12.12</v>
      </c>
      <c r="C40" s="12">
        <v>12.223000000000001</v>
      </c>
      <c r="D40" s="11">
        <v>11.224</v>
      </c>
      <c r="V40" s="1"/>
      <c r="W40" s="1"/>
      <c r="X40" s="1"/>
      <c r="Y40" s="1"/>
      <c r="Z40" s="1"/>
    </row>
    <row r="41" spans="1:26" x14ac:dyDescent="0.3">
      <c r="B41" s="8"/>
      <c r="C41" s="8"/>
      <c r="D41" s="8"/>
      <c r="V41" s="1"/>
      <c r="W41" s="1"/>
      <c r="X41" s="1"/>
      <c r="Y41" s="1"/>
      <c r="Z41" s="1"/>
    </row>
    <row r="42" spans="1:26" x14ac:dyDescent="0.3">
      <c r="A42" s="6"/>
      <c r="B42" s="6"/>
      <c r="C42" s="6"/>
      <c r="D42" s="6"/>
      <c r="V42" s="1"/>
      <c r="W42" s="1"/>
      <c r="X42" s="1"/>
      <c r="Y42" s="1"/>
      <c r="Z42" s="1"/>
    </row>
    <row r="43" spans="1:26" x14ac:dyDescent="0.3">
      <c r="A43" s="6"/>
      <c r="B43" s="6"/>
      <c r="C43" s="6"/>
      <c r="D43" s="6"/>
      <c r="V43" s="1"/>
      <c r="W43" s="1"/>
      <c r="X43" s="1"/>
      <c r="Y43" s="1"/>
      <c r="Z43" s="1"/>
    </row>
    <row r="44" spans="1:26" x14ac:dyDescent="0.3">
      <c r="A44" s="6"/>
      <c r="B44" s="6"/>
      <c r="C44" s="6"/>
      <c r="D44" s="6"/>
      <c r="V44" s="1"/>
      <c r="W44" s="1"/>
      <c r="X44" s="1"/>
      <c r="Y44" s="1"/>
      <c r="Z44" s="1"/>
    </row>
    <row r="45" spans="1:26" x14ac:dyDescent="0.3">
      <c r="A45" s="6"/>
      <c r="B45" s="6"/>
      <c r="C45" s="6"/>
      <c r="D45" s="6"/>
      <c r="V45" s="1"/>
      <c r="W45" s="1"/>
      <c r="X45" s="1"/>
      <c r="Y45" s="1"/>
      <c r="Z45" s="1"/>
    </row>
    <row r="46" spans="1:26" x14ac:dyDescent="0.3">
      <c r="A46" s="6"/>
      <c r="B46" s="6"/>
      <c r="C46" s="6"/>
      <c r="D46" s="6"/>
      <c r="V46" s="1"/>
      <c r="W46" s="1"/>
      <c r="X46" s="1"/>
      <c r="Y46" s="1"/>
      <c r="Z46" s="1"/>
    </row>
    <row r="47" spans="1:26" x14ac:dyDescent="0.3">
      <c r="A47" s="1"/>
      <c r="B47" s="6"/>
      <c r="C47" s="6"/>
      <c r="D47" s="6"/>
      <c r="V47" s="1"/>
      <c r="W47" s="1"/>
      <c r="X47" s="1"/>
      <c r="Y47" s="1"/>
      <c r="Z47" s="1"/>
    </row>
    <row r="48" spans="1:26" x14ac:dyDescent="0.3">
      <c r="A48" s="1"/>
      <c r="B48" s="6"/>
      <c r="C48" s="6"/>
      <c r="D48" s="6"/>
      <c r="V48" s="1"/>
      <c r="W48" s="1"/>
      <c r="X48" s="1"/>
      <c r="Y48" s="1"/>
      <c r="Z48" s="1"/>
    </row>
    <row r="49" spans="1:26" x14ac:dyDescent="0.3">
      <c r="A49" s="1"/>
      <c r="B49" s="6"/>
      <c r="C49" s="6"/>
      <c r="D49" s="6"/>
      <c r="V49" s="1"/>
      <c r="W49" s="1"/>
      <c r="X49" s="1"/>
      <c r="Y49" s="1"/>
      <c r="Z49" s="1"/>
    </row>
    <row r="50" spans="1:26" x14ac:dyDescent="0.3">
      <c r="A50" s="2" t="s">
        <v>9</v>
      </c>
      <c r="B50" s="7"/>
      <c r="C50" s="7"/>
      <c r="D50" s="7"/>
      <c r="V50" s="1"/>
      <c r="W50" s="1"/>
      <c r="X50" s="1"/>
      <c r="Y50" s="1"/>
      <c r="Z50" s="1"/>
    </row>
    <row r="51" spans="1:26" x14ac:dyDescent="0.3">
      <c r="A51" s="3"/>
      <c r="B51" s="4" t="s">
        <v>5</v>
      </c>
      <c r="C51" s="4" t="s">
        <v>6</v>
      </c>
      <c r="D51" s="4" t="s">
        <v>7</v>
      </c>
      <c r="V51" s="1"/>
      <c r="W51" s="1"/>
      <c r="X51" s="1"/>
      <c r="Y51" s="1"/>
      <c r="Z51" s="1"/>
    </row>
    <row r="52" spans="1:26" x14ac:dyDescent="0.3">
      <c r="A52" s="5" t="s">
        <v>0</v>
      </c>
      <c r="B52" s="11">
        <v>0.159</v>
      </c>
      <c r="C52" s="12">
        <v>0.159</v>
      </c>
      <c r="D52" s="11">
        <v>0.68600000000000005</v>
      </c>
      <c r="V52" s="1"/>
      <c r="W52" s="1"/>
      <c r="X52" s="1"/>
      <c r="Y52" s="1"/>
      <c r="Z52" s="1"/>
    </row>
    <row r="53" spans="1:26" x14ac:dyDescent="0.3">
      <c r="A53" s="5" t="s">
        <v>1</v>
      </c>
      <c r="B53" s="11">
        <v>0.156</v>
      </c>
      <c r="C53" s="12">
        <v>0.17499999999999999</v>
      </c>
      <c r="D53" s="11">
        <v>0.68899999999999995</v>
      </c>
      <c r="V53" s="1"/>
      <c r="W53" s="1"/>
      <c r="X53" s="1"/>
      <c r="Y53" s="1"/>
      <c r="Z53" s="1"/>
    </row>
    <row r="54" spans="1:26" x14ac:dyDescent="0.3">
      <c r="A54" s="5" t="s">
        <v>2</v>
      </c>
      <c r="B54" s="11">
        <v>0.32700000000000001</v>
      </c>
      <c r="C54" s="12">
        <v>0.32200000000000001</v>
      </c>
      <c r="D54" s="11">
        <v>0.73699999999999999</v>
      </c>
      <c r="V54" s="1"/>
      <c r="W54" s="1"/>
      <c r="X54" s="1"/>
      <c r="Y54" s="1"/>
      <c r="Z54" s="1"/>
    </row>
    <row r="55" spans="1:26" x14ac:dyDescent="0.3">
      <c r="A55" s="5" t="s">
        <v>3</v>
      </c>
      <c r="B55" s="11">
        <v>0.245</v>
      </c>
      <c r="C55" s="12">
        <v>0.26400000000000001</v>
      </c>
      <c r="D55" s="11">
        <v>0.73399999999999999</v>
      </c>
      <c r="V55" s="1"/>
      <c r="W55" s="1"/>
      <c r="X55" s="1"/>
      <c r="Y55" s="1"/>
      <c r="Z55" s="1"/>
    </row>
    <row r="56" spans="1:26" x14ac:dyDescent="0.3">
      <c r="A56" s="5" t="s">
        <v>4</v>
      </c>
      <c r="B56" s="11">
        <v>1.655</v>
      </c>
      <c r="C56" s="12">
        <v>1.7549999999999999</v>
      </c>
      <c r="D56" s="11">
        <v>0.73199999999999998</v>
      </c>
      <c r="V56" s="1"/>
      <c r="W56" s="1"/>
      <c r="X56" s="1"/>
      <c r="Y56" s="1"/>
      <c r="Z56" s="1"/>
    </row>
    <row r="57" spans="1:26" x14ac:dyDescent="0.3">
      <c r="B57" s="8"/>
      <c r="C57" s="8"/>
      <c r="D57" s="8"/>
      <c r="V57" s="1"/>
      <c r="W57" s="1"/>
      <c r="X57" s="1"/>
      <c r="Y57" s="1"/>
      <c r="Z57" s="1"/>
    </row>
    <row r="58" spans="1:26" x14ac:dyDescent="0.3">
      <c r="B58" s="8"/>
      <c r="C58" s="8"/>
      <c r="D58" s="8"/>
      <c r="V58" s="1"/>
      <c r="W58" s="1"/>
      <c r="X58" s="1"/>
      <c r="Y58" s="1"/>
      <c r="Z58" s="1"/>
    </row>
    <row r="59" spans="1:26" x14ac:dyDescent="0.3">
      <c r="A59" s="1"/>
      <c r="B59" s="6"/>
      <c r="C59" s="6"/>
      <c r="D59" s="6"/>
      <c r="V59" s="1"/>
      <c r="W59" s="1"/>
      <c r="X59" s="1"/>
      <c r="Y59" s="1"/>
      <c r="Z59" s="1"/>
    </row>
    <row r="60" spans="1:26" x14ac:dyDescent="0.3">
      <c r="A60" s="1"/>
      <c r="B60" s="6"/>
      <c r="C60" s="6"/>
      <c r="D60" s="6"/>
      <c r="V60" s="1"/>
      <c r="W60" s="1"/>
      <c r="X60" s="1"/>
      <c r="Y60" s="1"/>
      <c r="Z60" s="1"/>
    </row>
    <row r="61" spans="1:26" x14ac:dyDescent="0.3">
      <c r="A61" s="1"/>
      <c r="B61" s="6"/>
      <c r="C61" s="6"/>
      <c r="D61" s="6"/>
      <c r="V61" s="1"/>
      <c r="W61" s="1"/>
      <c r="X61" s="1"/>
      <c r="Y61" s="1"/>
      <c r="Z61" s="1"/>
    </row>
    <row r="62" spans="1:26" x14ac:dyDescent="0.3">
      <c r="A62" s="1"/>
      <c r="B62" s="6"/>
      <c r="C62" s="6"/>
      <c r="D62" s="6"/>
      <c r="V62" s="1"/>
      <c r="W62" s="1"/>
      <c r="X62" s="1"/>
      <c r="Y62" s="1"/>
      <c r="Z62" s="1"/>
    </row>
    <row r="63" spans="1:26" x14ac:dyDescent="0.3">
      <c r="A63" s="1"/>
      <c r="B63" s="6"/>
      <c r="C63" s="6"/>
      <c r="D63" s="6"/>
      <c r="V63" s="1"/>
      <c r="W63" s="1"/>
      <c r="X63" s="1"/>
      <c r="Y63" s="1"/>
      <c r="Z63" s="1"/>
    </row>
    <row r="64" spans="1:26" x14ac:dyDescent="0.3">
      <c r="A64" s="1"/>
      <c r="B64" s="6"/>
      <c r="C64" s="6"/>
      <c r="D64" s="6"/>
      <c r="V64" s="1"/>
      <c r="W64" s="1"/>
      <c r="X64" s="1"/>
      <c r="Y64" s="1"/>
      <c r="Z64" s="1"/>
    </row>
    <row r="65" spans="1:29" x14ac:dyDescent="0.3">
      <c r="A65" s="1"/>
      <c r="B65" s="6"/>
      <c r="C65" s="6"/>
      <c r="D65" s="6"/>
      <c r="V65" s="1"/>
      <c r="W65" s="1"/>
      <c r="X65" s="1"/>
      <c r="Y65" s="1"/>
      <c r="Z65" s="1"/>
    </row>
    <row r="66" spans="1:29" x14ac:dyDescent="0.3">
      <c r="A66" s="2" t="s">
        <v>14</v>
      </c>
      <c r="B66" s="7"/>
      <c r="C66" s="7"/>
      <c r="D66" s="7"/>
      <c r="V66" s="1"/>
      <c r="W66" s="1"/>
      <c r="X66" s="1"/>
      <c r="Y66" s="1"/>
      <c r="Z66" s="1"/>
    </row>
    <row r="67" spans="1:29" x14ac:dyDescent="0.3">
      <c r="A67" s="3"/>
      <c r="B67" s="4" t="s">
        <v>5</v>
      </c>
      <c r="C67" s="4" t="s">
        <v>6</v>
      </c>
      <c r="D67" s="4" t="s">
        <v>7</v>
      </c>
      <c r="V67" s="1"/>
      <c r="W67" s="1"/>
      <c r="X67" s="1"/>
      <c r="Y67" s="1"/>
      <c r="Z67" s="1"/>
    </row>
    <row r="68" spans="1:29" x14ac:dyDescent="0.3">
      <c r="A68" s="5" t="s">
        <v>0</v>
      </c>
      <c r="B68" s="11">
        <v>5.0979999999999999</v>
      </c>
      <c r="C68" s="11">
        <v>5.4669999999999996</v>
      </c>
      <c r="D68" s="11">
        <v>5.2949999999999999</v>
      </c>
      <c r="H68" s="10"/>
      <c r="V68" s="1"/>
      <c r="W68" s="1"/>
      <c r="X68" s="1"/>
      <c r="Y68" s="1"/>
      <c r="Z68" s="1"/>
      <c r="AC68" s="10"/>
    </row>
    <row r="69" spans="1:29" x14ac:dyDescent="0.3">
      <c r="A69" s="5" t="s">
        <v>1</v>
      </c>
      <c r="B69" s="11">
        <v>5.4109999999999996</v>
      </c>
      <c r="C69" s="11">
        <v>5.1760000000000002</v>
      </c>
      <c r="D69" s="11">
        <v>5.44</v>
      </c>
      <c r="V69" s="1"/>
      <c r="W69" s="1"/>
      <c r="X69" s="1"/>
      <c r="Y69" s="1"/>
      <c r="Z69" s="1"/>
    </row>
    <row r="70" spans="1:29" x14ac:dyDescent="0.3">
      <c r="A70" s="5" t="s">
        <v>2</v>
      </c>
      <c r="B70" s="11">
        <v>5.343</v>
      </c>
      <c r="C70" s="11">
        <v>5.3129999999999997</v>
      </c>
      <c r="D70" s="11">
        <v>5.37</v>
      </c>
      <c r="V70" s="1"/>
      <c r="W70" s="1"/>
      <c r="X70" s="1"/>
      <c r="Y70" s="1"/>
      <c r="Z70" s="1"/>
    </row>
    <row r="71" spans="1:29" x14ac:dyDescent="0.3">
      <c r="A71" s="5" t="s">
        <v>3</v>
      </c>
      <c r="B71" s="11">
        <v>5.258</v>
      </c>
      <c r="C71" s="11">
        <v>5.3159999999999998</v>
      </c>
      <c r="D71" s="11">
        <v>5.3659999999999997</v>
      </c>
      <c r="H71" s="15"/>
      <c r="V71" s="1"/>
      <c r="W71" s="1"/>
      <c r="X71" s="1"/>
      <c r="Y71" s="1"/>
      <c r="Z71" s="1"/>
      <c r="AC71" s="15"/>
    </row>
    <row r="72" spans="1:29" x14ac:dyDescent="0.3">
      <c r="A72" s="5" t="s">
        <v>4</v>
      </c>
      <c r="B72" s="11">
        <v>6.0730000000000004</v>
      </c>
      <c r="C72" s="11">
        <v>6.1539999999999999</v>
      </c>
      <c r="D72" s="11">
        <v>5.3310000000000004</v>
      </c>
      <c r="V72" s="1"/>
      <c r="W72" s="1"/>
      <c r="X72" s="1"/>
      <c r="Y72" s="1"/>
      <c r="Z72" s="1"/>
    </row>
    <row r="73" spans="1:29" x14ac:dyDescent="0.3">
      <c r="A73" s="1"/>
      <c r="B73" s="6"/>
      <c r="C73" s="6"/>
      <c r="D73" s="6"/>
      <c r="V73" s="1"/>
      <c r="W73" s="1"/>
      <c r="X73" s="1"/>
      <c r="Y73" s="1"/>
      <c r="Z73" s="1"/>
    </row>
    <row r="74" spans="1:29" x14ac:dyDescent="0.3">
      <c r="B74" s="16"/>
      <c r="C74" s="8"/>
      <c r="D74" s="8"/>
      <c r="V74" s="1"/>
      <c r="W74" s="1"/>
      <c r="X74" s="1"/>
      <c r="Y74" s="1"/>
      <c r="Z74" s="1"/>
    </row>
    <row r="75" spans="1:29" x14ac:dyDescent="0.3">
      <c r="A75" s="1"/>
      <c r="B75" s="6"/>
      <c r="C75" s="6"/>
      <c r="D75" s="6"/>
      <c r="V75" s="1"/>
      <c r="W75" s="1"/>
      <c r="X75" s="1"/>
      <c r="Y75" s="1"/>
      <c r="Z75" s="1"/>
    </row>
    <row r="76" spans="1:29" x14ac:dyDescent="0.3">
      <c r="A76" s="1"/>
      <c r="B76" s="6"/>
      <c r="C76" s="6"/>
      <c r="D76" s="6"/>
      <c r="V76" s="1"/>
      <c r="W76" s="1"/>
      <c r="X76" s="1"/>
      <c r="Y76" s="1"/>
      <c r="Z76" s="1"/>
    </row>
    <row r="77" spans="1:29" x14ac:dyDescent="0.3">
      <c r="A77" s="1"/>
      <c r="B77" s="6"/>
      <c r="C77" s="6"/>
      <c r="D77" s="6"/>
      <c r="V77" s="1"/>
      <c r="W77" s="1"/>
      <c r="X77" s="1"/>
      <c r="Y77" s="1"/>
      <c r="Z77" s="1"/>
    </row>
    <row r="78" spans="1:29" x14ac:dyDescent="0.3">
      <c r="A78" s="1"/>
      <c r="B78" s="6"/>
      <c r="C78" s="6"/>
      <c r="D78" s="6"/>
      <c r="V78" s="1"/>
      <c r="W78" s="1"/>
      <c r="X78" s="1"/>
      <c r="Y78" s="1"/>
      <c r="Z78" s="1"/>
    </row>
    <row r="79" spans="1:29" x14ac:dyDescent="0.3">
      <c r="A79" s="1"/>
      <c r="B79" s="6"/>
      <c r="C79" s="6"/>
      <c r="D79" s="6"/>
      <c r="V79" s="1"/>
      <c r="W79" s="1"/>
      <c r="X79" s="1"/>
      <c r="Y79" s="1"/>
      <c r="Z79" s="1"/>
    </row>
    <row r="80" spans="1:29" x14ac:dyDescent="0.3">
      <c r="A80" s="1"/>
      <c r="B80" s="6"/>
      <c r="C80" s="6"/>
      <c r="D80" s="6"/>
      <c r="V80" s="1"/>
      <c r="W80" s="1"/>
      <c r="X80" s="1"/>
      <c r="Y80" s="1"/>
      <c r="Z80" s="1"/>
    </row>
    <row r="81" spans="1:26" x14ac:dyDescent="0.3">
      <c r="A81" s="1"/>
      <c r="B81" s="6"/>
      <c r="C81" s="6"/>
      <c r="D81" s="6"/>
      <c r="V81" s="1"/>
      <c r="W81" s="1"/>
      <c r="X81" s="1"/>
      <c r="Y81" s="1"/>
      <c r="Z81" s="1"/>
    </row>
    <row r="82" spans="1:26" x14ac:dyDescent="0.3">
      <c r="A82" s="2" t="s">
        <v>13</v>
      </c>
      <c r="B82" s="7"/>
      <c r="C82" s="7"/>
      <c r="D82" s="7"/>
      <c r="V82" s="1"/>
      <c r="W82" s="1"/>
      <c r="X82" s="1"/>
      <c r="Y82" s="1"/>
      <c r="Z82" s="1"/>
    </row>
    <row r="83" spans="1:26" x14ac:dyDescent="0.3">
      <c r="A83" s="3"/>
      <c r="B83" s="4" t="s">
        <v>5</v>
      </c>
      <c r="C83" s="4" t="s">
        <v>6</v>
      </c>
      <c r="D83" s="4" t="s">
        <v>7</v>
      </c>
      <c r="V83" s="1"/>
      <c r="W83" s="1"/>
      <c r="X83" s="1"/>
      <c r="Y83" s="1"/>
      <c r="Z83" s="1"/>
    </row>
    <row r="84" spans="1:26" x14ac:dyDescent="0.3">
      <c r="A84" s="5" t="s">
        <v>0</v>
      </c>
      <c r="B84" s="11">
        <v>9.9000000000000005E-2</v>
      </c>
      <c r="C84" s="11">
        <v>9.6000000000000002E-2</v>
      </c>
      <c r="D84" s="11">
        <v>0.185</v>
      </c>
      <c r="V84" s="1"/>
      <c r="W84" s="1"/>
      <c r="X84" s="1"/>
      <c r="Y84" s="1"/>
      <c r="Z84" s="1"/>
    </row>
    <row r="85" spans="1:26" x14ac:dyDescent="0.3">
      <c r="A85" s="5" t="s">
        <v>1</v>
      </c>
      <c r="B85" s="11">
        <v>9.8000000000000004E-2</v>
      </c>
      <c r="C85" s="11">
        <v>0.11</v>
      </c>
      <c r="D85" s="11">
        <v>0.19800000000000001</v>
      </c>
      <c r="V85" s="1"/>
      <c r="W85" s="1"/>
      <c r="X85" s="1"/>
      <c r="Y85" s="1"/>
      <c r="Z85" s="1"/>
    </row>
    <row r="86" spans="1:26" x14ac:dyDescent="0.3">
      <c r="A86" s="5" t="s">
        <v>2</v>
      </c>
      <c r="B86" s="11">
        <v>0.215</v>
      </c>
      <c r="C86" s="11">
        <v>0.21099999999999999</v>
      </c>
      <c r="D86" s="11">
        <v>0.23200000000000001</v>
      </c>
      <c r="V86" s="1"/>
      <c r="W86" s="1"/>
      <c r="X86" s="1"/>
      <c r="Y86" s="1"/>
      <c r="Z86" s="1"/>
    </row>
    <row r="87" spans="1:26" x14ac:dyDescent="0.3">
      <c r="A87" s="5" t="s">
        <v>3</v>
      </c>
      <c r="B87" s="11">
        <v>0.18</v>
      </c>
      <c r="C87" s="11">
        <v>0.19600000000000001</v>
      </c>
      <c r="D87" s="11">
        <v>0.23499999999999999</v>
      </c>
      <c r="V87" s="1"/>
      <c r="W87" s="1"/>
      <c r="X87" s="1"/>
      <c r="Y87" s="1"/>
      <c r="Z87" s="1"/>
    </row>
    <row r="88" spans="1:26" x14ac:dyDescent="0.3">
      <c r="A88" s="5" t="s">
        <v>4</v>
      </c>
      <c r="B88" s="11">
        <v>1.018</v>
      </c>
      <c r="C88" s="11">
        <v>1.103</v>
      </c>
      <c r="D88" s="11">
        <v>0.23100000000000001</v>
      </c>
      <c r="V88" s="1"/>
      <c r="W88" s="1"/>
      <c r="X88" s="1"/>
      <c r="Y88" s="1"/>
      <c r="Z88" s="1"/>
    </row>
    <row r="89" spans="1:26" x14ac:dyDescent="0.3">
      <c r="B89" s="8"/>
      <c r="C89" s="8"/>
      <c r="D89" s="8"/>
      <c r="V89" s="1"/>
      <c r="W89" s="1"/>
      <c r="X89" s="1"/>
      <c r="Y89" s="1"/>
      <c r="Z89" s="1"/>
    </row>
    <row r="90" spans="1:26" x14ac:dyDescent="0.3">
      <c r="A90" s="5"/>
      <c r="B90" s="4" t="s">
        <v>5</v>
      </c>
      <c r="C90" s="4" t="s">
        <v>6</v>
      </c>
      <c r="D90" s="8"/>
      <c r="V90" s="1"/>
      <c r="W90" s="1"/>
      <c r="X90" s="1"/>
      <c r="Y90" s="1"/>
      <c r="Z90" s="1"/>
    </row>
    <row r="91" spans="1:26" x14ac:dyDescent="0.3">
      <c r="A91" s="5" t="s">
        <v>0</v>
      </c>
      <c r="B91" s="9">
        <f>100 - B84 * 100 / D84</f>
        <v>46.486486486486484</v>
      </c>
      <c r="C91" s="9">
        <f>100 - C84 * 100 / D84</f>
        <v>48.108108108108112</v>
      </c>
      <c r="D91" s="6"/>
      <c r="V91" s="1"/>
      <c r="W91" s="1"/>
      <c r="X91" s="1"/>
      <c r="Y91" s="1"/>
      <c r="Z91" s="1"/>
    </row>
    <row r="92" spans="1:26" x14ac:dyDescent="0.3">
      <c r="A92" s="5" t="s">
        <v>1</v>
      </c>
      <c r="B92" s="9">
        <f>100 - B85 * 100 / D85</f>
        <v>50.505050505050505</v>
      </c>
      <c r="C92" s="9">
        <f t="shared" ref="C92:C95" si="2">100 - C85 * 100 / D85</f>
        <v>44.44444444444445</v>
      </c>
      <c r="D92" s="6"/>
      <c r="V92" s="1"/>
      <c r="W92" s="1"/>
      <c r="X92" s="1"/>
      <c r="Y92" s="1"/>
      <c r="Z92" s="1"/>
    </row>
    <row r="93" spans="1:26" x14ac:dyDescent="0.3">
      <c r="A93" s="5" t="s">
        <v>2</v>
      </c>
      <c r="B93" s="9">
        <f t="shared" ref="B93:B95" si="3">100 - B86 * 100 / D86</f>
        <v>7.3275862068965552</v>
      </c>
      <c r="C93" s="9">
        <f t="shared" si="2"/>
        <v>9.0517241379310462</v>
      </c>
      <c r="D93" s="6"/>
      <c r="V93" s="1"/>
      <c r="W93" s="1"/>
      <c r="X93" s="1"/>
      <c r="Y93" s="1"/>
      <c r="Z93" s="1"/>
    </row>
    <row r="94" spans="1:26" x14ac:dyDescent="0.3">
      <c r="A94" s="5" t="s">
        <v>3</v>
      </c>
      <c r="B94" s="9">
        <f t="shared" si="3"/>
        <v>23.40425531914893</v>
      </c>
      <c r="C94" s="9">
        <f t="shared" si="2"/>
        <v>16.595744680851055</v>
      </c>
      <c r="D94" s="6"/>
      <c r="V94" s="1"/>
      <c r="W94" s="1"/>
      <c r="X94" s="1"/>
      <c r="Y94" s="1"/>
      <c r="Z94" s="1"/>
    </row>
    <row r="95" spans="1:26" x14ac:dyDescent="0.3">
      <c r="A95" s="5" t="s">
        <v>4</v>
      </c>
      <c r="B95" s="9">
        <f t="shared" si="3"/>
        <v>-340.69264069264068</v>
      </c>
      <c r="C95" s="9">
        <f t="shared" si="2"/>
        <v>-377.48917748917745</v>
      </c>
      <c r="D95" s="6"/>
      <c r="V95" s="1"/>
      <c r="W95" s="1"/>
      <c r="X95" s="1"/>
      <c r="Y95" s="1"/>
      <c r="Z95" s="1"/>
    </row>
    <row r="96" spans="1:26" x14ac:dyDescent="0.3">
      <c r="A96" s="1"/>
      <c r="B96" s="6"/>
      <c r="C96" s="6"/>
      <c r="D96" s="6"/>
      <c r="V96" s="1"/>
      <c r="W96" s="1"/>
      <c r="X96" s="1"/>
      <c r="Y96" s="1"/>
      <c r="Z96" s="1"/>
    </row>
    <row r="97" spans="1:26" x14ac:dyDescent="0.3">
      <c r="A97" s="1"/>
      <c r="B97" s="6"/>
      <c r="C97" s="6"/>
      <c r="D97" s="6"/>
      <c r="V97" s="1"/>
      <c r="W97" s="1"/>
      <c r="X97" s="1"/>
      <c r="Y97" s="1"/>
      <c r="Z97" s="1"/>
    </row>
    <row r="98" spans="1:26" x14ac:dyDescent="0.3">
      <c r="A98" s="2" t="s">
        <v>10</v>
      </c>
      <c r="B98" s="7"/>
      <c r="C98" s="7"/>
      <c r="D98" s="7"/>
      <c r="V98" s="1"/>
      <c r="W98" s="1"/>
      <c r="X98" s="1"/>
      <c r="Y98" s="1"/>
      <c r="Z98" s="1"/>
    </row>
    <row r="99" spans="1:26" x14ac:dyDescent="0.3">
      <c r="A99" s="3"/>
      <c r="B99" s="4" t="s">
        <v>5</v>
      </c>
      <c r="C99" s="4" t="s">
        <v>6</v>
      </c>
      <c r="D99" s="4" t="s">
        <v>7</v>
      </c>
      <c r="V99" s="1"/>
      <c r="W99" s="1"/>
      <c r="X99" s="1"/>
      <c r="Y99" s="1"/>
      <c r="Z99" s="1"/>
    </row>
    <row r="100" spans="1:26" x14ac:dyDescent="0.3">
      <c r="A100" s="5" t="s">
        <v>0</v>
      </c>
      <c r="B100" s="11">
        <v>0</v>
      </c>
      <c r="C100" s="11">
        <v>0</v>
      </c>
      <c r="D100" s="11">
        <v>1</v>
      </c>
      <c r="V100" s="1"/>
      <c r="W100" s="1"/>
      <c r="X100" s="1"/>
      <c r="Y100" s="1"/>
      <c r="Z100" s="1"/>
    </row>
    <row r="101" spans="1:26" x14ac:dyDescent="0.3">
      <c r="A101" s="5" t="s">
        <v>1</v>
      </c>
      <c r="B101" s="11">
        <v>0</v>
      </c>
      <c r="C101" s="11">
        <v>0</v>
      </c>
      <c r="D101" s="11">
        <v>1</v>
      </c>
      <c r="V101" s="1"/>
      <c r="W101" s="1"/>
      <c r="X101" s="1"/>
      <c r="Y101" s="1"/>
      <c r="Z101" s="1"/>
    </row>
    <row r="102" spans="1:26" x14ac:dyDescent="0.3">
      <c r="A102" s="5" t="s">
        <v>2</v>
      </c>
      <c r="B102" s="11">
        <v>2</v>
      </c>
      <c r="C102" s="11">
        <v>2</v>
      </c>
      <c r="D102" s="11">
        <v>1</v>
      </c>
      <c r="V102" s="1"/>
      <c r="W102" s="1"/>
      <c r="X102" s="1"/>
      <c r="Y102" s="1"/>
      <c r="Z102" s="1"/>
    </row>
    <row r="103" spans="1:26" x14ac:dyDescent="0.3">
      <c r="A103" s="5" t="s">
        <v>3</v>
      </c>
      <c r="B103" s="11">
        <v>0</v>
      </c>
      <c r="C103" s="11">
        <v>0</v>
      </c>
      <c r="D103" s="11">
        <v>1</v>
      </c>
      <c r="V103" s="1"/>
      <c r="W103" s="1"/>
      <c r="X103" s="1"/>
      <c r="Y103" s="1"/>
      <c r="Z103" s="1"/>
    </row>
    <row r="104" spans="1:26" x14ac:dyDescent="0.3">
      <c r="A104" s="5" t="s">
        <v>4</v>
      </c>
      <c r="B104" s="11">
        <v>4</v>
      </c>
      <c r="C104" s="11">
        <v>5</v>
      </c>
      <c r="D104" s="11">
        <v>1</v>
      </c>
      <c r="V104" s="1"/>
      <c r="W104" s="1"/>
      <c r="X104" s="1"/>
      <c r="Y104" s="1"/>
      <c r="Z104" s="1"/>
    </row>
    <row r="105" spans="1:26" x14ac:dyDescent="0.3">
      <c r="V105" s="1"/>
      <c r="W105" s="1"/>
      <c r="X105" s="1"/>
      <c r="Y105" s="1"/>
      <c r="Z105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221E7-89B9-4510-B178-898AB10588CF}">
  <dimension ref="A1:CA43"/>
  <sheetViews>
    <sheetView topLeftCell="R41" zoomScale="152" zoomScaleNormal="55" workbookViewId="0">
      <selection activeCell="AF52" sqref="AF52"/>
    </sheetView>
  </sheetViews>
  <sheetFormatPr defaultRowHeight="14.4" x14ac:dyDescent="0.3"/>
  <cols>
    <col min="1" max="1" width="23.44140625" customWidth="1"/>
    <col min="2" max="2" width="11.5546875" bestFit="1" customWidth="1"/>
    <col min="3" max="3" width="8.88671875" bestFit="1" customWidth="1"/>
    <col min="6" max="6" width="23.44140625" customWidth="1"/>
    <col min="11" max="11" width="23.44140625" customWidth="1"/>
    <col min="16" max="16" width="23.44140625" customWidth="1"/>
    <col min="21" max="21" width="23.44140625" customWidth="1"/>
    <col min="26" max="26" width="23.44140625" customWidth="1"/>
    <col min="31" max="31" width="23.44140625" customWidth="1"/>
    <col min="36" max="36" width="23.44140625" customWidth="1"/>
    <col min="41" max="41" width="23.44140625" customWidth="1"/>
    <col min="46" max="46" width="23.44140625" customWidth="1"/>
    <col min="51" max="51" width="23.44140625" customWidth="1"/>
    <col min="56" max="56" width="23.44140625" customWidth="1"/>
    <col min="61" max="61" width="23.44140625" customWidth="1"/>
    <col min="66" max="66" width="23.44140625" customWidth="1"/>
    <col min="71" max="71" width="23.44140625" customWidth="1"/>
    <col min="76" max="76" width="23.44140625" customWidth="1"/>
  </cols>
  <sheetData>
    <row r="1" spans="1:79" x14ac:dyDescent="0.3">
      <c r="A1">
        <v>0.1</v>
      </c>
      <c r="F1">
        <v>0.2</v>
      </c>
      <c r="K1">
        <v>0.3</v>
      </c>
      <c r="P1">
        <v>0.4</v>
      </c>
      <c r="U1">
        <v>0.5</v>
      </c>
      <c r="Z1">
        <v>0.6</v>
      </c>
      <c r="AE1">
        <v>0.7</v>
      </c>
      <c r="AJ1">
        <v>0.8</v>
      </c>
      <c r="AO1">
        <v>0.85</v>
      </c>
      <c r="AT1" s="8">
        <v>0.9</v>
      </c>
      <c r="AY1">
        <v>0.92</v>
      </c>
      <c r="BD1">
        <v>0.94</v>
      </c>
      <c r="BI1">
        <v>0.95</v>
      </c>
      <c r="BN1" s="22">
        <v>0.96</v>
      </c>
      <c r="BS1">
        <v>0.98</v>
      </c>
      <c r="BX1">
        <v>1</v>
      </c>
    </row>
    <row r="2" spans="1:79" x14ac:dyDescent="0.3">
      <c r="A2" s="2"/>
    </row>
    <row r="3" spans="1:79" x14ac:dyDescent="0.3">
      <c r="A3" s="4"/>
      <c r="B3" s="4" t="s">
        <v>21</v>
      </c>
      <c r="C3" s="4" t="s">
        <v>22</v>
      </c>
      <c r="D3" s="4" t="s">
        <v>23</v>
      </c>
      <c r="F3" s="4"/>
      <c r="G3" s="4" t="s">
        <v>21</v>
      </c>
      <c r="H3" s="4" t="s">
        <v>22</v>
      </c>
      <c r="I3" s="4" t="s">
        <v>23</v>
      </c>
      <c r="K3" s="4"/>
      <c r="L3" s="4" t="s">
        <v>21</v>
      </c>
      <c r="M3" s="4" t="s">
        <v>22</v>
      </c>
      <c r="N3" s="4" t="s">
        <v>23</v>
      </c>
      <c r="P3" s="4"/>
      <c r="Q3" s="4" t="s">
        <v>21</v>
      </c>
      <c r="R3" s="4" t="s">
        <v>22</v>
      </c>
      <c r="S3" s="4" t="s">
        <v>23</v>
      </c>
      <c r="U3" s="4"/>
      <c r="V3" s="4" t="s">
        <v>21</v>
      </c>
      <c r="W3" s="4" t="s">
        <v>22</v>
      </c>
      <c r="X3" s="4" t="s">
        <v>23</v>
      </c>
      <c r="Z3" s="4"/>
      <c r="AA3" s="4" t="s">
        <v>21</v>
      </c>
      <c r="AB3" s="4" t="s">
        <v>22</v>
      </c>
      <c r="AC3" s="4" t="s">
        <v>23</v>
      </c>
      <c r="AE3" s="4"/>
      <c r="AF3" s="4" t="s">
        <v>21</v>
      </c>
      <c r="AG3" s="4" t="s">
        <v>22</v>
      </c>
      <c r="AH3" s="4" t="s">
        <v>23</v>
      </c>
      <c r="AJ3" s="4"/>
      <c r="AK3" s="4" t="s">
        <v>21</v>
      </c>
      <c r="AL3" s="4" t="s">
        <v>22</v>
      </c>
      <c r="AM3" s="4" t="s">
        <v>23</v>
      </c>
      <c r="AO3" s="4"/>
      <c r="AP3" s="4" t="s">
        <v>21</v>
      </c>
      <c r="AQ3" s="4" t="s">
        <v>22</v>
      </c>
      <c r="AR3" s="4" t="s">
        <v>23</v>
      </c>
      <c r="AT3" s="4"/>
      <c r="AU3" s="4" t="s">
        <v>21</v>
      </c>
      <c r="AV3" s="4" t="s">
        <v>22</v>
      </c>
      <c r="AW3" s="4" t="s">
        <v>23</v>
      </c>
      <c r="AY3" s="4"/>
      <c r="AZ3" s="4" t="s">
        <v>21</v>
      </c>
      <c r="BA3" s="4" t="s">
        <v>22</v>
      </c>
      <c r="BB3" s="4" t="s">
        <v>23</v>
      </c>
      <c r="BD3" s="4"/>
      <c r="BE3" s="4" t="s">
        <v>21</v>
      </c>
      <c r="BF3" s="4" t="s">
        <v>22</v>
      </c>
      <c r="BG3" s="4" t="s">
        <v>23</v>
      </c>
      <c r="BI3" s="4"/>
      <c r="BJ3" s="4" t="s">
        <v>21</v>
      </c>
      <c r="BK3" s="4" t="s">
        <v>22</v>
      </c>
      <c r="BL3" s="4" t="s">
        <v>23</v>
      </c>
      <c r="BN3" s="4"/>
      <c r="BO3" s="4" t="s">
        <v>21</v>
      </c>
      <c r="BP3" s="4" t="s">
        <v>22</v>
      </c>
      <c r="BQ3" s="4" t="s">
        <v>23</v>
      </c>
      <c r="BS3" s="4"/>
      <c r="BT3" s="4" t="s">
        <v>21</v>
      </c>
      <c r="BU3" s="4" t="s">
        <v>22</v>
      </c>
      <c r="BV3" s="4" t="s">
        <v>23</v>
      </c>
      <c r="BX3" s="4"/>
      <c r="BY3" s="4" t="s">
        <v>21</v>
      </c>
      <c r="BZ3" s="4" t="s">
        <v>22</v>
      </c>
      <c r="CA3" s="4" t="s">
        <v>23</v>
      </c>
    </row>
    <row r="4" spans="1:79" x14ac:dyDescent="0.3">
      <c r="A4" s="4" t="s">
        <v>0</v>
      </c>
      <c r="B4" s="3">
        <f>_xlfn.CEILING.MATH($BY4*$A$1)</f>
        <v>11</v>
      </c>
      <c r="C4" s="3">
        <v>1</v>
      </c>
      <c r="D4" s="3">
        <v>200</v>
      </c>
      <c r="F4" s="4" t="s">
        <v>0</v>
      </c>
      <c r="G4" s="3">
        <f>_xlfn.CEILING.MATH($BY4*$F$1)</f>
        <v>21</v>
      </c>
      <c r="H4" s="3">
        <v>1</v>
      </c>
      <c r="I4" s="3">
        <v>200</v>
      </c>
      <c r="K4" s="4" t="s">
        <v>0</v>
      </c>
      <c r="L4" s="3">
        <f>_xlfn.CEILING.MATH($BY4*$K$1)</f>
        <v>32</v>
      </c>
      <c r="M4" s="3">
        <v>1</v>
      </c>
      <c r="N4" s="3">
        <v>200</v>
      </c>
      <c r="P4" s="4" t="s">
        <v>0</v>
      </c>
      <c r="Q4" s="3">
        <f>_xlfn.CEILING.MATH($BY4*$P$1)</f>
        <v>42</v>
      </c>
      <c r="R4" s="3">
        <v>1</v>
      </c>
      <c r="S4" s="3">
        <v>200</v>
      </c>
      <c r="U4" s="4" t="s">
        <v>0</v>
      </c>
      <c r="V4" s="3">
        <f>_xlfn.CEILING.MATH($BY4*$U$1)</f>
        <v>53</v>
      </c>
      <c r="W4" s="3">
        <v>1</v>
      </c>
      <c r="X4" s="3">
        <v>200</v>
      </c>
      <c r="Z4" s="4" t="s">
        <v>0</v>
      </c>
      <c r="AA4" s="3">
        <f>_xlfn.CEILING.MATH($BY4*$Z$1)</f>
        <v>63</v>
      </c>
      <c r="AB4" s="3">
        <v>1</v>
      </c>
      <c r="AC4" s="3">
        <v>200</v>
      </c>
      <c r="AE4" s="4" t="s">
        <v>0</v>
      </c>
      <c r="AF4" s="3">
        <f>_xlfn.CEILING.MATH($BY4*$AE$1)</f>
        <v>74</v>
      </c>
      <c r="AG4" s="3">
        <v>1</v>
      </c>
      <c r="AH4" s="3">
        <v>200</v>
      </c>
      <c r="AJ4" s="4" t="s">
        <v>0</v>
      </c>
      <c r="AK4" s="3">
        <f>_xlfn.CEILING.MATH($BY4*$AJ$1)</f>
        <v>84</v>
      </c>
      <c r="AL4" s="3">
        <v>1</v>
      </c>
      <c r="AM4" s="3">
        <v>200</v>
      </c>
      <c r="AO4" s="4" t="s">
        <v>0</v>
      </c>
      <c r="AP4" s="3">
        <f>_xlfn.CEILING.MATH($BY4*$AO$1)</f>
        <v>90</v>
      </c>
      <c r="AQ4" s="3">
        <v>1</v>
      </c>
      <c r="AR4" s="3">
        <v>200</v>
      </c>
      <c r="AT4" s="4" t="s">
        <v>0</v>
      </c>
      <c r="AU4" s="3">
        <f>_xlfn.CEILING.MATH($BY4*$AT$1)</f>
        <v>95</v>
      </c>
      <c r="AV4" s="3">
        <v>1</v>
      </c>
      <c r="AW4" s="3">
        <v>200</v>
      </c>
      <c r="AY4" s="4" t="s">
        <v>0</v>
      </c>
      <c r="AZ4" s="3">
        <f>_xlfn.CEILING.MATH($BY4*$AY$1)</f>
        <v>97</v>
      </c>
      <c r="BA4" s="3">
        <v>1</v>
      </c>
      <c r="BB4" s="3">
        <v>200</v>
      </c>
      <c r="BD4" s="4" t="s">
        <v>0</v>
      </c>
      <c r="BE4" s="3">
        <f>_xlfn.CEILING.MATH($BY4*$BD$1)</f>
        <v>99</v>
      </c>
      <c r="BF4" s="3">
        <v>1</v>
      </c>
      <c r="BG4" s="3">
        <v>200</v>
      </c>
      <c r="BI4" s="4" t="s">
        <v>0</v>
      </c>
      <c r="BJ4" s="3">
        <f>_xlfn.CEILING.MATH($BY4*$BI$1)</f>
        <v>100</v>
      </c>
      <c r="BK4" s="3">
        <v>1</v>
      </c>
      <c r="BL4" s="3">
        <v>200</v>
      </c>
      <c r="BN4" s="4" t="s">
        <v>0</v>
      </c>
      <c r="BO4" s="3">
        <f>_xlfn.CEILING.MATH($BY4*$BN$1)</f>
        <v>101</v>
      </c>
      <c r="BP4" s="3">
        <v>1</v>
      </c>
      <c r="BQ4" s="3">
        <v>200</v>
      </c>
      <c r="BS4" s="4" t="s">
        <v>0</v>
      </c>
      <c r="BT4" s="3">
        <f>_xlfn.CEILING.MATH($BY4*$BS$1)</f>
        <v>103</v>
      </c>
      <c r="BU4" s="3">
        <v>1</v>
      </c>
      <c r="BV4" s="3">
        <v>200</v>
      </c>
      <c r="BX4" s="4" t="s">
        <v>0</v>
      </c>
      <c r="BY4" s="3">
        <v>105</v>
      </c>
      <c r="BZ4" s="3">
        <v>1</v>
      </c>
      <c r="CA4" s="3">
        <v>200</v>
      </c>
    </row>
    <row r="5" spans="1:79" x14ac:dyDescent="0.3">
      <c r="A5" s="4" t="s">
        <v>1</v>
      </c>
      <c r="B5" s="3">
        <f t="shared" ref="B5:B8" si="0">_xlfn.CEILING.MATH($BY5*$A$1)</f>
        <v>1</v>
      </c>
      <c r="C5" s="3">
        <v>1</v>
      </c>
      <c r="D5" s="3">
        <v>200</v>
      </c>
      <c r="F5" s="4" t="s">
        <v>1</v>
      </c>
      <c r="G5" s="3">
        <f t="shared" ref="G5:G8" si="1">_xlfn.CEILING.MATH($BY5*$F$1)</f>
        <v>1</v>
      </c>
      <c r="H5" s="3">
        <v>1</v>
      </c>
      <c r="I5" s="3">
        <v>200</v>
      </c>
      <c r="K5" s="4" t="s">
        <v>1</v>
      </c>
      <c r="L5" s="3">
        <f t="shared" ref="L5:L8" si="2">_xlfn.CEILING.MATH($BY5*$K$1)</f>
        <v>2</v>
      </c>
      <c r="M5" s="3">
        <v>1</v>
      </c>
      <c r="N5" s="3">
        <v>200</v>
      </c>
      <c r="P5" s="4" t="s">
        <v>1</v>
      </c>
      <c r="Q5" s="3">
        <f t="shared" ref="Q5:Q8" si="3">_xlfn.CEILING.MATH($BY5*$P$1)</f>
        <v>2</v>
      </c>
      <c r="R5" s="3">
        <v>1</v>
      </c>
      <c r="S5" s="3">
        <v>200</v>
      </c>
      <c r="U5" s="4" t="s">
        <v>1</v>
      </c>
      <c r="V5" s="3">
        <f t="shared" ref="V5:V8" si="4">_xlfn.CEILING.MATH($BY5*$U$1)</f>
        <v>3</v>
      </c>
      <c r="W5" s="3">
        <v>1</v>
      </c>
      <c r="X5" s="3">
        <v>200</v>
      </c>
      <c r="Z5" s="4" t="s">
        <v>1</v>
      </c>
      <c r="AA5" s="3">
        <f t="shared" ref="AA5:AA8" si="5">_xlfn.CEILING.MATH($BY5*$Z$1)</f>
        <v>3</v>
      </c>
      <c r="AB5" s="3">
        <v>1</v>
      </c>
      <c r="AC5" s="3">
        <v>200</v>
      </c>
      <c r="AE5" s="4" t="s">
        <v>1</v>
      </c>
      <c r="AF5" s="3">
        <f t="shared" ref="AF5:AF8" si="6">_xlfn.CEILING.MATH($BY5*$AE$1)</f>
        <v>4</v>
      </c>
      <c r="AG5" s="3">
        <v>1</v>
      </c>
      <c r="AH5" s="3">
        <v>200</v>
      </c>
      <c r="AJ5" s="4" t="s">
        <v>1</v>
      </c>
      <c r="AK5" s="3">
        <f t="shared" ref="AK5:AK8" si="7">_xlfn.CEILING.MATH($BY5*$AJ$1)</f>
        <v>4</v>
      </c>
      <c r="AL5" s="3">
        <v>1</v>
      </c>
      <c r="AM5" s="3">
        <v>200</v>
      </c>
      <c r="AO5" s="4" t="s">
        <v>1</v>
      </c>
      <c r="AP5" s="3">
        <f t="shared" ref="AP5:AP8" si="8">_xlfn.CEILING.MATH($BY5*$AO$1)</f>
        <v>5</v>
      </c>
      <c r="AQ5" s="3">
        <v>1</v>
      </c>
      <c r="AR5" s="3">
        <v>200</v>
      </c>
      <c r="AT5" s="4" t="s">
        <v>1</v>
      </c>
      <c r="AU5" s="3">
        <f t="shared" ref="AU5:AU8" si="9">_xlfn.CEILING.MATH($BY5*$AT$1)</f>
        <v>5</v>
      </c>
      <c r="AV5" s="3">
        <v>1</v>
      </c>
      <c r="AW5" s="3">
        <v>200</v>
      </c>
      <c r="AY5" s="4" t="s">
        <v>1</v>
      </c>
      <c r="AZ5" s="3">
        <f t="shared" ref="AZ5:AZ8" si="10">_xlfn.CEILING.MATH($BY5*$AY$1)</f>
        <v>5</v>
      </c>
      <c r="BA5" s="3">
        <v>1</v>
      </c>
      <c r="BB5" s="3">
        <v>200</v>
      </c>
      <c r="BD5" s="4" t="s">
        <v>1</v>
      </c>
      <c r="BE5" s="3">
        <f t="shared" ref="BE5:BE8" si="11">_xlfn.CEILING.MATH($BY5*$BD$1)</f>
        <v>5</v>
      </c>
      <c r="BF5" s="3">
        <v>1</v>
      </c>
      <c r="BG5" s="3">
        <v>200</v>
      </c>
      <c r="BI5" s="4" t="s">
        <v>1</v>
      </c>
      <c r="BJ5" s="3">
        <f t="shared" ref="BJ5:BJ8" si="12">_xlfn.CEILING.MATH($BY5*$BI$1)</f>
        <v>5</v>
      </c>
      <c r="BK5" s="3">
        <v>1</v>
      </c>
      <c r="BL5" s="3">
        <v>200</v>
      </c>
      <c r="BN5" s="4" t="s">
        <v>1</v>
      </c>
      <c r="BO5" s="3">
        <f t="shared" ref="BO5:BO8" si="13">_xlfn.CEILING.MATH($BY5*$BN$1)</f>
        <v>5</v>
      </c>
      <c r="BP5" s="3">
        <v>1</v>
      </c>
      <c r="BQ5" s="3">
        <v>200</v>
      </c>
      <c r="BS5" s="4" t="s">
        <v>1</v>
      </c>
      <c r="BT5" s="3">
        <f t="shared" ref="BT5:BT8" si="14">_xlfn.CEILING.MATH($BY5*$BS$1)</f>
        <v>5</v>
      </c>
      <c r="BU5" s="3">
        <v>1</v>
      </c>
      <c r="BV5" s="3">
        <v>200</v>
      </c>
      <c r="BX5" s="4" t="s">
        <v>1</v>
      </c>
      <c r="BY5" s="3">
        <v>5</v>
      </c>
      <c r="BZ5" s="3">
        <v>1</v>
      </c>
      <c r="CA5" s="3">
        <v>200</v>
      </c>
    </row>
    <row r="6" spans="1:79" x14ac:dyDescent="0.3">
      <c r="A6" s="4" t="s">
        <v>2</v>
      </c>
      <c r="B6" s="3">
        <f t="shared" si="0"/>
        <v>2</v>
      </c>
      <c r="C6" s="3">
        <v>7</v>
      </c>
      <c r="D6" s="3">
        <v>10500</v>
      </c>
      <c r="F6" s="4" t="s">
        <v>2</v>
      </c>
      <c r="G6" s="3">
        <f t="shared" si="1"/>
        <v>4</v>
      </c>
      <c r="H6" s="3">
        <v>7</v>
      </c>
      <c r="I6" s="3">
        <v>10500</v>
      </c>
      <c r="K6" s="4" t="s">
        <v>2</v>
      </c>
      <c r="L6" s="3">
        <f t="shared" si="2"/>
        <v>6</v>
      </c>
      <c r="M6" s="3">
        <v>7</v>
      </c>
      <c r="N6" s="3">
        <v>10500</v>
      </c>
      <c r="P6" s="4" t="s">
        <v>2</v>
      </c>
      <c r="Q6" s="3">
        <f t="shared" si="3"/>
        <v>8</v>
      </c>
      <c r="R6" s="3">
        <v>7</v>
      </c>
      <c r="S6" s="3">
        <v>10500</v>
      </c>
      <c r="U6" s="4" t="s">
        <v>2</v>
      </c>
      <c r="V6" s="3">
        <f t="shared" si="4"/>
        <v>10</v>
      </c>
      <c r="W6" s="3">
        <v>7</v>
      </c>
      <c r="X6" s="3">
        <v>10500</v>
      </c>
      <c r="Z6" s="4" t="s">
        <v>2</v>
      </c>
      <c r="AA6" s="3">
        <f t="shared" si="5"/>
        <v>12</v>
      </c>
      <c r="AB6" s="3">
        <v>7</v>
      </c>
      <c r="AC6" s="3">
        <v>10500</v>
      </c>
      <c r="AE6" s="4" t="s">
        <v>2</v>
      </c>
      <c r="AF6" s="3">
        <f t="shared" si="6"/>
        <v>14</v>
      </c>
      <c r="AG6" s="3">
        <v>7</v>
      </c>
      <c r="AH6" s="3">
        <v>10500</v>
      </c>
      <c r="AJ6" s="4" t="s">
        <v>2</v>
      </c>
      <c r="AK6" s="3">
        <f t="shared" si="7"/>
        <v>16</v>
      </c>
      <c r="AL6" s="3">
        <v>7</v>
      </c>
      <c r="AM6" s="3">
        <v>10500</v>
      </c>
      <c r="AO6" s="4" t="s">
        <v>2</v>
      </c>
      <c r="AP6" s="3">
        <f t="shared" si="8"/>
        <v>17</v>
      </c>
      <c r="AQ6" s="3">
        <v>7</v>
      </c>
      <c r="AR6" s="3">
        <v>10500</v>
      </c>
      <c r="AT6" s="4" t="s">
        <v>2</v>
      </c>
      <c r="AU6" s="3">
        <f t="shared" si="9"/>
        <v>18</v>
      </c>
      <c r="AV6" s="3">
        <v>7</v>
      </c>
      <c r="AW6" s="3">
        <v>10500</v>
      </c>
      <c r="AY6" s="4" t="s">
        <v>2</v>
      </c>
      <c r="AZ6" s="3">
        <f t="shared" si="10"/>
        <v>19</v>
      </c>
      <c r="BA6" s="3">
        <v>7</v>
      </c>
      <c r="BB6" s="3">
        <v>10500</v>
      </c>
      <c r="BD6" s="4" t="s">
        <v>2</v>
      </c>
      <c r="BE6" s="3">
        <f t="shared" si="11"/>
        <v>19</v>
      </c>
      <c r="BF6" s="3">
        <v>7</v>
      </c>
      <c r="BG6" s="3">
        <v>10500</v>
      </c>
      <c r="BI6" s="4" t="s">
        <v>2</v>
      </c>
      <c r="BJ6" s="3">
        <f t="shared" si="12"/>
        <v>19</v>
      </c>
      <c r="BK6" s="3">
        <v>7</v>
      </c>
      <c r="BL6" s="3">
        <v>10500</v>
      </c>
      <c r="BN6" s="4" t="s">
        <v>2</v>
      </c>
      <c r="BO6" s="3">
        <f t="shared" si="13"/>
        <v>20</v>
      </c>
      <c r="BP6" s="3">
        <v>7</v>
      </c>
      <c r="BQ6" s="3">
        <v>10500</v>
      </c>
      <c r="BS6" s="4" t="s">
        <v>2</v>
      </c>
      <c r="BT6" s="3">
        <f t="shared" si="14"/>
        <v>20</v>
      </c>
      <c r="BU6" s="3">
        <v>7</v>
      </c>
      <c r="BV6" s="3">
        <v>10500</v>
      </c>
      <c r="BX6" s="4" t="s">
        <v>2</v>
      </c>
      <c r="BY6" s="3">
        <v>20</v>
      </c>
      <c r="BZ6" s="3">
        <v>7</v>
      </c>
      <c r="CA6" s="3">
        <v>10500</v>
      </c>
    </row>
    <row r="7" spans="1:79" x14ac:dyDescent="0.3">
      <c r="A7" s="4" t="s">
        <v>3</v>
      </c>
      <c r="B7" s="3">
        <f t="shared" si="0"/>
        <v>5</v>
      </c>
      <c r="C7" s="3">
        <v>6</v>
      </c>
      <c r="D7" s="3">
        <v>2750</v>
      </c>
      <c r="F7" s="4" t="s">
        <v>3</v>
      </c>
      <c r="G7" s="3">
        <f t="shared" si="1"/>
        <v>10</v>
      </c>
      <c r="H7" s="3">
        <v>6</v>
      </c>
      <c r="I7" s="3">
        <v>2750</v>
      </c>
      <c r="K7" s="4" t="s">
        <v>3</v>
      </c>
      <c r="L7" s="3">
        <f t="shared" si="2"/>
        <v>15</v>
      </c>
      <c r="M7" s="3">
        <v>6</v>
      </c>
      <c r="N7" s="3">
        <v>2750</v>
      </c>
      <c r="P7" s="4" t="s">
        <v>3</v>
      </c>
      <c r="Q7" s="3">
        <f t="shared" si="3"/>
        <v>20</v>
      </c>
      <c r="R7" s="3">
        <v>6</v>
      </c>
      <c r="S7" s="3">
        <v>2750</v>
      </c>
      <c r="U7" s="4" t="s">
        <v>3</v>
      </c>
      <c r="V7" s="3">
        <f t="shared" si="4"/>
        <v>25</v>
      </c>
      <c r="W7" s="3">
        <v>6</v>
      </c>
      <c r="X7" s="3">
        <v>2750</v>
      </c>
      <c r="Z7" s="4" t="s">
        <v>3</v>
      </c>
      <c r="AA7" s="3">
        <f t="shared" si="5"/>
        <v>30</v>
      </c>
      <c r="AB7" s="3">
        <v>6</v>
      </c>
      <c r="AC7" s="3">
        <v>2750</v>
      </c>
      <c r="AE7" s="4" t="s">
        <v>3</v>
      </c>
      <c r="AF7" s="3">
        <f t="shared" si="6"/>
        <v>35</v>
      </c>
      <c r="AG7" s="3">
        <v>6</v>
      </c>
      <c r="AH7" s="3">
        <v>2750</v>
      </c>
      <c r="AJ7" s="4" t="s">
        <v>3</v>
      </c>
      <c r="AK7" s="3">
        <f t="shared" si="7"/>
        <v>40</v>
      </c>
      <c r="AL7" s="3">
        <v>6</v>
      </c>
      <c r="AM7" s="3">
        <v>2750</v>
      </c>
      <c r="AO7" s="4" t="s">
        <v>3</v>
      </c>
      <c r="AP7" s="3">
        <f t="shared" si="8"/>
        <v>43</v>
      </c>
      <c r="AQ7" s="3">
        <v>6</v>
      </c>
      <c r="AR7" s="3">
        <v>2750</v>
      </c>
      <c r="AT7" s="4" t="s">
        <v>3</v>
      </c>
      <c r="AU7" s="3">
        <f t="shared" si="9"/>
        <v>45</v>
      </c>
      <c r="AV7" s="3">
        <v>6</v>
      </c>
      <c r="AW7" s="3">
        <v>2750</v>
      </c>
      <c r="AY7" s="4" t="s">
        <v>3</v>
      </c>
      <c r="AZ7" s="3">
        <f t="shared" si="10"/>
        <v>46</v>
      </c>
      <c r="BA7" s="3">
        <v>6</v>
      </c>
      <c r="BB7" s="3">
        <v>2750</v>
      </c>
      <c r="BD7" s="4" t="s">
        <v>3</v>
      </c>
      <c r="BE7" s="3">
        <f t="shared" si="11"/>
        <v>47</v>
      </c>
      <c r="BF7" s="3">
        <v>6</v>
      </c>
      <c r="BG7" s="3">
        <v>2750</v>
      </c>
      <c r="BI7" s="4" t="s">
        <v>3</v>
      </c>
      <c r="BJ7" s="3">
        <f t="shared" si="12"/>
        <v>48</v>
      </c>
      <c r="BK7" s="3">
        <v>6</v>
      </c>
      <c r="BL7" s="3">
        <v>2750</v>
      </c>
      <c r="BN7" s="4" t="s">
        <v>3</v>
      </c>
      <c r="BO7" s="3">
        <f t="shared" si="13"/>
        <v>48</v>
      </c>
      <c r="BP7" s="3">
        <v>6</v>
      </c>
      <c r="BQ7" s="3">
        <v>2750</v>
      </c>
      <c r="BS7" s="4" t="s">
        <v>3</v>
      </c>
      <c r="BT7" s="3">
        <f t="shared" si="14"/>
        <v>49</v>
      </c>
      <c r="BU7" s="3">
        <v>6</v>
      </c>
      <c r="BV7" s="3">
        <v>2750</v>
      </c>
      <c r="BX7" s="4" t="s">
        <v>3</v>
      </c>
      <c r="BY7" s="3">
        <v>50</v>
      </c>
      <c r="BZ7" s="3">
        <v>6</v>
      </c>
      <c r="CA7" s="3">
        <v>2750</v>
      </c>
    </row>
    <row r="8" spans="1:79" x14ac:dyDescent="0.3">
      <c r="A8" s="4" t="s">
        <v>4</v>
      </c>
      <c r="B8" s="3">
        <f t="shared" si="0"/>
        <v>3</v>
      </c>
      <c r="C8" s="3">
        <v>2</v>
      </c>
      <c r="D8" s="3">
        <v>1500</v>
      </c>
      <c r="F8" s="4" t="s">
        <v>4</v>
      </c>
      <c r="G8" s="3">
        <f t="shared" si="1"/>
        <v>6</v>
      </c>
      <c r="H8" s="3">
        <v>2</v>
      </c>
      <c r="I8" s="3">
        <v>1500</v>
      </c>
      <c r="K8" s="4" t="s">
        <v>4</v>
      </c>
      <c r="L8" s="3">
        <f t="shared" si="2"/>
        <v>9</v>
      </c>
      <c r="M8" s="3">
        <v>2</v>
      </c>
      <c r="N8" s="3">
        <v>1500</v>
      </c>
      <c r="P8" s="4" t="s">
        <v>4</v>
      </c>
      <c r="Q8" s="3">
        <f t="shared" si="3"/>
        <v>12</v>
      </c>
      <c r="R8" s="3">
        <v>2</v>
      </c>
      <c r="S8" s="3">
        <v>1500</v>
      </c>
      <c r="U8" s="4" t="s">
        <v>4</v>
      </c>
      <c r="V8" s="3">
        <f t="shared" si="4"/>
        <v>15</v>
      </c>
      <c r="W8" s="3">
        <v>2</v>
      </c>
      <c r="X8" s="3">
        <v>1500</v>
      </c>
      <c r="Z8" s="4" t="s">
        <v>4</v>
      </c>
      <c r="AA8" s="3">
        <f t="shared" si="5"/>
        <v>18</v>
      </c>
      <c r="AB8" s="3">
        <v>2</v>
      </c>
      <c r="AC8" s="3">
        <v>1500</v>
      </c>
      <c r="AE8" s="4" t="s">
        <v>4</v>
      </c>
      <c r="AF8" s="3">
        <f t="shared" si="6"/>
        <v>21</v>
      </c>
      <c r="AG8" s="3">
        <v>2</v>
      </c>
      <c r="AH8" s="3">
        <v>1500</v>
      </c>
      <c r="AJ8" s="4" t="s">
        <v>4</v>
      </c>
      <c r="AK8" s="3">
        <f t="shared" si="7"/>
        <v>24</v>
      </c>
      <c r="AL8" s="3">
        <v>2</v>
      </c>
      <c r="AM8" s="3">
        <v>1500</v>
      </c>
      <c r="AO8" s="4" t="s">
        <v>4</v>
      </c>
      <c r="AP8" s="3">
        <f t="shared" si="8"/>
        <v>26</v>
      </c>
      <c r="AQ8" s="3">
        <v>2</v>
      </c>
      <c r="AR8" s="3">
        <v>1500</v>
      </c>
      <c r="AT8" s="4" t="s">
        <v>4</v>
      </c>
      <c r="AU8" s="3">
        <f t="shared" si="9"/>
        <v>27</v>
      </c>
      <c r="AV8" s="3">
        <v>2</v>
      </c>
      <c r="AW8" s="3">
        <v>1500</v>
      </c>
      <c r="AY8" s="4" t="s">
        <v>4</v>
      </c>
      <c r="AZ8" s="3">
        <f t="shared" si="10"/>
        <v>28</v>
      </c>
      <c r="BA8" s="3">
        <v>2</v>
      </c>
      <c r="BB8" s="3">
        <v>1500</v>
      </c>
      <c r="BD8" s="4" t="s">
        <v>4</v>
      </c>
      <c r="BE8" s="3">
        <f t="shared" si="11"/>
        <v>29</v>
      </c>
      <c r="BF8" s="3">
        <v>2</v>
      </c>
      <c r="BG8" s="3">
        <v>1500</v>
      </c>
      <c r="BI8" s="4" t="s">
        <v>4</v>
      </c>
      <c r="BJ8" s="3">
        <f t="shared" si="12"/>
        <v>29</v>
      </c>
      <c r="BK8" s="3">
        <v>2</v>
      </c>
      <c r="BL8" s="3">
        <v>1500</v>
      </c>
      <c r="BN8" s="4" t="s">
        <v>4</v>
      </c>
      <c r="BO8" s="3">
        <f t="shared" si="13"/>
        <v>29</v>
      </c>
      <c r="BP8" s="3">
        <v>2</v>
      </c>
      <c r="BQ8" s="3">
        <v>1500</v>
      </c>
      <c r="BS8" s="4" t="s">
        <v>4</v>
      </c>
      <c r="BT8" s="3">
        <f t="shared" si="14"/>
        <v>30</v>
      </c>
      <c r="BU8" s="3">
        <v>2</v>
      </c>
      <c r="BV8" s="3">
        <v>1500</v>
      </c>
      <c r="BX8" s="4" t="s">
        <v>4</v>
      </c>
      <c r="BY8" s="3">
        <v>30</v>
      </c>
      <c r="BZ8" s="3">
        <v>2</v>
      </c>
      <c r="CA8" s="3">
        <v>1500</v>
      </c>
    </row>
    <row r="10" spans="1:79" x14ac:dyDescent="0.3">
      <c r="A10" s="2" t="s">
        <v>8</v>
      </c>
      <c r="B10" s="7"/>
      <c r="C10" s="7"/>
      <c r="D10" s="7"/>
      <c r="F10" s="2" t="s">
        <v>8</v>
      </c>
      <c r="G10" s="7"/>
      <c r="H10" s="7"/>
      <c r="I10" s="7"/>
      <c r="K10" s="2" t="s">
        <v>8</v>
      </c>
      <c r="L10" s="7"/>
      <c r="M10" s="7"/>
      <c r="N10" s="7"/>
      <c r="P10" s="2" t="s">
        <v>8</v>
      </c>
      <c r="Q10" s="7"/>
      <c r="R10" s="7"/>
      <c r="S10" s="7"/>
      <c r="U10" s="2" t="s">
        <v>8</v>
      </c>
      <c r="V10" s="7"/>
      <c r="W10" s="7"/>
      <c r="X10" s="7"/>
      <c r="Z10" s="2" t="s">
        <v>8</v>
      </c>
      <c r="AA10" s="7"/>
      <c r="AB10" s="7"/>
      <c r="AC10" s="7"/>
      <c r="AE10" s="2" t="s">
        <v>8</v>
      </c>
      <c r="AF10" s="7"/>
      <c r="AG10" s="7"/>
      <c r="AH10" s="7"/>
      <c r="AJ10" s="2" t="s">
        <v>8</v>
      </c>
      <c r="AK10" s="7"/>
      <c r="AL10" s="7"/>
      <c r="AM10" s="7"/>
      <c r="AO10" s="2" t="s">
        <v>8</v>
      </c>
      <c r="AP10" s="7"/>
      <c r="AQ10" s="7"/>
      <c r="AR10" s="7"/>
      <c r="AT10" s="2" t="s">
        <v>8</v>
      </c>
      <c r="AU10" s="7"/>
      <c r="AV10" s="7"/>
      <c r="AW10" s="7"/>
      <c r="AY10" s="2" t="s">
        <v>8</v>
      </c>
      <c r="AZ10" s="7"/>
      <c r="BA10" s="7"/>
      <c r="BB10" s="7"/>
      <c r="BD10" s="2" t="s">
        <v>8</v>
      </c>
      <c r="BE10" s="7"/>
      <c r="BF10" s="7"/>
      <c r="BG10" s="7"/>
      <c r="BI10" s="2" t="s">
        <v>8</v>
      </c>
      <c r="BJ10" s="7"/>
      <c r="BK10" s="7"/>
      <c r="BL10" s="7"/>
      <c r="BN10" s="2" t="s">
        <v>8</v>
      </c>
      <c r="BO10" s="7"/>
      <c r="BP10" s="7"/>
      <c r="BQ10" s="7"/>
      <c r="BS10" s="2" t="s">
        <v>8</v>
      </c>
      <c r="BT10" s="7"/>
      <c r="BU10" s="7"/>
      <c r="BV10" s="7"/>
      <c r="BX10" s="2" t="s">
        <v>8</v>
      </c>
      <c r="BY10" s="7"/>
      <c r="BZ10" s="7"/>
      <c r="CA10" s="7"/>
    </row>
    <row r="11" spans="1:79" x14ac:dyDescent="0.3">
      <c r="A11" s="3"/>
      <c r="B11" s="4" t="s">
        <v>5</v>
      </c>
      <c r="C11" s="4" t="s">
        <v>6</v>
      </c>
      <c r="D11" s="4" t="s">
        <v>7</v>
      </c>
      <c r="F11" s="3"/>
      <c r="G11" s="4" t="s">
        <v>5</v>
      </c>
      <c r="H11" s="4" t="s">
        <v>6</v>
      </c>
      <c r="I11" s="4" t="s">
        <v>7</v>
      </c>
      <c r="K11" s="3"/>
      <c r="L11" s="4" t="s">
        <v>5</v>
      </c>
      <c r="M11" s="4" t="s">
        <v>6</v>
      </c>
      <c r="N11" s="4" t="s">
        <v>7</v>
      </c>
      <c r="P11" s="3"/>
      <c r="Q11" s="4" t="s">
        <v>5</v>
      </c>
      <c r="R11" s="4" t="s">
        <v>6</v>
      </c>
      <c r="S11" s="4" t="s">
        <v>7</v>
      </c>
      <c r="U11" s="3"/>
      <c r="V11" s="4" t="s">
        <v>5</v>
      </c>
      <c r="W11" s="4" t="s">
        <v>6</v>
      </c>
      <c r="X11" s="4" t="s">
        <v>7</v>
      </c>
      <c r="Z11" s="3"/>
      <c r="AA11" s="4" t="s">
        <v>5</v>
      </c>
      <c r="AB11" s="4" t="s">
        <v>6</v>
      </c>
      <c r="AC11" s="4" t="s">
        <v>7</v>
      </c>
      <c r="AE11" s="3"/>
      <c r="AF11" s="4" t="s">
        <v>5</v>
      </c>
      <c r="AG11" s="4" t="s">
        <v>6</v>
      </c>
      <c r="AH11" s="4" t="s">
        <v>7</v>
      </c>
      <c r="AJ11" s="3"/>
      <c r="AK11" s="4" t="s">
        <v>5</v>
      </c>
      <c r="AL11" s="4" t="s">
        <v>6</v>
      </c>
      <c r="AM11" s="4" t="s">
        <v>7</v>
      </c>
      <c r="AO11" s="3"/>
      <c r="AP11" s="4" t="s">
        <v>5</v>
      </c>
      <c r="AQ11" s="4" t="s">
        <v>6</v>
      </c>
      <c r="AR11" s="4" t="s">
        <v>7</v>
      </c>
      <c r="AT11" s="3"/>
      <c r="AU11" s="4" t="s">
        <v>5</v>
      </c>
      <c r="AV11" s="4" t="s">
        <v>6</v>
      </c>
      <c r="AW11" s="4" t="s">
        <v>7</v>
      </c>
      <c r="AY11" s="3"/>
      <c r="AZ11" s="4" t="s">
        <v>5</v>
      </c>
      <c r="BA11" s="4" t="s">
        <v>6</v>
      </c>
      <c r="BB11" s="4" t="s">
        <v>7</v>
      </c>
      <c r="BD11" s="3"/>
      <c r="BE11" s="4" t="s">
        <v>5</v>
      </c>
      <c r="BF11" s="4" t="s">
        <v>6</v>
      </c>
      <c r="BG11" s="4" t="s">
        <v>7</v>
      </c>
      <c r="BI11" s="3"/>
      <c r="BJ11" s="4" t="s">
        <v>5</v>
      </c>
      <c r="BK11" s="4" t="s">
        <v>6</v>
      </c>
      <c r="BL11" s="4" t="s">
        <v>7</v>
      </c>
      <c r="BN11" s="3"/>
      <c r="BO11" s="4" t="s">
        <v>5</v>
      </c>
      <c r="BP11" s="4" t="s">
        <v>6</v>
      </c>
      <c r="BQ11" s="4" t="s">
        <v>7</v>
      </c>
      <c r="BS11" s="3"/>
      <c r="BT11" s="4" t="s">
        <v>5</v>
      </c>
      <c r="BU11" s="4" t="s">
        <v>6</v>
      </c>
      <c r="BV11" s="4" t="s">
        <v>7</v>
      </c>
      <c r="BX11" s="3"/>
      <c r="BY11" s="4" t="s">
        <v>5</v>
      </c>
      <c r="BZ11" s="4" t="s">
        <v>6</v>
      </c>
      <c r="CA11" s="4" t="s">
        <v>7</v>
      </c>
    </row>
    <row r="12" spans="1:79" x14ac:dyDescent="0.3">
      <c r="A12" s="5" t="s">
        <v>0</v>
      </c>
      <c r="B12" s="11">
        <v>7.0000000000000001E-3</v>
      </c>
      <c r="C12" s="11">
        <v>7.0000000000000001E-3</v>
      </c>
      <c r="D12" s="11">
        <v>6.0000000000000001E-3</v>
      </c>
      <c r="F12" s="5" t="s">
        <v>0</v>
      </c>
      <c r="G12" s="11">
        <v>8.0000000000000002E-3</v>
      </c>
      <c r="H12" s="11">
        <v>8.0000000000000002E-3</v>
      </c>
      <c r="I12" s="11">
        <v>8.0000000000000002E-3</v>
      </c>
      <c r="K12" s="5" t="s">
        <v>0</v>
      </c>
      <c r="L12" s="11">
        <v>8.9999999999999993E-3</v>
      </c>
      <c r="M12" s="11">
        <v>8.9999999999999993E-3</v>
      </c>
      <c r="N12" s="11">
        <v>8.9999999999999993E-3</v>
      </c>
      <c r="P12" s="5" t="s">
        <v>0</v>
      </c>
      <c r="Q12" s="11">
        <v>1.2E-2</v>
      </c>
      <c r="R12" s="11">
        <v>1.2E-2</v>
      </c>
      <c r="S12" s="11">
        <v>1.0999999999999999E-2</v>
      </c>
      <c r="U12" s="5" t="s">
        <v>0</v>
      </c>
      <c r="V12" s="11">
        <v>1.2999999999999999E-2</v>
      </c>
      <c r="W12" s="11">
        <v>1.2999999999999999E-2</v>
      </c>
      <c r="X12" s="11">
        <v>1.2999999999999999E-2</v>
      </c>
      <c r="Z12" s="5" t="s">
        <v>0</v>
      </c>
      <c r="AA12" s="17">
        <v>1.6E-2</v>
      </c>
      <c r="AB12" s="11">
        <v>1.6E-2</v>
      </c>
      <c r="AC12" s="11">
        <v>1.4999999999999999E-2</v>
      </c>
      <c r="AE12" s="5" t="s">
        <v>0</v>
      </c>
      <c r="AF12" s="11">
        <v>2.1000000000000001E-2</v>
      </c>
      <c r="AG12" s="11">
        <v>2.1000000000000001E-2</v>
      </c>
      <c r="AH12" s="11">
        <v>0.02</v>
      </c>
      <c r="AJ12" s="5" t="s">
        <v>0</v>
      </c>
      <c r="AK12" s="11">
        <v>2.5999999999999999E-2</v>
      </c>
      <c r="AL12" s="11">
        <v>2.7E-2</v>
      </c>
      <c r="AM12" s="11">
        <v>2.7E-2</v>
      </c>
      <c r="AO12" s="5" t="s">
        <v>0</v>
      </c>
      <c r="AP12" s="11">
        <v>3.3000000000000002E-2</v>
      </c>
      <c r="AQ12" s="11">
        <v>3.3000000000000002E-2</v>
      </c>
      <c r="AR12" s="11">
        <v>3.5000000000000003E-2</v>
      </c>
      <c r="AT12" s="5" t="s">
        <v>0</v>
      </c>
      <c r="AU12" s="11">
        <v>4.1000000000000002E-2</v>
      </c>
      <c r="AV12" s="11">
        <v>4.3999999999999997E-2</v>
      </c>
      <c r="AW12" s="11">
        <v>5.0999999999999997E-2</v>
      </c>
      <c r="AY12" s="5" t="s">
        <v>0</v>
      </c>
      <c r="AZ12" s="11">
        <v>0.05</v>
      </c>
      <c r="BA12" s="11">
        <v>5.1999999999999998E-2</v>
      </c>
      <c r="BB12" s="11">
        <v>9.1999999999999998E-2</v>
      </c>
      <c r="BD12" s="5" t="s">
        <v>0</v>
      </c>
      <c r="BE12" s="11">
        <v>4.7E-2</v>
      </c>
      <c r="BF12" s="11">
        <v>5.2999999999999999E-2</v>
      </c>
      <c r="BG12" s="11">
        <v>0.13200000000000001</v>
      </c>
      <c r="BI12" s="5" t="s">
        <v>0</v>
      </c>
      <c r="BJ12" s="11">
        <v>5.2999999999999999E-2</v>
      </c>
      <c r="BK12" s="11">
        <v>5.2999999999999999E-2</v>
      </c>
      <c r="BL12" s="11">
        <v>0.14399999999999999</v>
      </c>
      <c r="BN12" s="5" t="s">
        <v>0</v>
      </c>
      <c r="BO12" s="11">
        <v>5.8999999999999997E-2</v>
      </c>
      <c r="BP12" s="11">
        <v>6.4000000000000001E-2</v>
      </c>
      <c r="BQ12" s="11">
        <v>0.40400000000000003</v>
      </c>
      <c r="BS12" s="5" t="s">
        <v>0</v>
      </c>
      <c r="BT12" s="11">
        <v>5.8000000000000003E-2</v>
      </c>
      <c r="BU12" s="11">
        <v>6.7000000000000004E-2</v>
      </c>
      <c r="BV12" s="11">
        <v>0.51300000000000001</v>
      </c>
      <c r="BX12" s="5" t="s">
        <v>0</v>
      </c>
      <c r="BY12" s="11">
        <v>5.8999999999999997E-2</v>
      </c>
      <c r="BZ12" s="11">
        <v>6.4000000000000001E-2</v>
      </c>
      <c r="CA12" s="11">
        <v>0.501</v>
      </c>
    </row>
    <row r="13" spans="1:79" x14ac:dyDescent="0.3">
      <c r="A13" s="5" t="s">
        <v>1</v>
      </c>
      <c r="B13" s="11">
        <v>8.0000000000000002E-3</v>
      </c>
      <c r="C13" s="11">
        <v>8.0000000000000002E-3</v>
      </c>
      <c r="D13" s="11">
        <v>7.0000000000000001E-3</v>
      </c>
      <c r="F13" s="5" t="s">
        <v>1</v>
      </c>
      <c r="G13" s="11">
        <v>8.9999999999999993E-3</v>
      </c>
      <c r="H13" s="11">
        <v>8.9999999999999993E-3</v>
      </c>
      <c r="I13" s="11">
        <v>8.0000000000000002E-3</v>
      </c>
      <c r="K13" s="5" t="s">
        <v>1</v>
      </c>
      <c r="L13" s="11">
        <v>0.01</v>
      </c>
      <c r="M13" s="11">
        <v>0.01</v>
      </c>
      <c r="N13" s="11">
        <v>8.9999999999999993E-3</v>
      </c>
      <c r="P13" s="5" t="s">
        <v>1</v>
      </c>
      <c r="Q13" s="11">
        <v>1.2999999999999999E-2</v>
      </c>
      <c r="R13" s="11">
        <v>1.2999999999999999E-2</v>
      </c>
      <c r="S13" s="11">
        <v>1.0999999999999999E-2</v>
      </c>
      <c r="U13" s="5" t="s">
        <v>1</v>
      </c>
      <c r="V13" s="11">
        <v>1.4999999999999999E-2</v>
      </c>
      <c r="W13" s="11">
        <v>1.4999999999999999E-2</v>
      </c>
      <c r="X13" s="11">
        <v>1.4E-2</v>
      </c>
      <c r="Z13" s="5" t="s">
        <v>1</v>
      </c>
      <c r="AA13" s="17">
        <v>1.7999999999999999E-2</v>
      </c>
      <c r="AB13" s="11">
        <v>1.9E-2</v>
      </c>
      <c r="AC13" s="11">
        <v>1.7999999999999999E-2</v>
      </c>
      <c r="AE13" s="5" t="s">
        <v>1</v>
      </c>
      <c r="AF13" s="11">
        <v>2.1000000000000001E-2</v>
      </c>
      <c r="AG13" s="11">
        <v>2.1000000000000001E-2</v>
      </c>
      <c r="AH13" s="11">
        <v>0.02</v>
      </c>
      <c r="AJ13" s="5" t="s">
        <v>1</v>
      </c>
      <c r="AK13" s="11">
        <v>2.9000000000000001E-2</v>
      </c>
      <c r="AL13" s="11">
        <v>0.03</v>
      </c>
      <c r="AM13" s="11">
        <v>2.7E-2</v>
      </c>
      <c r="AO13" s="5" t="s">
        <v>1</v>
      </c>
      <c r="AP13" s="11">
        <v>3.3000000000000002E-2</v>
      </c>
      <c r="AQ13" s="11">
        <v>3.6999999999999998E-2</v>
      </c>
      <c r="AR13" s="11">
        <v>3.5000000000000003E-2</v>
      </c>
      <c r="AT13" s="5" t="s">
        <v>1</v>
      </c>
      <c r="AU13" s="11">
        <v>3.6999999999999998E-2</v>
      </c>
      <c r="AV13" s="11">
        <v>4.4999999999999998E-2</v>
      </c>
      <c r="AW13" s="11">
        <v>5.2999999999999999E-2</v>
      </c>
      <c r="AY13" s="5" t="s">
        <v>1</v>
      </c>
      <c r="AZ13" s="11">
        <v>5.2999999999999999E-2</v>
      </c>
      <c r="BA13" s="11">
        <v>4.5999999999999999E-2</v>
      </c>
      <c r="BB13" s="11">
        <v>0.105</v>
      </c>
      <c r="BD13" s="5" t="s">
        <v>1</v>
      </c>
      <c r="BE13" s="11">
        <v>4.8000000000000001E-2</v>
      </c>
      <c r="BF13" s="11">
        <v>5.5E-2</v>
      </c>
      <c r="BG13" s="11">
        <v>0.129</v>
      </c>
      <c r="BI13" s="5" t="s">
        <v>1</v>
      </c>
      <c r="BJ13" s="11">
        <v>5.2999999999999999E-2</v>
      </c>
      <c r="BK13" s="11">
        <v>5.2999999999999999E-2</v>
      </c>
      <c r="BL13" s="11">
        <v>0.158</v>
      </c>
      <c r="BN13" s="5" t="s">
        <v>1</v>
      </c>
      <c r="BO13" s="11">
        <v>5.7000000000000002E-2</v>
      </c>
      <c r="BP13" s="11">
        <v>6.3E-2</v>
      </c>
      <c r="BQ13" s="11">
        <v>0.40100000000000002</v>
      </c>
      <c r="BS13" s="5" t="s">
        <v>1</v>
      </c>
      <c r="BT13" s="11">
        <v>5.8999999999999997E-2</v>
      </c>
      <c r="BU13" s="11">
        <v>6.4000000000000001E-2</v>
      </c>
      <c r="BV13" s="11">
        <v>0.50700000000000001</v>
      </c>
      <c r="BX13" s="5" t="s">
        <v>1</v>
      </c>
      <c r="BY13" s="11">
        <v>5.8999999999999997E-2</v>
      </c>
      <c r="BZ13" s="11">
        <v>6.5000000000000002E-2</v>
      </c>
      <c r="CA13" s="11">
        <v>0.49</v>
      </c>
    </row>
    <row r="14" spans="1:79" x14ac:dyDescent="0.3">
      <c r="A14" s="5" t="s">
        <v>2</v>
      </c>
      <c r="B14" s="11">
        <v>2.1000000000000001E-2</v>
      </c>
      <c r="C14" s="11">
        <v>2.1000000000000001E-2</v>
      </c>
      <c r="D14" s="11">
        <v>0.02</v>
      </c>
      <c r="F14" s="5" t="s">
        <v>2</v>
      </c>
      <c r="G14" s="11">
        <v>2.1999999999999999E-2</v>
      </c>
      <c r="H14" s="11">
        <v>2.1999999999999999E-2</v>
      </c>
      <c r="I14" s="11">
        <v>2.1000000000000001E-2</v>
      </c>
      <c r="K14" s="5" t="s">
        <v>2</v>
      </c>
      <c r="L14" s="11">
        <v>2.1999999999999999E-2</v>
      </c>
      <c r="M14" s="11">
        <v>2.1999999999999999E-2</v>
      </c>
      <c r="N14" s="11">
        <v>2.1000000000000001E-2</v>
      </c>
      <c r="P14" s="5" t="s">
        <v>2</v>
      </c>
      <c r="Q14" s="11">
        <v>2.3E-2</v>
      </c>
      <c r="R14" s="11">
        <v>2.3E-2</v>
      </c>
      <c r="S14" s="11">
        <v>2.1999999999999999E-2</v>
      </c>
      <c r="U14" s="5" t="s">
        <v>2</v>
      </c>
      <c r="V14" s="11">
        <v>2.5000000000000001E-2</v>
      </c>
      <c r="W14" s="11">
        <v>2.5000000000000001E-2</v>
      </c>
      <c r="X14" s="11">
        <v>2.4E-2</v>
      </c>
      <c r="Z14" s="5" t="s">
        <v>2</v>
      </c>
      <c r="AA14" s="17">
        <v>2.7E-2</v>
      </c>
      <c r="AB14" s="11">
        <v>2.5999999999999999E-2</v>
      </c>
      <c r="AC14" s="11">
        <v>2.5000000000000001E-2</v>
      </c>
      <c r="AE14" s="5" t="s">
        <v>2</v>
      </c>
      <c r="AF14" s="11">
        <v>3.1E-2</v>
      </c>
      <c r="AG14" s="11">
        <v>0.03</v>
      </c>
      <c r="AH14" s="11">
        <v>0.03</v>
      </c>
      <c r="AJ14" s="5" t="s">
        <v>2</v>
      </c>
      <c r="AK14" s="11">
        <v>3.6999999999999998E-2</v>
      </c>
      <c r="AL14" s="11">
        <v>3.5999999999999997E-2</v>
      </c>
      <c r="AM14" s="11">
        <v>3.5999999999999997E-2</v>
      </c>
      <c r="AO14" s="5" t="s">
        <v>2</v>
      </c>
      <c r="AP14" s="11">
        <v>4.5999999999999999E-2</v>
      </c>
      <c r="AQ14" s="11">
        <v>4.3999999999999997E-2</v>
      </c>
      <c r="AR14" s="11">
        <v>4.7E-2</v>
      </c>
      <c r="AT14" s="5" t="s">
        <v>2</v>
      </c>
      <c r="AU14" s="11">
        <v>6.0999999999999999E-2</v>
      </c>
      <c r="AV14" s="11">
        <v>0.06</v>
      </c>
      <c r="AW14" s="11">
        <v>6.4000000000000001E-2</v>
      </c>
      <c r="AY14" s="5" t="s">
        <v>2</v>
      </c>
      <c r="AZ14" s="11">
        <v>7.9000000000000001E-2</v>
      </c>
      <c r="BA14" s="11">
        <v>7.4999999999999997E-2</v>
      </c>
      <c r="BB14" s="11">
        <v>0.109</v>
      </c>
      <c r="BD14" s="5" t="s">
        <v>2</v>
      </c>
      <c r="BE14" s="11">
        <v>7.8E-2</v>
      </c>
      <c r="BF14" s="11">
        <v>0.08</v>
      </c>
      <c r="BG14" s="11">
        <v>0.14299999999999999</v>
      </c>
      <c r="BI14" s="5" t="s">
        <v>2</v>
      </c>
      <c r="BJ14" s="11">
        <v>8.6999999999999994E-2</v>
      </c>
      <c r="BK14" s="11">
        <v>7.9000000000000001E-2</v>
      </c>
      <c r="BL14" s="11">
        <v>0.16200000000000001</v>
      </c>
      <c r="BN14" s="5" t="s">
        <v>2</v>
      </c>
      <c r="BO14" s="11">
        <v>0.106</v>
      </c>
      <c r="BP14" s="11">
        <v>0.104</v>
      </c>
      <c r="BQ14" s="11">
        <v>0.41099999999999998</v>
      </c>
      <c r="BS14" s="5" t="s">
        <v>2</v>
      </c>
      <c r="BT14" s="11">
        <v>0.11899999999999999</v>
      </c>
      <c r="BU14" s="11">
        <v>0.11600000000000001</v>
      </c>
      <c r="BV14" s="11">
        <v>0.51800000000000002</v>
      </c>
      <c r="BX14" s="5" t="s">
        <v>2</v>
      </c>
      <c r="BY14" s="11">
        <v>0.112</v>
      </c>
      <c r="BZ14" s="11">
        <v>0.111</v>
      </c>
      <c r="CA14" s="11">
        <v>0.505</v>
      </c>
    </row>
    <row r="15" spans="1:79" x14ac:dyDescent="0.3">
      <c r="A15" s="5" t="s">
        <v>3</v>
      </c>
      <c r="B15" s="11">
        <v>1.0999999999999999E-2</v>
      </c>
      <c r="C15" s="11">
        <v>1.0999999999999999E-2</v>
      </c>
      <c r="D15" s="11">
        <v>0.01</v>
      </c>
      <c r="F15" s="5" t="s">
        <v>3</v>
      </c>
      <c r="G15" s="11">
        <v>1.2E-2</v>
      </c>
      <c r="H15" s="11">
        <v>1.2E-2</v>
      </c>
      <c r="I15" s="11">
        <v>1.0999999999999999E-2</v>
      </c>
      <c r="K15" s="5" t="s">
        <v>3</v>
      </c>
      <c r="L15" s="11">
        <v>1.2999999999999999E-2</v>
      </c>
      <c r="M15" s="11">
        <v>1.2999999999999999E-2</v>
      </c>
      <c r="N15" s="11">
        <v>1.2E-2</v>
      </c>
      <c r="P15" s="5" t="s">
        <v>3</v>
      </c>
      <c r="Q15" s="11">
        <v>1.4999999999999999E-2</v>
      </c>
      <c r="R15" s="11">
        <v>1.4999999999999999E-2</v>
      </c>
      <c r="S15" s="11">
        <v>1.4E-2</v>
      </c>
      <c r="U15" s="5" t="s">
        <v>3</v>
      </c>
      <c r="V15" s="11">
        <v>1.7000000000000001E-2</v>
      </c>
      <c r="W15" s="11">
        <v>1.6E-2</v>
      </c>
      <c r="X15" s="11">
        <v>1.4999999999999999E-2</v>
      </c>
      <c r="Z15" s="5" t="s">
        <v>3</v>
      </c>
      <c r="AA15" s="17">
        <v>1.9E-2</v>
      </c>
      <c r="AB15" s="11">
        <v>1.9E-2</v>
      </c>
      <c r="AC15" s="11">
        <v>1.7999999999999999E-2</v>
      </c>
      <c r="AE15" s="5" t="s">
        <v>3</v>
      </c>
      <c r="AF15" s="11">
        <v>2.3E-2</v>
      </c>
      <c r="AG15" s="11">
        <v>2.3E-2</v>
      </c>
      <c r="AH15" s="11">
        <v>2.1999999999999999E-2</v>
      </c>
      <c r="AJ15" s="5" t="s">
        <v>3</v>
      </c>
      <c r="AK15" s="11">
        <v>2.8000000000000001E-2</v>
      </c>
      <c r="AL15" s="11">
        <v>2.9000000000000001E-2</v>
      </c>
      <c r="AM15" s="11">
        <v>2.9000000000000001E-2</v>
      </c>
      <c r="AO15" s="5" t="s">
        <v>3</v>
      </c>
      <c r="AP15" s="11">
        <v>3.5000000000000003E-2</v>
      </c>
      <c r="AQ15" s="11">
        <v>3.5000000000000003E-2</v>
      </c>
      <c r="AR15" s="11">
        <v>0.04</v>
      </c>
      <c r="AT15" s="5" t="s">
        <v>3</v>
      </c>
      <c r="AU15" s="11">
        <v>4.2999999999999997E-2</v>
      </c>
      <c r="AV15" s="11">
        <v>4.4999999999999998E-2</v>
      </c>
      <c r="AW15" s="11">
        <v>5.8000000000000003E-2</v>
      </c>
      <c r="AY15" s="5" t="s">
        <v>3</v>
      </c>
      <c r="AZ15" s="11">
        <v>5.1999999999999998E-2</v>
      </c>
      <c r="BA15" s="11">
        <v>5.2999999999999999E-2</v>
      </c>
      <c r="BB15" s="11">
        <v>0.10199999999999999</v>
      </c>
      <c r="BD15" s="5" t="s">
        <v>3</v>
      </c>
      <c r="BE15" s="11">
        <v>5.0999999999999997E-2</v>
      </c>
      <c r="BF15" s="11">
        <v>5.3999999999999999E-2</v>
      </c>
      <c r="BG15" s="11">
        <v>0.13600000000000001</v>
      </c>
      <c r="BI15" s="5" t="s">
        <v>3</v>
      </c>
      <c r="BJ15" s="11">
        <v>5.3999999999999999E-2</v>
      </c>
      <c r="BK15" s="11">
        <v>5.5E-2</v>
      </c>
      <c r="BL15" s="11">
        <v>0.154</v>
      </c>
      <c r="BN15" s="5" t="s">
        <v>3</v>
      </c>
      <c r="BO15" s="11">
        <v>5.8999999999999997E-2</v>
      </c>
      <c r="BP15" s="11">
        <v>6.4000000000000001E-2</v>
      </c>
      <c r="BQ15" s="11">
        <v>0.20399999999999999</v>
      </c>
      <c r="BS15" s="5" t="s">
        <v>3</v>
      </c>
      <c r="BT15" s="11">
        <v>6.4000000000000001E-2</v>
      </c>
      <c r="BU15" s="11">
        <v>6.6000000000000003E-2</v>
      </c>
      <c r="BV15" s="11">
        <v>0.21299999999999999</v>
      </c>
      <c r="BX15" s="5" t="s">
        <v>3</v>
      </c>
      <c r="BY15" s="11">
        <v>6.5000000000000002E-2</v>
      </c>
      <c r="BZ15" s="11">
        <v>6.8000000000000005E-2</v>
      </c>
      <c r="CA15" s="11">
        <v>0.219</v>
      </c>
    </row>
    <row r="16" spans="1:79" x14ac:dyDescent="0.3">
      <c r="A16" s="5" t="s">
        <v>4</v>
      </c>
      <c r="B16" s="11">
        <v>1.2999999999999999E-2</v>
      </c>
      <c r="C16" s="11">
        <v>1.2999999999999999E-2</v>
      </c>
      <c r="D16" s="11">
        <v>1.2E-2</v>
      </c>
      <c r="F16" s="5" t="s">
        <v>4</v>
      </c>
      <c r="G16" s="11">
        <v>1.4E-2</v>
      </c>
      <c r="H16" s="11">
        <v>1.4E-2</v>
      </c>
      <c r="I16" s="11">
        <v>1.2999999999999999E-2</v>
      </c>
      <c r="K16" s="5" t="s">
        <v>4</v>
      </c>
      <c r="L16" s="11">
        <v>1.4999999999999999E-2</v>
      </c>
      <c r="M16" s="11">
        <v>1.4999999999999999E-2</v>
      </c>
      <c r="N16" s="11">
        <v>1.4E-2</v>
      </c>
      <c r="P16" s="5" t="s">
        <v>4</v>
      </c>
      <c r="Q16" s="11">
        <v>1.6E-2</v>
      </c>
      <c r="R16" s="11">
        <v>1.6E-2</v>
      </c>
      <c r="S16" s="11">
        <v>1.4999999999999999E-2</v>
      </c>
      <c r="U16" s="5" t="s">
        <v>4</v>
      </c>
      <c r="V16" s="11">
        <v>1.7999999999999999E-2</v>
      </c>
      <c r="W16" s="11">
        <v>1.7999999999999999E-2</v>
      </c>
      <c r="X16" s="11">
        <v>1.7000000000000001E-2</v>
      </c>
      <c r="Z16" s="5" t="s">
        <v>4</v>
      </c>
      <c r="AA16" s="17">
        <v>2.1000000000000001E-2</v>
      </c>
      <c r="AB16" s="11">
        <v>2.1000000000000001E-2</v>
      </c>
      <c r="AC16" s="11">
        <v>1.9E-2</v>
      </c>
      <c r="AE16" s="5" t="s">
        <v>4</v>
      </c>
      <c r="AF16" s="11">
        <v>2.5999999999999999E-2</v>
      </c>
      <c r="AG16" s="11">
        <v>2.5999999999999999E-2</v>
      </c>
      <c r="AH16" s="11">
        <v>2.4E-2</v>
      </c>
      <c r="AJ16" s="5" t="s">
        <v>4</v>
      </c>
      <c r="AK16" s="11">
        <v>3.5999999999999997E-2</v>
      </c>
      <c r="AL16" s="11">
        <v>3.6999999999999998E-2</v>
      </c>
      <c r="AM16" s="11">
        <v>0.03</v>
      </c>
      <c r="AO16" s="5" t="s">
        <v>4</v>
      </c>
      <c r="AP16" s="11">
        <v>5.7000000000000002E-2</v>
      </c>
      <c r="AQ16" s="11">
        <v>5.5E-2</v>
      </c>
      <c r="AR16" s="11">
        <v>4.1000000000000002E-2</v>
      </c>
      <c r="AT16" s="5" t="s">
        <v>4</v>
      </c>
      <c r="AU16" s="11">
        <v>0.111</v>
      </c>
      <c r="AV16" s="11">
        <v>0.11600000000000001</v>
      </c>
      <c r="AW16" s="11">
        <v>0.06</v>
      </c>
      <c r="AY16" s="5" t="s">
        <v>4</v>
      </c>
      <c r="AZ16" s="11">
        <v>0.193</v>
      </c>
      <c r="BA16" s="11">
        <v>0.16200000000000001</v>
      </c>
      <c r="BB16" s="11">
        <v>0.105</v>
      </c>
      <c r="BD16" s="5" t="s">
        <v>4</v>
      </c>
      <c r="BE16" s="11">
        <v>0.183</v>
      </c>
      <c r="BF16" s="11">
        <v>0.249</v>
      </c>
      <c r="BG16" s="11">
        <v>0.13700000000000001</v>
      </c>
      <c r="BI16" s="5" t="s">
        <v>4</v>
      </c>
      <c r="BJ16" s="11">
        <v>0.28000000000000003</v>
      </c>
      <c r="BK16" s="11">
        <v>0.24399999999999999</v>
      </c>
      <c r="BL16" s="11">
        <v>0.157</v>
      </c>
      <c r="BN16" s="5" t="s">
        <v>4</v>
      </c>
      <c r="BO16" s="11">
        <v>0.504</v>
      </c>
      <c r="BP16" s="11">
        <v>0.47599999999999998</v>
      </c>
      <c r="BQ16" s="11">
        <v>0.40300000000000002</v>
      </c>
      <c r="BS16" s="5" t="s">
        <v>4</v>
      </c>
      <c r="BT16" s="11">
        <v>0.69099999999999995</v>
      </c>
      <c r="BU16" s="11">
        <v>0.64300000000000002</v>
      </c>
      <c r="BV16" s="11">
        <v>0.51400000000000001</v>
      </c>
      <c r="BX16" s="5" t="s">
        <v>4</v>
      </c>
      <c r="BY16" s="11">
        <v>0.63700000000000001</v>
      </c>
      <c r="BZ16" s="11">
        <v>0.65200000000000002</v>
      </c>
      <c r="CA16" s="11">
        <v>0.502</v>
      </c>
    </row>
    <row r="17" spans="1:79" x14ac:dyDescent="0.3">
      <c r="A17" s="6"/>
      <c r="B17" s="6"/>
      <c r="C17" s="6"/>
      <c r="D17" s="6"/>
      <c r="F17" s="6"/>
      <c r="G17" s="6"/>
      <c r="H17" s="6"/>
      <c r="I17" s="6"/>
      <c r="K17" s="6"/>
      <c r="L17" s="6"/>
      <c r="M17" s="6"/>
      <c r="N17" s="6"/>
      <c r="P17" s="6"/>
      <c r="Q17" s="6"/>
      <c r="R17" s="6"/>
      <c r="S17" s="6"/>
      <c r="U17" s="6"/>
      <c r="V17" s="6"/>
      <c r="W17" s="6"/>
      <c r="X17" s="6"/>
      <c r="Z17" s="6"/>
      <c r="AA17" s="6"/>
      <c r="AB17" s="6"/>
      <c r="AC17" s="6"/>
      <c r="AE17" s="6"/>
      <c r="AF17" s="6"/>
      <c r="AG17" s="6"/>
      <c r="AH17" s="6"/>
      <c r="AJ17" s="6"/>
      <c r="AK17" s="6"/>
      <c r="AL17" s="6"/>
      <c r="AM17" s="6"/>
      <c r="AO17" s="6"/>
      <c r="AP17" s="6"/>
      <c r="AQ17" s="6"/>
      <c r="AR17" s="6"/>
      <c r="AT17" s="6"/>
      <c r="AU17" s="6"/>
      <c r="AV17" s="6"/>
      <c r="AW17" s="6"/>
      <c r="AY17" s="6"/>
      <c r="AZ17" s="6"/>
      <c r="BA17" s="6"/>
      <c r="BB17" s="6"/>
      <c r="BD17" s="6"/>
      <c r="BE17" s="6"/>
      <c r="BF17" s="6"/>
      <c r="BG17" s="6"/>
      <c r="BI17" s="6"/>
      <c r="BJ17" s="6"/>
      <c r="BK17" s="6"/>
      <c r="BL17" s="6"/>
      <c r="BN17" s="6"/>
      <c r="BO17" s="6"/>
      <c r="BP17" s="6"/>
      <c r="BQ17" s="6"/>
      <c r="BS17" s="6"/>
      <c r="BT17" s="6"/>
      <c r="BU17" s="6"/>
      <c r="BV17" s="6"/>
      <c r="BX17" s="6"/>
      <c r="BY17" s="6"/>
      <c r="BZ17" s="6"/>
      <c r="CA17" s="6"/>
    </row>
    <row r="18" spans="1:79" x14ac:dyDescent="0.3">
      <c r="A18" s="1"/>
      <c r="B18" s="6"/>
      <c r="C18" s="6"/>
      <c r="D18" s="6"/>
      <c r="F18" s="1"/>
      <c r="G18" s="6"/>
      <c r="H18" s="6"/>
      <c r="I18" s="6"/>
      <c r="K18" s="1"/>
      <c r="L18" s="6"/>
      <c r="M18" s="6"/>
      <c r="N18" s="6"/>
      <c r="P18" s="1"/>
      <c r="Q18" s="6"/>
      <c r="R18" s="6"/>
      <c r="S18" s="6"/>
      <c r="U18" s="1"/>
      <c r="V18" s="6"/>
      <c r="W18" s="6"/>
      <c r="X18" s="6"/>
      <c r="Z18" s="1"/>
      <c r="AA18" s="6"/>
      <c r="AB18" s="6"/>
      <c r="AC18" s="6"/>
      <c r="AE18" s="1"/>
      <c r="AF18" s="6"/>
      <c r="AG18" s="6"/>
      <c r="AH18" s="6"/>
      <c r="AJ18" s="1"/>
      <c r="AK18" s="6"/>
      <c r="AL18" s="6"/>
      <c r="AM18" s="6"/>
      <c r="AO18" s="1"/>
      <c r="AP18" s="6"/>
      <c r="AQ18" s="6"/>
      <c r="AR18" s="6"/>
      <c r="AT18" s="1"/>
      <c r="AU18" s="6"/>
      <c r="AV18" s="6"/>
      <c r="AW18" s="6"/>
      <c r="AY18" s="1"/>
      <c r="AZ18" s="6"/>
      <c r="BA18" s="6"/>
      <c r="BB18" s="6"/>
      <c r="BD18" s="1"/>
      <c r="BE18" s="6"/>
      <c r="BF18" s="6"/>
      <c r="BG18" s="6"/>
      <c r="BI18" s="1"/>
      <c r="BJ18" s="6"/>
      <c r="BK18" s="6"/>
      <c r="BL18" s="6"/>
      <c r="BN18" s="1"/>
      <c r="BO18" s="6"/>
      <c r="BP18" s="6"/>
      <c r="BQ18" s="6"/>
      <c r="BS18" s="1"/>
      <c r="BT18" s="6"/>
      <c r="BU18" s="6"/>
      <c r="BV18" s="6"/>
      <c r="BX18" s="1"/>
      <c r="BY18" s="6"/>
      <c r="BZ18" s="6"/>
      <c r="CA18" s="6"/>
    </row>
    <row r="19" spans="1:79" x14ac:dyDescent="0.3">
      <c r="A19" s="2" t="s">
        <v>13</v>
      </c>
      <c r="B19" s="7"/>
      <c r="C19" s="7"/>
      <c r="D19" s="7"/>
      <c r="F19" s="2" t="s">
        <v>13</v>
      </c>
      <c r="G19" s="7"/>
      <c r="H19" s="7"/>
      <c r="I19" s="7"/>
      <c r="K19" s="2" t="s">
        <v>13</v>
      </c>
      <c r="L19" s="7"/>
      <c r="M19" s="7"/>
      <c r="N19" s="7"/>
      <c r="P19" s="2" t="s">
        <v>13</v>
      </c>
      <c r="Q19" s="7"/>
      <c r="R19" s="7"/>
      <c r="S19" s="7"/>
      <c r="U19" s="2" t="s">
        <v>13</v>
      </c>
      <c r="V19" s="7"/>
      <c r="W19" s="7"/>
      <c r="X19" s="7"/>
      <c r="Z19" s="2" t="s">
        <v>13</v>
      </c>
      <c r="AA19" s="7"/>
      <c r="AB19" s="7"/>
      <c r="AC19" s="7"/>
      <c r="AE19" s="2" t="s">
        <v>13</v>
      </c>
      <c r="AF19" s="7"/>
      <c r="AG19" s="7"/>
      <c r="AH19" s="7"/>
      <c r="AJ19" s="2" t="s">
        <v>13</v>
      </c>
      <c r="AK19" s="7"/>
      <c r="AL19" s="7"/>
      <c r="AM19" s="7"/>
      <c r="AO19" s="2" t="s">
        <v>13</v>
      </c>
      <c r="AP19" s="7"/>
      <c r="AQ19" s="7"/>
      <c r="AR19" s="7"/>
      <c r="AT19" s="2" t="s">
        <v>13</v>
      </c>
      <c r="AU19" s="7"/>
      <c r="AV19" s="7"/>
      <c r="AW19" s="7"/>
      <c r="AY19" s="2" t="s">
        <v>13</v>
      </c>
      <c r="AZ19" s="7"/>
      <c r="BA19" s="7"/>
      <c r="BB19" s="7"/>
      <c r="BD19" s="2" t="s">
        <v>13</v>
      </c>
      <c r="BE19" s="7"/>
      <c r="BF19" s="7"/>
      <c r="BG19" s="7"/>
      <c r="BI19" s="2" t="s">
        <v>13</v>
      </c>
      <c r="BJ19" s="7"/>
      <c r="BK19" s="7"/>
      <c r="BL19" s="7"/>
      <c r="BN19" s="2" t="s">
        <v>13</v>
      </c>
      <c r="BO19" s="7"/>
      <c r="BP19" s="7"/>
      <c r="BQ19" s="7"/>
      <c r="BS19" s="2" t="s">
        <v>13</v>
      </c>
      <c r="BT19" s="7"/>
      <c r="BU19" s="7"/>
      <c r="BV19" s="7"/>
      <c r="BX19" s="2" t="s">
        <v>13</v>
      </c>
      <c r="BY19" s="7"/>
      <c r="BZ19" s="7"/>
      <c r="CA19" s="7"/>
    </row>
    <row r="20" spans="1:79" x14ac:dyDescent="0.3">
      <c r="A20" s="3"/>
      <c r="B20" s="4" t="s">
        <v>5</v>
      </c>
      <c r="C20" s="4" t="s">
        <v>6</v>
      </c>
      <c r="D20" s="4" t="s">
        <v>7</v>
      </c>
      <c r="F20" s="3"/>
      <c r="G20" s="4" t="s">
        <v>5</v>
      </c>
      <c r="H20" s="4" t="s">
        <v>6</v>
      </c>
      <c r="I20" s="4" t="s">
        <v>7</v>
      </c>
      <c r="K20" s="3"/>
      <c r="L20" s="4" t="s">
        <v>5</v>
      </c>
      <c r="M20" s="4" t="s">
        <v>6</v>
      </c>
      <c r="N20" s="4" t="s">
        <v>7</v>
      </c>
      <c r="P20" s="3"/>
      <c r="Q20" s="4" t="s">
        <v>5</v>
      </c>
      <c r="R20" s="4" t="s">
        <v>6</v>
      </c>
      <c r="S20" s="4" t="s">
        <v>7</v>
      </c>
      <c r="U20" s="3"/>
      <c r="V20" s="4" t="s">
        <v>5</v>
      </c>
      <c r="W20" s="4" t="s">
        <v>6</v>
      </c>
      <c r="X20" s="4" t="s">
        <v>7</v>
      </c>
      <c r="Z20" s="3"/>
      <c r="AA20" s="4" t="s">
        <v>5</v>
      </c>
      <c r="AB20" s="4" t="s">
        <v>6</v>
      </c>
      <c r="AC20" s="4" t="s">
        <v>7</v>
      </c>
      <c r="AE20" s="3"/>
      <c r="AF20" s="4" t="s">
        <v>5</v>
      </c>
      <c r="AG20" s="4" t="s">
        <v>6</v>
      </c>
      <c r="AH20" s="4" t="s">
        <v>7</v>
      </c>
      <c r="AJ20" s="3"/>
      <c r="AK20" s="4" t="s">
        <v>5</v>
      </c>
      <c r="AL20" s="4" t="s">
        <v>6</v>
      </c>
      <c r="AM20" s="4" t="s">
        <v>7</v>
      </c>
      <c r="AO20" s="3"/>
      <c r="AP20" s="4" t="s">
        <v>5</v>
      </c>
      <c r="AQ20" s="4" t="s">
        <v>6</v>
      </c>
      <c r="AR20" s="4" t="s">
        <v>7</v>
      </c>
      <c r="AT20" s="3"/>
      <c r="AU20" s="4" t="s">
        <v>5</v>
      </c>
      <c r="AV20" s="4" t="s">
        <v>6</v>
      </c>
      <c r="AW20" s="4" t="s">
        <v>7</v>
      </c>
      <c r="AY20" s="3"/>
      <c r="AZ20" s="4" t="s">
        <v>5</v>
      </c>
      <c r="BA20" s="4" t="s">
        <v>6</v>
      </c>
      <c r="BB20" s="4" t="s">
        <v>7</v>
      </c>
      <c r="BD20" s="3"/>
      <c r="BE20" s="4" t="s">
        <v>5</v>
      </c>
      <c r="BF20" s="4" t="s">
        <v>6</v>
      </c>
      <c r="BG20" s="4" t="s">
        <v>7</v>
      </c>
      <c r="BI20" s="3"/>
      <c r="BJ20" s="4" t="s">
        <v>5</v>
      </c>
      <c r="BK20" s="4" t="s">
        <v>6</v>
      </c>
      <c r="BL20" s="4" t="s">
        <v>7</v>
      </c>
      <c r="BN20" s="3"/>
      <c r="BO20" s="4" t="s">
        <v>5</v>
      </c>
      <c r="BP20" s="4" t="s">
        <v>6</v>
      </c>
      <c r="BQ20" s="4" t="s">
        <v>7</v>
      </c>
      <c r="BS20" s="3"/>
      <c r="BT20" s="4" t="s">
        <v>5</v>
      </c>
      <c r="BU20" s="4" t="s">
        <v>6</v>
      </c>
      <c r="BV20" s="4" t="s">
        <v>7</v>
      </c>
      <c r="BX20" s="3"/>
      <c r="BY20" s="4" t="s">
        <v>5</v>
      </c>
      <c r="BZ20" s="4" t="s">
        <v>6</v>
      </c>
      <c r="CA20" s="4" t="s">
        <v>7</v>
      </c>
    </row>
    <row r="21" spans="1:79" x14ac:dyDescent="0.3">
      <c r="A21" s="5" t="s">
        <v>0</v>
      </c>
      <c r="B21" s="11">
        <v>5.0000000000000001E-3</v>
      </c>
      <c r="C21" s="11">
        <v>5.0000000000000001E-3</v>
      </c>
      <c r="D21" s="11">
        <v>4.0000000000000001E-3</v>
      </c>
      <c r="F21" s="5" t="s">
        <v>0</v>
      </c>
      <c r="G21" s="11">
        <v>1.4E-2</v>
      </c>
      <c r="H21" s="11">
        <v>1.4E-2</v>
      </c>
      <c r="I21" s="11">
        <v>1.4E-2</v>
      </c>
      <c r="K21" s="5" t="s">
        <v>0</v>
      </c>
      <c r="L21" s="11">
        <v>1.2999999999999999E-2</v>
      </c>
      <c r="M21" s="11">
        <v>1.2999999999999999E-2</v>
      </c>
      <c r="N21" s="11">
        <v>1.2999999999999999E-2</v>
      </c>
      <c r="P21" s="5" t="s">
        <v>0</v>
      </c>
      <c r="Q21" s="11">
        <v>1.9E-2</v>
      </c>
      <c r="R21" s="11">
        <v>1.9E-2</v>
      </c>
      <c r="S21" s="11">
        <v>1.9E-2</v>
      </c>
      <c r="U21" s="5" t="s">
        <v>0</v>
      </c>
      <c r="V21" s="17">
        <v>3.1E-2</v>
      </c>
      <c r="W21" s="11">
        <v>3.1E-2</v>
      </c>
      <c r="X21" s="11">
        <v>2.8000000000000001E-2</v>
      </c>
      <c r="Z21" s="5" t="s">
        <v>0</v>
      </c>
      <c r="AA21" s="11">
        <v>7.2999999999999995E-2</v>
      </c>
      <c r="AB21" s="11">
        <v>7.2999999999999995E-2</v>
      </c>
      <c r="AC21" s="11">
        <v>3.5000000000000003E-2</v>
      </c>
      <c r="AE21" s="5" t="s">
        <v>0</v>
      </c>
      <c r="AF21" s="11">
        <v>7.5999999999999998E-2</v>
      </c>
      <c r="AG21" s="11">
        <v>8.6999999999999994E-2</v>
      </c>
      <c r="AH21" s="11">
        <v>6.2E-2</v>
      </c>
      <c r="AJ21" s="5" t="s">
        <v>0</v>
      </c>
      <c r="AK21" s="11">
        <v>8.7999999999999995E-2</v>
      </c>
      <c r="AL21" s="11">
        <v>9.1999999999999998E-2</v>
      </c>
      <c r="AM21" s="11">
        <v>9.1999999999999998E-2</v>
      </c>
      <c r="AO21" s="5" t="s">
        <v>0</v>
      </c>
      <c r="AP21" s="11">
        <v>0.13300000000000001</v>
      </c>
      <c r="AQ21" s="11">
        <v>9.5000000000000001E-2</v>
      </c>
      <c r="AR21" s="11">
        <v>0.16200000000000001</v>
      </c>
      <c r="AT21" s="5" t="s">
        <v>0</v>
      </c>
      <c r="AU21" s="11">
        <v>0.10199999999999999</v>
      </c>
      <c r="AV21" s="11">
        <v>0.11</v>
      </c>
      <c r="AW21" s="11">
        <v>0.191</v>
      </c>
      <c r="AY21" s="5" t="s">
        <v>0</v>
      </c>
      <c r="AZ21" s="11">
        <v>9.2999999999999999E-2</v>
      </c>
      <c r="BA21" s="11">
        <v>0.14499999999999999</v>
      </c>
      <c r="BB21" s="11">
        <v>0.52700000000000002</v>
      </c>
      <c r="BD21" s="5" t="s">
        <v>0</v>
      </c>
      <c r="BE21" s="17">
        <v>0.114</v>
      </c>
      <c r="BF21" s="11">
        <v>8.1000000000000003E-2</v>
      </c>
      <c r="BG21" s="11">
        <v>0.38400000000000001</v>
      </c>
      <c r="BI21" s="5" t="s">
        <v>0</v>
      </c>
      <c r="BJ21" s="11">
        <v>0.11799999999999999</v>
      </c>
      <c r="BK21" s="11">
        <v>8.5000000000000006E-2</v>
      </c>
      <c r="BL21" s="11">
        <v>0.47699999999999998</v>
      </c>
      <c r="BN21" s="5" t="s">
        <v>0</v>
      </c>
      <c r="BO21" s="11">
        <v>9.4E-2</v>
      </c>
      <c r="BP21" s="11">
        <v>0.112</v>
      </c>
      <c r="BQ21" s="11">
        <v>0.307</v>
      </c>
      <c r="BS21" s="5" t="s">
        <v>0</v>
      </c>
      <c r="BT21" s="11">
        <v>0.154</v>
      </c>
      <c r="BU21" s="11">
        <v>9.7000000000000003E-2</v>
      </c>
      <c r="BV21" s="11">
        <v>0.22600000000000001</v>
      </c>
      <c r="BX21" s="5" t="s">
        <v>0</v>
      </c>
      <c r="BY21" s="11">
        <v>9.9000000000000005E-2</v>
      </c>
      <c r="BZ21" s="11">
        <v>9.6000000000000002E-2</v>
      </c>
      <c r="CA21" s="11">
        <v>0.185</v>
      </c>
    </row>
    <row r="22" spans="1:79" x14ac:dyDescent="0.3">
      <c r="A22" s="5" t="s">
        <v>1</v>
      </c>
      <c r="B22" s="11">
        <v>1.2999999999999999E-2</v>
      </c>
      <c r="C22" s="11">
        <v>1.2999999999999999E-2</v>
      </c>
      <c r="D22" s="11">
        <v>1.2999999999999999E-2</v>
      </c>
      <c r="F22" s="5" t="s">
        <v>1</v>
      </c>
      <c r="G22" s="11">
        <v>1.2999999999999999E-2</v>
      </c>
      <c r="H22" s="11">
        <v>1.2999999999999999E-2</v>
      </c>
      <c r="I22" s="11">
        <v>1.4E-2</v>
      </c>
      <c r="K22" s="5" t="s">
        <v>1</v>
      </c>
      <c r="L22" s="11">
        <v>1.4E-2</v>
      </c>
      <c r="M22" s="11">
        <v>1.4E-2</v>
      </c>
      <c r="N22" s="11">
        <v>1.2999999999999999E-2</v>
      </c>
      <c r="P22" s="5" t="s">
        <v>1</v>
      </c>
      <c r="Q22" s="11">
        <v>2.4E-2</v>
      </c>
      <c r="R22" s="11">
        <v>2.4E-2</v>
      </c>
      <c r="S22" s="11">
        <v>2.1000000000000001E-2</v>
      </c>
      <c r="U22" s="5" t="s">
        <v>1</v>
      </c>
      <c r="V22" s="17">
        <v>4.1000000000000002E-2</v>
      </c>
      <c r="W22" s="11">
        <v>4.2000000000000003E-2</v>
      </c>
      <c r="X22" s="11">
        <v>0.03</v>
      </c>
      <c r="Z22" s="5" t="s">
        <v>1</v>
      </c>
      <c r="AA22" s="11">
        <v>4.7E-2</v>
      </c>
      <c r="AB22" s="11">
        <v>4.7E-2</v>
      </c>
      <c r="AC22" s="11">
        <v>4.4999999999999998E-2</v>
      </c>
      <c r="AE22" s="5" t="s">
        <v>1</v>
      </c>
      <c r="AF22" s="11">
        <v>8.2000000000000003E-2</v>
      </c>
      <c r="AG22" s="11">
        <v>7.5999999999999998E-2</v>
      </c>
      <c r="AH22" s="11">
        <v>4.7E-2</v>
      </c>
      <c r="AJ22" s="5" t="s">
        <v>1</v>
      </c>
      <c r="AK22" s="11">
        <v>0.17799999999999999</v>
      </c>
      <c r="AL22" s="11">
        <v>0.221</v>
      </c>
      <c r="AM22" s="11">
        <v>7.4999999999999997E-2</v>
      </c>
      <c r="AO22" s="5" t="s">
        <v>1</v>
      </c>
      <c r="AP22" s="11">
        <v>7.8E-2</v>
      </c>
      <c r="AQ22" s="11">
        <v>0.13100000000000001</v>
      </c>
      <c r="AR22" s="11">
        <v>0.17699999999999999</v>
      </c>
      <c r="AT22" s="5" t="s">
        <v>1</v>
      </c>
      <c r="AU22" s="11">
        <v>0.106</v>
      </c>
      <c r="AV22" s="11">
        <v>9.8000000000000004E-2</v>
      </c>
      <c r="AW22" s="11">
        <v>0.155</v>
      </c>
      <c r="AY22" s="5" t="s">
        <v>1</v>
      </c>
      <c r="AZ22" s="11">
        <v>0.10199999999999999</v>
      </c>
      <c r="BA22" s="11">
        <v>0.13200000000000001</v>
      </c>
      <c r="BB22" s="11">
        <v>0.503</v>
      </c>
      <c r="BD22" s="5" t="s">
        <v>1</v>
      </c>
      <c r="BE22" s="17">
        <v>9.7000000000000003E-2</v>
      </c>
      <c r="BF22" s="11">
        <v>9.1999999999999998E-2</v>
      </c>
      <c r="BG22" s="11">
        <v>0.42799999999999999</v>
      </c>
      <c r="BI22" s="5" t="s">
        <v>1</v>
      </c>
      <c r="BJ22" s="11">
        <v>8.7999999999999995E-2</v>
      </c>
      <c r="BK22" s="11">
        <v>0.10299999999999999</v>
      </c>
      <c r="BL22" s="11">
        <v>0.46800000000000003</v>
      </c>
      <c r="BN22" s="5" t="s">
        <v>1</v>
      </c>
      <c r="BO22" s="11">
        <v>0.125</v>
      </c>
      <c r="BP22" s="11">
        <v>0.113</v>
      </c>
      <c r="BQ22" s="11">
        <v>0.29699999999999999</v>
      </c>
      <c r="BS22" s="5" t="s">
        <v>1</v>
      </c>
      <c r="BT22" s="11">
        <v>0.126</v>
      </c>
      <c r="BU22" s="11">
        <v>0.113</v>
      </c>
      <c r="BV22" s="11">
        <v>0.21099999999999999</v>
      </c>
      <c r="BX22" s="5" t="s">
        <v>1</v>
      </c>
      <c r="BY22" s="11">
        <v>9.8000000000000004E-2</v>
      </c>
      <c r="BZ22" s="11">
        <v>0.11</v>
      </c>
      <c r="CA22" s="11">
        <v>0.19800000000000001</v>
      </c>
    </row>
    <row r="23" spans="1:79" x14ac:dyDescent="0.3">
      <c r="A23" s="5" t="s">
        <v>2</v>
      </c>
      <c r="B23" s="11">
        <v>1.4E-2</v>
      </c>
      <c r="C23" s="11">
        <v>1.4E-2</v>
      </c>
      <c r="D23" s="11">
        <v>1.4E-2</v>
      </c>
      <c r="F23" s="5" t="s">
        <v>2</v>
      </c>
      <c r="G23" s="11">
        <v>2.5999999999999999E-2</v>
      </c>
      <c r="H23" s="11">
        <v>2.5999999999999999E-2</v>
      </c>
      <c r="I23" s="11">
        <v>2.5999999999999999E-2</v>
      </c>
      <c r="K23" s="5" t="s">
        <v>2</v>
      </c>
      <c r="L23" s="11">
        <v>2.5999999999999999E-2</v>
      </c>
      <c r="M23" s="11">
        <v>2.5999999999999999E-2</v>
      </c>
      <c r="N23" s="11">
        <v>2.7E-2</v>
      </c>
      <c r="P23" s="5" t="s">
        <v>2</v>
      </c>
      <c r="Q23" s="11">
        <v>4.3999999999999997E-2</v>
      </c>
      <c r="R23" s="11">
        <v>4.3999999999999997E-2</v>
      </c>
      <c r="S23" s="11">
        <v>4.3999999999999997E-2</v>
      </c>
      <c r="U23" s="5" t="s">
        <v>2</v>
      </c>
      <c r="V23" s="17">
        <v>4.5999999999999999E-2</v>
      </c>
      <c r="W23" s="11">
        <v>6.3E-2</v>
      </c>
      <c r="X23" s="11">
        <v>0.05</v>
      </c>
      <c r="Z23" s="5" t="s">
        <v>2</v>
      </c>
      <c r="AA23" s="11">
        <v>7.0999999999999994E-2</v>
      </c>
      <c r="AB23" s="11">
        <v>7.4999999999999997E-2</v>
      </c>
      <c r="AC23" s="11">
        <v>6.5000000000000002E-2</v>
      </c>
      <c r="AE23" s="5" t="s">
        <v>2</v>
      </c>
      <c r="AF23" s="11">
        <v>8.8999999999999996E-2</v>
      </c>
      <c r="AG23" s="11">
        <v>7.9000000000000001E-2</v>
      </c>
      <c r="AH23" s="11">
        <v>8.1000000000000003E-2</v>
      </c>
      <c r="AJ23" s="5" t="s">
        <v>2</v>
      </c>
      <c r="AK23" s="11">
        <v>0.11700000000000001</v>
      </c>
      <c r="AL23" s="11">
        <v>0.115</v>
      </c>
      <c r="AM23" s="11">
        <v>0.104</v>
      </c>
      <c r="AO23" s="5" t="s">
        <v>2</v>
      </c>
      <c r="AP23" s="11">
        <v>0.19600000000000001</v>
      </c>
      <c r="AQ23" s="11">
        <v>0.192</v>
      </c>
      <c r="AR23" s="11">
        <v>0.27</v>
      </c>
      <c r="AT23" s="5" t="s">
        <v>2</v>
      </c>
      <c r="AU23" s="11">
        <v>0.19500000000000001</v>
      </c>
      <c r="AV23" s="11">
        <v>0.189</v>
      </c>
      <c r="AW23" s="11">
        <v>0.221</v>
      </c>
      <c r="AY23" s="5" t="s">
        <v>2</v>
      </c>
      <c r="AZ23" s="11">
        <v>0.2</v>
      </c>
      <c r="BA23" s="11">
        <v>0.193</v>
      </c>
      <c r="BB23" s="11">
        <v>0.53700000000000003</v>
      </c>
      <c r="BD23" s="5" t="s">
        <v>2</v>
      </c>
      <c r="BE23" s="17">
        <v>0.17499999999999999</v>
      </c>
      <c r="BF23" s="11">
        <v>0.183</v>
      </c>
      <c r="BG23" s="11">
        <v>0.44500000000000001</v>
      </c>
      <c r="BI23" s="5" t="s">
        <v>2</v>
      </c>
      <c r="BJ23" s="11">
        <v>0.183</v>
      </c>
      <c r="BK23" s="11">
        <v>0.218</v>
      </c>
      <c r="BL23" s="11">
        <v>0.47699999999999998</v>
      </c>
      <c r="BN23" s="5" t="s">
        <v>2</v>
      </c>
      <c r="BO23" s="11">
        <v>0.20799999999999999</v>
      </c>
      <c r="BP23" s="11">
        <v>0.19</v>
      </c>
      <c r="BQ23" s="11">
        <v>0.33900000000000002</v>
      </c>
      <c r="BS23" s="5" t="s">
        <v>2</v>
      </c>
      <c r="BT23" s="11">
        <v>0.188</v>
      </c>
      <c r="BU23" s="11">
        <v>0.18099999999999999</v>
      </c>
      <c r="BV23" s="11">
        <v>0.23599999999999999</v>
      </c>
      <c r="BX23" s="5" t="s">
        <v>2</v>
      </c>
      <c r="BY23" s="11">
        <v>0.215</v>
      </c>
      <c r="BZ23" s="11">
        <v>0.21099999999999999</v>
      </c>
      <c r="CA23" s="11">
        <v>0.23200000000000001</v>
      </c>
    </row>
    <row r="24" spans="1:79" x14ac:dyDescent="0.3">
      <c r="A24" s="5" t="s">
        <v>3</v>
      </c>
      <c r="B24" s="11">
        <v>1.7000000000000001E-2</v>
      </c>
      <c r="C24" s="11">
        <v>1.7000000000000001E-2</v>
      </c>
      <c r="D24" s="11">
        <v>1.7000000000000001E-2</v>
      </c>
      <c r="F24" s="5" t="s">
        <v>3</v>
      </c>
      <c r="G24" s="11">
        <v>0.03</v>
      </c>
      <c r="H24" s="11">
        <v>0.03</v>
      </c>
      <c r="I24" s="11">
        <v>2.9000000000000001E-2</v>
      </c>
      <c r="K24" s="5" t="s">
        <v>3</v>
      </c>
      <c r="L24" s="11">
        <v>3.3000000000000002E-2</v>
      </c>
      <c r="M24" s="11">
        <v>3.3000000000000002E-2</v>
      </c>
      <c r="N24" s="11">
        <v>3.2000000000000001E-2</v>
      </c>
      <c r="P24" s="5" t="s">
        <v>3</v>
      </c>
      <c r="Q24" s="11">
        <v>6.5000000000000002E-2</v>
      </c>
      <c r="R24" s="11">
        <v>6.5000000000000002E-2</v>
      </c>
      <c r="S24" s="11">
        <v>4.3999999999999997E-2</v>
      </c>
      <c r="U24" s="5" t="s">
        <v>3</v>
      </c>
      <c r="V24" s="17">
        <v>7.8E-2</v>
      </c>
      <c r="W24" s="11">
        <v>6.4000000000000001E-2</v>
      </c>
      <c r="X24" s="11">
        <v>0.06</v>
      </c>
      <c r="Z24" s="5" t="s">
        <v>3</v>
      </c>
      <c r="AA24" s="11">
        <v>8.5000000000000006E-2</v>
      </c>
      <c r="AB24" s="11">
        <v>8.5999999999999993E-2</v>
      </c>
      <c r="AC24" s="11">
        <v>7.0000000000000007E-2</v>
      </c>
      <c r="AE24" s="5" t="s">
        <v>3</v>
      </c>
      <c r="AF24" s="11">
        <v>8.7999999999999995E-2</v>
      </c>
      <c r="AG24" s="11">
        <v>0.13800000000000001</v>
      </c>
      <c r="AH24" s="11">
        <v>7.6999999999999999E-2</v>
      </c>
      <c r="AJ24" s="5" t="s">
        <v>3</v>
      </c>
      <c r="AK24" s="11">
        <v>0.11799999999999999</v>
      </c>
      <c r="AL24" s="11">
        <v>0.127</v>
      </c>
      <c r="AM24" s="11">
        <v>0.106</v>
      </c>
      <c r="AO24" s="5" t="s">
        <v>3</v>
      </c>
      <c r="AP24" s="11">
        <v>0.13800000000000001</v>
      </c>
      <c r="AQ24" s="11">
        <v>0.14299999999999999</v>
      </c>
      <c r="AR24" s="11">
        <v>0.245</v>
      </c>
      <c r="AT24" s="5" t="s">
        <v>3</v>
      </c>
      <c r="AU24" s="11">
        <v>0.16400000000000001</v>
      </c>
      <c r="AV24" s="11">
        <v>0.215</v>
      </c>
      <c r="AW24" s="11">
        <v>0.222</v>
      </c>
      <c r="AY24" s="5" t="s">
        <v>3</v>
      </c>
      <c r="AZ24" s="11">
        <v>0.19600000000000001</v>
      </c>
      <c r="BA24" s="11">
        <v>0.19</v>
      </c>
      <c r="BB24" s="11">
        <v>0.437</v>
      </c>
      <c r="BD24" s="5" t="s">
        <v>3</v>
      </c>
      <c r="BE24" s="17">
        <v>0.159</v>
      </c>
      <c r="BF24" s="11">
        <v>0.193</v>
      </c>
      <c r="BG24" s="11">
        <v>0.443</v>
      </c>
      <c r="BI24" s="5" t="s">
        <v>3</v>
      </c>
      <c r="BJ24" s="11">
        <v>0.17499999999999999</v>
      </c>
      <c r="BK24" s="11">
        <v>0.19700000000000001</v>
      </c>
      <c r="BL24" s="11">
        <v>0.48699999999999999</v>
      </c>
      <c r="BN24" s="5" t="s">
        <v>3</v>
      </c>
      <c r="BO24" s="11">
        <v>0.16200000000000001</v>
      </c>
      <c r="BP24" s="11">
        <v>0.18099999999999999</v>
      </c>
      <c r="BQ24" s="11">
        <v>0.54600000000000004</v>
      </c>
      <c r="BS24" s="5" t="s">
        <v>3</v>
      </c>
      <c r="BT24" s="11">
        <v>0.16600000000000001</v>
      </c>
      <c r="BU24" s="11">
        <v>0.182</v>
      </c>
      <c r="BV24" s="11">
        <v>0.54</v>
      </c>
      <c r="BX24" s="5" t="s">
        <v>3</v>
      </c>
      <c r="BY24" s="11">
        <v>0.18</v>
      </c>
      <c r="BZ24" s="11">
        <v>0.19600000000000001</v>
      </c>
      <c r="CA24" s="11">
        <v>0.53500000000000003</v>
      </c>
    </row>
    <row r="25" spans="1:79" x14ac:dyDescent="0.3">
      <c r="A25" s="5" t="s">
        <v>4</v>
      </c>
      <c r="B25" s="11">
        <v>1.7999999999999999E-2</v>
      </c>
      <c r="C25" s="11">
        <v>1.7999999999999999E-2</v>
      </c>
      <c r="D25" s="11">
        <v>1.7999999999999999E-2</v>
      </c>
      <c r="F25" s="5" t="s">
        <v>4</v>
      </c>
      <c r="G25" s="11">
        <v>2.4E-2</v>
      </c>
      <c r="H25" s="11">
        <v>2.4E-2</v>
      </c>
      <c r="I25" s="11">
        <v>2.4E-2</v>
      </c>
      <c r="K25" s="5" t="s">
        <v>4</v>
      </c>
      <c r="L25" s="11">
        <v>3.2000000000000001E-2</v>
      </c>
      <c r="M25" s="11">
        <v>3.2000000000000001E-2</v>
      </c>
      <c r="N25" s="11">
        <v>3.2000000000000001E-2</v>
      </c>
      <c r="P25" s="5" t="s">
        <v>4</v>
      </c>
      <c r="Q25" s="11">
        <v>5.8000000000000003E-2</v>
      </c>
      <c r="R25" s="11">
        <v>5.8000000000000003E-2</v>
      </c>
      <c r="S25" s="11">
        <v>4.2999999999999997E-2</v>
      </c>
      <c r="U25" s="5" t="s">
        <v>4</v>
      </c>
      <c r="V25" s="17">
        <v>0.108</v>
      </c>
      <c r="W25" s="11">
        <v>0.11799999999999999</v>
      </c>
      <c r="X25" s="11">
        <v>4.2999999999999997E-2</v>
      </c>
      <c r="Z25" s="5" t="s">
        <v>4</v>
      </c>
      <c r="AA25" s="11">
        <v>0.107</v>
      </c>
      <c r="AB25" s="11">
        <v>0.12</v>
      </c>
      <c r="AC25" s="11">
        <v>7.2999999999999995E-2</v>
      </c>
      <c r="AE25" s="5" t="s">
        <v>4</v>
      </c>
      <c r="AF25" s="11">
        <v>0.16500000000000001</v>
      </c>
      <c r="AG25" s="11">
        <v>0.14299999999999999</v>
      </c>
      <c r="AH25" s="11">
        <v>8.5000000000000006E-2</v>
      </c>
      <c r="AJ25" s="5" t="s">
        <v>4</v>
      </c>
      <c r="AK25" s="11">
        <v>0.23300000000000001</v>
      </c>
      <c r="AL25" s="11">
        <v>0.26200000000000001</v>
      </c>
      <c r="AM25" s="11">
        <v>0.105</v>
      </c>
      <c r="AO25" s="5" t="s">
        <v>4</v>
      </c>
      <c r="AP25" s="11">
        <v>0.46600000000000003</v>
      </c>
      <c r="AQ25" s="11">
        <v>0.71499999999999997</v>
      </c>
      <c r="AR25" s="11">
        <v>0.24</v>
      </c>
      <c r="AT25" s="5" t="s">
        <v>4</v>
      </c>
      <c r="AU25" s="11">
        <v>0.73199999999999998</v>
      </c>
      <c r="AV25" s="11">
        <v>1.111</v>
      </c>
      <c r="AW25" s="11">
        <v>0.216</v>
      </c>
      <c r="AY25" s="5" t="s">
        <v>4</v>
      </c>
      <c r="AZ25" s="11">
        <v>0.94499999999999995</v>
      </c>
      <c r="BA25" s="11">
        <v>1.339</v>
      </c>
      <c r="BB25" s="11">
        <v>0.52500000000000002</v>
      </c>
      <c r="BD25" s="5" t="s">
        <v>4</v>
      </c>
      <c r="BE25" s="17">
        <v>1.1279999999999999</v>
      </c>
      <c r="BF25" s="11">
        <v>1.304</v>
      </c>
      <c r="BG25" s="11">
        <v>0.44700000000000001</v>
      </c>
      <c r="BI25" s="5" t="s">
        <v>4</v>
      </c>
      <c r="BJ25" s="11">
        <v>1.1830000000000001</v>
      </c>
      <c r="BK25" s="11">
        <v>1.016</v>
      </c>
      <c r="BL25" s="11">
        <v>0.48</v>
      </c>
      <c r="BN25" s="5" t="s">
        <v>4</v>
      </c>
      <c r="BO25" s="11">
        <v>1.1419999999999999</v>
      </c>
      <c r="BP25" s="11">
        <v>1.2689999999999999</v>
      </c>
      <c r="BQ25" s="11">
        <v>0.33</v>
      </c>
      <c r="BS25" s="5" t="s">
        <v>4</v>
      </c>
      <c r="BT25" s="11">
        <v>1.0089999999999999</v>
      </c>
      <c r="BU25" s="11">
        <v>1.06</v>
      </c>
      <c r="BV25" s="11">
        <v>0.24399999999999999</v>
      </c>
      <c r="BX25" s="5" t="s">
        <v>4</v>
      </c>
      <c r="BY25" s="11">
        <v>1.018</v>
      </c>
      <c r="BZ25" s="11">
        <v>1.103</v>
      </c>
      <c r="CA25" s="11">
        <v>0.23100000000000001</v>
      </c>
    </row>
    <row r="26" spans="1:79" x14ac:dyDescent="0.3">
      <c r="A26" s="1"/>
      <c r="B26" s="6"/>
      <c r="C26" s="6"/>
      <c r="D26" s="6"/>
      <c r="F26" s="1"/>
      <c r="G26" s="6"/>
      <c r="H26" s="6"/>
      <c r="I26" s="6"/>
      <c r="K26" s="1"/>
      <c r="L26" s="6"/>
      <c r="M26" s="6"/>
      <c r="N26" s="6"/>
      <c r="P26" s="1"/>
      <c r="Q26" s="6"/>
      <c r="R26" s="6"/>
      <c r="S26" s="6"/>
      <c r="U26" s="1"/>
      <c r="V26" s="6"/>
      <c r="W26" s="6"/>
      <c r="X26" s="6"/>
      <c r="Z26" s="1"/>
      <c r="AA26" s="6"/>
      <c r="AB26" s="6"/>
      <c r="AC26" s="6"/>
      <c r="AE26" s="1"/>
      <c r="AF26" s="6"/>
      <c r="AG26" s="6"/>
      <c r="AH26" s="6"/>
      <c r="AJ26" s="1"/>
      <c r="AK26" s="6"/>
      <c r="AL26" s="6"/>
      <c r="AM26" s="6"/>
      <c r="AO26" s="1"/>
      <c r="AP26" s="6"/>
      <c r="AQ26" s="6"/>
      <c r="AR26" s="6"/>
      <c r="AT26" s="1"/>
      <c r="AU26" s="6"/>
      <c r="AV26" s="6"/>
      <c r="AW26" s="6"/>
      <c r="AY26" s="1"/>
      <c r="AZ26" s="6"/>
      <c r="BA26" s="6"/>
      <c r="BB26" s="6"/>
      <c r="BD26" s="1"/>
      <c r="BE26" s="6"/>
      <c r="BF26" s="6"/>
      <c r="BG26" s="6"/>
      <c r="BI26" s="1"/>
      <c r="BJ26" s="6"/>
      <c r="BK26" s="6"/>
      <c r="BL26" s="6"/>
      <c r="BN26" s="1"/>
      <c r="BO26" s="6"/>
      <c r="BP26" s="6"/>
      <c r="BQ26" s="6"/>
      <c r="BS26" s="1"/>
      <c r="BT26" s="6"/>
      <c r="BU26" s="6"/>
      <c r="BV26" s="6"/>
      <c r="BX26" s="1"/>
      <c r="BY26" s="6"/>
      <c r="BZ26" s="6"/>
      <c r="CA26" s="6"/>
    </row>
    <row r="27" spans="1:79" x14ac:dyDescent="0.3">
      <c r="A27" s="6"/>
      <c r="B27" s="6"/>
      <c r="C27" s="6"/>
      <c r="D27" s="6"/>
      <c r="F27" s="6"/>
      <c r="G27" s="6"/>
      <c r="H27" s="6"/>
      <c r="I27" s="6"/>
      <c r="K27" s="6"/>
      <c r="L27" s="6"/>
      <c r="M27" s="6"/>
      <c r="N27" s="6"/>
      <c r="P27" s="6"/>
      <c r="Q27" s="6"/>
      <c r="R27" s="6"/>
      <c r="S27" s="6"/>
      <c r="U27" s="6"/>
      <c r="V27" s="6"/>
      <c r="W27" s="6"/>
      <c r="X27" s="6"/>
      <c r="Z27" s="6"/>
      <c r="AA27" s="6"/>
      <c r="AB27" s="6"/>
      <c r="AC27" s="6"/>
      <c r="AE27" s="6"/>
      <c r="AF27" s="6"/>
      <c r="AG27" s="6"/>
      <c r="AH27" s="6"/>
      <c r="AJ27" s="6"/>
      <c r="AK27" s="6"/>
      <c r="AL27" s="6"/>
      <c r="AM27" s="6"/>
      <c r="AO27" s="6"/>
      <c r="AP27" s="6"/>
      <c r="AQ27" s="6"/>
      <c r="AR27" s="6"/>
      <c r="AT27" s="2" t="s">
        <v>9</v>
      </c>
      <c r="AU27" s="6"/>
      <c r="AV27" s="6"/>
      <c r="AW27" s="6"/>
      <c r="AY27" s="2" t="s">
        <v>9</v>
      </c>
      <c r="AZ27" s="6"/>
      <c r="BA27" s="6"/>
      <c r="BB27" s="6"/>
      <c r="BD27" s="2" t="s">
        <v>9</v>
      </c>
      <c r="BE27" s="6"/>
      <c r="BF27" s="6"/>
      <c r="BG27" s="6"/>
      <c r="BI27" s="2" t="s">
        <v>9</v>
      </c>
      <c r="BJ27" s="6"/>
      <c r="BK27" s="6"/>
      <c r="BL27" s="6"/>
      <c r="BN27" s="2" t="s">
        <v>9</v>
      </c>
      <c r="BO27" s="6"/>
      <c r="BP27" s="6"/>
      <c r="BQ27" s="6"/>
      <c r="BS27" s="2" t="s">
        <v>9</v>
      </c>
      <c r="BT27" s="6"/>
      <c r="BU27" s="6"/>
      <c r="BV27" s="6"/>
      <c r="BX27" s="2" t="s">
        <v>9</v>
      </c>
      <c r="BY27" s="6"/>
      <c r="BZ27" s="6"/>
      <c r="CA27" s="6"/>
    </row>
    <row r="28" spans="1:79" x14ac:dyDescent="0.3">
      <c r="A28" s="6"/>
      <c r="B28" s="6"/>
      <c r="C28" s="6"/>
      <c r="D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E28" s="6"/>
      <c r="AF28" s="6"/>
      <c r="AG28" s="6"/>
      <c r="AH28" s="6"/>
      <c r="AJ28" s="6"/>
      <c r="AK28" s="6"/>
      <c r="AL28" s="6"/>
      <c r="AM28" s="6"/>
      <c r="AO28" s="6"/>
      <c r="AP28" s="6"/>
      <c r="AQ28" s="6"/>
      <c r="AR28" s="6"/>
      <c r="AT28" s="3"/>
      <c r="AU28" s="4" t="s">
        <v>5</v>
      </c>
      <c r="AV28" s="4" t="s">
        <v>6</v>
      </c>
      <c r="AW28" s="4" t="s">
        <v>7</v>
      </c>
      <c r="AY28" s="3"/>
      <c r="AZ28" s="4" t="s">
        <v>5</v>
      </c>
      <c r="BA28" s="4" t="s">
        <v>6</v>
      </c>
      <c r="BB28" s="4" t="s">
        <v>7</v>
      </c>
      <c r="BD28" s="3"/>
      <c r="BE28" s="4" t="s">
        <v>5</v>
      </c>
      <c r="BF28" s="4" t="s">
        <v>6</v>
      </c>
      <c r="BG28" s="4" t="s">
        <v>7</v>
      </c>
      <c r="BI28" s="3"/>
      <c r="BJ28" s="4" t="s">
        <v>5</v>
      </c>
      <c r="BK28" s="4" t="s">
        <v>6</v>
      </c>
      <c r="BL28" s="4" t="s">
        <v>7</v>
      </c>
      <c r="BN28" s="3"/>
      <c r="BO28" s="4" t="s">
        <v>5</v>
      </c>
      <c r="BP28" s="4" t="s">
        <v>6</v>
      </c>
      <c r="BQ28" s="4" t="s">
        <v>7</v>
      </c>
      <c r="BS28" s="3"/>
      <c r="BT28" s="4" t="s">
        <v>5</v>
      </c>
      <c r="BU28" s="4" t="s">
        <v>6</v>
      </c>
      <c r="BV28" s="4" t="s">
        <v>7</v>
      </c>
      <c r="BX28" s="3"/>
      <c r="BY28" s="4" t="s">
        <v>5</v>
      </c>
      <c r="BZ28" s="4" t="s">
        <v>6</v>
      </c>
      <c r="CA28" s="4" t="s">
        <v>7</v>
      </c>
    </row>
    <row r="29" spans="1:79" x14ac:dyDescent="0.3">
      <c r="A29" s="6"/>
      <c r="B29" s="6"/>
      <c r="C29" s="6"/>
      <c r="D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Z29" s="6"/>
      <c r="AA29" s="6"/>
      <c r="AB29" s="6"/>
      <c r="AC29" s="6"/>
      <c r="AE29" s="6"/>
      <c r="AF29" s="6"/>
      <c r="AG29" s="6"/>
      <c r="AH29" s="6"/>
      <c r="AJ29" s="6"/>
      <c r="AK29" s="6"/>
      <c r="AL29" s="6"/>
      <c r="AM29" s="6"/>
      <c r="AO29" s="6"/>
      <c r="AP29" s="6"/>
      <c r="AQ29" s="6"/>
      <c r="AR29" s="6"/>
      <c r="AT29" s="5" t="s">
        <v>0</v>
      </c>
      <c r="AU29" s="17">
        <v>0.11799999999999999</v>
      </c>
      <c r="AV29" s="17">
        <v>0.154</v>
      </c>
      <c r="AW29" s="17">
        <v>0.24299999999999999</v>
      </c>
      <c r="AY29" s="5" t="s">
        <v>0</v>
      </c>
      <c r="AZ29" s="17">
        <v>0.14299999999999999</v>
      </c>
      <c r="BA29" s="17">
        <v>0.19700000000000001</v>
      </c>
      <c r="BB29" s="17">
        <v>0.61899999999999999</v>
      </c>
      <c r="BD29" s="5" t="s">
        <v>0</v>
      </c>
      <c r="BE29" s="17">
        <v>0.16200000000000001</v>
      </c>
      <c r="BF29" s="17">
        <v>0.13400000000000001</v>
      </c>
      <c r="BG29" s="17">
        <v>0.51600000000000001</v>
      </c>
      <c r="BI29" s="5" t="s">
        <v>0</v>
      </c>
      <c r="BJ29" s="17">
        <v>0.17100000000000001</v>
      </c>
      <c r="BK29" s="17">
        <v>0.13800000000000001</v>
      </c>
      <c r="BL29" s="17">
        <v>0.621</v>
      </c>
      <c r="BN29" s="5" t="s">
        <v>0</v>
      </c>
      <c r="BO29" s="17">
        <v>0.153</v>
      </c>
      <c r="BP29" s="17">
        <v>0.17599999999999999</v>
      </c>
      <c r="BQ29" s="17">
        <v>0.71</v>
      </c>
      <c r="BS29" s="5" t="s">
        <v>0</v>
      </c>
      <c r="BT29" s="17">
        <v>0.21299999999999999</v>
      </c>
      <c r="BU29" s="17">
        <v>0.16400000000000001</v>
      </c>
      <c r="BV29" s="17">
        <v>0.73899999999999999</v>
      </c>
      <c r="BX29" s="5" t="s">
        <v>0</v>
      </c>
      <c r="BY29" s="17">
        <v>0.159</v>
      </c>
      <c r="BZ29" s="17">
        <v>0.159</v>
      </c>
      <c r="CA29" s="17">
        <v>0.68600000000000005</v>
      </c>
    </row>
    <row r="30" spans="1:79" x14ac:dyDescent="0.3">
      <c r="A30" s="21"/>
      <c r="B30" s="6"/>
      <c r="C30" s="6"/>
      <c r="D30" s="6"/>
      <c r="F30" s="6"/>
      <c r="G30" s="6"/>
      <c r="H30" s="6"/>
      <c r="I30" s="6"/>
      <c r="K30" s="6"/>
      <c r="L30" s="6"/>
      <c r="M30" s="6"/>
      <c r="N30" s="6"/>
      <c r="T30" s="21" t="s">
        <v>36</v>
      </c>
      <c r="U30" s="6"/>
      <c r="V30" s="6"/>
      <c r="W30" s="6"/>
      <c r="Y30" s="6"/>
      <c r="Z30" s="6"/>
      <c r="AA30" s="6"/>
      <c r="AB30" s="6"/>
      <c r="AD30" s="6"/>
      <c r="AE30" s="6"/>
      <c r="AF30" s="6"/>
      <c r="AO30" s="6"/>
      <c r="AP30" s="6"/>
      <c r="AQ30" s="6"/>
      <c r="AR30" s="6"/>
      <c r="AT30" s="5" t="s">
        <v>1</v>
      </c>
      <c r="AU30" s="17">
        <v>0.13300000000000001</v>
      </c>
      <c r="AV30" s="17">
        <v>0.14299999999999999</v>
      </c>
      <c r="AW30" s="17">
        <v>0.20799999999999999</v>
      </c>
      <c r="AY30" s="5" t="s">
        <v>1</v>
      </c>
      <c r="AZ30" s="17">
        <v>0.155</v>
      </c>
      <c r="BA30" s="17">
        <v>0.17799999999999999</v>
      </c>
      <c r="BB30" s="17">
        <v>0.60799999999999998</v>
      </c>
      <c r="BD30" s="5" t="s">
        <v>1</v>
      </c>
      <c r="BE30" s="17">
        <v>0.14499999999999999</v>
      </c>
      <c r="BF30" s="17">
        <v>0.14799999999999999</v>
      </c>
      <c r="BG30" s="17">
        <v>0.55700000000000005</v>
      </c>
      <c r="BI30" s="5" t="s">
        <v>1</v>
      </c>
      <c r="BJ30" s="17">
        <v>0.14099999999999999</v>
      </c>
      <c r="BK30" s="17">
        <v>0.157</v>
      </c>
      <c r="BL30" s="17">
        <v>0.626</v>
      </c>
      <c r="BN30" s="5" t="s">
        <v>1</v>
      </c>
      <c r="BO30" s="17">
        <v>0.182</v>
      </c>
      <c r="BP30" s="17">
        <v>0.17599999999999999</v>
      </c>
      <c r="BQ30" s="17">
        <v>0.69799999999999995</v>
      </c>
      <c r="BS30" s="5" t="s">
        <v>1</v>
      </c>
      <c r="BT30" s="17">
        <v>0.185</v>
      </c>
      <c r="BU30" s="17">
        <v>0.17699999999999999</v>
      </c>
      <c r="BV30" s="17">
        <v>0.71799999999999997</v>
      </c>
      <c r="BX30" s="5" t="s">
        <v>1</v>
      </c>
      <c r="BY30" s="17">
        <v>0.156</v>
      </c>
      <c r="BZ30" s="17">
        <v>0.17499999999999999</v>
      </c>
      <c r="CA30" s="17">
        <v>0.68899999999999995</v>
      </c>
    </row>
    <row r="31" spans="1:79" x14ac:dyDescent="0.3">
      <c r="A31" s="17"/>
      <c r="B31" s="19" t="s">
        <v>25</v>
      </c>
      <c r="C31" s="19" t="s">
        <v>26</v>
      </c>
      <c r="D31" s="19" t="s">
        <v>27</v>
      </c>
      <c r="E31" s="19" t="s">
        <v>28</v>
      </c>
      <c r="F31" s="19" t="s">
        <v>29</v>
      </c>
      <c r="G31" s="19" t="s">
        <v>30</v>
      </c>
      <c r="H31" s="19" t="s">
        <v>31</v>
      </c>
      <c r="I31" s="19" t="s">
        <v>32</v>
      </c>
      <c r="J31" s="19">
        <v>0.85</v>
      </c>
      <c r="K31" s="19" t="s">
        <v>33</v>
      </c>
      <c r="L31" s="19">
        <v>0.92</v>
      </c>
      <c r="M31" s="19">
        <v>0.94</v>
      </c>
      <c r="N31" s="19">
        <v>0.95</v>
      </c>
      <c r="O31" s="19">
        <v>0.96</v>
      </c>
      <c r="P31" s="19">
        <v>0.98</v>
      </c>
      <c r="Q31" s="19" t="s">
        <v>34</v>
      </c>
      <c r="T31" s="17"/>
      <c r="U31" s="19" t="s">
        <v>25</v>
      </c>
      <c r="V31" s="19" t="s">
        <v>26</v>
      </c>
      <c r="W31" s="19" t="s">
        <v>27</v>
      </c>
      <c r="X31" s="19" t="s">
        <v>28</v>
      </c>
      <c r="Y31" s="19" t="s">
        <v>29</v>
      </c>
      <c r="Z31" s="19" t="s">
        <v>30</v>
      </c>
      <c r="AA31" s="19" t="s">
        <v>31</v>
      </c>
      <c r="AB31" s="19" t="s">
        <v>32</v>
      </c>
      <c r="AC31" s="19">
        <v>0.85</v>
      </c>
      <c r="AD31" s="19" t="s">
        <v>33</v>
      </c>
      <c r="AE31" s="19">
        <v>0.92</v>
      </c>
      <c r="AF31" s="19">
        <v>0.94</v>
      </c>
      <c r="AG31" s="19">
        <v>0.95</v>
      </c>
      <c r="AH31" s="19">
        <v>0.96</v>
      </c>
      <c r="AI31" s="19">
        <v>0.98</v>
      </c>
      <c r="AJ31" s="19" t="s">
        <v>34</v>
      </c>
      <c r="AO31" s="6"/>
      <c r="AP31" s="6"/>
      <c r="AQ31" s="6"/>
      <c r="AR31" s="6"/>
      <c r="AT31" s="5" t="s">
        <v>2</v>
      </c>
      <c r="AU31" s="17">
        <v>0.26700000000000002</v>
      </c>
      <c r="AV31" s="17">
        <v>0.249</v>
      </c>
      <c r="AW31" s="17">
        <v>0.28499999999999998</v>
      </c>
      <c r="AY31" s="5" t="s">
        <v>2</v>
      </c>
      <c r="AZ31" s="17">
        <v>0.27900000000000003</v>
      </c>
      <c r="BA31" s="17">
        <v>0.26700000000000002</v>
      </c>
      <c r="BB31" s="17">
        <v>0.64600000000000002</v>
      </c>
      <c r="BD31" s="5" t="s">
        <v>2</v>
      </c>
      <c r="BE31" s="17">
        <v>0.253</v>
      </c>
      <c r="BF31" s="17">
        <v>0.26400000000000001</v>
      </c>
      <c r="BG31" s="17">
        <v>0.58699999999999997</v>
      </c>
      <c r="BI31" s="5" t="s">
        <v>2</v>
      </c>
      <c r="BJ31" s="17">
        <v>0.27</v>
      </c>
      <c r="BK31" s="17">
        <v>0.29699999999999999</v>
      </c>
      <c r="BL31" s="17">
        <v>0.63900000000000001</v>
      </c>
      <c r="BN31" s="5" t="s">
        <v>2</v>
      </c>
      <c r="BO31" s="17">
        <v>0.314</v>
      </c>
      <c r="BP31" s="17">
        <v>0.29399999999999998</v>
      </c>
      <c r="BQ31" s="17">
        <v>0.75</v>
      </c>
      <c r="BS31" s="5" t="s">
        <v>2</v>
      </c>
      <c r="BT31" s="17">
        <v>0.30599999999999999</v>
      </c>
      <c r="BU31" s="17">
        <v>0.29699999999999999</v>
      </c>
      <c r="BV31" s="17">
        <v>0.754</v>
      </c>
      <c r="BX31" s="5" t="s">
        <v>2</v>
      </c>
      <c r="BY31" s="17">
        <v>0.32700000000000001</v>
      </c>
      <c r="BZ31" s="17">
        <v>0.32200000000000001</v>
      </c>
      <c r="CA31" s="17">
        <v>0.73699999999999999</v>
      </c>
    </row>
    <row r="32" spans="1:79" x14ac:dyDescent="0.3">
      <c r="A32" s="4" t="s">
        <v>5</v>
      </c>
      <c r="B32" s="20">
        <v>1.0999999999999999E-2</v>
      </c>
      <c r="C32" s="20">
        <v>1.2E-2</v>
      </c>
      <c r="D32" s="12">
        <v>1.2999999999999999E-2</v>
      </c>
      <c r="E32" s="20">
        <v>1.4999999999999999E-2</v>
      </c>
      <c r="F32" s="12">
        <v>1.7000000000000001E-2</v>
      </c>
      <c r="G32" s="12">
        <v>1.9E-2</v>
      </c>
      <c r="H32" s="12">
        <v>2.3E-2</v>
      </c>
      <c r="I32" s="12">
        <v>2.8000000000000001E-2</v>
      </c>
      <c r="J32" s="11">
        <v>3.3000000000000002E-2</v>
      </c>
      <c r="K32" s="20">
        <v>4.2999999999999997E-2</v>
      </c>
      <c r="L32" s="11">
        <v>5.1999999999999998E-2</v>
      </c>
      <c r="M32" s="12">
        <v>5.0999999999999997E-2</v>
      </c>
      <c r="N32" s="11">
        <v>5.3999999999999999E-2</v>
      </c>
      <c r="O32" s="12">
        <v>5.8999999999999997E-2</v>
      </c>
      <c r="P32" s="11">
        <v>6.4000000000000001E-2</v>
      </c>
      <c r="Q32" s="12">
        <v>6.5000000000000002E-2</v>
      </c>
      <c r="T32" s="4" t="s">
        <v>5</v>
      </c>
      <c r="U32" s="20">
        <v>1.7000000000000001E-2</v>
      </c>
      <c r="V32" s="20">
        <v>0.03</v>
      </c>
      <c r="W32" s="12">
        <v>3.3000000000000002E-2</v>
      </c>
      <c r="X32" s="20">
        <v>5.8999999999999997E-2</v>
      </c>
      <c r="Y32" s="12">
        <v>7.1999999999999995E-2</v>
      </c>
      <c r="Z32" s="12">
        <v>8.1000000000000003E-2</v>
      </c>
      <c r="AA32" s="12">
        <v>8.5000000000000006E-2</v>
      </c>
      <c r="AB32" s="12">
        <v>0.09</v>
      </c>
      <c r="AC32" s="11">
        <v>0.113</v>
      </c>
      <c r="AD32" s="20">
        <v>0.16400000000000001</v>
      </c>
      <c r="AE32" s="11">
        <v>0.19600000000000001</v>
      </c>
      <c r="AF32" s="12">
        <v>0.159</v>
      </c>
      <c r="AG32" s="11">
        <v>0.17499999999999999</v>
      </c>
      <c r="AH32" s="12">
        <v>0.16200000000000001</v>
      </c>
      <c r="AI32" s="11">
        <v>0.16600000000000001</v>
      </c>
      <c r="AJ32" s="12">
        <v>0.18</v>
      </c>
      <c r="AO32" s="6"/>
      <c r="AP32" s="6"/>
      <c r="AQ32" s="6"/>
      <c r="AR32" s="6"/>
      <c r="AT32" s="5" t="s">
        <v>3</v>
      </c>
      <c r="AU32" s="17">
        <v>0.35299999999999998</v>
      </c>
      <c r="AV32" s="17">
        <v>0.26</v>
      </c>
      <c r="AW32" s="17">
        <v>0.28100000000000003</v>
      </c>
      <c r="AY32" s="5" t="s">
        <v>3</v>
      </c>
      <c r="AZ32" s="17">
        <v>0.248</v>
      </c>
      <c r="BA32" s="17">
        <v>0.24299999999999999</v>
      </c>
      <c r="BB32" s="17" t="s">
        <v>43</v>
      </c>
      <c r="BD32" s="5" t="s">
        <v>3</v>
      </c>
      <c r="BE32" s="17">
        <v>0.20899999999999999</v>
      </c>
      <c r="BF32" s="17">
        <v>0.247</v>
      </c>
      <c r="BG32" s="17">
        <v>0.57899999999999996</v>
      </c>
      <c r="BI32" s="5" t="s">
        <v>3</v>
      </c>
      <c r="BJ32" s="17">
        <v>0.22900000000000001</v>
      </c>
      <c r="BK32" s="17">
        <v>0.252</v>
      </c>
      <c r="BL32" s="17">
        <v>0.64100000000000001</v>
      </c>
      <c r="BN32" s="5" t="s">
        <v>3</v>
      </c>
      <c r="BO32" s="17">
        <v>0.221</v>
      </c>
      <c r="BP32" s="17">
        <v>0.245</v>
      </c>
      <c r="BQ32" s="17">
        <v>0.75</v>
      </c>
      <c r="BS32" s="5" t="s">
        <v>3</v>
      </c>
      <c r="BT32" s="17">
        <v>0.23</v>
      </c>
      <c r="BU32" s="17">
        <v>0.248</v>
      </c>
      <c r="BV32" s="17">
        <v>0.754</v>
      </c>
      <c r="BX32" s="5" t="s">
        <v>3</v>
      </c>
      <c r="BY32" s="17">
        <v>0.245</v>
      </c>
      <c r="BZ32" s="17">
        <v>0.26400000000000001</v>
      </c>
      <c r="CA32" s="17" t="s">
        <v>41</v>
      </c>
    </row>
    <row r="33" spans="1:79" x14ac:dyDescent="0.3">
      <c r="A33" s="4" t="s">
        <v>6</v>
      </c>
      <c r="B33" s="20">
        <v>1.0999999999999999E-2</v>
      </c>
      <c r="C33" s="20">
        <v>1.2E-2</v>
      </c>
      <c r="D33" s="12">
        <v>1.2999999999999999E-2</v>
      </c>
      <c r="E33" s="20">
        <v>1.4999999999999999E-2</v>
      </c>
      <c r="F33" s="12">
        <v>1.6E-2</v>
      </c>
      <c r="G33" s="12">
        <v>1.9E-2</v>
      </c>
      <c r="H33" s="12">
        <v>2.3E-2</v>
      </c>
      <c r="I33" s="12">
        <v>2.9000000000000001E-2</v>
      </c>
      <c r="J33" s="11">
        <v>3.5000000000000003E-2</v>
      </c>
      <c r="K33" s="20">
        <v>4.4999999999999998E-2</v>
      </c>
      <c r="L33" s="11">
        <v>5.2999999999999999E-2</v>
      </c>
      <c r="M33" s="12">
        <v>5.3999999999999999E-2</v>
      </c>
      <c r="N33" s="11">
        <v>5.5E-2</v>
      </c>
      <c r="O33" s="12">
        <v>6.4000000000000001E-2</v>
      </c>
      <c r="P33" s="11">
        <v>6.6000000000000003E-2</v>
      </c>
      <c r="Q33" s="12">
        <v>6.8000000000000005E-2</v>
      </c>
      <c r="T33" s="4" t="s">
        <v>6</v>
      </c>
      <c r="U33" s="20">
        <v>1.7000000000000001E-2</v>
      </c>
      <c r="V33" s="20">
        <v>0.03</v>
      </c>
      <c r="W33" s="12">
        <v>3.3000000000000002E-2</v>
      </c>
      <c r="X33" s="20">
        <v>6.5000000000000002E-2</v>
      </c>
      <c r="Y33" s="12">
        <v>6.4000000000000001E-2</v>
      </c>
      <c r="Z33" s="12">
        <v>8.5999999999999993E-2</v>
      </c>
      <c r="AA33" s="12">
        <v>0.13800000000000001</v>
      </c>
      <c r="AB33" s="12">
        <v>0.127</v>
      </c>
      <c r="AC33" s="11">
        <v>0.14299999999999999</v>
      </c>
      <c r="AD33" s="20">
        <v>0.215</v>
      </c>
      <c r="AE33" s="11">
        <v>0.19</v>
      </c>
      <c r="AF33" s="12">
        <v>0.193</v>
      </c>
      <c r="AG33" s="11">
        <v>0.19700000000000001</v>
      </c>
      <c r="AH33" s="12">
        <v>0.18099999999999999</v>
      </c>
      <c r="AI33" s="11">
        <v>0.182</v>
      </c>
      <c r="AJ33" s="12">
        <v>0.19600000000000001</v>
      </c>
      <c r="AO33" s="6"/>
      <c r="AP33" s="6"/>
      <c r="AQ33" s="6"/>
      <c r="AR33" s="6"/>
      <c r="AT33" s="5" t="s">
        <v>4</v>
      </c>
      <c r="AU33" s="17">
        <v>0.76600000000000001</v>
      </c>
      <c r="AV33" s="17">
        <v>1.2270000000000001</v>
      </c>
      <c r="AW33" s="17">
        <v>0.27600000000000002</v>
      </c>
      <c r="AY33" s="5" t="s">
        <v>4</v>
      </c>
      <c r="AZ33" s="17">
        <v>1.1379999999999999</v>
      </c>
      <c r="BA33" s="17">
        <v>1.5009999999999999</v>
      </c>
      <c r="BB33" s="17">
        <v>0.63</v>
      </c>
      <c r="BD33" s="5" t="s">
        <v>4</v>
      </c>
      <c r="BE33" s="17">
        <v>1.3109999999999999</v>
      </c>
      <c r="BF33" s="17">
        <v>1.5529999999999999</v>
      </c>
      <c r="BG33" s="17">
        <v>0.58399999999999996</v>
      </c>
      <c r="BI33" s="5" t="s">
        <v>4</v>
      </c>
      <c r="BJ33" s="17">
        <v>1.4630000000000001</v>
      </c>
      <c r="BK33" s="17">
        <v>1.26</v>
      </c>
      <c r="BL33" s="17">
        <v>0.63800000000000001</v>
      </c>
      <c r="BN33" s="5" t="s">
        <v>4</v>
      </c>
      <c r="BO33" s="17">
        <v>1.647</v>
      </c>
      <c r="BP33" s="17">
        <v>1.7450000000000001</v>
      </c>
      <c r="BQ33" s="17">
        <v>0.73299999999999998</v>
      </c>
      <c r="BS33" s="5" t="s">
        <v>4</v>
      </c>
      <c r="BT33" s="17">
        <v>1.7</v>
      </c>
      <c r="BU33" s="17">
        <v>1.7030000000000001</v>
      </c>
      <c r="BV33" s="17">
        <v>0.75800000000000001</v>
      </c>
      <c r="BX33" s="5" t="s">
        <v>4</v>
      </c>
      <c r="BY33" s="17">
        <v>1.655</v>
      </c>
      <c r="BZ33" s="17">
        <v>1.7549999999999999</v>
      </c>
      <c r="CA33" s="17">
        <v>0.73199999999999998</v>
      </c>
    </row>
    <row r="34" spans="1:79" x14ac:dyDescent="0.3">
      <c r="A34" s="4" t="s">
        <v>7</v>
      </c>
      <c r="B34" s="20">
        <v>0.01</v>
      </c>
      <c r="C34" s="20">
        <v>1.0999999999999999E-2</v>
      </c>
      <c r="D34" s="12">
        <v>1.2E-2</v>
      </c>
      <c r="E34" s="20">
        <v>1.4E-2</v>
      </c>
      <c r="F34" s="12">
        <v>1.4999999999999999E-2</v>
      </c>
      <c r="G34" s="12">
        <v>1.7999999999999999E-2</v>
      </c>
      <c r="H34" s="12">
        <v>2.1999999999999999E-2</v>
      </c>
      <c r="I34" s="12">
        <v>2.9000000000000001E-2</v>
      </c>
      <c r="J34" s="11">
        <v>0.04</v>
      </c>
      <c r="K34" s="20">
        <v>5.8000000000000003E-2</v>
      </c>
      <c r="L34" s="11">
        <v>0.10199999999999999</v>
      </c>
      <c r="M34" s="12">
        <v>0.13600000000000001</v>
      </c>
      <c r="N34" s="11">
        <v>0.154</v>
      </c>
      <c r="O34" s="12">
        <v>0.20399999999999999</v>
      </c>
      <c r="P34" s="11">
        <v>0.21299999999999999</v>
      </c>
      <c r="Q34" s="12">
        <v>0.219</v>
      </c>
      <c r="T34" s="4" t="s">
        <v>7</v>
      </c>
      <c r="U34" s="20">
        <v>1.7000000000000001E-2</v>
      </c>
      <c r="V34" s="20">
        <v>2.9000000000000001E-2</v>
      </c>
      <c r="W34" s="12">
        <v>3.2000000000000001E-2</v>
      </c>
      <c r="X34" s="20">
        <v>4.3999999999999997E-2</v>
      </c>
      <c r="Y34" s="12">
        <v>0.06</v>
      </c>
      <c r="Z34" s="12">
        <v>7.0000000000000007E-2</v>
      </c>
      <c r="AA34" s="12">
        <v>7.6999999999999999E-2</v>
      </c>
      <c r="AB34" s="12">
        <v>0.106</v>
      </c>
      <c r="AC34" s="11">
        <v>0.245</v>
      </c>
      <c r="AD34" s="20">
        <v>0.222</v>
      </c>
      <c r="AE34" s="11">
        <v>0.437</v>
      </c>
      <c r="AF34" s="12">
        <v>0.443</v>
      </c>
      <c r="AG34" s="11">
        <v>0.48699999999999999</v>
      </c>
      <c r="AH34" s="12">
        <v>0.54600000000000004</v>
      </c>
      <c r="AI34" s="11">
        <v>0.54</v>
      </c>
      <c r="AJ34" s="12">
        <v>0.53500000000000003</v>
      </c>
      <c r="AO34" s="6"/>
      <c r="AP34" s="6"/>
      <c r="AQ34" s="6"/>
      <c r="AR34" s="6"/>
      <c r="AT34" s="6"/>
      <c r="AU34" s="6"/>
      <c r="AV34" s="6"/>
      <c r="AW34" s="6"/>
      <c r="AY34" s="6"/>
      <c r="AZ34" s="6"/>
      <c r="BA34" s="6"/>
      <c r="BB34" s="6"/>
      <c r="BD34" s="6"/>
      <c r="BE34" s="6"/>
      <c r="BF34" s="6"/>
      <c r="BG34" s="6"/>
      <c r="BI34" s="6"/>
      <c r="BJ34" s="6"/>
      <c r="BK34" s="6"/>
      <c r="BL34" s="6"/>
      <c r="BN34" s="6"/>
      <c r="BO34" s="6"/>
      <c r="BP34" s="6"/>
      <c r="BQ34" s="6"/>
      <c r="BS34" s="6"/>
      <c r="BT34" s="6"/>
      <c r="BU34" s="6"/>
      <c r="BV34" s="6"/>
      <c r="BX34" s="6"/>
      <c r="BY34" s="6"/>
      <c r="BZ34" s="6"/>
      <c r="CA34" s="6"/>
    </row>
    <row r="35" spans="1:79" x14ac:dyDescent="0.3">
      <c r="A35" s="6"/>
      <c r="B35" s="6"/>
      <c r="C35" s="6"/>
      <c r="D35" s="6"/>
      <c r="F35" s="6"/>
      <c r="G35" s="6"/>
      <c r="H35" s="6"/>
      <c r="I35" s="6"/>
      <c r="K35" s="6"/>
      <c r="L35" s="6"/>
      <c r="M35" s="6"/>
      <c r="N35" s="6"/>
      <c r="P35" s="6"/>
      <c r="Q35" s="6"/>
      <c r="R35" s="6"/>
      <c r="S35" s="6"/>
      <c r="AG35" s="6"/>
      <c r="AH35" s="6"/>
      <c r="AJ35" s="6"/>
      <c r="AK35" s="6"/>
      <c r="AL35" s="6"/>
      <c r="AM35" s="6"/>
      <c r="AO35" s="6"/>
      <c r="AP35" s="6"/>
      <c r="AQ35" s="6"/>
      <c r="AR35" s="6"/>
      <c r="AT35" s="6"/>
      <c r="AU35" s="6"/>
      <c r="AV35" s="6"/>
      <c r="AW35" s="6"/>
      <c r="AY35" s="6"/>
      <c r="AZ35" s="6"/>
      <c r="BA35" s="6"/>
      <c r="BB35" s="6"/>
      <c r="BD35" s="6"/>
      <c r="BE35" s="6"/>
      <c r="BF35" s="6"/>
      <c r="BG35" s="6"/>
      <c r="BI35" s="6"/>
      <c r="BJ35" s="6"/>
      <c r="BK35" s="6"/>
      <c r="BL35" s="6"/>
      <c r="BN35" s="6"/>
      <c r="BO35" s="6"/>
      <c r="BP35" s="6"/>
      <c r="BQ35" s="6"/>
      <c r="BS35" s="6"/>
      <c r="BT35" s="6"/>
      <c r="BU35" s="6"/>
      <c r="BV35" s="6"/>
      <c r="BX35" s="6"/>
      <c r="BY35" s="6"/>
      <c r="BZ35" s="6"/>
      <c r="CA35" s="6"/>
    </row>
    <row r="36" spans="1:79" x14ac:dyDescent="0.3">
      <c r="A36" s="6"/>
      <c r="B36" s="6"/>
      <c r="C36" s="6"/>
      <c r="D36" s="6"/>
      <c r="F36" s="6"/>
      <c r="G36" s="6"/>
      <c r="H36" s="6"/>
      <c r="I36" s="6"/>
      <c r="K36" s="6"/>
      <c r="L36" s="6"/>
      <c r="M36" s="6"/>
      <c r="N36" s="6"/>
      <c r="P36" s="6"/>
      <c r="Q36" s="6"/>
      <c r="R36" s="6"/>
      <c r="S36" s="6"/>
      <c r="U36" s="6"/>
      <c r="V36" s="6"/>
      <c r="W36" s="6"/>
      <c r="X36" s="6"/>
      <c r="Z36" s="6"/>
      <c r="AA36" s="6"/>
      <c r="AB36" s="6"/>
      <c r="AC36" s="6"/>
      <c r="AE36" s="6"/>
      <c r="AF36" s="6"/>
      <c r="AG36" s="6"/>
      <c r="AH36" s="6"/>
      <c r="AJ36" s="6"/>
      <c r="AK36" s="6"/>
      <c r="AL36" s="6"/>
      <c r="AM36" s="6"/>
      <c r="AO36" s="6"/>
      <c r="AP36" s="6"/>
      <c r="AQ36" s="6"/>
      <c r="AR36" s="6"/>
      <c r="AT36" s="6"/>
      <c r="AU36" s="6"/>
      <c r="AV36" s="6"/>
      <c r="AW36" s="6"/>
      <c r="AY36" s="6"/>
      <c r="AZ36" s="6"/>
      <c r="BA36" s="6"/>
      <c r="BB36" s="6"/>
      <c r="BD36" s="6"/>
      <c r="BE36" s="6"/>
      <c r="BF36" s="6"/>
      <c r="BG36" s="6"/>
      <c r="BI36" s="6"/>
      <c r="BJ36" s="6"/>
      <c r="BK36" s="6"/>
      <c r="BL36" s="6"/>
      <c r="BN36" s="6"/>
      <c r="BO36" s="6"/>
      <c r="BP36" s="6"/>
      <c r="BQ36" s="6"/>
      <c r="BS36" s="6"/>
      <c r="BT36" s="6"/>
      <c r="BU36" s="6"/>
      <c r="BV36" s="6"/>
      <c r="BX36" s="6"/>
      <c r="BY36" s="6"/>
      <c r="BZ36" s="6"/>
      <c r="CA36" s="6"/>
    </row>
    <row r="37" spans="1:79" x14ac:dyDescent="0.3">
      <c r="A37" s="6"/>
      <c r="B37" s="6"/>
      <c r="C37" s="6"/>
      <c r="D37" s="6"/>
      <c r="F37" s="6"/>
      <c r="G37" s="6"/>
      <c r="H37" s="6"/>
      <c r="I37" s="6"/>
      <c r="K37" s="6"/>
      <c r="L37" s="6"/>
      <c r="M37" s="6"/>
      <c r="N37" s="6"/>
      <c r="P37" s="6"/>
      <c r="Q37" s="6"/>
      <c r="R37" s="6"/>
      <c r="S37" s="6"/>
      <c r="U37" s="6"/>
      <c r="V37" s="6"/>
      <c r="W37" s="6"/>
      <c r="X37" s="6"/>
      <c r="Z37" s="6"/>
      <c r="AA37" s="6"/>
      <c r="AB37" s="6"/>
      <c r="AC37" s="6"/>
      <c r="AE37" s="6"/>
      <c r="AF37" s="6"/>
      <c r="AG37" s="6"/>
      <c r="AH37" s="6"/>
      <c r="AJ37" s="6"/>
      <c r="AK37" s="6"/>
      <c r="AL37" s="6"/>
      <c r="AM37" s="6"/>
      <c r="AO37" s="6"/>
      <c r="AP37" s="6"/>
      <c r="AQ37" s="6"/>
      <c r="AR37" s="6"/>
      <c r="AT37" s="6"/>
      <c r="AU37" s="6"/>
      <c r="AV37" s="6"/>
      <c r="AW37" s="6"/>
      <c r="AY37" s="6"/>
      <c r="AZ37" s="6"/>
      <c r="BA37" s="6"/>
      <c r="BB37" s="6"/>
      <c r="BD37" s="6"/>
      <c r="BE37" s="6"/>
      <c r="BF37" s="6"/>
      <c r="BG37" s="6"/>
      <c r="BI37" s="6"/>
      <c r="BJ37" s="6"/>
      <c r="BK37" s="6"/>
      <c r="BL37" s="6"/>
      <c r="BN37" s="6"/>
      <c r="BO37" s="6"/>
      <c r="BP37" s="6"/>
      <c r="BQ37" s="6"/>
      <c r="BS37" s="6"/>
      <c r="BT37" s="6"/>
      <c r="BU37" s="6"/>
      <c r="BV37" s="6"/>
      <c r="BX37" s="6"/>
      <c r="BY37" s="6"/>
      <c r="BZ37" s="6"/>
      <c r="CA37" s="6"/>
    </row>
    <row r="38" spans="1:79" x14ac:dyDescent="0.3">
      <c r="A38" s="6"/>
      <c r="B38" s="6"/>
      <c r="C38" s="6"/>
      <c r="D38" s="6"/>
      <c r="F38" s="6"/>
      <c r="G38" s="6"/>
      <c r="H38" s="6"/>
      <c r="I38" s="6"/>
      <c r="K38" s="6"/>
      <c r="L38" s="6"/>
      <c r="M38" s="6"/>
      <c r="N38" s="6"/>
      <c r="P38" s="6"/>
      <c r="Q38" s="6"/>
      <c r="R38" s="6"/>
      <c r="S38" s="6"/>
      <c r="U38" s="6"/>
      <c r="V38" s="6"/>
      <c r="W38" s="6"/>
      <c r="X38" s="6"/>
      <c r="Z38" s="6"/>
      <c r="AA38" s="6"/>
      <c r="AB38" s="6"/>
      <c r="AC38" s="6"/>
      <c r="AE38" s="6"/>
      <c r="AF38" s="6"/>
      <c r="AG38" s="6"/>
      <c r="AH38" s="6"/>
      <c r="AJ38" s="6"/>
      <c r="AK38" s="6"/>
      <c r="AL38" s="6"/>
      <c r="AM38" s="6"/>
      <c r="AO38" s="6"/>
      <c r="AP38" s="6"/>
      <c r="AQ38" s="6"/>
      <c r="AR38" s="6"/>
      <c r="AT38" s="6"/>
      <c r="AU38" s="6"/>
      <c r="AV38" s="6"/>
      <c r="AW38" s="6"/>
      <c r="AY38" s="6"/>
      <c r="AZ38" s="6"/>
      <c r="BA38" s="6"/>
      <c r="BB38" s="6"/>
      <c r="BD38" s="6"/>
      <c r="BE38" s="6"/>
      <c r="BF38" s="6"/>
      <c r="BG38" s="6"/>
      <c r="BI38" s="6"/>
      <c r="BJ38" s="6"/>
      <c r="BK38" s="6"/>
      <c r="BL38" s="6"/>
      <c r="BN38" s="6"/>
      <c r="BO38" s="6"/>
      <c r="BP38" s="6"/>
      <c r="BQ38" s="6"/>
      <c r="BS38" s="6"/>
      <c r="BT38" s="6"/>
      <c r="BU38" s="6"/>
      <c r="BV38" s="6"/>
      <c r="BX38" s="6"/>
      <c r="BY38" s="6"/>
      <c r="BZ38" s="6"/>
      <c r="CA38" s="6"/>
    </row>
    <row r="39" spans="1:79" x14ac:dyDescent="0.3">
      <c r="A39" s="6"/>
      <c r="B39" s="6"/>
      <c r="C39" s="6"/>
      <c r="D39" s="6"/>
      <c r="F39" s="6"/>
      <c r="G39" s="6"/>
      <c r="H39" s="6"/>
      <c r="I39" s="6"/>
      <c r="K39" s="6"/>
      <c r="L39" s="6"/>
      <c r="M39" s="6"/>
      <c r="N39" s="6"/>
      <c r="P39" s="6"/>
      <c r="Q39" s="6"/>
      <c r="R39" s="6"/>
      <c r="S39" s="6"/>
      <c r="U39" s="6"/>
      <c r="V39" s="6"/>
      <c r="W39" s="6"/>
      <c r="X39" s="6"/>
      <c r="Z39" s="6"/>
      <c r="AA39" s="6"/>
      <c r="AB39" s="6"/>
      <c r="AC39" s="6"/>
      <c r="AE39" s="6"/>
      <c r="AF39" s="6"/>
      <c r="AG39" s="6"/>
      <c r="AH39" s="6"/>
      <c r="AJ39" s="6"/>
      <c r="AK39" s="6"/>
      <c r="AL39" s="6"/>
      <c r="AM39" s="6"/>
      <c r="AO39" s="6"/>
      <c r="AP39" s="6"/>
      <c r="AQ39" s="6"/>
      <c r="AR39" s="6"/>
      <c r="AT39" s="6"/>
      <c r="AU39" s="6"/>
      <c r="AV39" s="6"/>
      <c r="AW39" s="6"/>
      <c r="AY39" s="6"/>
      <c r="AZ39" s="6"/>
      <c r="BA39" s="6"/>
      <c r="BB39" s="6"/>
      <c r="BD39" s="6"/>
      <c r="BE39" s="6"/>
      <c r="BF39" s="6"/>
      <c r="BG39" s="6"/>
      <c r="BI39" s="6"/>
      <c r="BJ39" s="6"/>
      <c r="BK39" s="6"/>
      <c r="BL39" s="6"/>
      <c r="BN39" s="6"/>
      <c r="BO39" s="6"/>
      <c r="BP39" s="6"/>
      <c r="BQ39" s="6"/>
      <c r="BS39" s="6"/>
      <c r="BT39" s="6"/>
      <c r="BU39" s="6"/>
      <c r="BV39" s="6"/>
      <c r="BX39" s="6"/>
      <c r="BY39" s="6"/>
      <c r="BZ39" s="6"/>
      <c r="CA39" s="6"/>
    </row>
    <row r="40" spans="1:79" x14ac:dyDescent="0.3">
      <c r="A40" s="6"/>
      <c r="B40" s="6"/>
      <c r="C40" s="6"/>
      <c r="D40" s="6"/>
      <c r="F40" s="6"/>
      <c r="G40" s="6"/>
      <c r="H40" s="6"/>
      <c r="I40" s="6"/>
      <c r="K40" s="6"/>
      <c r="L40" s="6"/>
      <c r="M40" s="6"/>
      <c r="N40" s="6"/>
      <c r="P40" s="6"/>
      <c r="Q40" s="6"/>
      <c r="R40" s="6"/>
      <c r="S40" s="6"/>
      <c r="U40" s="6"/>
      <c r="V40" s="6"/>
      <c r="W40" s="6"/>
      <c r="X40" s="6"/>
      <c r="Z40" s="6"/>
      <c r="AA40" s="6"/>
      <c r="AB40" s="6"/>
      <c r="AC40" s="6"/>
      <c r="AE40" s="6"/>
      <c r="AF40" s="6"/>
      <c r="AG40" s="6"/>
      <c r="AH40" s="6"/>
      <c r="AJ40" s="6"/>
      <c r="AK40" s="6"/>
      <c r="AL40" s="6"/>
      <c r="AM40" s="6"/>
      <c r="AO40" s="6"/>
      <c r="AP40" s="6"/>
      <c r="AQ40" s="6"/>
      <c r="AR40" s="6"/>
      <c r="AT40" s="6"/>
      <c r="AU40" s="6"/>
      <c r="AV40" s="6"/>
      <c r="AW40" s="6"/>
      <c r="AY40" s="6"/>
      <c r="AZ40" s="6"/>
      <c r="BA40" s="6"/>
      <c r="BB40" s="6"/>
      <c r="BD40" s="6"/>
      <c r="BE40" s="6"/>
      <c r="BF40" s="6"/>
      <c r="BG40" s="6"/>
      <c r="BI40" s="6"/>
      <c r="BJ40" s="6"/>
      <c r="BK40" s="6"/>
      <c r="BL40" s="6"/>
      <c r="BN40" s="6"/>
      <c r="BO40" s="6"/>
      <c r="BP40" s="6"/>
      <c r="BQ40" s="6"/>
      <c r="BS40" s="6"/>
      <c r="BT40" s="6"/>
      <c r="BU40" s="6"/>
      <c r="BV40" s="6"/>
      <c r="BX40" s="6"/>
      <c r="BY40" s="6"/>
      <c r="BZ40" s="6"/>
      <c r="CA40" s="6"/>
    </row>
    <row r="41" spans="1:79" x14ac:dyDescent="0.3">
      <c r="A41" s="6"/>
      <c r="B41" s="6"/>
      <c r="C41" s="6"/>
      <c r="D41" s="6"/>
      <c r="F41" s="6"/>
      <c r="G41" s="6"/>
      <c r="H41" s="6"/>
      <c r="I41" s="6"/>
      <c r="K41" s="6"/>
      <c r="L41" s="6"/>
      <c r="M41" s="6"/>
      <c r="N41" s="6"/>
      <c r="P41" s="6"/>
      <c r="Q41" s="6"/>
      <c r="R41" s="6"/>
      <c r="S41" s="6"/>
      <c r="U41" s="6"/>
      <c r="V41" s="6"/>
      <c r="W41" s="6"/>
      <c r="X41" s="6"/>
      <c r="Z41" s="6"/>
      <c r="AA41" s="6"/>
      <c r="AB41" s="6"/>
      <c r="AC41" s="6"/>
      <c r="AE41" s="6"/>
      <c r="AF41" s="6"/>
      <c r="AG41" s="6"/>
      <c r="AH41" s="6"/>
      <c r="AJ41" s="6"/>
      <c r="AK41" s="6"/>
      <c r="AL41" s="6"/>
      <c r="AM41" s="6"/>
      <c r="AO41" s="6"/>
      <c r="AP41" s="6"/>
      <c r="AQ41" s="6"/>
      <c r="AR41" s="6"/>
      <c r="AT41" s="6"/>
      <c r="AU41" s="6"/>
      <c r="AV41" s="6"/>
      <c r="AW41" s="6"/>
      <c r="AY41" s="6"/>
      <c r="AZ41" s="6"/>
      <c r="BA41" s="6"/>
      <c r="BB41" s="6"/>
      <c r="BD41" s="6"/>
      <c r="BE41" s="6"/>
      <c r="BF41" s="6"/>
      <c r="BG41" s="6"/>
      <c r="BI41" s="6"/>
      <c r="BJ41" s="6"/>
      <c r="BK41" s="6"/>
      <c r="BL41" s="6"/>
      <c r="BN41" s="6"/>
      <c r="BO41" s="6"/>
      <c r="BP41" s="6"/>
      <c r="BQ41" s="6"/>
      <c r="BS41" s="6"/>
      <c r="BT41" s="6"/>
      <c r="BU41" s="6"/>
      <c r="BV41" s="6"/>
      <c r="BX41" s="6"/>
      <c r="BY41" s="6"/>
      <c r="BZ41" s="6"/>
      <c r="CA41" s="6"/>
    </row>
    <row r="42" spans="1:79" x14ac:dyDescent="0.3">
      <c r="A42" s="6"/>
      <c r="B42" s="6"/>
      <c r="C42" s="6"/>
      <c r="D42" s="6"/>
      <c r="F42" s="6"/>
      <c r="G42" s="6"/>
      <c r="H42" s="6"/>
      <c r="I42" s="6"/>
      <c r="K42" s="6"/>
      <c r="L42" s="6"/>
      <c r="M42" s="6"/>
      <c r="N42" s="6"/>
      <c r="P42" s="6"/>
      <c r="Q42" s="6"/>
      <c r="R42" s="6"/>
      <c r="S42" s="6"/>
      <c r="U42" s="6"/>
      <c r="V42" s="6"/>
      <c r="W42" s="6"/>
      <c r="X42" s="6"/>
      <c r="Z42" s="6"/>
      <c r="AA42" s="6"/>
      <c r="AB42" s="6"/>
      <c r="AC42" s="6"/>
      <c r="AE42" s="6"/>
      <c r="AF42" s="6"/>
      <c r="AG42" s="6"/>
      <c r="AH42" s="6"/>
      <c r="AJ42" s="6"/>
      <c r="AK42" s="6"/>
      <c r="AL42" s="6"/>
      <c r="AM42" s="6"/>
      <c r="AO42" s="6"/>
      <c r="AP42" s="6"/>
      <c r="AQ42" s="6"/>
      <c r="AR42" s="6"/>
      <c r="AT42" s="6"/>
      <c r="AU42" s="6"/>
      <c r="AV42" s="6"/>
      <c r="AW42" s="6"/>
      <c r="AY42" s="6"/>
      <c r="AZ42" s="6"/>
      <c r="BA42" s="6"/>
      <c r="BB42" s="6"/>
      <c r="BD42" s="6"/>
      <c r="BE42" s="6"/>
      <c r="BF42" s="6"/>
      <c r="BG42" s="6"/>
      <c r="BI42" s="6"/>
      <c r="BJ42" s="6"/>
      <c r="BK42" s="6"/>
      <c r="BL42" s="6"/>
      <c r="BN42" s="6"/>
      <c r="BO42" s="6"/>
      <c r="BP42" s="6"/>
      <c r="BQ42" s="6"/>
      <c r="BS42" s="6"/>
      <c r="BT42" s="6"/>
      <c r="BU42" s="6"/>
      <c r="BV42" s="6"/>
      <c r="BX42" s="6"/>
      <c r="BY42" s="6"/>
      <c r="BZ42" s="6"/>
      <c r="CA42" s="6"/>
    </row>
    <row r="43" spans="1:79" x14ac:dyDescent="0.3">
      <c r="A43" s="6"/>
      <c r="B43" s="6"/>
      <c r="C43" s="6"/>
      <c r="D43" s="6"/>
      <c r="F43" s="6"/>
      <c r="G43" s="6"/>
      <c r="H43" s="6"/>
      <c r="I43" s="6"/>
      <c r="K43" s="6"/>
      <c r="L43" s="6"/>
      <c r="M43" s="6"/>
      <c r="N43" s="6"/>
      <c r="P43" s="6"/>
      <c r="Q43" s="6"/>
      <c r="R43" s="6"/>
      <c r="S43" s="6"/>
      <c r="U43" s="6"/>
      <c r="V43" s="6"/>
      <c r="W43" s="6"/>
      <c r="X43" s="6"/>
      <c r="Z43" s="6"/>
      <c r="AA43" s="6"/>
      <c r="AB43" s="6"/>
      <c r="AC43" s="6"/>
      <c r="AE43" s="6"/>
      <c r="AF43" s="6"/>
      <c r="AG43" s="6"/>
      <c r="AH43" s="6"/>
      <c r="AJ43" s="6"/>
      <c r="AK43" s="6"/>
      <c r="AL43" s="6"/>
      <c r="AM43" s="6"/>
      <c r="AO43" s="6"/>
      <c r="AP43" s="6"/>
      <c r="AQ43" s="6"/>
      <c r="AR43" s="6"/>
      <c r="AT43" s="6"/>
      <c r="AU43" s="6"/>
      <c r="AV43" s="6"/>
      <c r="AW43" s="6"/>
      <c r="AY43" s="6"/>
      <c r="AZ43" s="6"/>
      <c r="BA43" s="6"/>
      <c r="BB43" s="6"/>
      <c r="BD43" s="6"/>
      <c r="BE43" s="6"/>
      <c r="BF43" s="6"/>
      <c r="BG43" s="6"/>
      <c r="BI43" s="6"/>
      <c r="BJ43" s="6"/>
      <c r="BK43" s="6"/>
      <c r="BL43" s="6"/>
      <c r="BN43" s="6"/>
      <c r="BO43" s="6"/>
      <c r="BP43" s="6"/>
      <c r="BQ43" s="6"/>
      <c r="BS43" s="6"/>
      <c r="BT43" s="6"/>
      <c r="BU43" s="6"/>
      <c r="BV43" s="6"/>
      <c r="BX43" s="6"/>
      <c r="BY43" s="6"/>
      <c r="BZ43" s="6"/>
      <c r="CA43" s="6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152A2-F4F8-4466-B28E-A0113BB63772}">
  <dimension ref="A1:R104"/>
  <sheetViews>
    <sheetView topLeftCell="A31" zoomScaleNormal="100" workbookViewId="0">
      <selection activeCell="B56" sqref="B56"/>
    </sheetView>
  </sheetViews>
  <sheetFormatPr defaultRowHeight="14.4" x14ac:dyDescent="0.3"/>
  <cols>
    <col min="1" max="1" width="23.44140625" customWidth="1"/>
    <col min="15" max="15" width="23.44140625" customWidth="1"/>
  </cols>
  <sheetData>
    <row r="1" spans="1:18" x14ac:dyDescent="0.3">
      <c r="A1" t="s">
        <v>24</v>
      </c>
    </row>
    <row r="2" spans="1:18" x14ac:dyDescent="0.3">
      <c r="A2" s="2" t="s">
        <v>11</v>
      </c>
      <c r="B2" s="2"/>
      <c r="C2" s="2"/>
      <c r="D2" s="2"/>
      <c r="P2" s="2"/>
      <c r="Q2" s="2"/>
      <c r="R2" s="2"/>
    </row>
    <row r="3" spans="1:18" x14ac:dyDescent="0.3">
      <c r="A3" s="3"/>
      <c r="B3" s="4" t="s">
        <v>5</v>
      </c>
      <c r="C3" s="4" t="s">
        <v>6</v>
      </c>
      <c r="D3" s="4" t="s">
        <v>7</v>
      </c>
    </row>
    <row r="4" spans="1:18" x14ac:dyDescent="0.3">
      <c r="A4" s="5" t="s">
        <v>0</v>
      </c>
      <c r="B4" s="11">
        <v>8.1180000000000003</v>
      </c>
      <c r="C4" s="12">
        <v>7.9020000000000001</v>
      </c>
      <c r="D4" s="11">
        <v>8.3740000000000006</v>
      </c>
      <c r="I4" s="10"/>
    </row>
    <row r="5" spans="1:18" x14ac:dyDescent="0.3">
      <c r="A5" s="5" t="s">
        <v>1</v>
      </c>
      <c r="B5" s="11">
        <v>7.9630000000000001</v>
      </c>
      <c r="C5" s="12">
        <v>7.5919999999999996</v>
      </c>
      <c r="D5" s="11">
        <v>8.5830000000000002</v>
      </c>
      <c r="H5" s="10"/>
      <c r="I5" s="10"/>
    </row>
    <row r="6" spans="1:18" x14ac:dyDescent="0.3">
      <c r="A6" s="5" t="s">
        <v>2</v>
      </c>
      <c r="B6" s="11">
        <v>8.1869999999999994</v>
      </c>
      <c r="C6" s="12">
        <v>8.1669999999999998</v>
      </c>
      <c r="D6" s="11">
        <v>8.5060000000000002</v>
      </c>
      <c r="G6" s="15"/>
      <c r="H6" s="10"/>
      <c r="I6" s="10"/>
    </row>
    <row r="7" spans="1:18" x14ac:dyDescent="0.3">
      <c r="A7" s="5" t="s">
        <v>3</v>
      </c>
      <c r="B7" s="11">
        <v>8.1479999999999997</v>
      </c>
      <c r="C7" s="12">
        <v>8.1300000000000008</v>
      </c>
      <c r="D7" s="11">
        <v>8.5459999999999994</v>
      </c>
      <c r="H7" s="10"/>
    </row>
    <row r="8" spans="1:18" x14ac:dyDescent="0.3">
      <c r="A8" s="5" t="s">
        <v>4</v>
      </c>
      <c r="B8" s="11">
        <v>8.66</v>
      </c>
      <c r="C8" s="12">
        <v>8.5540000000000003</v>
      </c>
      <c r="D8" s="11">
        <v>8.4949999999999992</v>
      </c>
      <c r="G8" s="10"/>
    </row>
    <row r="9" spans="1:18" x14ac:dyDescent="0.3">
      <c r="A9" s="1"/>
      <c r="B9" s="6"/>
      <c r="C9" s="6"/>
      <c r="D9" s="6"/>
    </row>
    <row r="10" spans="1:18" x14ac:dyDescent="0.3">
      <c r="A10" s="1"/>
      <c r="B10" s="6"/>
      <c r="C10" s="6"/>
      <c r="D10" s="6"/>
    </row>
    <row r="11" spans="1:18" x14ac:dyDescent="0.3">
      <c r="A11" s="1"/>
      <c r="B11" s="6"/>
      <c r="C11" s="6"/>
      <c r="D11" s="6"/>
    </row>
    <row r="12" spans="1:18" x14ac:dyDescent="0.3">
      <c r="A12" s="1"/>
      <c r="B12" s="6"/>
      <c r="C12" s="6"/>
      <c r="D12" s="6"/>
    </row>
    <row r="13" spans="1:18" x14ac:dyDescent="0.3">
      <c r="A13" s="1"/>
      <c r="B13" s="6"/>
      <c r="C13" s="6"/>
      <c r="D13" s="6"/>
    </row>
    <row r="14" spans="1:18" x14ac:dyDescent="0.3">
      <c r="A14" s="1"/>
      <c r="B14" s="6"/>
      <c r="C14" s="6"/>
      <c r="D14" s="6"/>
    </row>
    <row r="15" spans="1:18" x14ac:dyDescent="0.3">
      <c r="A15" s="1"/>
      <c r="B15" s="6"/>
      <c r="C15" s="6"/>
      <c r="D15" s="6"/>
    </row>
    <row r="16" spans="1:18" x14ac:dyDescent="0.3">
      <c r="A16" s="1"/>
      <c r="B16" s="6"/>
      <c r="C16" s="6"/>
      <c r="D16" s="6"/>
    </row>
    <row r="17" spans="1:4" x14ac:dyDescent="0.3">
      <c r="A17" s="1"/>
      <c r="B17" s="6"/>
      <c r="C17" s="6"/>
      <c r="D17" s="6"/>
    </row>
    <row r="18" spans="1:4" x14ac:dyDescent="0.3">
      <c r="A18" s="2" t="s">
        <v>8</v>
      </c>
      <c r="B18" s="7"/>
      <c r="C18" s="7"/>
      <c r="D18" s="7"/>
    </row>
    <row r="19" spans="1:4" x14ac:dyDescent="0.3">
      <c r="A19" s="3"/>
      <c r="B19" s="4" t="s">
        <v>5</v>
      </c>
      <c r="C19" s="4" t="s">
        <v>6</v>
      </c>
      <c r="D19" s="4" t="s">
        <v>7</v>
      </c>
    </row>
    <row r="20" spans="1:4" x14ac:dyDescent="0.3">
      <c r="A20" s="5" t="s">
        <v>0</v>
      </c>
      <c r="B20" s="11">
        <v>7.1999999999999995E-2</v>
      </c>
      <c r="C20" s="12">
        <v>5.5E-2</v>
      </c>
      <c r="D20" s="17">
        <v>0.47499999999999998</v>
      </c>
    </row>
    <row r="21" spans="1:4" x14ac:dyDescent="0.3">
      <c r="A21" s="5" t="s">
        <v>1</v>
      </c>
      <c r="B21" s="11">
        <v>6.8000000000000005E-2</v>
      </c>
      <c r="C21" s="12">
        <v>5.1999999999999998E-2</v>
      </c>
      <c r="D21" s="17">
        <v>0.47599999999999998</v>
      </c>
    </row>
    <row r="22" spans="1:4" x14ac:dyDescent="0.3">
      <c r="A22" s="5" t="s">
        <v>2</v>
      </c>
      <c r="B22" s="11">
        <v>0.129</v>
      </c>
      <c r="C22" s="12">
        <v>0.122</v>
      </c>
      <c r="D22" s="17">
        <v>0.47899999999999998</v>
      </c>
    </row>
    <row r="23" spans="1:4" x14ac:dyDescent="0.3">
      <c r="A23" s="5" t="s">
        <v>3</v>
      </c>
      <c r="B23" s="11">
        <v>5.6000000000000001E-2</v>
      </c>
      <c r="C23" s="12">
        <v>0.05</v>
      </c>
      <c r="D23" s="17">
        <v>0.47299999999999998</v>
      </c>
    </row>
    <row r="24" spans="1:4" x14ac:dyDescent="0.3">
      <c r="A24" s="5" t="s">
        <v>4</v>
      </c>
      <c r="B24" s="11">
        <v>0.54600000000000004</v>
      </c>
      <c r="C24" s="12">
        <v>0.45</v>
      </c>
      <c r="D24" s="17">
        <v>0.47299999999999998</v>
      </c>
    </row>
    <row r="25" spans="1:4" x14ac:dyDescent="0.3">
      <c r="A25" s="1"/>
      <c r="B25" s="6"/>
      <c r="C25" s="6"/>
      <c r="D25" s="6"/>
    </row>
    <row r="26" spans="1:4" x14ac:dyDescent="0.3">
      <c r="A26" s="5"/>
      <c r="B26" s="4" t="s">
        <v>5</v>
      </c>
      <c r="C26" s="4" t="s">
        <v>6</v>
      </c>
      <c r="D26" s="6"/>
    </row>
    <row r="27" spans="1:4" x14ac:dyDescent="0.3">
      <c r="A27" s="5" t="s">
        <v>0</v>
      </c>
      <c r="B27" s="9">
        <f>100 - B20 * 100 / D20</f>
        <v>84.84210526315789</v>
      </c>
      <c r="C27" s="9">
        <f>100 - C20 * 100 / D20</f>
        <v>88.421052631578945</v>
      </c>
      <c r="D27" s="6"/>
    </row>
    <row r="28" spans="1:4" x14ac:dyDescent="0.3">
      <c r="A28" s="5" t="s">
        <v>1</v>
      </c>
      <c r="B28" s="9">
        <f>100 - B21 * 100 / D21</f>
        <v>85.714285714285708</v>
      </c>
      <c r="C28" s="9">
        <f t="shared" ref="C28:C31" si="0">100 - C21 * 100 / D21</f>
        <v>89.075630252100837</v>
      </c>
      <c r="D28" s="6"/>
    </row>
    <row r="29" spans="1:4" x14ac:dyDescent="0.3">
      <c r="A29" s="5" t="s">
        <v>2</v>
      </c>
      <c r="B29" s="9">
        <f t="shared" ref="B29:B31" si="1">100 - B22 * 100 / D22</f>
        <v>73.068893528183708</v>
      </c>
      <c r="C29" s="9">
        <f t="shared" si="0"/>
        <v>74.530271398747388</v>
      </c>
      <c r="D29" s="6"/>
    </row>
    <row r="30" spans="1:4" x14ac:dyDescent="0.3">
      <c r="A30" s="5" t="s">
        <v>3</v>
      </c>
      <c r="B30" s="9">
        <f t="shared" si="1"/>
        <v>88.160676532769557</v>
      </c>
      <c r="C30" s="9">
        <f t="shared" si="0"/>
        <v>89.429175475687103</v>
      </c>
      <c r="D30" s="6"/>
    </row>
    <row r="31" spans="1:4" x14ac:dyDescent="0.3">
      <c r="A31" s="5" t="s">
        <v>4</v>
      </c>
      <c r="B31" s="9">
        <f t="shared" si="1"/>
        <v>-15.433403805496837</v>
      </c>
      <c r="C31" s="9">
        <f t="shared" si="0"/>
        <v>4.8625792811839261</v>
      </c>
      <c r="D31" s="6"/>
    </row>
    <row r="32" spans="1:4" x14ac:dyDescent="0.3">
      <c r="A32" s="1"/>
      <c r="B32" s="6"/>
      <c r="C32" s="6"/>
      <c r="D32" s="6"/>
    </row>
    <row r="33" spans="1:4" x14ac:dyDescent="0.3">
      <c r="B33" s="8"/>
      <c r="C33" s="8"/>
      <c r="D33" s="8"/>
    </row>
    <row r="34" spans="1:4" x14ac:dyDescent="0.3">
      <c r="A34" s="2" t="s">
        <v>12</v>
      </c>
      <c r="B34" s="7"/>
      <c r="C34" s="7"/>
      <c r="D34" s="7"/>
    </row>
    <row r="35" spans="1:4" x14ac:dyDescent="0.3">
      <c r="A35" s="3"/>
      <c r="B35" s="4" t="s">
        <v>5</v>
      </c>
      <c r="C35" s="4" t="s">
        <v>6</v>
      </c>
      <c r="D35" s="4" t="s">
        <v>7</v>
      </c>
    </row>
    <row r="36" spans="1:4" x14ac:dyDescent="0.3">
      <c r="A36" s="5" t="s">
        <v>0</v>
      </c>
      <c r="B36" s="11">
        <v>16.015999999999998</v>
      </c>
      <c r="C36" s="12">
        <v>15.936</v>
      </c>
      <c r="D36" s="11">
        <v>16.518999999999998</v>
      </c>
    </row>
    <row r="37" spans="1:4" x14ac:dyDescent="0.3">
      <c r="A37" s="5" t="s">
        <v>1</v>
      </c>
      <c r="B37" s="11">
        <v>15.933999999999999</v>
      </c>
      <c r="C37" s="12">
        <v>15.920999999999999</v>
      </c>
      <c r="D37" s="11">
        <v>16.468</v>
      </c>
    </row>
    <row r="38" spans="1:4" x14ac:dyDescent="0.3">
      <c r="A38" s="5" t="s">
        <v>2</v>
      </c>
      <c r="B38" s="11">
        <v>16.155999999999999</v>
      </c>
      <c r="C38" s="12">
        <v>16.149000000000001</v>
      </c>
      <c r="D38" s="11">
        <v>16.552</v>
      </c>
    </row>
    <row r="39" spans="1:4" x14ac:dyDescent="0.3">
      <c r="A39" s="5" t="s">
        <v>3</v>
      </c>
      <c r="B39" s="11">
        <v>15.99</v>
      </c>
      <c r="C39" s="12">
        <v>15.978999999999999</v>
      </c>
      <c r="D39" s="11">
        <v>16.545000000000002</v>
      </c>
    </row>
    <row r="40" spans="1:4" x14ac:dyDescent="0.3">
      <c r="A40" s="5" t="s">
        <v>4</v>
      </c>
      <c r="B40" s="11">
        <v>17.04</v>
      </c>
      <c r="C40" s="12">
        <v>17.079999999999998</v>
      </c>
      <c r="D40" s="11">
        <v>16.542000000000002</v>
      </c>
    </row>
    <row r="41" spans="1:4" x14ac:dyDescent="0.3">
      <c r="B41" s="8"/>
      <c r="C41" s="8"/>
      <c r="D41" s="8"/>
    </row>
    <row r="42" spans="1:4" x14ac:dyDescent="0.3">
      <c r="A42" s="1"/>
      <c r="B42" s="6"/>
      <c r="C42" s="6"/>
      <c r="D42" s="6"/>
    </row>
    <row r="43" spans="1:4" x14ac:dyDescent="0.3">
      <c r="A43" s="1"/>
      <c r="B43" s="6"/>
      <c r="C43" s="6"/>
      <c r="D43" s="6"/>
    </row>
    <row r="44" spans="1:4" x14ac:dyDescent="0.3">
      <c r="A44" s="1"/>
      <c r="B44" s="6"/>
      <c r="C44" s="6"/>
      <c r="D44" s="6"/>
    </row>
    <row r="45" spans="1:4" x14ac:dyDescent="0.3">
      <c r="A45" s="1"/>
      <c r="B45" s="6"/>
      <c r="C45" s="6"/>
      <c r="D45" s="6"/>
    </row>
    <row r="46" spans="1:4" x14ac:dyDescent="0.3">
      <c r="A46" s="1"/>
      <c r="B46" s="6"/>
      <c r="C46" s="6"/>
      <c r="D46" s="6"/>
    </row>
    <row r="47" spans="1:4" x14ac:dyDescent="0.3">
      <c r="A47" s="1"/>
      <c r="B47" s="6"/>
      <c r="C47" s="6"/>
      <c r="D47" s="6"/>
    </row>
    <row r="48" spans="1:4" x14ac:dyDescent="0.3">
      <c r="A48" s="1"/>
      <c r="B48" s="6"/>
      <c r="C48" s="6"/>
      <c r="D48" s="6"/>
    </row>
    <row r="49" spans="1:4" x14ac:dyDescent="0.3">
      <c r="A49" s="1"/>
      <c r="B49" s="6"/>
      <c r="C49" s="6"/>
      <c r="D49" s="6"/>
    </row>
    <row r="50" spans="1:4" x14ac:dyDescent="0.3">
      <c r="A50" s="2" t="s">
        <v>9</v>
      </c>
      <c r="B50" s="7"/>
      <c r="C50" s="7"/>
      <c r="D50" s="7"/>
    </row>
    <row r="51" spans="1:4" x14ac:dyDescent="0.3">
      <c r="A51" s="3"/>
      <c r="B51" s="4" t="s">
        <v>5</v>
      </c>
      <c r="C51" s="4" t="s">
        <v>6</v>
      </c>
      <c r="D51" s="4" t="s">
        <v>7</v>
      </c>
    </row>
    <row r="52" spans="1:4" x14ac:dyDescent="0.3">
      <c r="A52" s="5" t="s">
        <v>0</v>
      </c>
      <c r="B52" s="11">
        <v>0.26400000000000001</v>
      </c>
      <c r="C52" s="12">
        <v>0.16400000000000001</v>
      </c>
      <c r="D52" s="11">
        <v>0.73</v>
      </c>
    </row>
    <row r="53" spans="1:4" x14ac:dyDescent="0.3">
      <c r="A53" s="5" t="s">
        <v>1</v>
      </c>
      <c r="B53" s="11">
        <v>0.19900000000000001</v>
      </c>
      <c r="C53" s="12">
        <v>0.14899999999999999</v>
      </c>
      <c r="D53" s="11">
        <v>0.72599999999999998</v>
      </c>
    </row>
    <row r="54" spans="1:4" x14ac:dyDescent="0.3">
      <c r="A54" s="5" t="s">
        <v>2</v>
      </c>
      <c r="B54" s="11">
        <v>0.377</v>
      </c>
      <c r="C54" s="12">
        <v>0.36099999999999999</v>
      </c>
      <c r="D54" s="11">
        <v>0.754</v>
      </c>
    </row>
    <row r="55" spans="1:4" x14ac:dyDescent="0.3">
      <c r="A55" s="5" t="s">
        <v>3</v>
      </c>
      <c r="B55" s="11">
        <v>0.191</v>
      </c>
      <c r="C55" s="12">
        <v>0.18</v>
      </c>
      <c r="D55" s="11">
        <v>0.75800000000000001</v>
      </c>
    </row>
    <row r="56" spans="1:4" x14ac:dyDescent="0.3">
      <c r="A56" s="5" t="s">
        <v>4</v>
      </c>
      <c r="B56" s="11">
        <v>1.2869999999999999</v>
      </c>
      <c r="C56" s="12">
        <v>1.282</v>
      </c>
      <c r="D56" s="11">
        <v>0.75600000000000001</v>
      </c>
    </row>
    <row r="57" spans="1:4" x14ac:dyDescent="0.3">
      <c r="B57" s="8"/>
      <c r="C57" s="8"/>
      <c r="D57" s="8"/>
    </row>
    <row r="58" spans="1:4" x14ac:dyDescent="0.3">
      <c r="B58" s="8"/>
      <c r="C58" s="8"/>
      <c r="D58" s="8"/>
    </row>
    <row r="59" spans="1:4" x14ac:dyDescent="0.3">
      <c r="A59" s="1"/>
      <c r="B59" s="6"/>
      <c r="C59" s="6"/>
      <c r="D59" s="6"/>
    </row>
    <row r="60" spans="1:4" x14ac:dyDescent="0.3">
      <c r="A60" s="1"/>
      <c r="B60" s="6"/>
      <c r="C60" s="6"/>
      <c r="D60" s="6"/>
    </row>
    <row r="61" spans="1:4" x14ac:dyDescent="0.3">
      <c r="A61" s="1"/>
      <c r="B61" s="6"/>
      <c r="C61" s="6"/>
      <c r="D61" s="6"/>
    </row>
    <row r="62" spans="1:4" x14ac:dyDescent="0.3">
      <c r="A62" s="1"/>
      <c r="B62" s="6"/>
      <c r="C62" s="6"/>
      <c r="D62" s="6"/>
    </row>
    <row r="63" spans="1:4" x14ac:dyDescent="0.3">
      <c r="A63" s="1"/>
      <c r="B63" s="6"/>
      <c r="C63" s="6"/>
      <c r="D63" s="6"/>
    </row>
    <row r="64" spans="1:4" x14ac:dyDescent="0.3">
      <c r="A64" s="1"/>
      <c r="B64" s="6"/>
      <c r="C64" s="6"/>
      <c r="D64" s="6"/>
    </row>
    <row r="65" spans="1:8" x14ac:dyDescent="0.3">
      <c r="A65" s="1"/>
      <c r="B65" s="6"/>
      <c r="C65" s="6"/>
      <c r="D65" s="6"/>
    </row>
    <row r="66" spans="1:8" x14ac:dyDescent="0.3">
      <c r="A66" s="2" t="s">
        <v>14</v>
      </c>
      <c r="B66" s="7"/>
      <c r="C66" s="7"/>
      <c r="D66" s="7"/>
    </row>
    <row r="67" spans="1:8" x14ac:dyDescent="0.3">
      <c r="A67" s="3"/>
      <c r="B67" s="4" t="s">
        <v>5</v>
      </c>
      <c r="C67" s="4" t="s">
        <v>6</v>
      </c>
      <c r="D67" s="4" t="s">
        <v>7</v>
      </c>
    </row>
    <row r="68" spans="1:8" x14ac:dyDescent="0.3">
      <c r="A68" s="5" t="s">
        <v>0</v>
      </c>
      <c r="B68" s="11">
        <v>7.8979999999999997</v>
      </c>
      <c r="C68" s="12">
        <v>8.0340000000000007</v>
      </c>
      <c r="D68" s="11">
        <v>8.1449999999999996</v>
      </c>
      <c r="H68" s="10"/>
    </row>
    <row r="69" spans="1:8" x14ac:dyDescent="0.3">
      <c r="A69" s="5" t="s">
        <v>1</v>
      </c>
      <c r="B69" s="11">
        <v>7.9710000000000001</v>
      </c>
      <c r="C69" s="12">
        <v>8.3279999999999994</v>
      </c>
      <c r="D69" s="11">
        <v>7.8860000000000001</v>
      </c>
    </row>
    <row r="70" spans="1:8" x14ac:dyDescent="0.3">
      <c r="A70" s="5" t="s">
        <v>2</v>
      </c>
      <c r="B70" s="11">
        <v>7.9690000000000003</v>
      </c>
      <c r="C70" s="12">
        <v>7.9820000000000002</v>
      </c>
      <c r="D70" s="11">
        <v>8.0459999999999994</v>
      </c>
    </row>
    <row r="71" spans="1:8" x14ac:dyDescent="0.3">
      <c r="A71" s="5" t="s">
        <v>3</v>
      </c>
      <c r="B71" s="11">
        <v>7.8410000000000002</v>
      </c>
      <c r="C71" s="12">
        <v>7.85</v>
      </c>
      <c r="D71" s="11">
        <v>7.9989999999999997</v>
      </c>
      <c r="H71" s="15"/>
    </row>
    <row r="72" spans="1:8" x14ac:dyDescent="0.3">
      <c r="A72" s="5" t="s">
        <v>4</v>
      </c>
      <c r="B72" s="11">
        <v>8.3800000000000008</v>
      </c>
      <c r="C72" s="12">
        <v>8.5250000000000004</v>
      </c>
      <c r="D72" s="11">
        <v>8.0459999999999994</v>
      </c>
    </row>
    <row r="73" spans="1:8" x14ac:dyDescent="0.3">
      <c r="A73" s="1"/>
      <c r="B73" s="6"/>
      <c r="C73" s="6"/>
      <c r="D73" s="6"/>
    </row>
    <row r="74" spans="1:8" x14ac:dyDescent="0.3">
      <c r="B74" s="16"/>
      <c r="C74" s="8"/>
      <c r="D74" s="8"/>
    </row>
    <row r="75" spans="1:8" x14ac:dyDescent="0.3">
      <c r="A75" s="1"/>
      <c r="B75" s="6"/>
      <c r="C75" s="6"/>
      <c r="D75" s="6"/>
    </row>
    <row r="76" spans="1:8" x14ac:dyDescent="0.3">
      <c r="A76" s="1"/>
      <c r="B76" s="6"/>
      <c r="C76" s="6"/>
      <c r="D76" s="6"/>
    </row>
    <row r="77" spans="1:8" x14ac:dyDescent="0.3">
      <c r="A77" s="1"/>
      <c r="B77" s="6"/>
      <c r="C77" s="6"/>
      <c r="D77" s="6"/>
    </row>
    <row r="78" spans="1:8" x14ac:dyDescent="0.3">
      <c r="A78" s="1"/>
      <c r="B78" s="6"/>
      <c r="C78" s="6"/>
      <c r="D78" s="6"/>
    </row>
    <row r="79" spans="1:8" x14ac:dyDescent="0.3">
      <c r="A79" s="1"/>
      <c r="B79" s="6"/>
      <c r="C79" s="6"/>
      <c r="D79" s="6"/>
    </row>
    <row r="80" spans="1:8" x14ac:dyDescent="0.3">
      <c r="A80" s="1"/>
      <c r="B80" s="6"/>
      <c r="C80" s="6"/>
      <c r="D80" s="6"/>
    </row>
    <row r="81" spans="1:4" x14ac:dyDescent="0.3">
      <c r="A81" s="1"/>
      <c r="B81" s="6"/>
      <c r="C81" s="6"/>
      <c r="D81" s="6"/>
    </row>
    <row r="82" spans="1:4" x14ac:dyDescent="0.3">
      <c r="A82" s="2" t="s">
        <v>13</v>
      </c>
      <c r="B82" s="7"/>
      <c r="C82" s="7"/>
      <c r="D82" s="7"/>
    </row>
    <row r="83" spans="1:4" x14ac:dyDescent="0.3">
      <c r="A83" s="3"/>
      <c r="B83" s="4" t="s">
        <v>5</v>
      </c>
      <c r="C83" s="4" t="s">
        <v>6</v>
      </c>
      <c r="D83" s="4" t="s">
        <v>7</v>
      </c>
    </row>
    <row r="84" spans="1:4" x14ac:dyDescent="0.3">
      <c r="A84" s="5" t="s">
        <v>0</v>
      </c>
      <c r="B84" s="11">
        <v>0.192</v>
      </c>
      <c r="C84" s="12">
        <v>0.108</v>
      </c>
      <c r="D84" s="11">
        <v>0.255</v>
      </c>
    </row>
    <row r="85" spans="1:4" x14ac:dyDescent="0.3">
      <c r="A85" s="5" t="s">
        <v>1</v>
      </c>
      <c r="B85" s="11">
        <v>0.13100000000000001</v>
      </c>
      <c r="C85" s="12">
        <v>9.7000000000000003E-2</v>
      </c>
      <c r="D85" s="11">
        <v>0.25</v>
      </c>
    </row>
    <row r="86" spans="1:4" x14ac:dyDescent="0.3">
      <c r="A86" s="5" t="s">
        <v>2</v>
      </c>
      <c r="B86" s="11">
        <v>0.248</v>
      </c>
      <c r="C86" s="12">
        <v>0.23899999999999999</v>
      </c>
      <c r="D86" s="11">
        <v>0.27500000000000002</v>
      </c>
    </row>
    <row r="87" spans="1:4" x14ac:dyDescent="0.3">
      <c r="A87" s="5" t="s">
        <v>3</v>
      </c>
      <c r="B87" s="11">
        <v>0.13400000000000001</v>
      </c>
      <c r="C87" s="12">
        <v>0.13</v>
      </c>
      <c r="D87" s="11">
        <v>0.28499999999999998</v>
      </c>
    </row>
    <row r="88" spans="1:4" x14ac:dyDescent="0.3">
      <c r="A88" s="5" t="s">
        <v>4</v>
      </c>
      <c r="B88" s="11">
        <v>0.74099999999999999</v>
      </c>
      <c r="C88" s="12">
        <v>0.83099999999999996</v>
      </c>
      <c r="D88" s="11">
        <v>0.28299999999999997</v>
      </c>
    </row>
    <row r="89" spans="1:4" x14ac:dyDescent="0.3">
      <c r="B89" s="8"/>
      <c r="C89" s="8"/>
      <c r="D89" s="8"/>
    </row>
    <row r="90" spans="1:4" x14ac:dyDescent="0.3">
      <c r="A90" s="5"/>
      <c r="B90" s="4" t="s">
        <v>5</v>
      </c>
      <c r="C90" s="4" t="s">
        <v>6</v>
      </c>
      <c r="D90" s="8"/>
    </row>
    <row r="91" spans="1:4" x14ac:dyDescent="0.3">
      <c r="A91" s="5" t="s">
        <v>0</v>
      </c>
      <c r="B91" s="9">
        <f>100 - B84 * 100 / D84</f>
        <v>24.705882352941174</v>
      </c>
      <c r="C91" s="9">
        <f>100 - C84 * 100 / D84</f>
        <v>57.647058823529413</v>
      </c>
      <c r="D91" s="6"/>
    </row>
    <row r="92" spans="1:4" x14ac:dyDescent="0.3">
      <c r="A92" s="5" t="s">
        <v>1</v>
      </c>
      <c r="B92" s="9">
        <f>100 - B85 * 100 / D85</f>
        <v>47.599999999999994</v>
      </c>
      <c r="C92" s="9">
        <f t="shared" ref="C92:C95" si="2">100 - C85 * 100 / D85</f>
        <v>61.199999999999996</v>
      </c>
      <c r="D92" s="6"/>
    </row>
    <row r="93" spans="1:4" x14ac:dyDescent="0.3">
      <c r="A93" s="5" t="s">
        <v>2</v>
      </c>
      <c r="B93" s="9">
        <f t="shared" ref="B93:B95" si="3">100 - B86 * 100 / D86</f>
        <v>9.8181818181818272</v>
      </c>
      <c r="C93" s="9">
        <f t="shared" si="2"/>
        <v>13.090909090909108</v>
      </c>
      <c r="D93" s="6"/>
    </row>
    <row r="94" spans="1:4" x14ac:dyDescent="0.3">
      <c r="A94" s="5" t="s">
        <v>3</v>
      </c>
      <c r="B94" s="9">
        <f t="shared" si="3"/>
        <v>52.98245614035087</v>
      </c>
      <c r="C94" s="9">
        <f t="shared" si="2"/>
        <v>54.385964912280699</v>
      </c>
    </row>
    <row r="95" spans="1:4" x14ac:dyDescent="0.3">
      <c r="A95" s="5" t="s">
        <v>4</v>
      </c>
      <c r="B95" s="9">
        <f t="shared" si="3"/>
        <v>-161.83745583038871</v>
      </c>
      <c r="C95" s="9">
        <f t="shared" si="2"/>
        <v>-193.63957597173146</v>
      </c>
      <c r="D95" s="6"/>
    </row>
    <row r="96" spans="1:4" x14ac:dyDescent="0.3">
      <c r="A96" s="1"/>
      <c r="B96" s="6"/>
      <c r="C96" s="6"/>
      <c r="D96" s="6"/>
    </row>
    <row r="97" spans="1:4" x14ac:dyDescent="0.3">
      <c r="A97" s="1"/>
      <c r="B97" s="6"/>
      <c r="C97" s="6"/>
      <c r="D97" s="6"/>
    </row>
    <row r="98" spans="1:4" x14ac:dyDescent="0.3">
      <c r="A98" s="2" t="s">
        <v>10</v>
      </c>
      <c r="B98" s="7"/>
      <c r="C98" s="7"/>
      <c r="D98" s="7"/>
    </row>
    <row r="99" spans="1:4" x14ac:dyDescent="0.3">
      <c r="A99" s="3"/>
      <c r="B99" s="4" t="s">
        <v>5</v>
      </c>
      <c r="C99" s="4" t="s">
        <v>6</v>
      </c>
      <c r="D99" s="4" t="s">
        <v>7</v>
      </c>
    </row>
    <row r="100" spans="1:4" x14ac:dyDescent="0.3">
      <c r="A100" s="5" t="s">
        <v>0</v>
      </c>
      <c r="B100" s="11">
        <v>0</v>
      </c>
      <c r="C100" s="11">
        <v>0</v>
      </c>
      <c r="D100" s="11">
        <v>1</v>
      </c>
    </row>
    <row r="101" spans="1:4" x14ac:dyDescent="0.3">
      <c r="A101" s="5" t="s">
        <v>1</v>
      </c>
      <c r="B101" s="11">
        <v>0</v>
      </c>
      <c r="C101" s="11">
        <v>0</v>
      </c>
      <c r="D101" s="11">
        <v>2</v>
      </c>
    </row>
    <row r="102" spans="1:4" x14ac:dyDescent="0.3">
      <c r="A102" s="5" t="s">
        <v>2</v>
      </c>
      <c r="B102" s="11">
        <v>2</v>
      </c>
      <c r="C102" s="11">
        <v>1</v>
      </c>
      <c r="D102" s="11">
        <v>1</v>
      </c>
    </row>
    <row r="103" spans="1:4" x14ac:dyDescent="0.3">
      <c r="A103" s="5" t="s">
        <v>3</v>
      </c>
      <c r="B103" s="11">
        <v>0</v>
      </c>
      <c r="C103" s="11">
        <v>0</v>
      </c>
      <c r="D103" s="11">
        <v>1</v>
      </c>
    </row>
    <row r="104" spans="1:4" x14ac:dyDescent="0.3">
      <c r="A104" s="5" t="s">
        <v>4</v>
      </c>
      <c r="B104" s="11">
        <v>6</v>
      </c>
      <c r="C104" s="11">
        <v>5</v>
      </c>
      <c r="D104" s="11">
        <v>1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92D91B-7BB0-496D-80D6-EF6EDD6C2895}">
  <dimension ref="A1:CB43"/>
  <sheetViews>
    <sheetView topLeftCell="Q37" zoomScale="141" zoomScaleNormal="85" workbookViewId="0">
      <selection activeCell="AG52" sqref="AG52"/>
    </sheetView>
  </sheetViews>
  <sheetFormatPr defaultRowHeight="14.4" x14ac:dyDescent="0.3"/>
  <cols>
    <col min="1" max="1" width="23.44140625" customWidth="1"/>
    <col min="2" max="2" width="11.5546875" bestFit="1" customWidth="1"/>
    <col min="3" max="3" width="8.88671875" bestFit="1" customWidth="1"/>
    <col min="6" max="6" width="23.44140625" customWidth="1"/>
    <col min="11" max="11" width="23.44140625" customWidth="1"/>
    <col min="16" max="16" width="23.44140625" customWidth="1"/>
    <col min="21" max="21" width="23.44140625" customWidth="1"/>
    <col min="26" max="26" width="23.44140625" customWidth="1"/>
    <col min="31" max="31" width="23.44140625" customWidth="1"/>
    <col min="36" max="36" width="23.44140625" customWidth="1"/>
    <col min="41" max="41" width="23.44140625" customWidth="1"/>
    <col min="46" max="46" width="23.44140625" customWidth="1"/>
    <col min="51" max="51" width="23.44140625" customWidth="1"/>
    <col min="56" max="56" width="23.44140625" customWidth="1"/>
    <col min="61" max="61" width="23.44140625" customWidth="1"/>
    <col min="66" max="66" width="23.44140625" customWidth="1"/>
    <col min="71" max="71" width="23.44140625" customWidth="1"/>
    <col min="76" max="76" width="23.44140625" customWidth="1"/>
  </cols>
  <sheetData>
    <row r="1" spans="1:79" x14ac:dyDescent="0.3">
      <c r="A1">
        <v>0.1</v>
      </c>
      <c r="F1">
        <v>0.2</v>
      </c>
      <c r="K1">
        <v>0.3</v>
      </c>
      <c r="P1">
        <v>0.4</v>
      </c>
      <c r="U1">
        <v>0.5</v>
      </c>
      <c r="Z1">
        <v>0.6</v>
      </c>
      <c r="AE1">
        <v>0.7</v>
      </c>
      <c r="AJ1">
        <v>0.8</v>
      </c>
      <c r="AO1">
        <v>0.85</v>
      </c>
      <c r="AT1">
        <v>0.9</v>
      </c>
      <c r="AY1">
        <v>0.92</v>
      </c>
      <c r="BD1" s="22">
        <v>0.94</v>
      </c>
      <c r="BI1">
        <v>0.95</v>
      </c>
      <c r="BN1">
        <v>0.96</v>
      </c>
      <c r="BS1">
        <v>0.98</v>
      </c>
      <c r="BX1">
        <v>1</v>
      </c>
    </row>
    <row r="2" spans="1:79" x14ac:dyDescent="0.3">
      <c r="A2" s="2"/>
    </row>
    <row r="3" spans="1:79" x14ac:dyDescent="0.3">
      <c r="A3" s="4"/>
      <c r="B3" s="4" t="s">
        <v>21</v>
      </c>
      <c r="C3" s="4" t="s">
        <v>22</v>
      </c>
      <c r="D3" s="4" t="s">
        <v>23</v>
      </c>
      <c r="F3" s="4"/>
      <c r="G3" s="4" t="s">
        <v>21</v>
      </c>
      <c r="H3" s="4" t="s">
        <v>22</v>
      </c>
      <c r="I3" s="4" t="s">
        <v>23</v>
      </c>
      <c r="K3" s="4"/>
      <c r="L3" s="4" t="s">
        <v>21</v>
      </c>
      <c r="M3" s="4" t="s">
        <v>22</v>
      </c>
      <c r="N3" s="4" t="s">
        <v>23</v>
      </c>
      <c r="P3" s="4"/>
      <c r="Q3" s="4" t="s">
        <v>21</v>
      </c>
      <c r="R3" s="4" t="s">
        <v>22</v>
      </c>
      <c r="S3" s="4" t="s">
        <v>23</v>
      </c>
      <c r="U3" s="4"/>
      <c r="V3" s="4" t="s">
        <v>21</v>
      </c>
      <c r="W3" s="4" t="s">
        <v>22</v>
      </c>
      <c r="X3" s="4" t="s">
        <v>23</v>
      </c>
      <c r="Z3" s="4"/>
      <c r="AA3" s="4" t="s">
        <v>21</v>
      </c>
      <c r="AB3" s="4" t="s">
        <v>22</v>
      </c>
      <c r="AC3" s="4" t="s">
        <v>23</v>
      </c>
      <c r="AE3" s="4"/>
      <c r="AF3" s="4" t="s">
        <v>21</v>
      </c>
      <c r="AG3" s="4" t="s">
        <v>22</v>
      </c>
      <c r="AH3" s="4" t="s">
        <v>23</v>
      </c>
      <c r="AJ3" s="4"/>
      <c r="AK3" s="4" t="s">
        <v>21</v>
      </c>
      <c r="AL3" s="4" t="s">
        <v>22</v>
      </c>
      <c r="AM3" s="4" t="s">
        <v>23</v>
      </c>
      <c r="AO3" s="4"/>
      <c r="AP3" s="4" t="s">
        <v>21</v>
      </c>
      <c r="AQ3" s="4" t="s">
        <v>22</v>
      </c>
      <c r="AR3" s="4" t="s">
        <v>23</v>
      </c>
      <c r="AT3" s="4"/>
      <c r="AU3" s="4" t="s">
        <v>21</v>
      </c>
      <c r="AV3" s="4" t="s">
        <v>22</v>
      </c>
      <c r="AW3" s="4" t="s">
        <v>23</v>
      </c>
      <c r="AY3" s="4"/>
      <c r="AZ3" s="4" t="s">
        <v>21</v>
      </c>
      <c r="BA3" s="4" t="s">
        <v>22</v>
      </c>
      <c r="BB3" s="4" t="s">
        <v>23</v>
      </c>
      <c r="BD3" s="4"/>
      <c r="BE3" s="4" t="s">
        <v>21</v>
      </c>
      <c r="BF3" s="4" t="s">
        <v>22</v>
      </c>
      <c r="BG3" s="4" t="s">
        <v>23</v>
      </c>
      <c r="BI3" s="4"/>
      <c r="BJ3" s="4" t="s">
        <v>21</v>
      </c>
      <c r="BK3" s="4" t="s">
        <v>22</v>
      </c>
      <c r="BL3" s="4" t="s">
        <v>23</v>
      </c>
      <c r="BN3" s="4"/>
      <c r="BO3" s="4" t="s">
        <v>21</v>
      </c>
      <c r="BP3" s="4" t="s">
        <v>22</v>
      </c>
      <c r="BQ3" s="4" t="s">
        <v>23</v>
      </c>
      <c r="BS3" s="4"/>
      <c r="BT3" s="4" t="s">
        <v>21</v>
      </c>
      <c r="BU3" s="4" t="s">
        <v>22</v>
      </c>
      <c r="BV3" s="4" t="s">
        <v>23</v>
      </c>
      <c r="BX3" s="4"/>
      <c r="BY3" s="4" t="s">
        <v>21</v>
      </c>
      <c r="BZ3" s="4" t="s">
        <v>22</v>
      </c>
      <c r="CA3" s="4" t="s">
        <v>23</v>
      </c>
    </row>
    <row r="4" spans="1:79" x14ac:dyDescent="0.3">
      <c r="A4" s="4" t="s">
        <v>0</v>
      </c>
      <c r="B4" s="3">
        <f>_xlfn.CEILING.MATH($BY4*$A$1)</f>
        <v>16</v>
      </c>
      <c r="C4" s="3">
        <v>1</v>
      </c>
      <c r="D4" s="3">
        <v>200</v>
      </c>
      <c r="F4" s="4" t="s">
        <v>0</v>
      </c>
      <c r="G4" s="3">
        <f>_xlfn.CEILING.MATH($BY4*$F$1)</f>
        <v>32</v>
      </c>
      <c r="H4" s="3">
        <v>1</v>
      </c>
      <c r="I4" s="3">
        <v>200</v>
      </c>
      <c r="K4" s="4" t="s">
        <v>0</v>
      </c>
      <c r="L4" s="3">
        <f>_xlfn.CEILING.MATH($BY4*$K$1)</f>
        <v>48</v>
      </c>
      <c r="M4" s="3">
        <v>1</v>
      </c>
      <c r="N4" s="3">
        <v>200</v>
      </c>
      <c r="P4" s="4" t="s">
        <v>0</v>
      </c>
      <c r="Q4" s="3">
        <f>_xlfn.CEILING.MATH($BY4*$P$1)</f>
        <v>64</v>
      </c>
      <c r="R4" s="3">
        <v>1</v>
      </c>
      <c r="S4" s="3">
        <v>200</v>
      </c>
      <c r="U4" s="4" t="s">
        <v>0</v>
      </c>
      <c r="V4" s="3">
        <f>_xlfn.CEILING.MATH($BY4*$U$1)</f>
        <v>79</v>
      </c>
      <c r="W4" s="3">
        <v>1</v>
      </c>
      <c r="X4" s="3">
        <v>200</v>
      </c>
      <c r="Z4" s="4" t="s">
        <v>0</v>
      </c>
      <c r="AA4" s="3">
        <f>_xlfn.CEILING.MATH($BY4*$Z$1)</f>
        <v>95</v>
      </c>
      <c r="AB4" s="3">
        <v>1</v>
      </c>
      <c r="AC4" s="3">
        <v>200</v>
      </c>
      <c r="AE4" s="4" t="s">
        <v>0</v>
      </c>
      <c r="AF4" s="3">
        <f>_xlfn.CEILING.MATH($BY4*$AE$1)</f>
        <v>111</v>
      </c>
      <c r="AG4" s="3">
        <v>1</v>
      </c>
      <c r="AH4" s="3">
        <v>200</v>
      </c>
      <c r="AJ4" s="4" t="s">
        <v>0</v>
      </c>
      <c r="AK4" s="3">
        <f>_xlfn.CEILING.MATH($BY4*$AJ$1)</f>
        <v>127</v>
      </c>
      <c r="AL4" s="3">
        <v>1</v>
      </c>
      <c r="AM4" s="3">
        <v>200</v>
      </c>
      <c r="AO4" s="4" t="s">
        <v>0</v>
      </c>
      <c r="AP4" s="3">
        <f>_xlfn.CEILING.MATH($BY4*$AO$1)</f>
        <v>135</v>
      </c>
      <c r="AQ4" s="3">
        <v>1</v>
      </c>
      <c r="AR4" s="3">
        <v>200</v>
      </c>
      <c r="AT4" s="4" t="s">
        <v>0</v>
      </c>
      <c r="AU4" s="3">
        <f>_xlfn.CEILING.MATH($BY4*$AT$1)</f>
        <v>143</v>
      </c>
      <c r="AV4" s="3">
        <v>1</v>
      </c>
      <c r="AW4" s="3">
        <v>200</v>
      </c>
      <c r="AY4" s="4" t="s">
        <v>0</v>
      </c>
      <c r="AZ4" s="3">
        <f>_xlfn.CEILING.MATH($BY4*$AY$1)</f>
        <v>146</v>
      </c>
      <c r="BA4" s="3">
        <v>1</v>
      </c>
      <c r="BB4" s="3">
        <v>200</v>
      </c>
      <c r="BD4" s="4" t="s">
        <v>0</v>
      </c>
      <c r="BE4" s="3">
        <f>_xlfn.CEILING.MATH($BY4*$BD$1)</f>
        <v>149</v>
      </c>
      <c r="BF4" s="3">
        <v>1</v>
      </c>
      <c r="BG4" s="3">
        <v>200</v>
      </c>
      <c r="BI4" s="4" t="s">
        <v>0</v>
      </c>
      <c r="BJ4" s="3">
        <f>_xlfn.CEILING.MATH($BY4*$BI$1)</f>
        <v>151</v>
      </c>
      <c r="BK4" s="3">
        <v>1</v>
      </c>
      <c r="BL4" s="3">
        <v>200</v>
      </c>
      <c r="BN4" s="4" t="s">
        <v>0</v>
      </c>
      <c r="BO4" s="3">
        <f>_xlfn.CEILING.MATH($BY4*$BN$1)</f>
        <v>152</v>
      </c>
      <c r="BP4" s="3">
        <v>1</v>
      </c>
      <c r="BQ4" s="3">
        <v>200</v>
      </c>
      <c r="BS4" s="4" t="s">
        <v>0</v>
      </c>
      <c r="BT4" s="3">
        <f>_xlfn.CEILING.MATH($BY4*$BS$1)</f>
        <v>155</v>
      </c>
      <c r="BU4" s="3">
        <v>1</v>
      </c>
      <c r="BV4" s="3">
        <v>200</v>
      </c>
      <c r="BX4" s="4" t="s">
        <v>0</v>
      </c>
      <c r="BY4" s="3">
        <f>SUM(BY5:BY8)</f>
        <v>158</v>
      </c>
      <c r="BZ4" s="3">
        <v>1</v>
      </c>
      <c r="CA4" s="3">
        <v>200</v>
      </c>
    </row>
    <row r="5" spans="1:79" x14ac:dyDescent="0.3">
      <c r="A5" s="4" t="s">
        <v>1</v>
      </c>
      <c r="B5" s="3">
        <f t="shared" ref="B5:B8" si="0">_xlfn.CEILING.MATH($BY5*$A$1)</f>
        <v>1</v>
      </c>
      <c r="C5" s="3">
        <v>1</v>
      </c>
      <c r="D5" s="3">
        <v>200</v>
      </c>
      <c r="F5" s="4" t="s">
        <v>1</v>
      </c>
      <c r="G5" s="3">
        <f t="shared" ref="G5:G8" si="1">_xlfn.CEILING.MATH($BY5*$F$1)</f>
        <v>1</v>
      </c>
      <c r="H5" s="3">
        <v>1</v>
      </c>
      <c r="I5" s="3">
        <v>200</v>
      </c>
      <c r="K5" s="4" t="s">
        <v>1</v>
      </c>
      <c r="L5" s="3">
        <f t="shared" ref="L5:L8" si="2">_xlfn.CEILING.MATH($BY5*$K$1)</f>
        <v>1</v>
      </c>
      <c r="M5" s="3">
        <v>1</v>
      </c>
      <c r="N5" s="3">
        <v>200</v>
      </c>
      <c r="P5" s="4" t="s">
        <v>1</v>
      </c>
      <c r="Q5" s="3">
        <f t="shared" ref="Q5:Q8" si="3">_xlfn.CEILING.MATH($BY5*$P$1)</f>
        <v>2</v>
      </c>
      <c r="R5" s="3">
        <v>1</v>
      </c>
      <c r="S5" s="3">
        <v>200</v>
      </c>
      <c r="U5" s="4" t="s">
        <v>1</v>
      </c>
      <c r="V5" s="3">
        <f t="shared" ref="V5:V8" si="4">_xlfn.CEILING.MATH($BY5*$U$1)</f>
        <v>2</v>
      </c>
      <c r="W5" s="3">
        <v>1</v>
      </c>
      <c r="X5" s="3">
        <v>200</v>
      </c>
      <c r="Z5" s="4" t="s">
        <v>1</v>
      </c>
      <c r="AA5" s="3">
        <f t="shared" ref="AA5:AA8" si="5">_xlfn.CEILING.MATH($BY5*$Z$1)</f>
        <v>2</v>
      </c>
      <c r="AB5" s="3">
        <v>1</v>
      </c>
      <c r="AC5" s="3">
        <v>200</v>
      </c>
      <c r="AE5" s="4" t="s">
        <v>1</v>
      </c>
      <c r="AF5" s="3">
        <f t="shared" ref="AF5:AF8" si="6">_xlfn.CEILING.MATH($BY5*$AE$1)</f>
        <v>3</v>
      </c>
      <c r="AG5" s="3">
        <v>1</v>
      </c>
      <c r="AH5" s="3">
        <v>200</v>
      </c>
      <c r="AJ5" s="4" t="s">
        <v>1</v>
      </c>
      <c r="AK5" s="3">
        <f t="shared" ref="AK5:AK8" si="7">_xlfn.CEILING.MATH($BY5*$AJ$1)</f>
        <v>3</v>
      </c>
      <c r="AL5" s="3">
        <v>1</v>
      </c>
      <c r="AM5" s="3">
        <v>200</v>
      </c>
      <c r="AO5" s="4" t="s">
        <v>1</v>
      </c>
      <c r="AP5" s="3">
        <f t="shared" ref="AP5:AP8" si="8">_xlfn.CEILING.MATH($BY5*$AO$1)</f>
        <v>3</v>
      </c>
      <c r="AQ5" s="3">
        <v>1</v>
      </c>
      <c r="AR5" s="3">
        <v>200</v>
      </c>
      <c r="AT5" s="4" t="s">
        <v>1</v>
      </c>
      <c r="AU5" s="3">
        <f t="shared" ref="AU5:AU8" si="9">_xlfn.CEILING.MATH($BY5*$AT$1)</f>
        <v>3</v>
      </c>
      <c r="AV5" s="3">
        <v>1</v>
      </c>
      <c r="AW5" s="3">
        <v>200</v>
      </c>
      <c r="AY5" s="4" t="s">
        <v>1</v>
      </c>
      <c r="AZ5" s="3">
        <f t="shared" ref="AZ5:AZ8" si="10">_xlfn.CEILING.MATH($BY5*$AY$1)</f>
        <v>3</v>
      </c>
      <c r="BA5" s="3">
        <v>1</v>
      </c>
      <c r="BB5" s="3">
        <v>200</v>
      </c>
      <c r="BD5" s="4" t="s">
        <v>1</v>
      </c>
      <c r="BE5" s="3">
        <f t="shared" ref="BE5:BE8" si="11">_xlfn.CEILING.MATH($BY5*$BD$1)</f>
        <v>3</v>
      </c>
      <c r="BF5" s="3">
        <v>1</v>
      </c>
      <c r="BG5" s="3">
        <v>200</v>
      </c>
      <c r="BI5" s="4" t="s">
        <v>1</v>
      </c>
      <c r="BJ5" s="3">
        <f t="shared" ref="BJ5:BJ8" si="12">_xlfn.CEILING.MATH($BY5*$BI$1)</f>
        <v>3</v>
      </c>
      <c r="BK5" s="3">
        <v>1</v>
      </c>
      <c r="BL5" s="3">
        <v>200</v>
      </c>
      <c r="BN5" s="4" t="s">
        <v>1</v>
      </c>
      <c r="BO5" s="3">
        <f t="shared" ref="BO5:BO8" si="13">_xlfn.CEILING.MATH($BY5*$BN$1)</f>
        <v>3</v>
      </c>
      <c r="BP5" s="3">
        <v>1</v>
      </c>
      <c r="BQ5" s="3">
        <v>200</v>
      </c>
      <c r="BS5" s="4" t="s">
        <v>1</v>
      </c>
      <c r="BT5" s="3">
        <f t="shared" ref="BT5:BT8" si="14">_xlfn.CEILING.MATH($BY5*$BS$1)</f>
        <v>3</v>
      </c>
      <c r="BU5" s="3">
        <v>1</v>
      </c>
      <c r="BV5" s="3">
        <v>200</v>
      </c>
      <c r="BX5" s="4" t="s">
        <v>1</v>
      </c>
      <c r="BY5" s="3">
        <v>3</v>
      </c>
      <c r="BZ5" s="3">
        <v>1</v>
      </c>
      <c r="CA5" s="3">
        <v>200</v>
      </c>
    </row>
    <row r="6" spans="1:79" x14ac:dyDescent="0.3">
      <c r="A6" s="4" t="s">
        <v>2</v>
      </c>
      <c r="B6" s="3">
        <f t="shared" si="0"/>
        <v>2</v>
      </c>
      <c r="C6" s="3">
        <v>6</v>
      </c>
      <c r="D6" s="3">
        <v>6000</v>
      </c>
      <c r="F6" s="4" t="s">
        <v>2</v>
      </c>
      <c r="G6" s="3">
        <f t="shared" si="1"/>
        <v>3</v>
      </c>
      <c r="H6" s="3">
        <v>6</v>
      </c>
      <c r="I6" s="3">
        <v>6000</v>
      </c>
      <c r="K6" s="4" t="s">
        <v>2</v>
      </c>
      <c r="L6" s="3">
        <f t="shared" si="2"/>
        <v>5</v>
      </c>
      <c r="M6" s="3">
        <v>6</v>
      </c>
      <c r="N6" s="3">
        <v>6000</v>
      </c>
      <c r="P6" s="4" t="s">
        <v>2</v>
      </c>
      <c r="Q6" s="3">
        <f t="shared" si="3"/>
        <v>6</v>
      </c>
      <c r="R6" s="3">
        <v>6</v>
      </c>
      <c r="S6" s="3">
        <v>6000</v>
      </c>
      <c r="U6" s="4" t="s">
        <v>2</v>
      </c>
      <c r="V6" s="3">
        <f t="shared" si="4"/>
        <v>8</v>
      </c>
      <c r="W6" s="3">
        <v>6</v>
      </c>
      <c r="X6" s="3">
        <v>6000</v>
      </c>
      <c r="Z6" s="4" t="s">
        <v>2</v>
      </c>
      <c r="AA6" s="3">
        <f t="shared" si="5"/>
        <v>9</v>
      </c>
      <c r="AB6" s="3">
        <v>6</v>
      </c>
      <c r="AC6" s="3">
        <v>6000</v>
      </c>
      <c r="AE6" s="4" t="s">
        <v>2</v>
      </c>
      <c r="AF6" s="3">
        <f t="shared" si="6"/>
        <v>11</v>
      </c>
      <c r="AG6" s="3">
        <v>6</v>
      </c>
      <c r="AH6" s="3">
        <v>6000</v>
      </c>
      <c r="AJ6" s="4" t="s">
        <v>2</v>
      </c>
      <c r="AK6" s="3">
        <f t="shared" si="7"/>
        <v>12</v>
      </c>
      <c r="AL6" s="3">
        <v>6</v>
      </c>
      <c r="AM6" s="3">
        <v>6000</v>
      </c>
      <c r="AO6" s="4" t="s">
        <v>2</v>
      </c>
      <c r="AP6" s="3">
        <f t="shared" si="8"/>
        <v>13</v>
      </c>
      <c r="AQ6" s="3">
        <v>6</v>
      </c>
      <c r="AR6" s="3">
        <v>6000</v>
      </c>
      <c r="AT6" s="4" t="s">
        <v>2</v>
      </c>
      <c r="AU6" s="3">
        <f t="shared" si="9"/>
        <v>14</v>
      </c>
      <c r="AV6" s="3">
        <v>6</v>
      </c>
      <c r="AW6" s="3">
        <v>6000</v>
      </c>
      <c r="AY6" s="4" t="s">
        <v>2</v>
      </c>
      <c r="AZ6" s="3">
        <f t="shared" si="10"/>
        <v>14</v>
      </c>
      <c r="BA6" s="3">
        <v>6</v>
      </c>
      <c r="BB6" s="3">
        <v>6000</v>
      </c>
      <c r="BD6" s="4" t="s">
        <v>2</v>
      </c>
      <c r="BE6" s="3">
        <f t="shared" si="11"/>
        <v>15</v>
      </c>
      <c r="BF6" s="3">
        <v>6</v>
      </c>
      <c r="BG6" s="3">
        <v>6000</v>
      </c>
      <c r="BI6" s="4" t="s">
        <v>2</v>
      </c>
      <c r="BJ6" s="3">
        <f t="shared" si="12"/>
        <v>15</v>
      </c>
      <c r="BK6" s="3">
        <v>6</v>
      </c>
      <c r="BL6" s="3">
        <v>6000</v>
      </c>
      <c r="BN6" s="4" t="s">
        <v>2</v>
      </c>
      <c r="BO6" s="3">
        <f t="shared" si="13"/>
        <v>15</v>
      </c>
      <c r="BP6" s="3">
        <v>6</v>
      </c>
      <c r="BQ6" s="3">
        <v>6000</v>
      </c>
      <c r="BS6" s="4" t="s">
        <v>2</v>
      </c>
      <c r="BT6" s="3">
        <f t="shared" si="14"/>
        <v>15</v>
      </c>
      <c r="BU6" s="3">
        <v>6</v>
      </c>
      <c r="BV6" s="3">
        <v>6000</v>
      </c>
      <c r="BX6" s="4" t="s">
        <v>2</v>
      </c>
      <c r="BY6" s="3">
        <v>15</v>
      </c>
      <c r="BZ6" s="3">
        <v>6</v>
      </c>
      <c r="CA6" s="3">
        <v>6000</v>
      </c>
    </row>
    <row r="7" spans="1:79" x14ac:dyDescent="0.3">
      <c r="A7" s="4" t="s">
        <v>3</v>
      </c>
      <c r="B7" s="3">
        <f t="shared" si="0"/>
        <v>10</v>
      </c>
      <c r="C7" s="3">
        <v>14</v>
      </c>
      <c r="D7" s="3">
        <v>4000</v>
      </c>
      <c r="F7" s="4" t="s">
        <v>3</v>
      </c>
      <c r="G7" s="3">
        <f t="shared" si="1"/>
        <v>20</v>
      </c>
      <c r="H7" s="3">
        <v>14</v>
      </c>
      <c r="I7" s="3">
        <v>4000</v>
      </c>
      <c r="K7" s="4" t="s">
        <v>3</v>
      </c>
      <c r="L7" s="3">
        <f t="shared" si="2"/>
        <v>30</v>
      </c>
      <c r="M7" s="3">
        <v>14</v>
      </c>
      <c r="N7" s="3">
        <v>4000</v>
      </c>
      <c r="P7" s="4" t="s">
        <v>3</v>
      </c>
      <c r="Q7" s="3">
        <f t="shared" si="3"/>
        <v>40</v>
      </c>
      <c r="R7" s="3">
        <v>14</v>
      </c>
      <c r="S7" s="3">
        <v>4000</v>
      </c>
      <c r="U7" s="4" t="s">
        <v>3</v>
      </c>
      <c r="V7" s="3">
        <f t="shared" si="4"/>
        <v>50</v>
      </c>
      <c r="W7" s="3">
        <v>14</v>
      </c>
      <c r="X7" s="3">
        <v>4000</v>
      </c>
      <c r="Z7" s="4" t="s">
        <v>3</v>
      </c>
      <c r="AA7" s="3">
        <f t="shared" si="5"/>
        <v>60</v>
      </c>
      <c r="AB7" s="3">
        <v>14</v>
      </c>
      <c r="AC7" s="3">
        <v>4000</v>
      </c>
      <c r="AE7" s="4" t="s">
        <v>3</v>
      </c>
      <c r="AF7" s="3">
        <f t="shared" si="6"/>
        <v>70</v>
      </c>
      <c r="AG7" s="3">
        <v>14</v>
      </c>
      <c r="AH7" s="3">
        <v>4000</v>
      </c>
      <c r="AJ7" s="4" t="s">
        <v>3</v>
      </c>
      <c r="AK7" s="3">
        <f t="shared" si="7"/>
        <v>80</v>
      </c>
      <c r="AL7" s="3">
        <v>14</v>
      </c>
      <c r="AM7" s="3">
        <v>4000</v>
      </c>
      <c r="AO7" s="4" t="s">
        <v>3</v>
      </c>
      <c r="AP7" s="3">
        <f t="shared" si="8"/>
        <v>85</v>
      </c>
      <c r="AQ7" s="3">
        <v>14</v>
      </c>
      <c r="AR7" s="3">
        <v>4000</v>
      </c>
      <c r="AT7" s="4" t="s">
        <v>3</v>
      </c>
      <c r="AU7" s="3">
        <f t="shared" si="9"/>
        <v>90</v>
      </c>
      <c r="AV7" s="3">
        <v>14</v>
      </c>
      <c r="AW7" s="3">
        <v>4000</v>
      </c>
      <c r="AY7" s="4" t="s">
        <v>3</v>
      </c>
      <c r="AZ7" s="3">
        <f t="shared" si="10"/>
        <v>92</v>
      </c>
      <c r="BA7" s="3">
        <v>14</v>
      </c>
      <c r="BB7" s="3">
        <v>4000</v>
      </c>
      <c r="BD7" s="4" t="s">
        <v>3</v>
      </c>
      <c r="BE7" s="3">
        <f t="shared" si="11"/>
        <v>94</v>
      </c>
      <c r="BF7" s="3">
        <v>14</v>
      </c>
      <c r="BG7" s="3">
        <v>4000</v>
      </c>
      <c r="BI7" s="4" t="s">
        <v>3</v>
      </c>
      <c r="BJ7" s="3">
        <f t="shared" si="12"/>
        <v>95</v>
      </c>
      <c r="BK7" s="3">
        <v>14</v>
      </c>
      <c r="BL7" s="3">
        <v>4000</v>
      </c>
      <c r="BN7" s="4" t="s">
        <v>3</v>
      </c>
      <c r="BO7" s="3">
        <f t="shared" si="13"/>
        <v>96</v>
      </c>
      <c r="BP7" s="3">
        <v>14</v>
      </c>
      <c r="BQ7" s="3">
        <v>4000</v>
      </c>
      <c r="BS7" s="4" t="s">
        <v>3</v>
      </c>
      <c r="BT7" s="3">
        <f t="shared" si="14"/>
        <v>98</v>
      </c>
      <c r="BU7" s="3">
        <v>14</v>
      </c>
      <c r="BV7" s="3">
        <v>4000</v>
      </c>
      <c r="BX7" s="4" t="s">
        <v>3</v>
      </c>
      <c r="BY7" s="3">
        <v>100</v>
      </c>
      <c r="BZ7" s="3">
        <v>14</v>
      </c>
      <c r="CA7" s="3">
        <v>4000</v>
      </c>
    </row>
    <row r="8" spans="1:79" x14ac:dyDescent="0.3">
      <c r="A8" s="4" t="s">
        <v>4</v>
      </c>
      <c r="B8" s="3">
        <f t="shared" si="0"/>
        <v>4</v>
      </c>
      <c r="C8" s="3">
        <v>3</v>
      </c>
      <c r="D8" s="3">
        <v>1500</v>
      </c>
      <c r="F8" s="4" t="s">
        <v>4</v>
      </c>
      <c r="G8" s="3">
        <f t="shared" si="1"/>
        <v>8</v>
      </c>
      <c r="H8" s="3">
        <v>3</v>
      </c>
      <c r="I8" s="3">
        <v>1500</v>
      </c>
      <c r="K8" s="4" t="s">
        <v>4</v>
      </c>
      <c r="L8" s="3">
        <f t="shared" si="2"/>
        <v>12</v>
      </c>
      <c r="M8" s="3">
        <v>3</v>
      </c>
      <c r="N8" s="3">
        <v>1500</v>
      </c>
      <c r="P8" s="4" t="s">
        <v>4</v>
      </c>
      <c r="Q8" s="3">
        <f t="shared" si="3"/>
        <v>16</v>
      </c>
      <c r="R8" s="3">
        <v>3</v>
      </c>
      <c r="S8" s="3">
        <v>1500</v>
      </c>
      <c r="U8" s="4" t="s">
        <v>4</v>
      </c>
      <c r="V8" s="3">
        <f t="shared" si="4"/>
        <v>20</v>
      </c>
      <c r="W8" s="3">
        <v>3</v>
      </c>
      <c r="X8" s="3">
        <v>1500</v>
      </c>
      <c r="Z8" s="4" t="s">
        <v>4</v>
      </c>
      <c r="AA8" s="3">
        <f t="shared" si="5"/>
        <v>24</v>
      </c>
      <c r="AB8" s="3">
        <v>3</v>
      </c>
      <c r="AC8" s="3">
        <v>1500</v>
      </c>
      <c r="AE8" s="4" t="s">
        <v>4</v>
      </c>
      <c r="AF8" s="3">
        <f t="shared" si="6"/>
        <v>28</v>
      </c>
      <c r="AG8" s="3">
        <v>3</v>
      </c>
      <c r="AH8" s="3">
        <v>1500</v>
      </c>
      <c r="AJ8" s="4" t="s">
        <v>4</v>
      </c>
      <c r="AK8" s="3">
        <f t="shared" si="7"/>
        <v>32</v>
      </c>
      <c r="AL8" s="3">
        <v>3</v>
      </c>
      <c r="AM8" s="3">
        <v>1500</v>
      </c>
      <c r="AO8" s="4" t="s">
        <v>4</v>
      </c>
      <c r="AP8" s="3">
        <f t="shared" si="8"/>
        <v>34</v>
      </c>
      <c r="AQ8" s="3">
        <v>3</v>
      </c>
      <c r="AR8" s="3">
        <v>1500</v>
      </c>
      <c r="AT8" s="4" t="s">
        <v>4</v>
      </c>
      <c r="AU8" s="3">
        <f t="shared" si="9"/>
        <v>36</v>
      </c>
      <c r="AV8" s="3">
        <v>3</v>
      </c>
      <c r="AW8" s="3">
        <v>1500</v>
      </c>
      <c r="AY8" s="4" t="s">
        <v>4</v>
      </c>
      <c r="AZ8" s="3">
        <f t="shared" si="10"/>
        <v>37</v>
      </c>
      <c r="BA8" s="3">
        <v>3</v>
      </c>
      <c r="BB8" s="3">
        <v>1500</v>
      </c>
      <c r="BD8" s="4" t="s">
        <v>4</v>
      </c>
      <c r="BE8" s="3">
        <f t="shared" si="11"/>
        <v>38</v>
      </c>
      <c r="BF8" s="3">
        <v>3</v>
      </c>
      <c r="BG8" s="3">
        <v>1500</v>
      </c>
      <c r="BI8" s="4" t="s">
        <v>4</v>
      </c>
      <c r="BJ8" s="3">
        <f t="shared" si="12"/>
        <v>38</v>
      </c>
      <c r="BK8" s="3">
        <v>3</v>
      </c>
      <c r="BL8" s="3">
        <v>1500</v>
      </c>
      <c r="BN8" s="4" t="s">
        <v>4</v>
      </c>
      <c r="BO8" s="3">
        <f t="shared" si="13"/>
        <v>39</v>
      </c>
      <c r="BP8" s="3">
        <v>3</v>
      </c>
      <c r="BQ8" s="3">
        <v>1500</v>
      </c>
      <c r="BS8" s="4" t="s">
        <v>4</v>
      </c>
      <c r="BT8" s="3">
        <f t="shared" si="14"/>
        <v>40</v>
      </c>
      <c r="BU8" s="3">
        <v>3</v>
      </c>
      <c r="BV8" s="3">
        <v>1500</v>
      </c>
      <c r="BX8" s="4" t="s">
        <v>4</v>
      </c>
      <c r="BY8" s="3">
        <v>40</v>
      </c>
      <c r="BZ8" s="3">
        <v>3</v>
      </c>
      <c r="CA8" s="3">
        <v>1500</v>
      </c>
    </row>
    <row r="10" spans="1:79" x14ac:dyDescent="0.3">
      <c r="A10" s="2" t="s">
        <v>8</v>
      </c>
      <c r="B10" s="7"/>
      <c r="C10" s="7"/>
      <c r="D10" s="7"/>
      <c r="F10" s="2" t="s">
        <v>8</v>
      </c>
      <c r="G10" s="7"/>
      <c r="H10" s="7"/>
      <c r="I10" s="7"/>
      <c r="K10" s="2" t="s">
        <v>8</v>
      </c>
      <c r="L10" s="7"/>
      <c r="M10" s="7"/>
      <c r="N10" s="7"/>
      <c r="P10" s="2" t="s">
        <v>8</v>
      </c>
      <c r="Q10" s="7"/>
      <c r="R10" s="7"/>
      <c r="S10" s="7"/>
      <c r="U10" s="2" t="s">
        <v>8</v>
      </c>
      <c r="V10" s="7"/>
      <c r="W10" s="7"/>
      <c r="X10" s="7"/>
      <c r="Z10" s="2" t="s">
        <v>8</v>
      </c>
      <c r="AA10" s="7"/>
      <c r="AB10" s="7"/>
      <c r="AC10" s="7"/>
      <c r="AE10" s="2" t="s">
        <v>8</v>
      </c>
      <c r="AF10" s="7"/>
      <c r="AG10" s="7"/>
      <c r="AH10" s="7"/>
      <c r="AJ10" s="2" t="s">
        <v>8</v>
      </c>
      <c r="AK10" s="7"/>
      <c r="AL10" s="7"/>
      <c r="AM10" s="7"/>
      <c r="AO10" s="2" t="s">
        <v>8</v>
      </c>
      <c r="AP10" s="7"/>
      <c r="AQ10" s="7"/>
      <c r="AR10" s="7"/>
      <c r="AT10" s="2" t="s">
        <v>8</v>
      </c>
      <c r="AU10" s="7"/>
      <c r="AV10" s="7"/>
      <c r="AW10" s="7"/>
      <c r="AY10" s="2" t="s">
        <v>8</v>
      </c>
      <c r="AZ10" s="7"/>
      <c r="BA10" s="7"/>
      <c r="BB10" s="7"/>
      <c r="BD10" s="2" t="s">
        <v>8</v>
      </c>
      <c r="BE10" s="7"/>
      <c r="BF10" s="7"/>
      <c r="BG10" s="7"/>
      <c r="BI10" s="2" t="s">
        <v>8</v>
      </c>
      <c r="BJ10" s="7"/>
      <c r="BK10" s="7"/>
      <c r="BL10" s="7"/>
      <c r="BN10" s="2" t="s">
        <v>8</v>
      </c>
      <c r="BO10" s="7"/>
      <c r="BP10" s="7"/>
      <c r="BQ10" s="7"/>
      <c r="BS10" s="2" t="s">
        <v>8</v>
      </c>
      <c r="BT10" s="7"/>
      <c r="BU10" s="7"/>
      <c r="BV10" s="7"/>
      <c r="BX10" s="2" t="s">
        <v>8</v>
      </c>
      <c r="BY10" s="7"/>
      <c r="BZ10" s="7"/>
      <c r="CA10" s="7"/>
    </row>
    <row r="11" spans="1:79" x14ac:dyDescent="0.3">
      <c r="A11" s="3"/>
      <c r="B11" s="4" t="s">
        <v>5</v>
      </c>
      <c r="C11" s="4" t="s">
        <v>6</v>
      </c>
      <c r="D11" s="4" t="s">
        <v>7</v>
      </c>
      <c r="F11" s="3"/>
      <c r="G11" s="4" t="s">
        <v>5</v>
      </c>
      <c r="H11" s="4" t="s">
        <v>6</v>
      </c>
      <c r="I11" s="4" t="s">
        <v>7</v>
      </c>
      <c r="K11" s="3"/>
      <c r="L11" s="4" t="s">
        <v>5</v>
      </c>
      <c r="M11" s="4" t="s">
        <v>6</v>
      </c>
      <c r="N11" s="4" t="s">
        <v>7</v>
      </c>
      <c r="P11" s="3"/>
      <c r="Q11" s="4" t="s">
        <v>5</v>
      </c>
      <c r="R11" s="4" t="s">
        <v>6</v>
      </c>
      <c r="S11" s="4" t="s">
        <v>7</v>
      </c>
      <c r="U11" s="3"/>
      <c r="V11" s="4" t="s">
        <v>5</v>
      </c>
      <c r="W11" s="4" t="s">
        <v>6</v>
      </c>
      <c r="X11" s="4" t="s">
        <v>7</v>
      </c>
      <c r="Z11" s="3"/>
      <c r="AA11" s="4" t="s">
        <v>5</v>
      </c>
      <c r="AB11" s="4" t="s">
        <v>6</v>
      </c>
      <c r="AC11" s="4" t="s">
        <v>7</v>
      </c>
      <c r="AE11" s="3"/>
      <c r="AF11" s="4" t="s">
        <v>5</v>
      </c>
      <c r="AG11" s="4" t="s">
        <v>6</v>
      </c>
      <c r="AH11" s="4" t="s">
        <v>7</v>
      </c>
      <c r="AJ11" s="3"/>
      <c r="AK11" s="4" t="s">
        <v>5</v>
      </c>
      <c r="AL11" s="4" t="s">
        <v>6</v>
      </c>
      <c r="AM11" s="4" t="s">
        <v>7</v>
      </c>
      <c r="AO11" s="3"/>
      <c r="AP11" s="4" t="s">
        <v>5</v>
      </c>
      <c r="AQ11" s="4" t="s">
        <v>6</v>
      </c>
      <c r="AR11" s="4" t="s">
        <v>7</v>
      </c>
      <c r="AT11" s="3"/>
      <c r="AU11" s="4" t="s">
        <v>5</v>
      </c>
      <c r="AV11" s="4" t="s">
        <v>6</v>
      </c>
      <c r="AW11" s="4" t="s">
        <v>7</v>
      </c>
      <c r="AY11" s="3"/>
      <c r="AZ11" s="4" t="s">
        <v>5</v>
      </c>
      <c r="BA11" s="4" t="s">
        <v>6</v>
      </c>
      <c r="BB11" s="4" t="s">
        <v>7</v>
      </c>
      <c r="BD11" s="3"/>
      <c r="BE11" s="4" t="s">
        <v>5</v>
      </c>
      <c r="BF11" s="4" t="s">
        <v>6</v>
      </c>
      <c r="BG11" s="4" t="s">
        <v>7</v>
      </c>
      <c r="BI11" s="3"/>
      <c r="BJ11" s="4" t="s">
        <v>5</v>
      </c>
      <c r="BK11" s="4" t="s">
        <v>6</v>
      </c>
      <c r="BL11" s="4" t="s">
        <v>7</v>
      </c>
      <c r="BN11" s="3"/>
      <c r="BO11" s="4" t="s">
        <v>5</v>
      </c>
      <c r="BP11" s="4" t="s">
        <v>6</v>
      </c>
      <c r="BQ11" s="4" t="s">
        <v>7</v>
      </c>
      <c r="BS11" s="3"/>
      <c r="BT11" s="4" t="s">
        <v>5</v>
      </c>
      <c r="BU11" s="4" t="s">
        <v>6</v>
      </c>
      <c r="BV11" s="4" t="s">
        <v>7</v>
      </c>
      <c r="BX11" s="3"/>
      <c r="BY11" s="4" t="s">
        <v>5</v>
      </c>
      <c r="BZ11" s="4" t="s">
        <v>6</v>
      </c>
      <c r="CA11" s="4" t="s">
        <v>7</v>
      </c>
    </row>
    <row r="12" spans="1:79" x14ac:dyDescent="0.3">
      <c r="A12" s="5" t="s">
        <v>0</v>
      </c>
      <c r="B12" s="11">
        <v>8.0000000000000002E-3</v>
      </c>
      <c r="C12" s="11">
        <v>8.0000000000000002E-3</v>
      </c>
      <c r="D12" s="11">
        <v>7.0000000000000001E-3</v>
      </c>
      <c r="F12" s="5" t="s">
        <v>0</v>
      </c>
      <c r="G12" s="11">
        <v>8.0000000000000002E-3</v>
      </c>
      <c r="H12" s="11">
        <v>8.0000000000000002E-3</v>
      </c>
      <c r="I12" s="11">
        <v>8.0000000000000002E-3</v>
      </c>
      <c r="K12" s="5" t="s">
        <v>0</v>
      </c>
      <c r="L12" s="11">
        <v>0.01</v>
      </c>
      <c r="M12" s="11">
        <v>0.01</v>
      </c>
      <c r="N12" s="11">
        <v>0.01</v>
      </c>
      <c r="P12" s="5" t="s">
        <v>0</v>
      </c>
      <c r="Q12" s="11">
        <v>1.0999999999999999E-2</v>
      </c>
      <c r="R12" s="11">
        <v>1.0999999999999999E-2</v>
      </c>
      <c r="S12" s="11">
        <v>0.01</v>
      </c>
      <c r="U12" s="5" t="s">
        <v>0</v>
      </c>
      <c r="V12" s="11">
        <v>1.2999999999999999E-2</v>
      </c>
      <c r="W12" s="11">
        <v>1.2999999999999999E-2</v>
      </c>
      <c r="X12" s="11">
        <v>1.2999999999999999E-2</v>
      </c>
      <c r="Z12" s="5" t="s">
        <v>0</v>
      </c>
      <c r="AA12" s="17">
        <v>1.6E-2</v>
      </c>
      <c r="AB12" s="11">
        <v>1.6E-2</v>
      </c>
      <c r="AC12" s="11">
        <v>1.4999999999999999E-2</v>
      </c>
      <c r="AE12" s="5" t="s">
        <v>0</v>
      </c>
      <c r="AF12" s="11">
        <v>2.1000000000000001E-2</v>
      </c>
      <c r="AG12" s="11">
        <v>0.02</v>
      </c>
      <c r="AH12" s="11">
        <v>1.9E-2</v>
      </c>
      <c r="AJ12" s="5" t="s">
        <v>0</v>
      </c>
      <c r="AK12" s="11">
        <v>2.7E-2</v>
      </c>
      <c r="AL12" s="11">
        <v>2.5000000000000001E-2</v>
      </c>
      <c r="AM12" s="11">
        <v>2.5999999999999999E-2</v>
      </c>
      <c r="AO12" s="5" t="s">
        <v>0</v>
      </c>
      <c r="AP12" s="11">
        <v>3.3000000000000002E-2</v>
      </c>
      <c r="AQ12" s="11">
        <v>3.1E-2</v>
      </c>
      <c r="AR12" s="11">
        <v>3.4000000000000002E-2</v>
      </c>
      <c r="AT12" s="5" t="s">
        <v>0</v>
      </c>
      <c r="AU12" s="11">
        <v>4.9000000000000002E-2</v>
      </c>
      <c r="AV12" s="11">
        <v>3.7999999999999999E-2</v>
      </c>
      <c r="AW12" s="11">
        <v>5.3999999999999999E-2</v>
      </c>
      <c r="AY12" s="5" t="s">
        <v>0</v>
      </c>
      <c r="AZ12" s="11">
        <v>0.05</v>
      </c>
      <c r="BA12" s="11">
        <v>4.2000000000000003E-2</v>
      </c>
      <c r="BB12" s="11">
        <v>7.0999999999999994E-2</v>
      </c>
      <c r="BD12" s="5" t="s">
        <v>0</v>
      </c>
      <c r="BE12" s="11">
        <v>6.5000000000000002E-2</v>
      </c>
      <c r="BF12" s="11">
        <v>0.05</v>
      </c>
      <c r="BG12" s="11">
        <v>0.248</v>
      </c>
      <c r="BI12" s="5" t="s">
        <v>0</v>
      </c>
      <c r="BJ12" s="11">
        <v>6.0999999999999999E-2</v>
      </c>
      <c r="BK12" s="11">
        <v>4.8000000000000001E-2</v>
      </c>
      <c r="BL12" s="11">
        <v>0.29199999999999998</v>
      </c>
      <c r="BN12" s="5" t="s">
        <v>0</v>
      </c>
      <c r="BO12" s="11">
        <v>6.4000000000000001E-2</v>
      </c>
      <c r="BP12" s="11">
        <v>5.1999999999999998E-2</v>
      </c>
      <c r="BQ12" s="11">
        <v>0.29199999999999998</v>
      </c>
      <c r="BS12" s="5" t="s">
        <v>0</v>
      </c>
      <c r="BT12" s="11">
        <v>6.9000000000000006E-2</v>
      </c>
      <c r="BU12" s="11">
        <v>5.6000000000000001E-2</v>
      </c>
      <c r="BV12" s="11">
        <v>0.29199999999999998</v>
      </c>
      <c r="BX12" s="5" t="s">
        <v>0</v>
      </c>
      <c r="BY12" s="11">
        <v>7.1999999999999995E-2</v>
      </c>
      <c r="BZ12" s="11">
        <v>5.5E-2</v>
      </c>
      <c r="CA12" s="11">
        <v>0.47499999999999998</v>
      </c>
    </row>
    <row r="13" spans="1:79" x14ac:dyDescent="0.3">
      <c r="A13" s="5" t="s">
        <v>1</v>
      </c>
      <c r="B13" s="11">
        <v>8.9999999999999993E-3</v>
      </c>
      <c r="C13" s="11">
        <v>8.9999999999999993E-3</v>
      </c>
      <c r="D13" s="11">
        <v>8.0000000000000002E-3</v>
      </c>
      <c r="F13" s="5" t="s">
        <v>1</v>
      </c>
      <c r="G13" s="11">
        <v>8.9999999999999993E-3</v>
      </c>
      <c r="H13" s="11">
        <v>8.9999999999999993E-3</v>
      </c>
      <c r="I13" s="11">
        <v>8.0000000000000002E-3</v>
      </c>
      <c r="K13" s="5" t="s">
        <v>1</v>
      </c>
      <c r="L13" s="11">
        <v>1.0999999999999999E-2</v>
      </c>
      <c r="M13" s="11">
        <v>1.0999999999999999E-2</v>
      </c>
      <c r="N13" s="11">
        <v>0.01</v>
      </c>
      <c r="P13" s="5" t="s">
        <v>1</v>
      </c>
      <c r="Q13" s="11">
        <v>1.2E-2</v>
      </c>
      <c r="R13" s="11">
        <v>1.2E-2</v>
      </c>
      <c r="S13" s="11">
        <v>1.0999999999999999E-2</v>
      </c>
      <c r="U13" s="5" t="s">
        <v>1</v>
      </c>
      <c r="V13" s="11">
        <v>1.4999999999999999E-2</v>
      </c>
      <c r="W13" s="11">
        <v>1.4999999999999999E-2</v>
      </c>
      <c r="X13" s="11">
        <v>1.4E-2</v>
      </c>
      <c r="Z13" s="5" t="s">
        <v>1</v>
      </c>
      <c r="AA13" s="17">
        <v>1.4999999999999999E-2</v>
      </c>
      <c r="AB13" s="11">
        <v>1.4999999999999999E-2</v>
      </c>
      <c r="AC13" s="11">
        <v>1.4E-2</v>
      </c>
      <c r="AE13" s="5" t="s">
        <v>1</v>
      </c>
      <c r="AF13" s="11">
        <v>1.9E-2</v>
      </c>
      <c r="AG13" s="11">
        <v>1.9E-2</v>
      </c>
      <c r="AH13" s="11">
        <v>1.9E-2</v>
      </c>
      <c r="AJ13" s="5" t="s">
        <v>1</v>
      </c>
      <c r="AK13" s="11">
        <v>2.5000000000000001E-2</v>
      </c>
      <c r="AL13" s="11">
        <v>2.4E-2</v>
      </c>
      <c r="AM13" s="11">
        <v>2.4E-2</v>
      </c>
      <c r="AO13" s="5" t="s">
        <v>1</v>
      </c>
      <c r="AP13" s="11">
        <v>3.4000000000000002E-2</v>
      </c>
      <c r="AQ13" s="11">
        <v>3.1E-2</v>
      </c>
      <c r="AR13" s="11">
        <v>3.3000000000000002E-2</v>
      </c>
      <c r="AT13" s="5" t="s">
        <v>1</v>
      </c>
      <c r="AU13" s="11">
        <v>4.7E-2</v>
      </c>
      <c r="AV13" s="11">
        <v>3.7999999999999999E-2</v>
      </c>
      <c r="AW13" s="11">
        <v>5.3999999999999999E-2</v>
      </c>
      <c r="AY13" s="5" t="s">
        <v>1</v>
      </c>
      <c r="AZ13" s="11">
        <v>0.05</v>
      </c>
      <c r="BA13" s="11">
        <v>4.2999999999999997E-2</v>
      </c>
      <c r="BB13" s="11">
        <v>6.3E-2</v>
      </c>
      <c r="BD13" s="5" t="s">
        <v>1</v>
      </c>
      <c r="BE13" s="11">
        <v>5.8000000000000003E-2</v>
      </c>
      <c r="BF13" s="11">
        <v>5.1999999999999998E-2</v>
      </c>
      <c r="BG13" s="11">
        <v>0.26600000000000001</v>
      </c>
      <c r="BI13" s="5" t="s">
        <v>1</v>
      </c>
      <c r="BJ13" s="11">
        <v>6.0999999999999999E-2</v>
      </c>
      <c r="BK13" s="11">
        <v>0.05</v>
      </c>
      <c r="BL13" s="11">
        <v>0.30099999999999999</v>
      </c>
      <c r="BN13" s="5" t="s">
        <v>1</v>
      </c>
      <c r="BO13" s="11">
        <v>6.3E-2</v>
      </c>
      <c r="BP13" s="11">
        <v>5.1999999999999998E-2</v>
      </c>
      <c r="BQ13" s="11">
        <v>0.30099999999999999</v>
      </c>
      <c r="BS13" s="5" t="s">
        <v>1</v>
      </c>
      <c r="BT13" s="11">
        <v>6.3E-2</v>
      </c>
      <c r="BU13" s="11">
        <v>4.9000000000000002E-2</v>
      </c>
      <c r="BV13" s="11">
        <v>0.30099999999999999</v>
      </c>
      <c r="BX13" s="5" t="s">
        <v>1</v>
      </c>
      <c r="BY13" s="11">
        <v>6.8000000000000005E-2</v>
      </c>
      <c r="BZ13" s="11">
        <v>5.1999999999999998E-2</v>
      </c>
      <c r="CA13" s="11">
        <v>0.47599999999999998</v>
      </c>
    </row>
    <row r="14" spans="1:79" x14ac:dyDescent="0.3">
      <c r="A14" s="5" t="s">
        <v>2</v>
      </c>
      <c r="B14" s="11">
        <v>2.1000000000000001E-2</v>
      </c>
      <c r="C14" s="11">
        <v>2.1000000000000001E-2</v>
      </c>
      <c r="D14" s="11">
        <v>0.02</v>
      </c>
      <c r="F14" s="5" t="s">
        <v>2</v>
      </c>
      <c r="G14" s="11">
        <v>2.1999999999999999E-2</v>
      </c>
      <c r="H14" s="11">
        <v>2.1999999999999999E-2</v>
      </c>
      <c r="I14" s="11">
        <v>2.1000000000000001E-2</v>
      </c>
      <c r="K14" s="5" t="s">
        <v>2</v>
      </c>
      <c r="L14" s="11">
        <v>2.1999999999999999E-2</v>
      </c>
      <c r="M14" s="11">
        <v>2.1999999999999999E-2</v>
      </c>
      <c r="N14" s="11">
        <v>2.1000000000000001E-2</v>
      </c>
      <c r="P14" s="5" t="s">
        <v>2</v>
      </c>
      <c r="Q14" s="11">
        <v>2.3E-2</v>
      </c>
      <c r="R14" s="11">
        <v>2.3E-2</v>
      </c>
      <c r="S14" s="11">
        <v>2.1999999999999999E-2</v>
      </c>
      <c r="U14" s="5" t="s">
        <v>2</v>
      </c>
      <c r="V14" s="11">
        <v>2.5000000000000001E-2</v>
      </c>
      <c r="W14" s="11">
        <v>2.5000000000000001E-2</v>
      </c>
      <c r="X14" s="11">
        <v>2.4E-2</v>
      </c>
      <c r="Z14" s="5" t="s">
        <v>2</v>
      </c>
      <c r="AA14" s="17">
        <v>2.5999999999999999E-2</v>
      </c>
      <c r="AB14" s="11">
        <v>2.5999999999999999E-2</v>
      </c>
      <c r="AC14" s="11">
        <v>2.5000000000000001E-2</v>
      </c>
      <c r="AE14" s="5" t="s">
        <v>2</v>
      </c>
      <c r="AF14" s="11">
        <v>0.03</v>
      </c>
      <c r="AG14" s="11">
        <v>0.03</v>
      </c>
      <c r="AH14" s="11">
        <v>2.8000000000000001E-2</v>
      </c>
      <c r="AJ14" s="5" t="s">
        <v>2</v>
      </c>
      <c r="AK14" s="11">
        <v>3.5999999999999997E-2</v>
      </c>
      <c r="AL14" s="11">
        <v>3.5999999999999997E-2</v>
      </c>
      <c r="AM14" s="11">
        <v>3.4000000000000002E-2</v>
      </c>
      <c r="AO14" s="5" t="s">
        <v>2</v>
      </c>
      <c r="AP14" s="11">
        <v>4.5999999999999999E-2</v>
      </c>
      <c r="AQ14" s="11">
        <v>4.5999999999999999E-2</v>
      </c>
      <c r="AR14" s="11">
        <v>4.3999999999999997E-2</v>
      </c>
      <c r="AT14" s="5" t="s">
        <v>2</v>
      </c>
      <c r="AU14" s="11">
        <v>7.1999999999999995E-2</v>
      </c>
      <c r="AV14" s="11">
        <v>6.2E-2</v>
      </c>
      <c r="AW14" s="11">
        <v>6.4000000000000001E-2</v>
      </c>
      <c r="AY14" s="5" t="s">
        <v>2</v>
      </c>
      <c r="AZ14" s="11">
        <v>7.1999999999999995E-2</v>
      </c>
      <c r="BA14" s="11">
        <v>6.9000000000000006E-2</v>
      </c>
      <c r="BB14" s="11">
        <v>7.6999999999999999E-2</v>
      </c>
      <c r="BD14" s="5" t="s">
        <v>2</v>
      </c>
      <c r="BE14" s="11">
        <v>0.115</v>
      </c>
      <c r="BF14" s="11">
        <v>0.108</v>
      </c>
      <c r="BG14" s="11">
        <v>0.25800000000000001</v>
      </c>
      <c r="BI14" s="5" t="s">
        <v>2</v>
      </c>
      <c r="BJ14" s="11">
        <v>0.106</v>
      </c>
      <c r="BK14" s="11">
        <v>0.112</v>
      </c>
      <c r="BL14" s="11">
        <v>0.311</v>
      </c>
      <c r="BN14" s="5" t="s">
        <v>2</v>
      </c>
      <c r="BO14" s="11">
        <v>0.11799999999999999</v>
      </c>
      <c r="BP14" s="11">
        <v>0.115</v>
      </c>
      <c r="BQ14" s="11">
        <v>0.311</v>
      </c>
      <c r="BS14" s="5" t="s">
        <v>2</v>
      </c>
      <c r="BT14" s="11">
        <v>0.11799999999999999</v>
      </c>
      <c r="BU14" s="11">
        <v>0.125</v>
      </c>
      <c r="BV14" s="11">
        <v>0.311</v>
      </c>
      <c r="BX14" s="5" t="s">
        <v>2</v>
      </c>
      <c r="BY14" s="11">
        <v>0.129</v>
      </c>
      <c r="BZ14" s="11">
        <v>0.122</v>
      </c>
      <c r="CA14" s="11">
        <v>0.47899999999999998</v>
      </c>
    </row>
    <row r="15" spans="1:79" x14ac:dyDescent="0.3">
      <c r="A15" s="5" t="s">
        <v>3</v>
      </c>
      <c r="B15" s="11">
        <v>1.0999999999999999E-2</v>
      </c>
      <c r="C15" s="11">
        <v>1.0999999999999999E-2</v>
      </c>
      <c r="D15" s="11">
        <v>0.01</v>
      </c>
      <c r="F15" s="5" t="s">
        <v>3</v>
      </c>
      <c r="G15" s="11">
        <v>1.2E-2</v>
      </c>
      <c r="H15" s="11">
        <v>1.2E-2</v>
      </c>
      <c r="I15" s="11">
        <v>1.0999999999999999E-2</v>
      </c>
      <c r="K15" s="5" t="s">
        <v>3</v>
      </c>
      <c r="L15" s="11">
        <v>1.2999999999999999E-2</v>
      </c>
      <c r="M15" s="11">
        <v>1.2999999999999999E-2</v>
      </c>
      <c r="N15" s="11">
        <v>1.2E-2</v>
      </c>
      <c r="P15" s="5" t="s">
        <v>3</v>
      </c>
      <c r="Q15" s="11">
        <v>1.4E-2</v>
      </c>
      <c r="R15" s="11">
        <v>1.4E-2</v>
      </c>
      <c r="S15" s="11">
        <v>1.2999999999999999E-2</v>
      </c>
      <c r="U15" s="5" t="s">
        <v>3</v>
      </c>
      <c r="V15" s="11">
        <v>1.6E-2</v>
      </c>
      <c r="W15" s="11">
        <v>1.6E-2</v>
      </c>
      <c r="X15" s="11">
        <v>1.4999999999999999E-2</v>
      </c>
      <c r="Z15" s="5" t="s">
        <v>3</v>
      </c>
      <c r="AA15" s="17">
        <v>1.7999999999999999E-2</v>
      </c>
      <c r="AB15" s="11">
        <v>1.7999999999999999E-2</v>
      </c>
      <c r="AC15" s="11">
        <v>1.7000000000000001E-2</v>
      </c>
      <c r="AE15" s="5" t="s">
        <v>3</v>
      </c>
      <c r="AF15" s="11">
        <v>2.1000000000000001E-2</v>
      </c>
      <c r="AG15" s="11">
        <v>2.1000000000000001E-2</v>
      </c>
      <c r="AH15" s="11">
        <v>2.1000000000000001E-2</v>
      </c>
      <c r="AJ15" s="5" t="s">
        <v>3</v>
      </c>
      <c r="AK15" s="11">
        <v>2.5999999999999999E-2</v>
      </c>
      <c r="AL15" s="11">
        <v>2.5999999999999999E-2</v>
      </c>
      <c r="AM15" s="11">
        <v>2.8000000000000001E-2</v>
      </c>
      <c r="AO15" s="5" t="s">
        <v>3</v>
      </c>
      <c r="AP15" s="11">
        <v>3.1E-2</v>
      </c>
      <c r="AQ15" s="11">
        <v>0.03</v>
      </c>
      <c r="AR15" s="11">
        <v>3.6999999999999998E-2</v>
      </c>
      <c r="AT15" s="5" t="s">
        <v>3</v>
      </c>
      <c r="AU15" s="11">
        <v>4.1000000000000002E-2</v>
      </c>
      <c r="AV15" s="11">
        <v>3.5999999999999997E-2</v>
      </c>
      <c r="AW15" s="11">
        <v>5.7000000000000002E-2</v>
      </c>
      <c r="AY15" s="5" t="s">
        <v>3</v>
      </c>
      <c r="AZ15" s="11">
        <v>4.1000000000000002E-2</v>
      </c>
      <c r="BA15" s="11">
        <v>3.9E-2</v>
      </c>
      <c r="BB15" s="11">
        <v>6.9000000000000006E-2</v>
      </c>
      <c r="BD15" s="5" t="s">
        <v>3</v>
      </c>
      <c r="BE15" s="11">
        <v>5.0999999999999997E-2</v>
      </c>
      <c r="BF15" s="11">
        <v>4.5999999999999999E-2</v>
      </c>
      <c r="BG15" s="11">
        <v>0.251</v>
      </c>
      <c r="BI15" s="5" t="s">
        <v>3</v>
      </c>
      <c r="BJ15" s="11">
        <v>0.05</v>
      </c>
      <c r="BK15" s="11">
        <v>4.7E-2</v>
      </c>
      <c r="BL15" s="11">
        <v>0.30299999999999999</v>
      </c>
      <c r="BN15" s="5" t="s">
        <v>3</v>
      </c>
      <c r="BO15" s="11">
        <v>5.2999999999999999E-2</v>
      </c>
      <c r="BP15" s="11">
        <v>4.9000000000000002E-2</v>
      </c>
      <c r="BQ15" s="11">
        <v>0.30299999999999999</v>
      </c>
      <c r="BS15" s="5" t="s">
        <v>3</v>
      </c>
      <c r="BT15" s="11">
        <v>5.3999999999999999E-2</v>
      </c>
      <c r="BU15" s="11">
        <v>5.0999999999999997E-2</v>
      </c>
      <c r="BV15" s="11">
        <v>0.30299999999999999</v>
      </c>
      <c r="BX15" s="5" t="s">
        <v>3</v>
      </c>
      <c r="BY15" s="11">
        <v>5.6000000000000001E-2</v>
      </c>
      <c r="BZ15" s="11">
        <v>0.05</v>
      </c>
      <c r="CA15" s="11">
        <v>0.32300000000000001</v>
      </c>
    </row>
    <row r="16" spans="1:79" x14ac:dyDescent="0.3">
      <c r="A16" s="5" t="s">
        <v>4</v>
      </c>
      <c r="B16" s="11">
        <v>1.2999999999999999E-2</v>
      </c>
      <c r="C16" s="11">
        <v>1.2999999999999999E-2</v>
      </c>
      <c r="D16" s="11">
        <v>1.2E-2</v>
      </c>
      <c r="F16" s="5" t="s">
        <v>4</v>
      </c>
      <c r="G16" s="11">
        <v>1.4E-2</v>
      </c>
      <c r="H16" s="11">
        <v>1.4E-2</v>
      </c>
      <c r="I16" s="11">
        <v>1.2999999999999999E-2</v>
      </c>
      <c r="K16" s="5" t="s">
        <v>4</v>
      </c>
      <c r="L16" s="11">
        <v>1.4999999999999999E-2</v>
      </c>
      <c r="M16" s="11">
        <v>1.4999999999999999E-2</v>
      </c>
      <c r="N16" s="11">
        <v>1.4E-2</v>
      </c>
      <c r="P16" s="5" t="s">
        <v>4</v>
      </c>
      <c r="Q16" s="11">
        <v>1.6E-2</v>
      </c>
      <c r="R16" s="11">
        <v>1.6E-2</v>
      </c>
      <c r="S16" s="11">
        <v>1.4999999999999999E-2</v>
      </c>
      <c r="U16" s="5" t="s">
        <v>4</v>
      </c>
      <c r="V16" s="11">
        <v>1.7999999999999999E-2</v>
      </c>
      <c r="W16" s="11">
        <v>1.7999999999999999E-2</v>
      </c>
      <c r="X16" s="11">
        <v>1.7000000000000001E-2</v>
      </c>
      <c r="Z16" s="5" t="s">
        <v>4</v>
      </c>
      <c r="AA16" s="17">
        <v>0.02</v>
      </c>
      <c r="AB16" s="11">
        <v>0.02</v>
      </c>
      <c r="AC16" s="11">
        <v>1.9E-2</v>
      </c>
      <c r="AE16" s="5" t="s">
        <v>4</v>
      </c>
      <c r="AF16" s="11">
        <v>2.4E-2</v>
      </c>
      <c r="AG16" s="11">
        <v>2.4E-2</v>
      </c>
      <c r="AH16" s="11">
        <v>2.1999999999999999E-2</v>
      </c>
      <c r="AJ16" s="5" t="s">
        <v>4</v>
      </c>
      <c r="AK16" s="11">
        <v>3.4000000000000002E-2</v>
      </c>
      <c r="AL16" s="11">
        <v>3.4000000000000002E-2</v>
      </c>
      <c r="AM16" s="11">
        <v>2.9000000000000001E-2</v>
      </c>
      <c r="AO16" s="5" t="s">
        <v>4</v>
      </c>
      <c r="AP16" s="11">
        <v>4.9000000000000002E-2</v>
      </c>
      <c r="AQ16" s="11">
        <v>4.7E-2</v>
      </c>
      <c r="AR16" s="11">
        <v>3.7999999999999999E-2</v>
      </c>
      <c r="AT16" s="5" t="s">
        <v>4</v>
      </c>
      <c r="AU16" s="11">
        <v>0.11700000000000001</v>
      </c>
      <c r="AV16" s="11">
        <v>8.7999999999999995E-2</v>
      </c>
      <c r="AW16" s="11">
        <v>5.8000000000000003E-2</v>
      </c>
      <c r="AY16" s="5" t="s">
        <v>4</v>
      </c>
      <c r="AZ16" s="11">
        <v>0.11600000000000001</v>
      </c>
      <c r="BA16" s="11">
        <v>0.112</v>
      </c>
      <c r="BB16" s="11">
        <v>7.0999999999999994E-2</v>
      </c>
      <c r="BD16" s="5" t="s">
        <v>4</v>
      </c>
      <c r="BE16" s="11">
        <v>0.35499999999999998</v>
      </c>
      <c r="BF16" s="11">
        <v>0.29699999999999999</v>
      </c>
      <c r="BG16" s="11">
        <v>0.252</v>
      </c>
      <c r="BI16" s="5" t="s">
        <v>4</v>
      </c>
      <c r="BJ16" s="11">
        <v>0.307</v>
      </c>
      <c r="BK16" s="11">
        <v>0.32300000000000001</v>
      </c>
      <c r="BL16" s="11">
        <v>0.30399999999999999</v>
      </c>
      <c r="BN16" s="5" t="s">
        <v>4</v>
      </c>
      <c r="BO16" s="11">
        <v>0.41299999999999998</v>
      </c>
      <c r="BP16" s="11">
        <v>0.41799999999999998</v>
      </c>
      <c r="BQ16" s="11">
        <v>0.30399999999999999</v>
      </c>
      <c r="BS16" s="5" t="s">
        <v>4</v>
      </c>
      <c r="BT16" s="11">
        <v>0.44900000000000001</v>
      </c>
      <c r="BU16" s="11">
        <v>0.42399999999999999</v>
      </c>
      <c r="BV16" s="11">
        <v>0.30399999999999999</v>
      </c>
      <c r="BX16" s="5" t="s">
        <v>4</v>
      </c>
      <c r="BY16" s="11">
        <v>0.54600000000000004</v>
      </c>
      <c r="BZ16" s="11">
        <v>0.45</v>
      </c>
      <c r="CA16" s="11">
        <v>0.47299999999999998</v>
      </c>
    </row>
    <row r="17" spans="1:80" x14ac:dyDescent="0.3">
      <c r="A17" s="6"/>
      <c r="B17" s="6"/>
      <c r="C17" s="6"/>
      <c r="D17" s="6"/>
      <c r="F17" s="6"/>
      <c r="G17" s="6"/>
      <c r="H17" s="6"/>
      <c r="I17" s="6"/>
      <c r="K17" s="6"/>
      <c r="L17" s="6"/>
      <c r="M17" s="6"/>
      <c r="N17" s="6"/>
      <c r="P17" s="6"/>
      <c r="Q17" s="6"/>
      <c r="R17" s="6"/>
      <c r="S17" s="6"/>
      <c r="U17" s="6"/>
      <c r="V17" s="6"/>
      <c r="W17" s="6"/>
      <c r="X17" s="6"/>
      <c r="Z17" s="6"/>
      <c r="AA17" s="6"/>
      <c r="AB17" s="6"/>
      <c r="AC17" s="6"/>
      <c r="AE17" s="6"/>
      <c r="AF17" s="6"/>
      <c r="AG17" s="6"/>
      <c r="AH17" s="6"/>
      <c r="AJ17" s="6"/>
      <c r="AK17" s="6"/>
      <c r="AL17" s="6"/>
      <c r="AM17" s="6"/>
      <c r="AO17" s="6"/>
      <c r="AP17" s="6"/>
      <c r="AQ17" s="6"/>
      <c r="AR17" s="6"/>
      <c r="AT17" s="6"/>
      <c r="AU17" s="6"/>
      <c r="AV17" s="6"/>
      <c r="AW17" s="6"/>
      <c r="AY17" s="6"/>
      <c r="AZ17" s="6"/>
      <c r="BA17" s="6"/>
      <c r="BB17" s="6"/>
      <c r="BD17" s="6"/>
      <c r="BE17" s="6"/>
      <c r="BF17" s="6"/>
      <c r="BG17" s="6"/>
      <c r="BI17" s="6"/>
      <c r="BJ17" s="6"/>
      <c r="BK17" s="6"/>
      <c r="BL17" s="6"/>
      <c r="BN17" s="6"/>
      <c r="BO17" s="6"/>
      <c r="BP17" s="6"/>
      <c r="BQ17" s="6"/>
      <c r="BS17" s="6"/>
      <c r="BT17" s="6"/>
      <c r="BU17" s="6"/>
      <c r="BV17" s="6"/>
      <c r="BX17" s="6"/>
      <c r="BY17" s="6"/>
      <c r="BZ17" s="6"/>
      <c r="CA17" s="6"/>
    </row>
    <row r="18" spans="1:80" x14ac:dyDescent="0.3">
      <c r="A18" s="1"/>
      <c r="B18" s="6"/>
      <c r="C18" s="6"/>
      <c r="D18" s="6"/>
      <c r="F18" s="1"/>
      <c r="G18" s="6"/>
      <c r="H18" s="6"/>
      <c r="I18" s="6"/>
      <c r="K18" s="1"/>
      <c r="L18" s="6"/>
      <c r="M18" s="6"/>
      <c r="N18" s="6"/>
      <c r="P18" s="1"/>
      <c r="Q18" s="6"/>
      <c r="R18" s="6"/>
      <c r="S18" s="6"/>
      <c r="U18" s="1"/>
      <c r="V18" s="6"/>
      <c r="W18" s="6"/>
      <c r="X18" s="6"/>
      <c r="Z18" s="1"/>
      <c r="AA18" s="6"/>
      <c r="AB18" s="6"/>
      <c r="AC18" s="6"/>
      <c r="AE18" s="1"/>
      <c r="AF18" s="6"/>
      <c r="AG18" s="6"/>
      <c r="AH18" s="6"/>
      <c r="AJ18" s="1"/>
      <c r="AK18" s="6"/>
      <c r="AL18" s="6"/>
      <c r="AM18" s="6"/>
      <c r="AO18" s="1"/>
      <c r="AP18" s="6"/>
      <c r="AQ18" s="6"/>
      <c r="AR18" s="6"/>
      <c r="AT18" s="1"/>
      <c r="AU18" s="6"/>
      <c r="AV18" s="6"/>
      <c r="AW18" s="6"/>
      <c r="AY18" s="1"/>
      <c r="AZ18" s="6"/>
      <c r="BA18" s="6"/>
      <c r="BB18" s="6"/>
      <c r="BD18" s="1"/>
      <c r="BE18" s="6"/>
      <c r="BF18" s="6"/>
      <c r="BG18" s="6"/>
      <c r="BI18" s="1"/>
      <c r="BJ18" s="6"/>
      <c r="BK18" s="6"/>
      <c r="BL18" s="6"/>
      <c r="BN18" s="1"/>
      <c r="BO18" s="6"/>
      <c r="BP18" s="6"/>
      <c r="BQ18" s="6"/>
      <c r="BS18" s="1"/>
      <c r="BT18" s="6"/>
      <c r="BU18" s="6"/>
      <c r="BV18" s="6"/>
      <c r="BX18" s="1"/>
      <c r="BY18" s="6"/>
      <c r="BZ18" s="6"/>
      <c r="CA18" s="6"/>
    </row>
    <row r="19" spans="1:80" x14ac:dyDescent="0.3">
      <c r="A19" s="2" t="s">
        <v>13</v>
      </c>
      <c r="B19" s="7"/>
      <c r="C19" s="7"/>
      <c r="D19" s="7"/>
      <c r="F19" s="2" t="s">
        <v>13</v>
      </c>
      <c r="G19" s="7"/>
      <c r="H19" s="7"/>
      <c r="I19" s="7"/>
      <c r="K19" s="2" t="s">
        <v>13</v>
      </c>
      <c r="L19" s="7"/>
      <c r="M19" s="7"/>
      <c r="N19" s="7"/>
      <c r="P19" s="2" t="s">
        <v>13</v>
      </c>
      <c r="Q19" s="7"/>
      <c r="R19" s="7"/>
      <c r="S19" s="7"/>
      <c r="U19" s="2" t="s">
        <v>13</v>
      </c>
      <c r="V19" s="7"/>
      <c r="W19" s="7"/>
      <c r="X19" s="7"/>
      <c r="Z19" s="2" t="s">
        <v>13</v>
      </c>
      <c r="AA19" s="7"/>
      <c r="AB19" s="7"/>
      <c r="AC19" s="7"/>
      <c r="AE19" s="2" t="s">
        <v>13</v>
      </c>
      <c r="AF19" s="7"/>
      <c r="AG19" s="7"/>
      <c r="AH19" s="7"/>
      <c r="AJ19" s="2" t="s">
        <v>13</v>
      </c>
      <c r="AK19" s="7"/>
      <c r="AL19" s="7"/>
      <c r="AM19" s="7"/>
      <c r="AO19" s="2" t="s">
        <v>13</v>
      </c>
      <c r="AP19" s="7"/>
      <c r="AQ19" s="7"/>
      <c r="AR19" s="7"/>
      <c r="AT19" s="2" t="s">
        <v>13</v>
      </c>
      <c r="AU19" s="7"/>
      <c r="AV19" s="7"/>
      <c r="AW19" s="7"/>
      <c r="AY19" s="2" t="s">
        <v>13</v>
      </c>
      <c r="AZ19" s="7"/>
      <c r="BA19" s="7"/>
      <c r="BB19" s="7"/>
      <c r="BD19" s="2" t="s">
        <v>13</v>
      </c>
      <c r="BE19" s="7"/>
      <c r="BF19" s="7"/>
      <c r="BG19" s="7"/>
      <c r="BI19" s="2" t="s">
        <v>13</v>
      </c>
      <c r="BJ19" s="7"/>
      <c r="BK19" s="7"/>
      <c r="BL19" s="7"/>
      <c r="BN19" s="2" t="s">
        <v>13</v>
      </c>
      <c r="BO19" s="7"/>
      <c r="BP19" s="7"/>
      <c r="BQ19" s="7"/>
      <c r="BS19" s="2" t="s">
        <v>13</v>
      </c>
      <c r="BT19" s="7"/>
      <c r="BU19" s="7"/>
      <c r="BV19" s="7"/>
      <c r="BX19" s="2" t="s">
        <v>13</v>
      </c>
      <c r="BY19" s="7"/>
      <c r="BZ19" s="7"/>
      <c r="CA19" s="7"/>
    </row>
    <row r="20" spans="1:80" x14ac:dyDescent="0.3">
      <c r="A20" s="3"/>
      <c r="B20" s="4" t="s">
        <v>5</v>
      </c>
      <c r="C20" s="4" t="s">
        <v>6</v>
      </c>
      <c r="D20" s="4" t="s">
        <v>7</v>
      </c>
      <c r="F20" s="3"/>
      <c r="G20" s="4" t="s">
        <v>5</v>
      </c>
      <c r="H20" s="4" t="s">
        <v>6</v>
      </c>
      <c r="I20" s="4" t="s">
        <v>7</v>
      </c>
      <c r="K20" s="3"/>
      <c r="L20" s="4" t="s">
        <v>5</v>
      </c>
      <c r="M20" s="4" t="s">
        <v>6</v>
      </c>
      <c r="N20" s="4" t="s">
        <v>7</v>
      </c>
      <c r="P20" s="3"/>
      <c r="Q20" s="4" t="s">
        <v>5</v>
      </c>
      <c r="R20" s="4" t="s">
        <v>6</v>
      </c>
      <c r="S20" s="4" t="s">
        <v>7</v>
      </c>
      <c r="U20" s="3"/>
      <c r="V20" s="4" t="s">
        <v>5</v>
      </c>
      <c r="W20" s="4" t="s">
        <v>6</v>
      </c>
      <c r="X20" s="4" t="s">
        <v>7</v>
      </c>
      <c r="Z20" s="3"/>
      <c r="AA20" s="4" t="s">
        <v>5</v>
      </c>
      <c r="AB20" s="4" t="s">
        <v>6</v>
      </c>
      <c r="AC20" s="4" t="s">
        <v>7</v>
      </c>
      <c r="AE20" s="3"/>
      <c r="AF20" s="4" t="s">
        <v>5</v>
      </c>
      <c r="AG20" s="4" t="s">
        <v>6</v>
      </c>
      <c r="AH20" s="4" t="s">
        <v>7</v>
      </c>
      <c r="AJ20" s="3"/>
      <c r="AK20" s="4" t="s">
        <v>5</v>
      </c>
      <c r="AL20" s="4" t="s">
        <v>6</v>
      </c>
      <c r="AM20" s="4" t="s">
        <v>7</v>
      </c>
      <c r="AO20" s="3"/>
      <c r="AP20" s="4" t="s">
        <v>5</v>
      </c>
      <c r="AQ20" s="4" t="s">
        <v>6</v>
      </c>
      <c r="AR20" s="4" t="s">
        <v>7</v>
      </c>
      <c r="AT20" s="3"/>
      <c r="AU20" s="4" t="s">
        <v>5</v>
      </c>
      <c r="AV20" s="4" t="s">
        <v>6</v>
      </c>
      <c r="AW20" s="4" t="s">
        <v>7</v>
      </c>
      <c r="AY20" s="3"/>
      <c r="AZ20" s="4" t="s">
        <v>5</v>
      </c>
      <c r="BA20" s="4" t="s">
        <v>6</v>
      </c>
      <c r="BB20" s="4" t="s">
        <v>7</v>
      </c>
      <c r="BD20" s="3"/>
      <c r="BE20" s="4" t="s">
        <v>5</v>
      </c>
      <c r="BF20" s="4" t="s">
        <v>6</v>
      </c>
      <c r="BG20" s="4" t="s">
        <v>7</v>
      </c>
      <c r="BI20" s="3"/>
      <c r="BJ20" s="4" t="s">
        <v>5</v>
      </c>
      <c r="BK20" s="4" t="s">
        <v>6</v>
      </c>
      <c r="BL20" s="4" t="s">
        <v>7</v>
      </c>
      <c r="BN20" s="3"/>
      <c r="BO20" s="4" t="s">
        <v>5</v>
      </c>
      <c r="BP20" s="4" t="s">
        <v>6</v>
      </c>
      <c r="BQ20" s="4" t="s">
        <v>7</v>
      </c>
      <c r="BS20" s="3"/>
      <c r="BT20" s="4" t="s">
        <v>5</v>
      </c>
      <c r="BU20" s="4" t="s">
        <v>6</v>
      </c>
      <c r="BV20" s="4" t="s">
        <v>7</v>
      </c>
      <c r="BX20" s="3"/>
      <c r="BY20" s="4" t="s">
        <v>5</v>
      </c>
      <c r="BZ20" s="4" t="s">
        <v>6</v>
      </c>
      <c r="CA20" s="4" t="s">
        <v>7</v>
      </c>
    </row>
    <row r="21" spans="1:80" x14ac:dyDescent="0.3">
      <c r="A21" s="5" t="s">
        <v>0</v>
      </c>
      <c r="B21" s="11">
        <v>1.2999999999999999E-2</v>
      </c>
      <c r="C21" s="11">
        <v>1.2999999999999999E-2</v>
      </c>
      <c r="D21" s="17">
        <v>1.4E-2</v>
      </c>
      <c r="F21" s="5" t="s">
        <v>0</v>
      </c>
      <c r="G21" s="11">
        <v>0.02</v>
      </c>
      <c r="H21" s="11">
        <v>0.02</v>
      </c>
      <c r="I21" s="11">
        <v>1.9E-2</v>
      </c>
      <c r="K21" s="5" t="s">
        <v>0</v>
      </c>
      <c r="L21" s="11">
        <v>1.7999999999999999E-2</v>
      </c>
      <c r="M21" s="11">
        <v>1.7999999999999999E-2</v>
      </c>
      <c r="N21" s="11">
        <v>1.7000000000000001E-2</v>
      </c>
      <c r="P21" s="5" t="s">
        <v>0</v>
      </c>
      <c r="Q21" s="11">
        <v>3.5999999999999997E-2</v>
      </c>
      <c r="R21" s="11">
        <v>3.3000000000000002E-2</v>
      </c>
      <c r="S21" s="11">
        <v>2.9000000000000001E-2</v>
      </c>
      <c r="U21" s="5" t="s">
        <v>0</v>
      </c>
      <c r="V21" s="17">
        <v>3.5999999999999997E-2</v>
      </c>
      <c r="W21" s="11">
        <v>2.8000000000000001E-2</v>
      </c>
      <c r="X21" s="11">
        <v>2.7E-2</v>
      </c>
      <c r="Z21" s="5" t="s">
        <v>0</v>
      </c>
      <c r="AA21" s="11">
        <v>6.0999999999999999E-2</v>
      </c>
      <c r="AB21" s="11">
        <v>4.8000000000000001E-2</v>
      </c>
      <c r="AC21" s="11">
        <v>0.04</v>
      </c>
      <c r="AE21" s="5" t="s">
        <v>0</v>
      </c>
      <c r="AF21" s="11">
        <v>8.7999999999999995E-2</v>
      </c>
      <c r="AG21" s="11">
        <v>5.6000000000000001E-2</v>
      </c>
      <c r="AH21" s="11">
        <v>0.06</v>
      </c>
      <c r="AJ21" s="5" t="s">
        <v>0</v>
      </c>
      <c r="AK21" s="11">
        <v>0.124</v>
      </c>
      <c r="AL21" s="11">
        <v>7.1999999999999995E-2</v>
      </c>
      <c r="AM21" s="11">
        <v>0.113</v>
      </c>
      <c r="AO21" s="5" t="s">
        <v>0</v>
      </c>
      <c r="AP21" s="11">
        <v>0.11</v>
      </c>
      <c r="AQ21" s="11">
        <v>9.5000000000000001E-2</v>
      </c>
      <c r="AR21" s="11">
        <v>0.19</v>
      </c>
      <c r="AT21" s="5" t="s">
        <v>0</v>
      </c>
      <c r="AU21" s="11">
        <v>0.16500000000000001</v>
      </c>
      <c r="AV21" s="11">
        <v>0.11700000000000001</v>
      </c>
      <c r="AW21" s="11">
        <v>0.218</v>
      </c>
      <c r="AY21" s="5" t="s">
        <v>0</v>
      </c>
      <c r="AZ21" s="11">
        <v>0.29299999999999998</v>
      </c>
      <c r="BA21" s="11">
        <v>9.9000000000000005E-2</v>
      </c>
      <c r="BB21" s="11">
        <v>0.33400000000000002</v>
      </c>
      <c r="BD21" s="5" t="s">
        <v>0</v>
      </c>
      <c r="BE21" s="11">
        <v>0.23</v>
      </c>
      <c r="BF21" s="11">
        <v>9.4E-2</v>
      </c>
      <c r="BG21" s="11">
        <v>0.442</v>
      </c>
      <c r="BI21" s="5" t="s">
        <v>0</v>
      </c>
      <c r="BJ21" s="11">
        <v>0.182</v>
      </c>
      <c r="BK21" s="11">
        <v>8.5999999999999993E-2</v>
      </c>
      <c r="BL21" s="11">
        <v>0.42699999999999999</v>
      </c>
      <c r="BN21" s="5" t="s">
        <v>0</v>
      </c>
      <c r="BO21" s="11">
        <v>0.152</v>
      </c>
      <c r="BP21" s="11">
        <v>0.129</v>
      </c>
      <c r="BQ21" s="11">
        <v>0.42699999999999999</v>
      </c>
      <c r="BS21" s="5" t="s">
        <v>0</v>
      </c>
      <c r="BT21" s="11">
        <v>0.17100000000000001</v>
      </c>
      <c r="BU21" s="11">
        <v>0.125</v>
      </c>
      <c r="BV21" s="11">
        <v>0.42699999999999999</v>
      </c>
      <c r="BX21" s="5" t="s">
        <v>0</v>
      </c>
      <c r="BY21" s="11">
        <v>0.192</v>
      </c>
      <c r="BZ21" s="11">
        <v>0.108</v>
      </c>
      <c r="CA21" s="11">
        <v>0.255</v>
      </c>
    </row>
    <row r="22" spans="1:80" x14ac:dyDescent="0.3">
      <c r="A22" s="5" t="s">
        <v>1</v>
      </c>
      <c r="B22" s="11">
        <v>1.2E-2</v>
      </c>
      <c r="C22" s="11">
        <v>1.2E-2</v>
      </c>
      <c r="D22" s="17">
        <v>1.2E-2</v>
      </c>
      <c r="F22" s="5" t="s">
        <v>1</v>
      </c>
      <c r="G22" s="11">
        <v>1.2E-2</v>
      </c>
      <c r="H22" s="11">
        <v>1.2E-2</v>
      </c>
      <c r="I22" s="11">
        <v>1.2E-2</v>
      </c>
      <c r="K22" s="5" t="s">
        <v>1</v>
      </c>
      <c r="L22" s="11">
        <v>1.7000000000000001E-2</v>
      </c>
      <c r="M22" s="11">
        <v>1.7000000000000001E-2</v>
      </c>
      <c r="N22" s="11">
        <v>1.6E-2</v>
      </c>
      <c r="P22" s="5" t="s">
        <v>1</v>
      </c>
      <c r="Q22" s="11">
        <v>0.02</v>
      </c>
      <c r="R22" s="11">
        <v>0.02</v>
      </c>
      <c r="S22" s="11">
        <v>2.9000000000000001E-2</v>
      </c>
      <c r="U22" s="5" t="s">
        <v>1</v>
      </c>
      <c r="V22" s="17">
        <v>4.2999999999999997E-2</v>
      </c>
      <c r="W22" s="11">
        <v>4.2999999999999997E-2</v>
      </c>
      <c r="X22" s="11">
        <v>3.7999999999999999E-2</v>
      </c>
      <c r="Z22" s="5" t="s">
        <v>1</v>
      </c>
      <c r="AA22" s="11">
        <v>4.2000000000000003E-2</v>
      </c>
      <c r="AB22" s="11">
        <v>4.2000000000000003E-2</v>
      </c>
      <c r="AC22" s="11">
        <v>3.9E-2</v>
      </c>
      <c r="AE22" s="5" t="s">
        <v>1</v>
      </c>
      <c r="AF22" s="11">
        <v>4.8000000000000001E-2</v>
      </c>
      <c r="AG22" s="11">
        <v>4.8000000000000001E-2</v>
      </c>
      <c r="AH22" s="11">
        <v>4.9000000000000002E-2</v>
      </c>
      <c r="AJ22" s="5" t="s">
        <v>1</v>
      </c>
      <c r="AK22" s="11">
        <v>8.4000000000000005E-2</v>
      </c>
      <c r="AL22" s="11">
        <v>6.9000000000000006E-2</v>
      </c>
      <c r="AM22" s="11">
        <v>7.0000000000000007E-2</v>
      </c>
      <c r="AO22" s="5" t="s">
        <v>1</v>
      </c>
      <c r="AP22" s="11">
        <v>8.7999999999999995E-2</v>
      </c>
      <c r="AQ22" s="11">
        <v>7.4999999999999997E-2</v>
      </c>
      <c r="AR22" s="11">
        <v>8.7999999999999995E-2</v>
      </c>
      <c r="AT22" s="5" t="s">
        <v>1</v>
      </c>
      <c r="AU22" s="11">
        <v>0.121</v>
      </c>
      <c r="AV22" s="11">
        <v>6.7000000000000004E-2</v>
      </c>
      <c r="AW22" s="11">
        <v>0.17399999999999999</v>
      </c>
      <c r="AY22" s="5" t="s">
        <v>1</v>
      </c>
      <c r="AZ22" s="11">
        <v>0.17399999999999999</v>
      </c>
      <c r="BA22" s="11">
        <v>8.3000000000000004E-2</v>
      </c>
      <c r="BB22" s="11">
        <v>0.26600000000000001</v>
      </c>
      <c r="BD22" s="5" t="s">
        <v>1</v>
      </c>
      <c r="BE22" s="11">
        <v>0.113</v>
      </c>
      <c r="BF22" s="11">
        <v>9.8000000000000004E-2</v>
      </c>
      <c r="BG22" s="11">
        <v>0.433</v>
      </c>
      <c r="BI22" s="5" t="s">
        <v>1</v>
      </c>
      <c r="BJ22" s="11">
        <v>0.104</v>
      </c>
      <c r="BK22" s="11">
        <v>7.0000000000000007E-2</v>
      </c>
      <c r="BL22" s="11">
        <v>0.42699999999999999</v>
      </c>
      <c r="BN22" s="5" t="s">
        <v>1</v>
      </c>
      <c r="BO22" s="11">
        <v>9.0999999999999998E-2</v>
      </c>
      <c r="BP22" s="11">
        <v>7.8E-2</v>
      </c>
      <c r="BQ22" s="11">
        <v>0.42699999999999999</v>
      </c>
      <c r="BS22" s="5" t="s">
        <v>1</v>
      </c>
      <c r="BT22" s="11">
        <v>0.125</v>
      </c>
      <c r="BU22" s="11">
        <v>5.7000000000000002E-2</v>
      </c>
      <c r="BV22" s="11">
        <v>0.42699999999999999</v>
      </c>
      <c r="BX22" s="5" t="s">
        <v>1</v>
      </c>
      <c r="BY22" s="11">
        <v>0.13100000000000001</v>
      </c>
      <c r="BZ22" s="11">
        <v>9.7000000000000003E-2</v>
      </c>
      <c r="CA22" s="11">
        <v>0.25</v>
      </c>
    </row>
    <row r="23" spans="1:80" x14ac:dyDescent="0.3">
      <c r="A23" s="5" t="s">
        <v>2</v>
      </c>
      <c r="B23" s="11">
        <v>1.6E-2</v>
      </c>
      <c r="C23" s="11">
        <v>1.6E-2</v>
      </c>
      <c r="D23" s="17">
        <v>1.6E-2</v>
      </c>
      <c r="F23" s="5" t="s">
        <v>2</v>
      </c>
      <c r="G23" s="11">
        <v>2.3E-2</v>
      </c>
      <c r="H23" s="11">
        <v>2.3E-2</v>
      </c>
      <c r="I23" s="11">
        <v>2.1999999999999999E-2</v>
      </c>
      <c r="K23" s="5" t="s">
        <v>2</v>
      </c>
      <c r="L23" s="11">
        <v>3.5000000000000003E-2</v>
      </c>
      <c r="M23" s="11">
        <v>3.5000000000000003E-2</v>
      </c>
      <c r="N23" s="11">
        <v>3.1E-2</v>
      </c>
      <c r="P23" s="5" t="s">
        <v>2</v>
      </c>
      <c r="Q23" s="11">
        <v>3.3000000000000002E-2</v>
      </c>
      <c r="R23" s="11">
        <v>3.3000000000000002E-2</v>
      </c>
      <c r="S23" s="11">
        <v>0.03</v>
      </c>
      <c r="U23" s="5" t="s">
        <v>2</v>
      </c>
      <c r="V23" s="17">
        <v>5.0999999999999997E-2</v>
      </c>
      <c r="W23" s="11">
        <v>4.5999999999999999E-2</v>
      </c>
      <c r="X23" s="11">
        <v>3.9E-2</v>
      </c>
      <c r="Z23" s="5" t="s">
        <v>2</v>
      </c>
      <c r="AA23" s="11">
        <v>7.0000000000000007E-2</v>
      </c>
      <c r="AB23" s="11">
        <v>6.6000000000000003E-2</v>
      </c>
      <c r="AC23" s="11">
        <v>5.1999999999999998E-2</v>
      </c>
      <c r="AE23" s="5" t="s">
        <v>2</v>
      </c>
      <c r="AF23" s="11">
        <v>9.7000000000000003E-2</v>
      </c>
      <c r="AG23" s="11">
        <v>9.7000000000000003E-2</v>
      </c>
      <c r="AH23" s="11">
        <v>9.0999999999999998E-2</v>
      </c>
      <c r="AJ23" s="5" t="s">
        <v>2</v>
      </c>
      <c r="AK23" s="11">
        <v>0.13</v>
      </c>
      <c r="AL23" s="11">
        <v>0.13900000000000001</v>
      </c>
      <c r="AM23" s="11">
        <v>0.113</v>
      </c>
      <c r="AO23" s="5" t="s">
        <v>2</v>
      </c>
      <c r="AP23" s="11">
        <v>0.24299999999999999</v>
      </c>
      <c r="AQ23" s="11">
        <v>0.249</v>
      </c>
      <c r="AR23" s="11">
        <v>0.19500000000000001</v>
      </c>
      <c r="AT23" s="5" t="s">
        <v>2</v>
      </c>
      <c r="AU23" s="11">
        <v>0.26400000000000001</v>
      </c>
      <c r="AV23" s="11">
        <v>0.27100000000000002</v>
      </c>
      <c r="AW23" s="11">
        <v>0.21099999999999999</v>
      </c>
      <c r="AY23" s="5" t="s">
        <v>2</v>
      </c>
      <c r="AZ23" s="11">
        <v>0.27100000000000002</v>
      </c>
      <c r="BA23" s="11">
        <v>0.251</v>
      </c>
      <c r="BB23" s="11">
        <v>0.34799999999999998</v>
      </c>
      <c r="BD23" s="5" t="s">
        <v>2</v>
      </c>
      <c r="BE23" s="11">
        <v>0.24199999999999999</v>
      </c>
      <c r="BF23" s="11">
        <v>0.26300000000000001</v>
      </c>
      <c r="BG23" s="11">
        <v>0.48899999999999999</v>
      </c>
      <c r="BI23" s="5" t="s">
        <v>2</v>
      </c>
      <c r="BJ23" s="11">
        <v>0.246</v>
      </c>
      <c r="BK23" s="11">
        <v>0.25700000000000001</v>
      </c>
      <c r="BL23" s="11">
        <v>0.436</v>
      </c>
      <c r="BN23" s="5" t="s">
        <v>2</v>
      </c>
      <c r="BO23" s="11">
        <v>0.25900000000000001</v>
      </c>
      <c r="BP23" s="11">
        <v>0.23200000000000001</v>
      </c>
      <c r="BQ23" s="11">
        <v>0.436</v>
      </c>
      <c r="BS23" s="5" t="s">
        <v>2</v>
      </c>
      <c r="BT23" s="11">
        <v>0.28399999999999997</v>
      </c>
      <c r="BU23" s="11">
        <v>0.27500000000000002</v>
      </c>
      <c r="BV23" s="11">
        <v>0.436</v>
      </c>
      <c r="BX23" s="5" t="s">
        <v>2</v>
      </c>
      <c r="BY23" s="11">
        <v>0.248</v>
      </c>
      <c r="BZ23" s="11">
        <v>0.23899999999999999</v>
      </c>
      <c r="CA23" s="11">
        <v>0.27500000000000002</v>
      </c>
    </row>
    <row r="24" spans="1:80" x14ac:dyDescent="0.3">
      <c r="A24" s="5" t="s">
        <v>3</v>
      </c>
      <c r="B24" s="11">
        <v>2.1000000000000001E-2</v>
      </c>
      <c r="C24" s="11">
        <v>2.1000000000000001E-2</v>
      </c>
      <c r="D24" s="17">
        <v>0.02</v>
      </c>
      <c r="F24" s="5" t="s">
        <v>3</v>
      </c>
      <c r="G24" s="11">
        <v>2.4E-2</v>
      </c>
      <c r="H24" s="11">
        <v>2.4E-2</v>
      </c>
      <c r="I24" s="11">
        <v>2.4E-2</v>
      </c>
      <c r="K24" s="5" t="s">
        <v>3</v>
      </c>
      <c r="L24" s="11">
        <v>4.2000000000000003E-2</v>
      </c>
      <c r="M24" s="11">
        <v>4.2000000000000003E-2</v>
      </c>
      <c r="N24" s="11">
        <v>4.2000000000000003E-2</v>
      </c>
      <c r="P24" s="5" t="s">
        <v>3</v>
      </c>
      <c r="Q24" s="11">
        <v>5.8000000000000003E-2</v>
      </c>
      <c r="R24" s="11">
        <v>5.8000000000000003E-2</v>
      </c>
      <c r="S24" s="11">
        <v>3.5999999999999997E-2</v>
      </c>
      <c r="U24" s="5" t="s">
        <v>3</v>
      </c>
      <c r="V24" s="17">
        <v>0.06</v>
      </c>
      <c r="W24" s="11">
        <v>0.06</v>
      </c>
      <c r="X24" s="11">
        <v>4.4999999999999998E-2</v>
      </c>
      <c r="Z24" s="5" t="s">
        <v>3</v>
      </c>
      <c r="AA24" s="11">
        <v>7.2999999999999995E-2</v>
      </c>
      <c r="AB24" s="11">
        <v>5.6000000000000001E-2</v>
      </c>
      <c r="AC24" s="11">
        <v>5.2999999999999999E-2</v>
      </c>
      <c r="AE24" s="5" t="s">
        <v>3</v>
      </c>
      <c r="AF24" s="11">
        <v>0.10100000000000001</v>
      </c>
      <c r="AG24" s="11">
        <v>0.10199999999999999</v>
      </c>
      <c r="AH24" s="11">
        <v>9.9000000000000005E-2</v>
      </c>
      <c r="AJ24" s="5" t="s">
        <v>3</v>
      </c>
      <c r="AK24" s="11">
        <v>0.10199999999999999</v>
      </c>
      <c r="AL24" s="11">
        <v>9.1999999999999998E-2</v>
      </c>
      <c r="AM24" s="11">
        <v>0.113</v>
      </c>
      <c r="AO24" s="5" t="s">
        <v>3</v>
      </c>
      <c r="AP24" s="11">
        <v>0.10299999999999999</v>
      </c>
      <c r="AQ24" s="11">
        <v>9.5000000000000001E-2</v>
      </c>
      <c r="AR24" s="11">
        <v>0.20100000000000001</v>
      </c>
      <c r="AT24" s="5" t="s">
        <v>3</v>
      </c>
      <c r="AU24" s="11">
        <v>0.128</v>
      </c>
      <c r="AV24" s="11">
        <v>0.13100000000000001</v>
      </c>
      <c r="AW24" s="11">
        <v>0.219</v>
      </c>
      <c r="AY24" s="5" t="s">
        <v>3</v>
      </c>
      <c r="AZ24" s="11">
        <v>0.13500000000000001</v>
      </c>
      <c r="BA24" s="11">
        <v>0.13500000000000001</v>
      </c>
      <c r="BB24" s="11">
        <v>0.35799999999999998</v>
      </c>
      <c r="BD24" s="5" t="s">
        <v>3</v>
      </c>
      <c r="BE24" s="11">
        <v>0.125</v>
      </c>
      <c r="BF24" s="11">
        <v>0.16600000000000001</v>
      </c>
      <c r="BG24" s="11">
        <v>0.39</v>
      </c>
      <c r="BI24" s="5" t="s">
        <v>3</v>
      </c>
      <c r="BJ24" s="11">
        <v>0.114</v>
      </c>
      <c r="BK24" s="11">
        <v>0.158</v>
      </c>
      <c r="BL24" s="11">
        <v>0.438</v>
      </c>
      <c r="BN24" s="5" t="s">
        <v>3</v>
      </c>
      <c r="BO24" s="11">
        <v>0.127</v>
      </c>
      <c r="BP24" s="11">
        <v>0.16400000000000001</v>
      </c>
      <c r="BQ24" s="11">
        <v>0.438</v>
      </c>
      <c r="BS24" s="5" t="s">
        <v>3</v>
      </c>
      <c r="BT24" s="11">
        <v>0.14299999999999999</v>
      </c>
      <c r="BU24" s="11">
        <v>0.221</v>
      </c>
      <c r="BV24" s="11">
        <v>0.438</v>
      </c>
      <c r="BX24" s="5" t="s">
        <v>3</v>
      </c>
      <c r="BY24" s="11">
        <v>0.13400000000000001</v>
      </c>
      <c r="BZ24" s="11">
        <v>0.13</v>
      </c>
      <c r="CA24" s="11">
        <v>0.435</v>
      </c>
    </row>
    <row r="25" spans="1:80" x14ac:dyDescent="0.3">
      <c r="A25" s="5" t="s">
        <v>4</v>
      </c>
      <c r="B25" s="11">
        <v>0.02</v>
      </c>
      <c r="C25" s="11">
        <v>0.02</v>
      </c>
      <c r="D25" s="17">
        <v>1.9E-2</v>
      </c>
      <c r="F25" s="5" t="s">
        <v>4</v>
      </c>
      <c r="G25" s="11">
        <v>2.1000000000000001E-2</v>
      </c>
      <c r="H25" s="11">
        <v>2.1000000000000001E-2</v>
      </c>
      <c r="I25" s="11">
        <v>2.1000000000000001E-2</v>
      </c>
      <c r="K25" s="5" t="s">
        <v>4</v>
      </c>
      <c r="L25" s="11">
        <v>2.9000000000000001E-2</v>
      </c>
      <c r="M25" s="11">
        <v>2.9000000000000001E-2</v>
      </c>
      <c r="N25" s="11">
        <v>3.5000000000000003E-2</v>
      </c>
      <c r="P25" s="5" t="s">
        <v>4</v>
      </c>
      <c r="Q25" s="11">
        <v>3.4000000000000002E-2</v>
      </c>
      <c r="R25" s="11">
        <v>3.4000000000000002E-2</v>
      </c>
      <c r="S25" s="11">
        <v>3.4000000000000002E-2</v>
      </c>
      <c r="U25" s="5" t="s">
        <v>4</v>
      </c>
      <c r="V25" s="17">
        <v>5.8999999999999997E-2</v>
      </c>
      <c r="W25" s="11">
        <v>6.2E-2</v>
      </c>
      <c r="X25" s="11">
        <v>4.7E-2</v>
      </c>
      <c r="Z25" s="5" t="s">
        <v>4</v>
      </c>
      <c r="AA25" s="11">
        <v>9.2999999999999999E-2</v>
      </c>
      <c r="AB25" s="11">
        <v>9.0999999999999998E-2</v>
      </c>
      <c r="AC25" s="11">
        <v>5.1999999999999998E-2</v>
      </c>
      <c r="AE25" s="5" t="s">
        <v>4</v>
      </c>
      <c r="AF25" s="11">
        <v>0.156</v>
      </c>
      <c r="AG25" s="11">
        <v>0.186</v>
      </c>
      <c r="AH25" s="11">
        <v>9.7000000000000003E-2</v>
      </c>
      <c r="AJ25" s="5" t="s">
        <v>4</v>
      </c>
      <c r="AK25" s="11">
        <v>0.29799999999999999</v>
      </c>
      <c r="AL25" s="11">
        <v>0.315</v>
      </c>
      <c r="AM25" s="11">
        <v>0.107</v>
      </c>
      <c r="AO25" s="5" t="s">
        <v>4</v>
      </c>
      <c r="AP25" s="11">
        <v>0.53700000000000003</v>
      </c>
      <c r="AQ25" s="11">
        <v>0.51400000000000001</v>
      </c>
      <c r="AR25" s="11">
        <v>0.19500000000000001</v>
      </c>
      <c r="AT25" s="5" t="s">
        <v>4</v>
      </c>
      <c r="AU25" s="11">
        <v>0.623</v>
      </c>
      <c r="AV25" s="11">
        <v>0.64700000000000002</v>
      </c>
      <c r="AW25" s="11">
        <v>0.217</v>
      </c>
      <c r="AY25" s="5" t="s">
        <v>4</v>
      </c>
      <c r="AZ25" s="11">
        <v>0.78600000000000003</v>
      </c>
      <c r="BA25" s="11">
        <v>0.74099999999999999</v>
      </c>
      <c r="BB25" s="11">
        <v>0.35199999999999998</v>
      </c>
      <c r="BD25" s="5" t="s">
        <v>4</v>
      </c>
      <c r="BE25" s="11">
        <v>0.81200000000000006</v>
      </c>
      <c r="BF25" s="11">
        <v>0.88500000000000001</v>
      </c>
      <c r="BG25" s="11">
        <v>0.47</v>
      </c>
      <c r="BI25" s="5" t="s">
        <v>4</v>
      </c>
      <c r="BJ25" s="11">
        <v>0.874</v>
      </c>
      <c r="BK25" s="11">
        <v>0.88800000000000001</v>
      </c>
      <c r="BL25" s="11">
        <v>0.436</v>
      </c>
      <c r="BN25" s="5" t="s">
        <v>4</v>
      </c>
      <c r="BO25" s="11">
        <v>0.75700000000000001</v>
      </c>
      <c r="BP25" s="11">
        <v>0.877</v>
      </c>
      <c r="BQ25" s="11">
        <v>0.436</v>
      </c>
      <c r="BS25" s="5" t="s">
        <v>4</v>
      </c>
      <c r="BT25" s="11">
        <v>0.76900000000000002</v>
      </c>
      <c r="BU25" s="11">
        <v>0.86199999999999999</v>
      </c>
      <c r="BV25" s="11">
        <v>0.436</v>
      </c>
      <c r="BX25" s="5" t="s">
        <v>4</v>
      </c>
      <c r="BY25" s="11">
        <v>0.74099999999999999</v>
      </c>
      <c r="BZ25" s="11">
        <v>0.83099999999999996</v>
      </c>
      <c r="CA25" s="11">
        <v>0.28299999999999997</v>
      </c>
    </row>
    <row r="26" spans="1:80" x14ac:dyDescent="0.3">
      <c r="A26" s="1"/>
      <c r="B26" s="6"/>
      <c r="C26" s="6"/>
      <c r="D26" s="6"/>
      <c r="F26" s="1"/>
      <c r="G26" s="6"/>
      <c r="H26" s="6"/>
      <c r="I26" s="6"/>
      <c r="K26" s="1"/>
      <c r="L26" s="6"/>
      <c r="M26" s="6"/>
      <c r="N26" s="6"/>
      <c r="P26" s="1"/>
      <c r="Q26" s="6"/>
      <c r="R26" s="6"/>
      <c r="S26" s="6"/>
      <c r="U26" s="1"/>
      <c r="V26" s="6"/>
      <c r="W26" s="6"/>
      <c r="X26" s="6"/>
      <c r="Z26" s="1"/>
      <c r="AA26" s="6"/>
      <c r="AB26" s="6"/>
      <c r="AC26" s="6"/>
      <c r="AE26" s="1"/>
      <c r="AF26" s="6"/>
      <c r="AG26" s="6"/>
      <c r="AH26" s="6"/>
      <c r="AJ26" s="1"/>
      <c r="AK26" s="6"/>
      <c r="AL26" s="6"/>
      <c r="AM26" s="6"/>
      <c r="AO26" s="1"/>
      <c r="AP26" s="6"/>
      <c r="AQ26" s="6"/>
      <c r="AR26" s="6"/>
      <c r="AT26" s="1"/>
      <c r="AU26" s="6"/>
      <c r="AV26" s="6"/>
      <c r="AW26" s="6"/>
      <c r="AY26" s="1"/>
      <c r="AZ26" s="6"/>
      <c r="BA26" s="6"/>
      <c r="BB26" s="6"/>
      <c r="BD26" s="1"/>
      <c r="BE26" s="6"/>
      <c r="BF26" s="6"/>
      <c r="BG26" s="6"/>
      <c r="BI26" s="1"/>
      <c r="BJ26" s="6"/>
      <c r="BK26" s="6"/>
      <c r="BL26" s="6"/>
      <c r="BN26" s="1"/>
      <c r="BO26" s="6"/>
      <c r="BP26" s="6"/>
      <c r="BQ26" s="6"/>
      <c r="BS26" s="1"/>
      <c r="BT26" s="6"/>
      <c r="BU26" s="6"/>
      <c r="BV26" s="6"/>
      <c r="BX26" s="1"/>
      <c r="BY26" s="6"/>
      <c r="BZ26" s="6"/>
      <c r="CA26" s="6"/>
    </row>
    <row r="27" spans="1:80" x14ac:dyDescent="0.3">
      <c r="A27" s="6"/>
      <c r="B27" s="6"/>
      <c r="C27" s="6"/>
      <c r="D27" s="6"/>
      <c r="F27" s="6"/>
      <c r="G27" s="6"/>
      <c r="H27" s="6"/>
      <c r="I27" s="6"/>
      <c r="K27" s="6"/>
      <c r="L27" s="6"/>
      <c r="M27" s="6"/>
      <c r="N27" s="6"/>
      <c r="P27" s="6"/>
      <c r="Q27" s="6"/>
      <c r="R27" s="6"/>
      <c r="S27" s="6"/>
      <c r="U27" s="6"/>
      <c r="V27" s="6"/>
      <c r="W27" s="6"/>
      <c r="X27" s="6"/>
      <c r="Z27" s="6"/>
      <c r="AA27" s="6"/>
      <c r="AB27" s="6"/>
      <c r="AC27" s="6"/>
      <c r="AE27" s="6"/>
      <c r="AF27" s="6"/>
      <c r="AG27" s="6"/>
      <c r="AH27" s="6"/>
      <c r="AJ27" s="6"/>
      <c r="AK27" s="6"/>
      <c r="AL27" s="6"/>
      <c r="AM27" s="6"/>
      <c r="AO27" s="6"/>
      <c r="AP27" s="6"/>
      <c r="AQ27" s="6"/>
      <c r="AR27" s="6"/>
      <c r="AT27" s="2" t="s">
        <v>9</v>
      </c>
      <c r="AU27" s="6"/>
      <c r="AV27" s="6"/>
      <c r="AW27" s="6"/>
      <c r="AY27" s="2" t="s">
        <v>9</v>
      </c>
      <c r="AZ27" s="6"/>
      <c r="BA27" s="6"/>
      <c r="BB27" s="6"/>
      <c r="BD27" s="2" t="s">
        <v>9</v>
      </c>
      <c r="BE27" s="6"/>
      <c r="BF27" s="6"/>
      <c r="BG27" s="6"/>
      <c r="BI27" s="2" t="s">
        <v>9</v>
      </c>
      <c r="BJ27" s="6"/>
      <c r="BK27" s="6"/>
      <c r="BL27" s="6"/>
      <c r="BN27" s="2" t="s">
        <v>9</v>
      </c>
      <c r="BO27" s="6"/>
      <c r="BP27" s="6"/>
      <c r="BQ27" s="6"/>
      <c r="BS27" s="2" t="s">
        <v>9</v>
      </c>
      <c r="BT27" s="6"/>
      <c r="BU27" s="6"/>
      <c r="BV27" s="6"/>
      <c r="BX27" s="2" t="s">
        <v>9</v>
      </c>
      <c r="BY27" s="6"/>
      <c r="BZ27" s="6"/>
      <c r="CA27" s="6"/>
    </row>
    <row r="28" spans="1:80" x14ac:dyDescent="0.3">
      <c r="A28" s="6"/>
      <c r="B28" s="6"/>
      <c r="C28" s="6"/>
      <c r="D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E28" s="6"/>
      <c r="AF28" s="6"/>
      <c r="AG28" s="6"/>
      <c r="AH28" s="6"/>
      <c r="AJ28" s="6"/>
      <c r="AK28" s="6"/>
      <c r="AL28" s="6"/>
      <c r="AM28" s="6"/>
      <c r="AO28" s="6"/>
      <c r="AP28" s="6"/>
      <c r="AQ28" s="6"/>
      <c r="AR28" s="6"/>
      <c r="AT28" s="3"/>
      <c r="AU28" s="4" t="s">
        <v>5</v>
      </c>
      <c r="AV28" s="4" t="s">
        <v>6</v>
      </c>
      <c r="AW28" s="4" t="s">
        <v>7</v>
      </c>
      <c r="AY28" s="3"/>
      <c r="AZ28" s="4" t="s">
        <v>5</v>
      </c>
      <c r="BA28" s="4" t="s">
        <v>6</v>
      </c>
      <c r="BB28" s="4" t="s">
        <v>7</v>
      </c>
      <c r="BD28" s="3"/>
      <c r="BE28" s="4" t="s">
        <v>5</v>
      </c>
      <c r="BF28" s="4" t="s">
        <v>6</v>
      </c>
      <c r="BG28" s="4" t="s">
        <v>7</v>
      </c>
      <c r="BI28" s="3"/>
      <c r="BJ28" s="4" t="s">
        <v>5</v>
      </c>
      <c r="BK28" s="4" t="s">
        <v>6</v>
      </c>
      <c r="BL28" s="4" t="s">
        <v>7</v>
      </c>
      <c r="BN28" s="3"/>
      <c r="BO28" s="4" t="s">
        <v>5</v>
      </c>
      <c r="BP28" s="4" t="s">
        <v>6</v>
      </c>
      <c r="BQ28" s="4" t="s">
        <v>7</v>
      </c>
      <c r="BS28" s="3"/>
      <c r="BT28" s="4" t="s">
        <v>5</v>
      </c>
      <c r="BU28" s="4" t="s">
        <v>6</v>
      </c>
      <c r="BV28" s="4" t="s">
        <v>7</v>
      </c>
      <c r="BX28" s="3"/>
      <c r="BY28" s="4" t="s">
        <v>5</v>
      </c>
      <c r="BZ28" s="4" t="s">
        <v>6</v>
      </c>
      <c r="CA28" s="4" t="s">
        <v>7</v>
      </c>
    </row>
    <row r="29" spans="1:80" x14ac:dyDescent="0.3">
      <c r="A29" s="6"/>
      <c r="B29" s="6"/>
      <c r="C29" s="6"/>
      <c r="D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Z29" s="6"/>
      <c r="AA29" s="6"/>
      <c r="AB29" s="6"/>
      <c r="AC29" s="6"/>
      <c r="AE29" s="6"/>
      <c r="AF29" s="6"/>
      <c r="AG29" s="6"/>
      <c r="AH29" s="6"/>
      <c r="AJ29" s="6"/>
      <c r="AK29" s="6"/>
      <c r="AL29" s="6"/>
      <c r="AM29" s="6"/>
      <c r="AO29" s="6"/>
      <c r="AP29" s="6"/>
      <c r="AQ29" s="6"/>
      <c r="AR29" s="6"/>
      <c r="AT29" s="5" t="s">
        <v>0</v>
      </c>
      <c r="AU29" s="17">
        <v>0.214</v>
      </c>
      <c r="AV29" s="17">
        <v>0.155</v>
      </c>
      <c r="AW29" s="17">
        <v>0.27200000000000002</v>
      </c>
      <c r="AY29" s="5" t="s">
        <v>0</v>
      </c>
      <c r="AZ29" s="17">
        <v>0.34300000000000003</v>
      </c>
      <c r="BA29" s="17">
        <v>0.14099999999999999</v>
      </c>
      <c r="BB29" s="17">
        <v>0.40500000000000003</v>
      </c>
      <c r="BD29" s="5" t="s">
        <v>0</v>
      </c>
      <c r="BE29" s="17">
        <v>0.29499999999999998</v>
      </c>
      <c r="BF29" s="17">
        <v>0.14399999999999999</v>
      </c>
      <c r="BG29" s="17">
        <v>0.69</v>
      </c>
      <c r="BI29" s="5" t="s">
        <v>0</v>
      </c>
      <c r="BJ29" s="17">
        <v>0.24299999999999999</v>
      </c>
      <c r="BK29" s="17">
        <v>0.13400000000000001</v>
      </c>
      <c r="BL29" s="17">
        <v>0.72</v>
      </c>
      <c r="BN29" s="5" t="s">
        <v>0</v>
      </c>
      <c r="BO29" s="17">
        <v>0.216</v>
      </c>
      <c r="BP29" s="17">
        <v>0.18099999999999999</v>
      </c>
      <c r="BQ29" s="17">
        <v>0.72</v>
      </c>
      <c r="BS29" s="5" t="s">
        <v>0</v>
      </c>
      <c r="BT29" s="17">
        <v>0.24099999999999999</v>
      </c>
      <c r="BU29" s="17">
        <v>0.182</v>
      </c>
      <c r="BV29" s="17">
        <v>0.72</v>
      </c>
      <c r="BX29" s="5" t="s">
        <v>0</v>
      </c>
      <c r="BY29" s="17">
        <v>0.26400000000000001</v>
      </c>
      <c r="BZ29" s="17">
        <v>0.16400000000000001</v>
      </c>
      <c r="CA29" s="17">
        <v>0.73</v>
      </c>
      <c r="CB29" s="6"/>
    </row>
    <row r="30" spans="1:80" x14ac:dyDescent="0.3">
      <c r="A30" s="21" t="s">
        <v>35</v>
      </c>
      <c r="B30" s="6"/>
      <c r="C30" s="6"/>
      <c r="D30" s="6"/>
      <c r="F30" s="6"/>
      <c r="G30" s="6"/>
      <c r="H30" s="6"/>
      <c r="I30" s="6"/>
      <c r="K30" s="6"/>
      <c r="L30" s="6"/>
      <c r="M30" s="6"/>
      <c r="N30" s="6"/>
      <c r="T30" s="21" t="s">
        <v>36</v>
      </c>
      <c r="U30" s="6"/>
      <c r="V30" s="6"/>
      <c r="W30" s="6"/>
      <c r="Y30" s="6"/>
      <c r="Z30" s="6"/>
      <c r="AA30" s="6"/>
      <c r="AB30" s="6"/>
      <c r="AD30" s="6"/>
      <c r="AE30" s="6"/>
      <c r="AF30" s="6"/>
      <c r="AG30" s="6"/>
      <c r="AH30" s="6"/>
      <c r="AJ30" s="6"/>
      <c r="AK30" s="6"/>
      <c r="AL30" s="6"/>
      <c r="AM30" s="6"/>
      <c r="AO30" s="6"/>
      <c r="AP30" s="6"/>
      <c r="AQ30" s="6"/>
      <c r="AR30" s="6"/>
      <c r="AT30" s="5" t="s">
        <v>1</v>
      </c>
      <c r="AU30" s="17">
        <v>0.16800000000000001</v>
      </c>
      <c r="AV30" s="17">
        <v>0.105</v>
      </c>
      <c r="AW30" s="17">
        <v>0.22800000000000001</v>
      </c>
      <c r="AY30" s="5" t="s">
        <v>1</v>
      </c>
      <c r="AZ30" s="17">
        <v>0.223</v>
      </c>
      <c r="BA30" s="17">
        <v>0.126</v>
      </c>
      <c r="BB30" s="17">
        <v>0.32800000000000001</v>
      </c>
      <c r="BD30" s="5" t="s">
        <v>1</v>
      </c>
      <c r="BE30" s="17">
        <v>0.17100000000000001</v>
      </c>
      <c r="BF30" s="17">
        <v>0.14899999999999999</v>
      </c>
      <c r="BG30" s="17">
        <v>0.69899999999999995</v>
      </c>
      <c r="BI30" s="5" t="s">
        <v>1</v>
      </c>
      <c r="BJ30" s="17">
        <v>0.16500000000000001</v>
      </c>
      <c r="BK30" s="17">
        <v>0.12</v>
      </c>
      <c r="BL30" s="17">
        <v>0.72799999999999998</v>
      </c>
      <c r="BN30" s="5" t="s">
        <v>1</v>
      </c>
      <c r="BO30" s="17">
        <v>0.154</v>
      </c>
      <c r="BP30" s="17">
        <v>0.129</v>
      </c>
      <c r="BQ30" s="17">
        <v>0.72799999999999998</v>
      </c>
      <c r="BS30" s="5" t="s">
        <v>1</v>
      </c>
      <c r="BT30" s="17">
        <v>0.188</v>
      </c>
      <c r="BU30" s="17">
        <v>0.106</v>
      </c>
      <c r="BV30" s="17">
        <v>0.72799999999999998</v>
      </c>
      <c r="BX30" s="5" t="s">
        <v>1</v>
      </c>
      <c r="BY30" s="17">
        <v>0.19900000000000001</v>
      </c>
      <c r="BZ30" s="17">
        <v>0.14899999999999999</v>
      </c>
      <c r="CA30" s="17">
        <v>0.72599999999999998</v>
      </c>
      <c r="CB30" s="6"/>
    </row>
    <row r="31" spans="1:80" x14ac:dyDescent="0.3">
      <c r="A31" s="17"/>
      <c r="B31" s="19" t="s">
        <v>25</v>
      </c>
      <c r="C31" s="19" t="s">
        <v>26</v>
      </c>
      <c r="D31" s="19" t="s">
        <v>27</v>
      </c>
      <c r="E31" s="19" t="s">
        <v>28</v>
      </c>
      <c r="F31" s="19" t="s">
        <v>29</v>
      </c>
      <c r="G31" s="19" t="s">
        <v>30</v>
      </c>
      <c r="H31" s="19" t="s">
        <v>31</v>
      </c>
      <c r="I31" s="19" t="s">
        <v>32</v>
      </c>
      <c r="J31" s="19">
        <v>0.85</v>
      </c>
      <c r="K31" s="19" t="s">
        <v>33</v>
      </c>
      <c r="L31" s="19">
        <v>0.92</v>
      </c>
      <c r="M31" s="19">
        <v>0.94</v>
      </c>
      <c r="N31" s="19">
        <v>0.95</v>
      </c>
      <c r="O31" s="19">
        <v>0.96</v>
      </c>
      <c r="P31" s="19">
        <v>0.98</v>
      </c>
      <c r="Q31" s="19" t="s">
        <v>34</v>
      </c>
      <c r="T31" s="17"/>
      <c r="U31" s="19" t="s">
        <v>25</v>
      </c>
      <c r="V31" s="19" t="s">
        <v>26</v>
      </c>
      <c r="W31" s="19" t="s">
        <v>27</v>
      </c>
      <c r="X31" s="19" t="s">
        <v>28</v>
      </c>
      <c r="Y31" s="19" t="s">
        <v>29</v>
      </c>
      <c r="Z31" s="19" t="s">
        <v>30</v>
      </c>
      <c r="AA31" s="19" t="s">
        <v>31</v>
      </c>
      <c r="AB31" s="19" t="s">
        <v>32</v>
      </c>
      <c r="AC31" s="19">
        <v>0.85</v>
      </c>
      <c r="AD31" s="19" t="s">
        <v>33</v>
      </c>
      <c r="AE31" s="19">
        <v>0.92</v>
      </c>
      <c r="AF31" s="19">
        <v>0.94</v>
      </c>
      <c r="AG31" s="19">
        <v>0.95</v>
      </c>
      <c r="AH31" s="19">
        <v>0.96</v>
      </c>
      <c r="AI31" s="19">
        <v>0.98</v>
      </c>
      <c r="AJ31" s="19" t="s">
        <v>34</v>
      </c>
      <c r="AK31" s="6"/>
      <c r="AL31" s="6"/>
      <c r="AM31" s="6"/>
      <c r="AO31" s="6"/>
      <c r="AP31" s="6"/>
      <c r="AQ31" s="6"/>
      <c r="AR31" s="6"/>
      <c r="AT31" s="5" t="s">
        <v>2</v>
      </c>
      <c r="AU31" s="17">
        <v>0.33600000000000002</v>
      </c>
      <c r="AV31" s="17">
        <v>0.33300000000000002</v>
      </c>
      <c r="AW31" s="17">
        <v>0.27500000000000002</v>
      </c>
      <c r="AY31" s="5" t="s">
        <v>2</v>
      </c>
      <c r="AZ31" s="17">
        <v>0.34300000000000003</v>
      </c>
      <c r="BA31" s="17">
        <v>0.32</v>
      </c>
      <c r="BB31" s="17">
        <v>0.42499999999999999</v>
      </c>
      <c r="BD31" s="5" t="s">
        <v>2</v>
      </c>
      <c r="BE31" s="17">
        <v>0.35699999999999998</v>
      </c>
      <c r="BF31" s="17">
        <v>0.371</v>
      </c>
      <c r="BG31" s="17">
        <v>0.747</v>
      </c>
      <c r="BI31" s="5" t="s">
        <v>2</v>
      </c>
      <c r="BJ31" s="17">
        <v>0.35199999999999998</v>
      </c>
      <c r="BK31" s="17">
        <v>0.36899999999999999</v>
      </c>
      <c r="BL31" s="17">
        <v>0.747</v>
      </c>
      <c r="BN31" s="5" t="s">
        <v>2</v>
      </c>
      <c r="BO31" s="17">
        <v>0.377</v>
      </c>
      <c r="BP31" s="17">
        <v>0.34699999999999998</v>
      </c>
      <c r="BQ31" s="17">
        <v>0.747</v>
      </c>
      <c r="BS31" s="5" t="s">
        <v>2</v>
      </c>
      <c r="BT31" s="17">
        <v>0.40200000000000002</v>
      </c>
      <c r="BU31" s="17">
        <v>0.4</v>
      </c>
      <c r="BV31" s="17">
        <v>0.747</v>
      </c>
      <c r="BX31" s="5" t="s">
        <v>2</v>
      </c>
      <c r="BY31" s="17">
        <v>0.377</v>
      </c>
      <c r="BZ31" s="17">
        <v>0.36099999999999999</v>
      </c>
      <c r="CA31" s="17">
        <v>0.754</v>
      </c>
      <c r="CB31" s="6"/>
    </row>
    <row r="32" spans="1:80" x14ac:dyDescent="0.3">
      <c r="A32" s="4" t="s">
        <v>5</v>
      </c>
      <c r="B32" s="20">
        <v>1.0999999999999999E-2</v>
      </c>
      <c r="C32" s="20">
        <v>1.2E-2</v>
      </c>
      <c r="D32" s="12">
        <v>1.2999999999999999E-2</v>
      </c>
      <c r="E32" s="20">
        <v>1.4E-2</v>
      </c>
      <c r="F32" s="12">
        <v>1.6E-2</v>
      </c>
      <c r="G32" s="12">
        <v>1.7999999999999999E-2</v>
      </c>
      <c r="H32" s="12">
        <v>2.1000000000000001E-2</v>
      </c>
      <c r="I32" s="12">
        <v>2.5999999999999999E-2</v>
      </c>
      <c r="J32" s="11">
        <v>3.1E-2</v>
      </c>
      <c r="K32" s="20">
        <v>4.1000000000000002E-2</v>
      </c>
      <c r="L32" s="11">
        <v>4.1000000000000002E-2</v>
      </c>
      <c r="M32" s="12">
        <v>5.0999999999999997E-2</v>
      </c>
      <c r="N32" s="11">
        <v>0.05</v>
      </c>
      <c r="O32" s="12">
        <v>5.2999999999999999E-2</v>
      </c>
      <c r="P32" s="11">
        <v>5.3999999999999999E-2</v>
      </c>
      <c r="Q32" s="12">
        <v>5.6000000000000001E-2</v>
      </c>
      <c r="T32" s="4" t="s">
        <v>5</v>
      </c>
      <c r="U32" s="20">
        <v>2.1000000000000001E-2</v>
      </c>
      <c r="V32" s="20">
        <v>2.4E-2</v>
      </c>
      <c r="W32" s="12">
        <v>4.2000000000000003E-2</v>
      </c>
      <c r="X32" s="20">
        <v>5.8000000000000003E-2</v>
      </c>
      <c r="Y32" s="12">
        <v>0.06</v>
      </c>
      <c r="Z32" s="12">
        <v>7.2999999999999995E-2</v>
      </c>
      <c r="AA32" s="12">
        <v>0.10100000000000001</v>
      </c>
      <c r="AB32" s="12">
        <v>0.10199999999999999</v>
      </c>
      <c r="AC32" s="11">
        <v>0.10299999999999999</v>
      </c>
      <c r="AD32" s="20">
        <v>0.128</v>
      </c>
      <c r="AE32" s="11">
        <v>0.13500000000000001</v>
      </c>
      <c r="AF32" s="12">
        <v>0.125</v>
      </c>
      <c r="AG32" s="11">
        <v>0.114</v>
      </c>
      <c r="AH32" s="12">
        <v>0.127</v>
      </c>
      <c r="AI32" s="11">
        <v>0.14299999999999999</v>
      </c>
      <c r="AJ32" s="12">
        <v>0.13400000000000001</v>
      </c>
      <c r="AK32" s="6"/>
      <c r="AL32" s="6"/>
      <c r="AM32" s="6"/>
      <c r="AO32" s="6"/>
      <c r="AP32" s="6"/>
      <c r="AQ32" s="6"/>
      <c r="AR32" s="6"/>
      <c r="AT32" s="5" t="s">
        <v>3</v>
      </c>
      <c r="AU32" s="17">
        <v>0.16900000000000001</v>
      </c>
      <c r="AV32" s="17">
        <v>0.16700000000000001</v>
      </c>
      <c r="AW32" s="17">
        <v>0.27600000000000002</v>
      </c>
      <c r="AY32" s="5" t="s">
        <v>3</v>
      </c>
      <c r="AZ32" s="17">
        <v>0.17599999999999999</v>
      </c>
      <c r="BA32" s="17">
        <v>0.17399999999999999</v>
      </c>
      <c r="BB32" s="17">
        <v>0.42699999999999999</v>
      </c>
      <c r="BD32" s="5" t="s">
        <v>3</v>
      </c>
      <c r="BE32" s="17">
        <v>0.17599999999999999</v>
      </c>
      <c r="BF32" s="17">
        <v>0.21199999999999999</v>
      </c>
      <c r="BG32" s="17" t="s">
        <v>42</v>
      </c>
      <c r="BI32" s="5" t="s">
        <v>3</v>
      </c>
      <c r="BJ32" s="17">
        <v>0.16400000000000001</v>
      </c>
      <c r="BK32" s="17">
        <v>0.20399999999999999</v>
      </c>
      <c r="BL32" s="17">
        <v>0.74099999999999999</v>
      </c>
      <c r="BN32" s="5" t="s">
        <v>3</v>
      </c>
      <c r="BO32" s="17">
        <v>0.18</v>
      </c>
      <c r="BP32" s="17">
        <v>0.21299999999999999</v>
      </c>
      <c r="BQ32" s="17">
        <v>0.74099999999999999</v>
      </c>
      <c r="BS32" s="5" t="s">
        <v>3</v>
      </c>
      <c r="BT32" s="17">
        <v>0.19800000000000001</v>
      </c>
      <c r="BU32" s="17">
        <v>0.27100000000000002</v>
      </c>
      <c r="BV32" s="17">
        <v>0.74099999999999999</v>
      </c>
      <c r="BX32" s="5" t="s">
        <v>3</v>
      </c>
      <c r="BY32" s="17">
        <v>0.191</v>
      </c>
      <c r="BZ32" s="17">
        <v>0.18</v>
      </c>
      <c r="CA32" s="17">
        <v>0.75800000000000001</v>
      </c>
      <c r="CB32" s="6"/>
    </row>
    <row r="33" spans="1:80" x14ac:dyDescent="0.3">
      <c r="A33" s="4" t="s">
        <v>6</v>
      </c>
      <c r="B33" s="20">
        <v>1.0999999999999999E-2</v>
      </c>
      <c r="C33" s="20">
        <v>1.2E-2</v>
      </c>
      <c r="D33" s="12">
        <v>1.2999999999999999E-2</v>
      </c>
      <c r="E33" s="20">
        <v>1.4E-2</v>
      </c>
      <c r="F33" s="12">
        <v>1.6E-2</v>
      </c>
      <c r="G33" s="12">
        <v>1.7999999999999999E-2</v>
      </c>
      <c r="H33" s="12">
        <v>2.1000000000000001E-2</v>
      </c>
      <c r="I33" s="12">
        <v>2.5999999999999999E-2</v>
      </c>
      <c r="J33" s="11">
        <v>0.03</v>
      </c>
      <c r="K33" s="20">
        <v>3.5999999999999997E-2</v>
      </c>
      <c r="L33" s="11">
        <v>3.9E-2</v>
      </c>
      <c r="M33" s="12">
        <v>4.5999999999999999E-2</v>
      </c>
      <c r="N33" s="11">
        <v>4.7E-2</v>
      </c>
      <c r="O33" s="12">
        <v>4.9000000000000002E-2</v>
      </c>
      <c r="P33" s="11">
        <v>5.0999999999999997E-2</v>
      </c>
      <c r="Q33" s="12">
        <v>0.05</v>
      </c>
      <c r="T33" s="4" t="s">
        <v>6</v>
      </c>
      <c r="U33" s="20">
        <v>2.1000000000000001E-2</v>
      </c>
      <c r="V33" s="20">
        <v>2.4E-2</v>
      </c>
      <c r="W33" s="12">
        <v>4.2000000000000003E-2</v>
      </c>
      <c r="X33" s="20">
        <v>5.8000000000000003E-2</v>
      </c>
      <c r="Y33" s="12">
        <v>0.06</v>
      </c>
      <c r="Z33" s="12">
        <v>5.6000000000000001E-2</v>
      </c>
      <c r="AA33" s="12">
        <v>0.10199999999999999</v>
      </c>
      <c r="AB33" s="12">
        <v>9.1999999999999998E-2</v>
      </c>
      <c r="AC33" s="11">
        <v>9.5000000000000001E-2</v>
      </c>
      <c r="AD33" s="20">
        <v>0.13100000000000001</v>
      </c>
      <c r="AE33" s="11">
        <v>0.13500000000000001</v>
      </c>
      <c r="AF33" s="12">
        <v>0.16600000000000001</v>
      </c>
      <c r="AG33" s="11">
        <v>0.158</v>
      </c>
      <c r="AH33" s="12">
        <v>0.16400000000000001</v>
      </c>
      <c r="AI33" s="11">
        <v>0.221</v>
      </c>
      <c r="AJ33" s="12">
        <v>0.13</v>
      </c>
      <c r="AK33" s="6"/>
      <c r="AL33" s="6"/>
      <c r="AM33" s="6"/>
      <c r="AO33" s="6"/>
      <c r="AP33" s="6"/>
      <c r="AQ33" s="6"/>
      <c r="AR33" s="6"/>
      <c r="AT33" s="5" t="s">
        <v>4</v>
      </c>
      <c r="AU33" s="17">
        <v>0.74</v>
      </c>
      <c r="AV33" s="17">
        <v>0.73499999999999999</v>
      </c>
      <c r="AW33" s="17">
        <v>0.27500000000000002</v>
      </c>
      <c r="AY33" s="5" t="s">
        <v>4</v>
      </c>
      <c r="AZ33" s="17">
        <v>0.90200000000000002</v>
      </c>
      <c r="BA33" s="17">
        <v>0.85299999999999998</v>
      </c>
      <c r="BB33" s="17">
        <v>0.42299999999999999</v>
      </c>
      <c r="BD33" s="5" t="s">
        <v>4</v>
      </c>
      <c r="BE33" s="17">
        <v>1.1659999999999999</v>
      </c>
      <c r="BF33" s="17">
        <v>1.1819999999999999</v>
      </c>
      <c r="BG33" s="17">
        <v>0.72199999999999998</v>
      </c>
      <c r="BI33" s="5" t="s">
        <v>4</v>
      </c>
      <c r="BJ33" s="17">
        <v>1.181</v>
      </c>
      <c r="BK33" s="17">
        <v>1.2110000000000001</v>
      </c>
      <c r="BL33" s="17">
        <v>0.74</v>
      </c>
      <c r="BN33" s="5" t="s">
        <v>4</v>
      </c>
      <c r="BO33" s="17">
        <v>1.17</v>
      </c>
      <c r="BP33" s="17">
        <v>1.2949999999999999</v>
      </c>
      <c r="BQ33" s="17">
        <v>0.74</v>
      </c>
      <c r="BS33" s="5" t="s">
        <v>4</v>
      </c>
      <c r="BT33" s="17">
        <v>1.2170000000000001</v>
      </c>
      <c r="BU33" s="17">
        <v>1.286</v>
      </c>
      <c r="BV33" s="17">
        <v>0.74</v>
      </c>
      <c r="BX33" s="5" t="s">
        <v>4</v>
      </c>
      <c r="BY33" s="17">
        <v>1.2869999999999999</v>
      </c>
      <c r="BZ33" s="17">
        <v>1.282</v>
      </c>
      <c r="CA33" s="17">
        <v>0.75600000000000001</v>
      </c>
      <c r="CB33" s="6"/>
    </row>
    <row r="34" spans="1:80" x14ac:dyDescent="0.3">
      <c r="A34" s="4" t="s">
        <v>7</v>
      </c>
      <c r="B34" s="20">
        <v>0.01</v>
      </c>
      <c r="C34" s="20">
        <v>1.0999999999999999E-2</v>
      </c>
      <c r="D34" s="12">
        <v>1.2E-2</v>
      </c>
      <c r="E34" s="20">
        <v>1.2999999999999999E-2</v>
      </c>
      <c r="F34" s="12">
        <v>1.4999999999999999E-2</v>
      </c>
      <c r="G34" s="12">
        <v>1.7000000000000001E-2</v>
      </c>
      <c r="H34" s="12">
        <v>2.1000000000000001E-2</v>
      </c>
      <c r="I34" s="12">
        <v>2.8000000000000001E-2</v>
      </c>
      <c r="J34" s="11">
        <v>3.6999999999999998E-2</v>
      </c>
      <c r="K34" s="20">
        <v>5.7000000000000002E-2</v>
      </c>
      <c r="L34" s="11">
        <v>6.9000000000000006E-2</v>
      </c>
      <c r="M34" s="12">
        <v>0.251</v>
      </c>
      <c r="N34" s="11">
        <v>0.30299999999999999</v>
      </c>
      <c r="O34" s="12">
        <v>0.30299999999999999</v>
      </c>
      <c r="P34" s="11">
        <v>0.30299999999999999</v>
      </c>
      <c r="Q34" s="12">
        <v>0.32300000000000001</v>
      </c>
      <c r="T34" s="4" t="s">
        <v>7</v>
      </c>
      <c r="U34" s="20">
        <v>0.02</v>
      </c>
      <c r="V34" s="20">
        <v>2.4E-2</v>
      </c>
      <c r="W34" s="12">
        <v>4.2000000000000003E-2</v>
      </c>
      <c r="X34" s="20">
        <v>3.5999999999999997E-2</v>
      </c>
      <c r="Y34" s="12">
        <v>4.4999999999999998E-2</v>
      </c>
      <c r="Z34" s="12">
        <v>5.2999999999999999E-2</v>
      </c>
      <c r="AA34" s="12">
        <v>9.9000000000000005E-2</v>
      </c>
      <c r="AB34" s="12">
        <v>0.113</v>
      </c>
      <c r="AC34" s="11">
        <v>0.20100000000000001</v>
      </c>
      <c r="AD34" s="20">
        <v>0.219</v>
      </c>
      <c r="AE34" s="11">
        <v>0.35799999999999998</v>
      </c>
      <c r="AF34" s="12">
        <v>0.39</v>
      </c>
      <c r="AG34" s="11">
        <v>0.438</v>
      </c>
      <c r="AH34" s="12">
        <v>0.438</v>
      </c>
      <c r="AI34" s="11">
        <v>0.438</v>
      </c>
      <c r="AJ34" s="12">
        <v>0.435</v>
      </c>
      <c r="AK34" s="6"/>
      <c r="AL34" s="6"/>
      <c r="AM34" s="6"/>
      <c r="AO34" s="6"/>
      <c r="AP34" s="6"/>
      <c r="AQ34" s="6"/>
      <c r="AR34" s="6"/>
      <c r="AT34" s="6"/>
      <c r="AU34" s="6"/>
      <c r="AV34" s="6"/>
      <c r="AW34" s="6"/>
      <c r="AY34" s="6"/>
      <c r="AZ34" s="6"/>
      <c r="BA34" s="6"/>
      <c r="BB34" s="6"/>
      <c r="BD34" s="6"/>
      <c r="BE34" s="6"/>
      <c r="BF34" s="6"/>
      <c r="BG34" s="6"/>
      <c r="BI34" s="6"/>
      <c r="BJ34" s="6"/>
      <c r="BK34" s="6"/>
      <c r="BL34" s="6"/>
      <c r="BN34" s="6"/>
      <c r="BO34" s="6"/>
      <c r="BP34" s="6"/>
      <c r="BQ34" s="6"/>
      <c r="BS34" s="6"/>
      <c r="BT34" s="6"/>
      <c r="BU34" s="6"/>
      <c r="BV34" s="6"/>
      <c r="BX34" s="6"/>
      <c r="BY34" s="6"/>
      <c r="BZ34" s="6"/>
      <c r="CA34" s="6"/>
    </row>
    <row r="35" spans="1:80" x14ac:dyDescent="0.3">
      <c r="A35" s="6"/>
      <c r="B35" s="6"/>
      <c r="C35" s="6"/>
      <c r="D35" s="6"/>
      <c r="F35" s="6"/>
      <c r="G35" s="6"/>
      <c r="H35" s="6"/>
      <c r="I35" s="6"/>
      <c r="K35" s="6"/>
      <c r="L35" s="6"/>
      <c r="M35" s="6"/>
      <c r="N35" s="6"/>
      <c r="U35" s="6"/>
      <c r="V35" s="6"/>
      <c r="W35" s="6"/>
      <c r="X35" s="6"/>
      <c r="Z35" s="6"/>
      <c r="AA35" s="6"/>
      <c r="AB35" s="6"/>
      <c r="AC35" s="6"/>
      <c r="AE35" s="6"/>
      <c r="AF35" s="6"/>
      <c r="AG35" s="6"/>
      <c r="AH35" s="6"/>
      <c r="AJ35" s="6"/>
      <c r="AK35" s="6"/>
      <c r="AL35" s="6"/>
      <c r="AM35" s="6"/>
      <c r="AO35" s="6"/>
      <c r="AP35" s="6"/>
      <c r="AQ35" s="6"/>
      <c r="AR35" s="6"/>
      <c r="AT35" s="6"/>
      <c r="AU35" s="6"/>
      <c r="AV35" s="6"/>
      <c r="AW35" s="6"/>
      <c r="AY35" s="6"/>
      <c r="AZ35" s="6"/>
      <c r="BA35" s="6"/>
      <c r="BB35" s="6"/>
      <c r="BD35" s="6"/>
      <c r="BE35" s="6"/>
      <c r="BF35" s="6"/>
      <c r="BG35" s="6"/>
      <c r="BI35" s="6"/>
      <c r="BJ35" s="6"/>
      <c r="BK35" s="6"/>
      <c r="BL35" s="6"/>
      <c r="BN35" s="6"/>
      <c r="BO35" s="6"/>
      <c r="BP35" s="6"/>
      <c r="BQ35" s="6"/>
      <c r="BS35" s="6"/>
      <c r="BT35" s="6"/>
      <c r="BU35" s="6"/>
      <c r="BV35" s="6"/>
      <c r="BX35" s="6"/>
      <c r="BY35" s="6"/>
      <c r="BZ35" s="6"/>
      <c r="CA35" s="6"/>
    </row>
    <row r="36" spans="1:80" x14ac:dyDescent="0.3">
      <c r="A36" s="6"/>
      <c r="B36" s="6"/>
      <c r="C36" s="6"/>
      <c r="D36" s="6"/>
      <c r="F36" s="6"/>
      <c r="G36" s="6"/>
      <c r="H36" s="6"/>
      <c r="I36" s="6"/>
      <c r="K36" s="6"/>
      <c r="L36" s="6"/>
      <c r="M36" s="6"/>
      <c r="N36" s="6"/>
      <c r="U36" s="6"/>
      <c r="V36" s="6"/>
      <c r="W36" s="6"/>
      <c r="X36" s="6"/>
      <c r="Z36" s="6"/>
      <c r="AA36" s="6"/>
      <c r="AB36" s="6"/>
      <c r="AC36" s="6"/>
      <c r="AE36" s="6"/>
      <c r="AF36" s="6"/>
      <c r="AG36" s="6"/>
      <c r="AH36" s="6"/>
      <c r="AJ36" s="6"/>
      <c r="AK36" s="6"/>
      <c r="AL36" s="6"/>
      <c r="AM36" s="6"/>
      <c r="AO36" s="6"/>
      <c r="AP36" s="6"/>
      <c r="AQ36" s="6"/>
      <c r="AR36" s="6"/>
      <c r="AT36" s="6"/>
      <c r="AU36" s="6"/>
      <c r="AV36" s="6"/>
      <c r="AW36" s="6"/>
      <c r="AY36" s="6"/>
      <c r="AZ36" s="6"/>
      <c r="BA36" s="6"/>
      <c r="BB36" s="6"/>
      <c r="BD36" s="6"/>
      <c r="BE36" s="6"/>
      <c r="BF36" s="6"/>
      <c r="BG36" s="6"/>
      <c r="BI36" s="6"/>
      <c r="BJ36" s="6"/>
      <c r="BK36" s="6"/>
      <c r="BL36" s="6"/>
      <c r="BN36" s="6"/>
      <c r="BO36" s="6"/>
      <c r="BP36" s="6"/>
      <c r="BQ36" s="6"/>
      <c r="BS36" s="6"/>
      <c r="BT36" s="6"/>
      <c r="BU36" s="6"/>
      <c r="BV36" s="6"/>
      <c r="BX36" s="6"/>
      <c r="BY36" s="6"/>
      <c r="BZ36" s="6"/>
      <c r="CA36" s="6"/>
    </row>
    <row r="37" spans="1:80" x14ac:dyDescent="0.3">
      <c r="A37" s="6"/>
      <c r="B37" s="6"/>
      <c r="C37" s="6"/>
      <c r="D37" s="6"/>
      <c r="F37" s="6"/>
      <c r="G37" s="6"/>
      <c r="H37" s="6"/>
      <c r="I37" s="6"/>
      <c r="K37" s="6"/>
      <c r="L37" s="6"/>
      <c r="M37" s="6"/>
      <c r="N37" s="6"/>
      <c r="U37" s="6"/>
      <c r="V37" s="6"/>
      <c r="W37" s="6"/>
      <c r="X37" s="6"/>
      <c r="Z37" s="6"/>
      <c r="AA37" s="6"/>
      <c r="AB37" s="6"/>
      <c r="AC37" s="6"/>
      <c r="AE37" s="6"/>
      <c r="AF37" s="6"/>
      <c r="AG37" s="6"/>
      <c r="AH37" s="6"/>
      <c r="AJ37" s="6"/>
      <c r="AK37" s="6"/>
      <c r="AL37" s="6"/>
      <c r="AM37" s="6"/>
      <c r="AO37" s="6"/>
      <c r="AP37" s="6"/>
      <c r="AQ37" s="6"/>
      <c r="AR37" s="6"/>
      <c r="AT37" s="6"/>
      <c r="AU37" s="6"/>
      <c r="AV37" s="6"/>
      <c r="AW37" s="6"/>
      <c r="AY37" s="6"/>
      <c r="AZ37" s="6"/>
      <c r="BA37" s="6"/>
      <c r="BB37" s="6"/>
      <c r="BD37" s="6"/>
      <c r="BE37" s="6"/>
      <c r="BF37" s="6"/>
      <c r="BG37" s="6"/>
      <c r="BI37" s="6"/>
      <c r="BJ37" s="6"/>
      <c r="BK37" s="6"/>
      <c r="BL37" s="6"/>
      <c r="BN37" s="6"/>
      <c r="BO37" s="6"/>
      <c r="BP37" s="6"/>
      <c r="BQ37" s="6"/>
      <c r="BS37" s="6"/>
      <c r="BT37" s="6"/>
      <c r="BU37" s="6"/>
      <c r="BV37" s="6"/>
      <c r="BX37" s="6"/>
      <c r="BY37" s="6"/>
      <c r="BZ37" s="6"/>
      <c r="CA37" s="6"/>
    </row>
    <row r="38" spans="1:80" x14ac:dyDescent="0.3">
      <c r="A38" s="6"/>
      <c r="B38" s="6"/>
      <c r="C38" s="6"/>
      <c r="D38" s="6"/>
      <c r="F38" s="6"/>
      <c r="G38" s="6"/>
      <c r="H38" s="6"/>
      <c r="I38" s="6"/>
      <c r="K38" s="6"/>
      <c r="L38" s="6"/>
      <c r="M38" s="6"/>
      <c r="N38" s="6"/>
      <c r="U38" s="6"/>
      <c r="V38" s="6"/>
      <c r="W38" s="6"/>
      <c r="X38" s="6"/>
      <c r="Z38" s="6"/>
      <c r="AA38" s="6"/>
      <c r="AB38" s="6"/>
      <c r="AC38" s="6"/>
      <c r="AE38" s="6"/>
      <c r="AF38" s="6"/>
      <c r="AG38" s="6"/>
      <c r="AH38" s="6"/>
      <c r="AJ38" s="6"/>
      <c r="AK38" s="6"/>
      <c r="AL38" s="6"/>
      <c r="AM38" s="6"/>
      <c r="AO38" s="6"/>
      <c r="AP38" s="6"/>
      <c r="AQ38" s="6"/>
      <c r="AR38" s="6"/>
      <c r="AT38" s="6"/>
      <c r="AU38" s="6"/>
      <c r="AV38" s="6"/>
      <c r="AW38" s="6"/>
      <c r="AY38" s="6"/>
      <c r="AZ38" s="6"/>
      <c r="BA38" s="6"/>
      <c r="BB38" s="6"/>
      <c r="BD38" s="6"/>
      <c r="BE38" s="6"/>
      <c r="BF38" s="6"/>
      <c r="BG38" s="6"/>
      <c r="BI38" s="6"/>
      <c r="BJ38" s="6"/>
      <c r="BK38" s="6"/>
      <c r="BL38" s="6"/>
      <c r="BN38" s="6"/>
      <c r="BO38" s="6"/>
      <c r="BP38" s="6"/>
      <c r="BQ38" s="6"/>
      <c r="BS38" s="6"/>
      <c r="BT38" s="6"/>
      <c r="BU38" s="6"/>
      <c r="BV38" s="6"/>
      <c r="BX38" s="6"/>
      <c r="BY38" s="6"/>
      <c r="BZ38" s="6"/>
      <c r="CA38" s="6"/>
    </row>
    <row r="39" spans="1:80" x14ac:dyDescent="0.3">
      <c r="A39" s="6"/>
      <c r="B39" s="6"/>
      <c r="C39" s="6"/>
      <c r="D39" s="6"/>
      <c r="F39" s="6"/>
      <c r="G39" s="6"/>
      <c r="H39" s="6"/>
      <c r="I39" s="6"/>
      <c r="K39" s="6"/>
      <c r="L39" s="6"/>
      <c r="M39" s="6"/>
      <c r="N39" s="6"/>
      <c r="U39" s="6"/>
      <c r="V39" s="6"/>
      <c r="W39" s="6"/>
      <c r="X39" s="6"/>
      <c r="Z39" s="6"/>
      <c r="AA39" s="6"/>
      <c r="AB39" s="6"/>
      <c r="AC39" s="6"/>
      <c r="AE39" s="6"/>
      <c r="AF39" s="6"/>
      <c r="AG39" s="6"/>
      <c r="AH39" s="6"/>
      <c r="AJ39" s="6"/>
      <c r="AK39" s="6"/>
      <c r="AL39" s="6"/>
      <c r="AM39" s="6"/>
      <c r="AO39" s="6"/>
      <c r="AP39" s="6"/>
      <c r="AQ39" s="6"/>
      <c r="AR39" s="6"/>
      <c r="AT39" s="6"/>
      <c r="AU39" s="6"/>
      <c r="AV39" s="6"/>
      <c r="AW39" s="6"/>
      <c r="AY39" s="6"/>
      <c r="AZ39" s="6"/>
      <c r="BA39" s="6"/>
      <c r="BB39" s="6"/>
      <c r="BD39" s="6"/>
      <c r="BE39" s="6"/>
      <c r="BF39" s="6"/>
      <c r="BG39" s="6"/>
      <c r="BI39" s="6"/>
      <c r="BJ39" s="6"/>
      <c r="BK39" s="6"/>
      <c r="BL39" s="6"/>
      <c r="BN39" s="6"/>
      <c r="BO39" s="6"/>
      <c r="BP39" s="6"/>
      <c r="BQ39" s="6"/>
      <c r="BS39" s="6"/>
      <c r="BT39" s="6"/>
      <c r="BU39" s="6"/>
      <c r="BV39" s="6"/>
      <c r="BX39" s="6"/>
      <c r="BY39" s="6"/>
      <c r="BZ39" s="6"/>
      <c r="CA39" s="6"/>
    </row>
    <row r="40" spans="1:80" x14ac:dyDescent="0.3">
      <c r="A40" s="6"/>
      <c r="B40" s="6"/>
      <c r="C40" s="6"/>
      <c r="D40" s="6"/>
      <c r="F40" s="6"/>
      <c r="G40" s="6"/>
      <c r="H40" s="6"/>
      <c r="I40" s="6"/>
      <c r="K40" s="6"/>
      <c r="L40" s="6"/>
      <c r="M40" s="6"/>
      <c r="N40" s="6"/>
      <c r="U40" s="6"/>
      <c r="V40" s="6"/>
      <c r="W40" s="6"/>
      <c r="X40" s="6"/>
      <c r="Z40" s="6"/>
      <c r="AA40" s="6"/>
      <c r="AB40" s="6"/>
      <c r="AC40" s="6"/>
      <c r="AE40" s="6"/>
      <c r="AF40" s="6"/>
      <c r="AG40" s="6"/>
      <c r="AH40" s="6"/>
      <c r="AJ40" s="6"/>
      <c r="AK40" s="6"/>
      <c r="AL40" s="6"/>
      <c r="AM40" s="6"/>
      <c r="AO40" s="6"/>
      <c r="AP40" s="6"/>
      <c r="AQ40" s="6"/>
      <c r="AR40" s="6"/>
      <c r="AT40" s="6"/>
      <c r="AU40" s="6"/>
      <c r="AV40" s="6"/>
      <c r="AW40" s="6"/>
      <c r="AY40" s="6"/>
      <c r="AZ40" s="6"/>
      <c r="BA40" s="6"/>
      <c r="BB40" s="6"/>
      <c r="BD40" s="6"/>
      <c r="BE40" s="6"/>
      <c r="BF40" s="6"/>
      <c r="BG40" s="6"/>
      <c r="BI40" s="6"/>
      <c r="BJ40" s="6"/>
      <c r="BK40" s="6"/>
      <c r="BL40" s="6"/>
      <c r="BN40" s="6"/>
      <c r="BO40" s="6"/>
      <c r="BP40" s="6"/>
      <c r="BQ40" s="6"/>
      <c r="BS40" s="6"/>
      <c r="BT40" s="6"/>
      <c r="BU40" s="6"/>
      <c r="BV40" s="6"/>
      <c r="BX40" s="6"/>
      <c r="BY40" s="6"/>
      <c r="BZ40" s="6"/>
      <c r="CA40" s="6"/>
    </row>
    <row r="41" spans="1:80" x14ac:dyDescent="0.3">
      <c r="A41" s="6"/>
      <c r="B41" s="6"/>
      <c r="C41" s="6"/>
      <c r="D41" s="6"/>
      <c r="F41" s="6"/>
      <c r="G41" s="6"/>
      <c r="H41" s="6"/>
      <c r="I41" s="6"/>
      <c r="K41" s="6"/>
      <c r="L41" s="6"/>
      <c r="M41" s="6"/>
      <c r="N41" s="6"/>
      <c r="U41" s="6"/>
      <c r="V41" s="6"/>
      <c r="W41" s="6"/>
      <c r="X41" s="6"/>
      <c r="Z41" s="6"/>
      <c r="AA41" s="6"/>
      <c r="AB41" s="6"/>
      <c r="AC41" s="6"/>
      <c r="AE41" s="6"/>
      <c r="AF41" s="6"/>
      <c r="AG41" s="6"/>
      <c r="AH41" s="6"/>
      <c r="AJ41" s="6"/>
      <c r="AK41" s="6"/>
      <c r="AL41" s="6"/>
      <c r="AM41" s="6"/>
      <c r="AO41" s="6"/>
      <c r="AP41" s="6"/>
      <c r="AQ41" s="6"/>
      <c r="AR41" s="6"/>
      <c r="AT41" s="6"/>
      <c r="AU41" s="6"/>
      <c r="AV41" s="6"/>
      <c r="AW41" s="6"/>
      <c r="AY41" s="6"/>
      <c r="AZ41" s="6"/>
      <c r="BA41" s="6"/>
      <c r="BB41" s="6"/>
      <c r="BD41" s="6"/>
      <c r="BE41" s="6"/>
      <c r="BF41" s="6"/>
      <c r="BG41" s="6"/>
      <c r="BI41" s="6"/>
      <c r="BJ41" s="6"/>
      <c r="BK41" s="6"/>
      <c r="BL41" s="6"/>
      <c r="BN41" s="6"/>
      <c r="BO41" s="6"/>
      <c r="BP41" s="6"/>
      <c r="BQ41" s="6"/>
      <c r="BS41" s="6"/>
      <c r="BT41" s="6"/>
      <c r="BU41" s="6"/>
      <c r="BV41" s="6"/>
      <c r="BX41" s="6"/>
      <c r="BY41" s="6"/>
      <c r="BZ41" s="6"/>
      <c r="CA41" s="6"/>
    </row>
    <row r="42" spans="1:80" x14ac:dyDescent="0.3">
      <c r="A42" s="6"/>
      <c r="B42" s="6"/>
      <c r="C42" s="6"/>
      <c r="D42" s="6"/>
      <c r="F42" s="6"/>
      <c r="G42" s="6"/>
      <c r="H42" s="6"/>
      <c r="I42" s="6"/>
      <c r="K42" s="6"/>
      <c r="L42" s="6"/>
      <c r="M42" s="6"/>
      <c r="N42" s="6"/>
      <c r="U42" s="6"/>
      <c r="V42" s="6"/>
      <c r="W42" s="6"/>
      <c r="X42" s="6"/>
      <c r="Z42" s="6"/>
      <c r="AA42" s="6"/>
      <c r="AB42" s="6"/>
      <c r="AC42" s="6"/>
      <c r="AE42" s="6"/>
      <c r="AF42" s="6"/>
      <c r="AG42" s="6"/>
      <c r="AH42" s="6"/>
      <c r="AJ42" s="6"/>
      <c r="AK42" s="6"/>
      <c r="AL42" s="6"/>
      <c r="AM42" s="6"/>
      <c r="AO42" s="6"/>
      <c r="AP42" s="6"/>
      <c r="AQ42" s="6"/>
      <c r="AR42" s="6"/>
      <c r="AT42" s="6"/>
      <c r="AU42" s="6"/>
      <c r="AV42" s="6"/>
      <c r="AW42" s="6"/>
      <c r="AY42" s="6"/>
      <c r="AZ42" s="6"/>
      <c r="BA42" s="6"/>
      <c r="BB42" s="6"/>
      <c r="BD42" s="6"/>
      <c r="BE42" s="6"/>
      <c r="BF42" s="6"/>
      <c r="BG42" s="6"/>
      <c r="BI42" s="6"/>
      <c r="BJ42" s="6"/>
      <c r="BK42" s="6"/>
      <c r="BL42" s="6"/>
      <c r="BN42" s="6"/>
      <c r="BO42" s="6"/>
      <c r="BP42" s="6"/>
      <c r="BQ42" s="6"/>
      <c r="BS42" s="6"/>
      <c r="BT42" s="6"/>
      <c r="BU42" s="6"/>
      <c r="BV42" s="6"/>
      <c r="BX42" s="6"/>
      <c r="BY42" s="6"/>
      <c r="BZ42" s="6"/>
      <c r="CA42" s="6"/>
    </row>
    <row r="43" spans="1:80" x14ac:dyDescent="0.3">
      <c r="A43" s="6"/>
      <c r="B43" s="6"/>
      <c r="C43" s="6"/>
      <c r="D43" s="6"/>
      <c r="F43" s="6"/>
      <c r="G43" s="6"/>
      <c r="H43" s="6"/>
      <c r="I43" s="6"/>
      <c r="K43" s="6"/>
      <c r="L43" s="6"/>
      <c r="M43" s="6"/>
      <c r="N43" s="6"/>
      <c r="U43" s="6"/>
      <c r="V43" s="6"/>
      <c r="W43" s="6"/>
      <c r="X43" s="6"/>
      <c r="Z43" s="6"/>
      <c r="AA43" s="6"/>
      <c r="AB43" s="6"/>
      <c r="AC43" s="6"/>
      <c r="AE43" s="6"/>
      <c r="AF43" s="6"/>
      <c r="AG43" s="6"/>
      <c r="AH43" s="6"/>
      <c r="AJ43" s="6"/>
      <c r="AK43" s="6"/>
      <c r="AL43" s="6"/>
      <c r="AM43" s="6"/>
      <c r="AO43" s="6"/>
      <c r="AP43" s="6"/>
      <c r="AQ43" s="6"/>
      <c r="AR43" s="6"/>
      <c r="AT43" s="6"/>
      <c r="AU43" s="6"/>
      <c r="AV43" s="6"/>
      <c r="AW43" s="6"/>
      <c r="AY43" s="6"/>
      <c r="AZ43" s="6"/>
      <c r="BA43" s="6"/>
      <c r="BB43" s="6"/>
      <c r="BD43" s="6"/>
      <c r="BE43" s="6"/>
      <c r="BF43" s="6"/>
      <c r="BG43" s="6"/>
      <c r="BI43" s="6"/>
      <c r="BJ43" s="6"/>
      <c r="BK43" s="6"/>
      <c r="BL43" s="6"/>
      <c r="BN43" s="6"/>
      <c r="BO43" s="6"/>
      <c r="BP43" s="6"/>
      <c r="BQ43" s="6"/>
      <c r="BS43" s="6"/>
      <c r="BT43" s="6"/>
      <c r="BU43" s="6"/>
      <c r="BV43" s="6"/>
      <c r="BX43" s="6"/>
      <c r="BY43" s="6"/>
      <c r="BZ43" s="6"/>
      <c r="CA43" s="6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67415-9DE3-44FA-9727-5EBCF2003CF6}">
  <dimension ref="A1:I104"/>
  <sheetViews>
    <sheetView topLeftCell="A42" zoomScale="115" zoomScaleNormal="115" workbookViewId="0">
      <selection activeCell="C56" sqref="C56"/>
    </sheetView>
  </sheetViews>
  <sheetFormatPr defaultRowHeight="14.4" x14ac:dyDescent="0.3"/>
  <cols>
    <col min="1" max="1" width="23.44140625" customWidth="1"/>
    <col min="22" max="22" width="23.44140625" customWidth="1"/>
  </cols>
  <sheetData>
    <row r="1" spans="1:9" x14ac:dyDescent="0.3">
      <c r="A1" t="s">
        <v>24</v>
      </c>
    </row>
    <row r="2" spans="1:9" x14ac:dyDescent="0.3">
      <c r="A2" s="2" t="s">
        <v>11</v>
      </c>
      <c r="B2" s="2"/>
      <c r="C2" s="2"/>
      <c r="D2" s="2"/>
    </row>
    <row r="3" spans="1:9" x14ac:dyDescent="0.3">
      <c r="A3" s="3"/>
      <c r="B3" s="4" t="s">
        <v>5</v>
      </c>
      <c r="C3" s="4" t="s">
        <v>6</v>
      </c>
      <c r="D3" s="4" t="s">
        <v>7</v>
      </c>
    </row>
    <row r="4" spans="1:9" x14ac:dyDescent="0.3">
      <c r="A4" s="5" t="s">
        <v>0</v>
      </c>
      <c r="B4" s="11">
        <v>6.0449999999999999</v>
      </c>
      <c r="C4" s="12">
        <v>5.5810000000000004</v>
      </c>
      <c r="D4" s="11">
        <v>5.9459999999999997</v>
      </c>
      <c r="I4" s="10"/>
    </row>
    <row r="5" spans="1:9" x14ac:dyDescent="0.3">
      <c r="A5" s="5" t="s">
        <v>1</v>
      </c>
      <c r="B5" s="11">
        <v>5.6849999999999996</v>
      </c>
      <c r="C5" s="12">
        <v>5.6420000000000003</v>
      </c>
      <c r="D5" s="11">
        <v>5.9950000000000001</v>
      </c>
      <c r="H5" s="10"/>
      <c r="I5" s="10"/>
    </row>
    <row r="6" spans="1:9" x14ac:dyDescent="0.3">
      <c r="A6" s="5" t="s">
        <v>2</v>
      </c>
      <c r="B6" s="11">
        <v>5.6859999999999999</v>
      </c>
      <c r="C6" s="12">
        <v>5.7249999999999996</v>
      </c>
      <c r="D6" s="11">
        <v>5.9119999999999999</v>
      </c>
      <c r="G6" s="15"/>
      <c r="H6" s="10"/>
      <c r="I6" s="10"/>
    </row>
    <row r="7" spans="1:9" x14ac:dyDescent="0.3">
      <c r="A7" s="5" t="s">
        <v>3</v>
      </c>
      <c r="B7" s="11">
        <v>5.7160000000000002</v>
      </c>
      <c r="C7" s="12">
        <v>5.74</v>
      </c>
      <c r="D7" s="11">
        <v>5.96</v>
      </c>
      <c r="H7" s="10"/>
    </row>
    <row r="8" spans="1:9" x14ac:dyDescent="0.3">
      <c r="A8" s="5" t="s">
        <v>4</v>
      </c>
      <c r="B8" s="11">
        <v>6.194</v>
      </c>
      <c r="C8" s="12">
        <v>6.024</v>
      </c>
      <c r="D8" s="11">
        <v>6.0190000000000001</v>
      </c>
      <c r="G8" s="10"/>
    </row>
    <row r="9" spans="1:9" x14ac:dyDescent="0.3">
      <c r="A9" s="1"/>
      <c r="B9" s="6"/>
      <c r="C9" s="6"/>
      <c r="D9" s="6"/>
    </row>
    <row r="10" spans="1:9" x14ac:dyDescent="0.3">
      <c r="A10" s="1"/>
      <c r="B10" s="6"/>
      <c r="C10" s="6"/>
      <c r="D10" s="6"/>
    </row>
    <row r="11" spans="1:9" x14ac:dyDescent="0.3">
      <c r="A11" s="1"/>
      <c r="B11" s="6"/>
      <c r="C11" s="6"/>
      <c r="D11" s="6"/>
    </row>
    <row r="12" spans="1:9" x14ac:dyDescent="0.3">
      <c r="A12" s="1"/>
      <c r="B12" s="6"/>
      <c r="C12" s="6"/>
      <c r="D12" s="6"/>
    </row>
    <row r="13" spans="1:9" x14ac:dyDescent="0.3">
      <c r="A13" s="1"/>
      <c r="B13" s="6"/>
      <c r="C13" s="6"/>
      <c r="D13" s="6"/>
    </row>
    <row r="14" spans="1:9" x14ac:dyDescent="0.3">
      <c r="A14" s="1"/>
      <c r="B14" s="6"/>
      <c r="C14" s="6"/>
      <c r="D14" s="6"/>
    </row>
    <row r="15" spans="1:9" x14ac:dyDescent="0.3">
      <c r="A15" s="1"/>
      <c r="B15" s="6"/>
      <c r="C15" s="6"/>
      <c r="D15" s="6"/>
    </row>
    <row r="16" spans="1:9" x14ac:dyDescent="0.3">
      <c r="A16" s="1"/>
      <c r="B16" s="6"/>
      <c r="C16" s="6"/>
      <c r="D16" s="6"/>
    </row>
    <row r="17" spans="1:4" x14ac:dyDescent="0.3">
      <c r="A17" s="1"/>
      <c r="B17" s="6"/>
      <c r="C17" s="6"/>
      <c r="D17" s="6"/>
    </row>
    <row r="18" spans="1:4" x14ac:dyDescent="0.3">
      <c r="A18" s="2" t="s">
        <v>8</v>
      </c>
      <c r="B18" s="7"/>
      <c r="C18" s="7"/>
      <c r="D18" s="7"/>
    </row>
    <row r="19" spans="1:4" x14ac:dyDescent="0.3">
      <c r="A19" s="3"/>
      <c r="B19" s="4" t="s">
        <v>5</v>
      </c>
      <c r="C19" s="4" t="s">
        <v>6</v>
      </c>
      <c r="D19" s="4" t="s">
        <v>7</v>
      </c>
    </row>
    <row r="20" spans="1:4" x14ac:dyDescent="0.3">
      <c r="A20" s="5" t="s">
        <v>0</v>
      </c>
      <c r="B20" s="17">
        <v>5.0999999999999997E-2</v>
      </c>
      <c r="C20" s="12">
        <v>4.9000000000000002E-2</v>
      </c>
      <c r="D20" s="11">
        <v>0.314</v>
      </c>
    </row>
    <row r="21" spans="1:4" x14ac:dyDescent="0.3">
      <c r="A21" s="5" t="s">
        <v>1</v>
      </c>
      <c r="B21" s="17">
        <v>0.06</v>
      </c>
      <c r="C21" s="12">
        <v>5.2999999999999999E-2</v>
      </c>
      <c r="D21" s="11">
        <v>0.31900000000000001</v>
      </c>
    </row>
    <row r="22" spans="1:4" x14ac:dyDescent="0.3">
      <c r="A22" s="5" t="s">
        <v>2</v>
      </c>
      <c r="B22" s="17">
        <v>9.8000000000000004E-2</v>
      </c>
      <c r="C22" s="12">
        <v>0.104</v>
      </c>
      <c r="D22" s="11">
        <v>0.32200000000000001</v>
      </c>
    </row>
    <row r="23" spans="1:4" x14ac:dyDescent="0.3">
      <c r="A23" s="5" t="s">
        <v>3</v>
      </c>
      <c r="B23" s="17">
        <v>5.6000000000000001E-2</v>
      </c>
      <c r="C23" s="12">
        <v>5.8999999999999997E-2</v>
      </c>
      <c r="D23" s="11">
        <v>0.317</v>
      </c>
    </row>
    <row r="24" spans="1:4" x14ac:dyDescent="0.3">
      <c r="A24" s="5" t="s">
        <v>4</v>
      </c>
      <c r="B24" s="17">
        <v>0.52400000000000002</v>
      </c>
      <c r="C24" s="12">
        <v>0.36799999999999999</v>
      </c>
      <c r="D24" s="11">
        <v>0.315</v>
      </c>
    </row>
    <row r="25" spans="1:4" x14ac:dyDescent="0.3">
      <c r="A25" s="1"/>
      <c r="B25" s="6"/>
      <c r="C25" s="6"/>
      <c r="D25" s="6"/>
    </row>
    <row r="26" spans="1:4" x14ac:dyDescent="0.3">
      <c r="A26" s="5"/>
      <c r="B26" s="4" t="s">
        <v>5</v>
      </c>
      <c r="C26" s="4" t="s">
        <v>6</v>
      </c>
      <c r="D26" s="6"/>
    </row>
    <row r="27" spans="1:4" x14ac:dyDescent="0.3">
      <c r="A27" s="5" t="s">
        <v>0</v>
      </c>
      <c r="B27" s="9">
        <f>100 - B20 * 100 / D20</f>
        <v>83.757961783439498</v>
      </c>
      <c r="C27" s="9">
        <f>100 - C20 * 100 / D20</f>
        <v>84.394904458598731</v>
      </c>
      <c r="D27" s="6"/>
    </row>
    <row r="28" spans="1:4" x14ac:dyDescent="0.3">
      <c r="A28" s="5" t="s">
        <v>1</v>
      </c>
      <c r="B28" s="9">
        <f>100 - B21 * 100 / D21</f>
        <v>81.191222570532915</v>
      </c>
      <c r="C28" s="9">
        <f t="shared" ref="C28:C31" si="0">100 - C21 * 100 / D21</f>
        <v>83.385579937304072</v>
      </c>
      <c r="D28" s="6"/>
    </row>
    <row r="29" spans="1:4" x14ac:dyDescent="0.3">
      <c r="A29" s="5" t="s">
        <v>2</v>
      </c>
      <c r="B29" s="9">
        <f t="shared" ref="B29:B31" si="1">100 - B22 * 100 / D22</f>
        <v>69.565217391304344</v>
      </c>
      <c r="C29" s="9">
        <f t="shared" si="0"/>
        <v>67.701863354037272</v>
      </c>
      <c r="D29" s="6"/>
    </row>
    <row r="30" spans="1:4" x14ac:dyDescent="0.3">
      <c r="A30" s="5" t="s">
        <v>3</v>
      </c>
      <c r="B30" s="9">
        <f t="shared" si="1"/>
        <v>82.33438485804416</v>
      </c>
      <c r="C30" s="9">
        <f t="shared" si="0"/>
        <v>81.388012618296528</v>
      </c>
      <c r="D30" s="6"/>
    </row>
    <row r="31" spans="1:4" x14ac:dyDescent="0.3">
      <c r="A31" s="5" t="s">
        <v>4</v>
      </c>
      <c r="B31" s="9">
        <f t="shared" si="1"/>
        <v>-66.349206349206355</v>
      </c>
      <c r="C31" s="9">
        <f t="shared" si="0"/>
        <v>-16.825396825396822</v>
      </c>
      <c r="D31" s="6"/>
    </row>
    <row r="32" spans="1:4" x14ac:dyDescent="0.3">
      <c r="A32" s="1"/>
      <c r="B32" s="6"/>
      <c r="C32" s="6"/>
      <c r="D32" s="6"/>
    </row>
    <row r="33" spans="1:4" x14ac:dyDescent="0.3">
      <c r="B33" s="8"/>
      <c r="C33" s="8"/>
      <c r="D33" s="8"/>
    </row>
    <row r="34" spans="1:4" x14ac:dyDescent="0.3">
      <c r="A34" s="2" t="s">
        <v>12</v>
      </c>
      <c r="B34" s="7"/>
      <c r="C34" s="7"/>
      <c r="D34" s="7"/>
    </row>
    <row r="35" spans="1:4" x14ac:dyDescent="0.3">
      <c r="A35" s="3"/>
      <c r="B35" s="4" t="s">
        <v>5</v>
      </c>
      <c r="C35" s="4" t="s">
        <v>6</v>
      </c>
      <c r="D35" s="4" t="s">
        <v>7</v>
      </c>
    </row>
    <row r="36" spans="1:4" x14ac:dyDescent="0.3">
      <c r="A36" s="5" t="s">
        <v>0</v>
      </c>
      <c r="B36" s="11">
        <v>11.147</v>
      </c>
      <c r="C36" s="9">
        <v>11.099</v>
      </c>
      <c r="D36" s="11">
        <v>11.629</v>
      </c>
    </row>
    <row r="37" spans="1:4" x14ac:dyDescent="0.3">
      <c r="A37" s="5" t="s">
        <v>1</v>
      </c>
      <c r="B37" s="11">
        <v>11.263999999999999</v>
      </c>
      <c r="C37" s="9">
        <v>11.154</v>
      </c>
      <c r="D37" s="11">
        <v>11.669</v>
      </c>
    </row>
    <row r="38" spans="1:4" x14ac:dyDescent="0.3">
      <c r="A38" s="5" t="s">
        <v>2</v>
      </c>
      <c r="B38" s="11">
        <v>11.276999999999999</v>
      </c>
      <c r="C38" s="9">
        <v>11.273</v>
      </c>
      <c r="D38" s="11">
        <v>11.704000000000001</v>
      </c>
    </row>
    <row r="39" spans="1:4" x14ac:dyDescent="0.3">
      <c r="A39" s="5" t="s">
        <v>3</v>
      </c>
      <c r="B39" s="11">
        <v>11.192</v>
      </c>
      <c r="C39" s="9">
        <v>11.186</v>
      </c>
      <c r="D39" s="11">
        <v>11.709</v>
      </c>
    </row>
    <row r="40" spans="1:4" x14ac:dyDescent="0.3">
      <c r="A40" s="5" t="s">
        <v>4</v>
      </c>
      <c r="B40" s="11">
        <v>12.407</v>
      </c>
      <c r="C40" s="9">
        <v>12.083</v>
      </c>
      <c r="D40" s="11">
        <v>11.702</v>
      </c>
    </row>
    <row r="41" spans="1:4" x14ac:dyDescent="0.3">
      <c r="B41" s="8"/>
      <c r="C41" s="8"/>
      <c r="D41" s="8"/>
    </row>
    <row r="42" spans="1:4" x14ac:dyDescent="0.3">
      <c r="A42" s="1"/>
      <c r="B42" s="6"/>
      <c r="C42" s="6"/>
      <c r="D42" s="6"/>
    </row>
    <row r="43" spans="1:4" x14ac:dyDescent="0.3">
      <c r="A43" s="1"/>
      <c r="B43" s="6"/>
      <c r="C43" s="6"/>
      <c r="D43" s="6"/>
    </row>
    <row r="44" spans="1:4" x14ac:dyDescent="0.3">
      <c r="A44" s="1"/>
      <c r="B44" s="6"/>
      <c r="C44" s="6"/>
      <c r="D44" s="6"/>
    </row>
    <row r="45" spans="1:4" x14ac:dyDescent="0.3">
      <c r="A45" s="1"/>
      <c r="B45" s="6"/>
      <c r="C45" s="6"/>
      <c r="D45" s="6"/>
    </row>
    <row r="46" spans="1:4" x14ac:dyDescent="0.3">
      <c r="A46" s="1"/>
      <c r="B46" s="6"/>
      <c r="C46" s="6"/>
      <c r="D46" s="6"/>
    </row>
    <row r="47" spans="1:4" x14ac:dyDescent="0.3">
      <c r="A47" s="1"/>
      <c r="B47" s="6"/>
      <c r="C47" s="6"/>
      <c r="D47" s="6"/>
    </row>
    <row r="48" spans="1:4" x14ac:dyDescent="0.3">
      <c r="A48" s="1"/>
      <c r="B48" s="6"/>
      <c r="C48" s="6"/>
      <c r="D48" s="6"/>
    </row>
    <row r="49" spans="1:4" x14ac:dyDescent="0.3">
      <c r="A49" s="1"/>
      <c r="B49" s="6"/>
      <c r="C49" s="6"/>
      <c r="D49" s="6"/>
    </row>
    <row r="50" spans="1:4" x14ac:dyDescent="0.3">
      <c r="A50" s="2" t="s">
        <v>9</v>
      </c>
      <c r="B50" s="7"/>
      <c r="C50" s="7"/>
      <c r="D50" s="7"/>
    </row>
    <row r="51" spans="1:4" x14ac:dyDescent="0.3">
      <c r="A51" s="3"/>
      <c r="B51" s="4" t="s">
        <v>5</v>
      </c>
      <c r="C51" s="4" t="s">
        <v>6</v>
      </c>
      <c r="D51" s="4" t="s">
        <v>7</v>
      </c>
    </row>
    <row r="52" spans="1:4" x14ac:dyDescent="0.3">
      <c r="A52" s="5" t="s">
        <v>0</v>
      </c>
      <c r="B52" s="11">
        <v>0.16700000000000001</v>
      </c>
      <c r="C52" s="12">
        <v>0.13900000000000001</v>
      </c>
      <c r="D52" s="11">
        <v>0.67500000000000004</v>
      </c>
    </row>
    <row r="53" spans="1:4" x14ac:dyDescent="0.3">
      <c r="A53" s="5" t="s">
        <v>1</v>
      </c>
      <c r="B53" s="11">
        <v>0.29199999999999998</v>
      </c>
      <c r="C53" s="12">
        <v>0.20699999999999999</v>
      </c>
      <c r="D53" s="11">
        <v>0.70199999999999996</v>
      </c>
    </row>
    <row r="54" spans="1:4" x14ac:dyDescent="0.3">
      <c r="A54" s="5" t="s">
        <v>2</v>
      </c>
      <c r="B54" s="11">
        <v>0.27800000000000002</v>
      </c>
      <c r="C54" s="12">
        <v>0.28499999999999998</v>
      </c>
      <c r="D54" s="11">
        <v>0.70799999999999996</v>
      </c>
    </row>
    <row r="55" spans="1:4" x14ac:dyDescent="0.3">
      <c r="A55" s="5" t="s">
        <v>3</v>
      </c>
      <c r="B55" s="11">
        <v>0.20399999999999999</v>
      </c>
      <c r="C55" s="12">
        <v>0.23300000000000001</v>
      </c>
      <c r="D55" s="11">
        <v>0.71</v>
      </c>
    </row>
    <row r="56" spans="1:4" x14ac:dyDescent="0.3">
      <c r="A56" s="5" t="s">
        <v>4</v>
      </c>
      <c r="B56" s="11">
        <v>1.456</v>
      </c>
      <c r="C56" s="12">
        <v>1.117</v>
      </c>
      <c r="D56" s="11">
        <v>0.70299999999999996</v>
      </c>
    </row>
    <row r="57" spans="1:4" x14ac:dyDescent="0.3">
      <c r="B57" s="8"/>
      <c r="C57" s="8"/>
      <c r="D57" s="8"/>
    </row>
    <row r="58" spans="1:4" x14ac:dyDescent="0.3">
      <c r="B58" s="8"/>
      <c r="C58" s="8"/>
      <c r="D58" s="8"/>
    </row>
    <row r="59" spans="1:4" x14ac:dyDescent="0.3">
      <c r="A59" s="1"/>
      <c r="B59" s="6"/>
      <c r="C59" s="6"/>
      <c r="D59" s="6"/>
    </row>
    <row r="60" spans="1:4" x14ac:dyDescent="0.3">
      <c r="A60" s="1"/>
      <c r="B60" s="6"/>
      <c r="C60" s="6"/>
      <c r="D60" s="6"/>
    </row>
    <row r="61" spans="1:4" x14ac:dyDescent="0.3">
      <c r="A61" s="1"/>
      <c r="B61" s="6"/>
      <c r="C61" s="6"/>
      <c r="D61" s="6"/>
    </row>
    <row r="62" spans="1:4" x14ac:dyDescent="0.3">
      <c r="A62" s="1"/>
      <c r="B62" s="6"/>
      <c r="C62" s="6"/>
      <c r="D62" s="6"/>
    </row>
    <row r="63" spans="1:4" x14ac:dyDescent="0.3">
      <c r="A63" s="1"/>
      <c r="B63" s="6"/>
      <c r="C63" s="6"/>
      <c r="D63" s="6"/>
    </row>
    <row r="64" spans="1:4" x14ac:dyDescent="0.3">
      <c r="A64" s="1"/>
      <c r="B64" s="6"/>
      <c r="C64" s="6"/>
      <c r="D64" s="6"/>
    </row>
    <row r="65" spans="1:8" x14ac:dyDescent="0.3">
      <c r="A65" s="1"/>
      <c r="B65" s="6"/>
      <c r="C65" s="6"/>
      <c r="D65" s="6"/>
    </row>
    <row r="66" spans="1:8" x14ac:dyDescent="0.3">
      <c r="A66" s="2" t="s">
        <v>14</v>
      </c>
      <c r="B66" s="7"/>
      <c r="C66" s="7"/>
      <c r="D66" s="7"/>
    </row>
    <row r="67" spans="1:8" x14ac:dyDescent="0.3">
      <c r="A67" s="3"/>
      <c r="B67" s="4" t="s">
        <v>5</v>
      </c>
      <c r="C67" s="4" t="s">
        <v>6</v>
      </c>
      <c r="D67" s="4" t="s">
        <v>7</v>
      </c>
    </row>
    <row r="68" spans="1:8" x14ac:dyDescent="0.3">
      <c r="A68" s="5" t="s">
        <v>0</v>
      </c>
      <c r="B68" s="11">
        <v>5.1020000000000003</v>
      </c>
      <c r="C68" s="12">
        <v>5.5179999999999998</v>
      </c>
      <c r="D68" s="11">
        <v>5.6829999999999998</v>
      </c>
      <c r="H68" s="10"/>
    </row>
    <row r="69" spans="1:8" x14ac:dyDescent="0.3">
      <c r="A69" s="5" t="s">
        <v>1</v>
      </c>
      <c r="B69" s="11">
        <v>5.5789999999999997</v>
      </c>
      <c r="C69" s="12">
        <v>5.5110000000000001</v>
      </c>
      <c r="D69" s="11">
        <v>5.6749999999999998</v>
      </c>
    </row>
    <row r="70" spans="1:8" x14ac:dyDescent="0.3">
      <c r="A70" s="5" t="s">
        <v>2</v>
      </c>
      <c r="B70" s="11">
        <v>5.5910000000000002</v>
      </c>
      <c r="C70" s="12">
        <v>5.548</v>
      </c>
      <c r="D70" s="11">
        <v>5.7919999999999998</v>
      </c>
    </row>
    <row r="71" spans="1:8" x14ac:dyDescent="0.3">
      <c r="A71" s="5" t="s">
        <v>3</v>
      </c>
      <c r="B71" s="11">
        <v>5.476</v>
      </c>
      <c r="C71" s="12">
        <v>5.4450000000000003</v>
      </c>
      <c r="D71" s="11">
        <v>5.7480000000000002</v>
      </c>
      <c r="H71" s="15"/>
    </row>
    <row r="72" spans="1:8" x14ac:dyDescent="0.3">
      <c r="A72" s="5" t="s">
        <v>4</v>
      </c>
      <c r="B72" s="11">
        <v>6.2130000000000001</v>
      </c>
      <c r="C72" s="12">
        <v>6.0590000000000002</v>
      </c>
      <c r="D72" s="11">
        <v>5.6829999999999998</v>
      </c>
    </row>
    <row r="73" spans="1:8" x14ac:dyDescent="0.3">
      <c r="A73" s="1"/>
      <c r="B73" s="6"/>
      <c r="C73" s="6"/>
      <c r="D73" s="6"/>
    </row>
    <row r="74" spans="1:8" x14ac:dyDescent="0.3">
      <c r="B74" s="16"/>
      <c r="C74" s="8"/>
      <c r="D74" s="8"/>
    </row>
    <row r="75" spans="1:8" x14ac:dyDescent="0.3">
      <c r="A75" s="1"/>
      <c r="B75" s="6"/>
      <c r="C75" s="6"/>
      <c r="D75" s="6"/>
    </row>
    <row r="76" spans="1:8" x14ac:dyDescent="0.3">
      <c r="A76" s="1"/>
      <c r="B76" s="6"/>
      <c r="C76" s="6"/>
      <c r="D76" s="6"/>
    </row>
    <row r="77" spans="1:8" x14ac:dyDescent="0.3">
      <c r="A77" s="1"/>
      <c r="B77" s="6"/>
      <c r="C77" s="6"/>
      <c r="D77" s="6"/>
    </row>
    <row r="78" spans="1:8" x14ac:dyDescent="0.3">
      <c r="A78" s="1"/>
      <c r="B78" s="6"/>
      <c r="C78" s="6"/>
      <c r="D78" s="6"/>
    </row>
    <row r="79" spans="1:8" x14ac:dyDescent="0.3">
      <c r="A79" s="1"/>
      <c r="B79" s="6"/>
      <c r="C79" s="6"/>
      <c r="D79" s="6"/>
    </row>
    <row r="80" spans="1:8" x14ac:dyDescent="0.3">
      <c r="A80" s="1"/>
      <c r="B80" s="6"/>
      <c r="C80" s="6"/>
      <c r="D80" s="6"/>
    </row>
    <row r="81" spans="1:4" x14ac:dyDescent="0.3">
      <c r="A81" s="1"/>
      <c r="B81" s="6"/>
      <c r="C81" s="6"/>
      <c r="D81" s="6"/>
    </row>
    <row r="82" spans="1:4" x14ac:dyDescent="0.3">
      <c r="A82" s="2" t="s">
        <v>13</v>
      </c>
      <c r="B82" s="7"/>
      <c r="C82" s="7"/>
      <c r="D82" s="7"/>
    </row>
    <row r="83" spans="1:4" x14ac:dyDescent="0.3">
      <c r="A83" s="3"/>
      <c r="B83" s="4" t="s">
        <v>5</v>
      </c>
      <c r="C83" s="4" t="s">
        <v>6</v>
      </c>
      <c r="D83" s="4" t="s">
        <v>7</v>
      </c>
    </row>
    <row r="84" spans="1:4" x14ac:dyDescent="0.3">
      <c r="A84" s="5" t="s">
        <v>0</v>
      </c>
      <c r="B84" s="11">
        <v>0.11600000000000001</v>
      </c>
      <c r="C84" s="12">
        <v>0.09</v>
      </c>
      <c r="D84" s="11">
        <v>0.36099999999999999</v>
      </c>
    </row>
    <row r="85" spans="1:4" x14ac:dyDescent="0.3">
      <c r="A85" s="5" t="s">
        <v>1</v>
      </c>
      <c r="B85" s="11">
        <v>0.23200000000000001</v>
      </c>
      <c r="C85" s="12">
        <v>0.154</v>
      </c>
      <c r="D85" s="11">
        <v>0.38300000000000001</v>
      </c>
    </row>
    <row r="86" spans="1:4" x14ac:dyDescent="0.3">
      <c r="A86" s="5" t="s">
        <v>2</v>
      </c>
      <c r="B86" s="11">
        <v>0.17899999999999999</v>
      </c>
      <c r="C86" s="12">
        <v>0.18099999999999999</v>
      </c>
      <c r="D86" s="11">
        <v>0.38600000000000001</v>
      </c>
    </row>
    <row r="87" spans="1:4" x14ac:dyDescent="0.3">
      <c r="A87" s="5" t="s">
        <v>3</v>
      </c>
      <c r="B87" s="11">
        <v>0.14799999999999999</v>
      </c>
      <c r="C87" s="12">
        <v>0.17399999999999999</v>
      </c>
      <c r="D87" s="11">
        <v>0.39200000000000002</v>
      </c>
    </row>
    <row r="88" spans="1:4" x14ac:dyDescent="0.3">
      <c r="A88" s="5" t="s">
        <v>4</v>
      </c>
      <c r="B88" s="11">
        <v>0.93200000000000005</v>
      </c>
      <c r="C88" s="12">
        <v>0.749</v>
      </c>
      <c r="D88" s="11">
        <v>0.38700000000000001</v>
      </c>
    </row>
    <row r="89" spans="1:4" x14ac:dyDescent="0.3">
      <c r="B89" s="8"/>
      <c r="C89" s="8"/>
      <c r="D89" s="8"/>
    </row>
    <row r="90" spans="1:4" x14ac:dyDescent="0.3">
      <c r="A90" s="5"/>
      <c r="B90" s="4" t="s">
        <v>5</v>
      </c>
      <c r="C90" s="4" t="s">
        <v>6</v>
      </c>
      <c r="D90" s="8"/>
    </row>
    <row r="91" spans="1:4" x14ac:dyDescent="0.3">
      <c r="A91" s="5" t="s">
        <v>0</v>
      </c>
      <c r="B91" s="9">
        <f>100 - B84 * 100 / D84</f>
        <v>67.86703601108033</v>
      </c>
      <c r="C91" s="9">
        <f>100 - C84 * 100 / D84</f>
        <v>75.069252077562325</v>
      </c>
      <c r="D91" s="6"/>
    </row>
    <row r="92" spans="1:4" x14ac:dyDescent="0.3">
      <c r="A92" s="5" t="s">
        <v>1</v>
      </c>
      <c r="B92" s="9">
        <f>100 - B85 * 100 / D85</f>
        <v>39.425587467362917</v>
      </c>
      <c r="C92" s="9">
        <f t="shared" ref="C92:C95" si="2">100 - C85 * 100 / D85</f>
        <v>59.791122715404697</v>
      </c>
      <c r="D92" s="6"/>
    </row>
    <row r="93" spans="1:4" x14ac:dyDescent="0.3">
      <c r="A93" s="5" t="s">
        <v>2</v>
      </c>
      <c r="B93" s="9">
        <f t="shared" ref="B93:B95" si="3">100 - B86 * 100 / D86</f>
        <v>53.626943005181353</v>
      </c>
      <c r="C93" s="9">
        <f t="shared" si="2"/>
        <v>53.108808290155444</v>
      </c>
      <c r="D93" s="6"/>
    </row>
    <row r="94" spans="1:4" x14ac:dyDescent="0.3">
      <c r="A94" s="5" t="s">
        <v>3</v>
      </c>
      <c r="B94" s="9">
        <f t="shared" si="3"/>
        <v>62.244897959183675</v>
      </c>
      <c r="C94" s="9">
        <f t="shared" si="2"/>
        <v>55.612244897959187</v>
      </c>
    </row>
    <row r="95" spans="1:4" x14ac:dyDescent="0.3">
      <c r="A95" s="5" t="s">
        <v>4</v>
      </c>
      <c r="B95" s="9">
        <f t="shared" si="3"/>
        <v>-140.82687338501293</v>
      </c>
      <c r="C95" s="9">
        <f t="shared" si="2"/>
        <v>-93.540051679586583</v>
      </c>
      <c r="D95" s="6"/>
    </row>
    <row r="96" spans="1:4" x14ac:dyDescent="0.3">
      <c r="A96" s="1"/>
      <c r="B96" s="6"/>
      <c r="C96" s="6"/>
      <c r="D96" s="6"/>
    </row>
    <row r="97" spans="1:4" x14ac:dyDescent="0.3">
      <c r="A97" s="1"/>
      <c r="B97" s="6"/>
      <c r="C97" s="6"/>
      <c r="D97" s="6"/>
    </row>
    <row r="98" spans="1:4" x14ac:dyDescent="0.3">
      <c r="A98" s="2" t="s">
        <v>10</v>
      </c>
      <c r="B98" s="7"/>
      <c r="C98" s="7"/>
      <c r="D98" s="7"/>
    </row>
    <row r="99" spans="1:4" x14ac:dyDescent="0.3">
      <c r="A99" s="3"/>
      <c r="B99" s="4" t="s">
        <v>5</v>
      </c>
      <c r="C99" s="4" t="s">
        <v>6</v>
      </c>
      <c r="D99" s="4" t="s">
        <v>7</v>
      </c>
    </row>
    <row r="100" spans="1:4" x14ac:dyDescent="0.3">
      <c r="A100" s="5" t="s">
        <v>0</v>
      </c>
      <c r="B100" s="11">
        <v>0</v>
      </c>
      <c r="C100" s="11">
        <v>0</v>
      </c>
      <c r="D100" s="11">
        <v>0</v>
      </c>
    </row>
    <row r="101" spans="1:4" x14ac:dyDescent="0.3">
      <c r="A101" s="5" t="s">
        <v>1</v>
      </c>
      <c r="B101" s="11">
        <v>0</v>
      </c>
      <c r="C101" s="11">
        <v>0</v>
      </c>
      <c r="D101" s="11">
        <v>0</v>
      </c>
    </row>
    <row r="102" spans="1:4" x14ac:dyDescent="0.3">
      <c r="A102" s="5" t="s">
        <v>2</v>
      </c>
      <c r="B102" s="11">
        <v>1</v>
      </c>
      <c r="C102" s="11">
        <v>1</v>
      </c>
      <c r="D102" s="11">
        <v>0</v>
      </c>
    </row>
    <row r="103" spans="1:4" x14ac:dyDescent="0.3">
      <c r="A103" s="5" t="s">
        <v>3</v>
      </c>
      <c r="B103" s="11">
        <v>0</v>
      </c>
      <c r="C103" s="11">
        <v>0</v>
      </c>
      <c r="D103" s="11">
        <v>0</v>
      </c>
    </row>
    <row r="104" spans="1:4" x14ac:dyDescent="0.3">
      <c r="A104" s="5" t="s">
        <v>4</v>
      </c>
      <c r="B104" s="11">
        <v>7</v>
      </c>
      <c r="C104" s="11">
        <v>1</v>
      </c>
      <c r="D104" s="11">
        <v>0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AAEB56-9203-4AA6-A737-03AA74B23AF9}">
  <dimension ref="A1:CA43"/>
  <sheetViews>
    <sheetView tabSelected="1" topLeftCell="R37" zoomScale="140" zoomScaleNormal="70" workbookViewId="0">
      <selection activeCell="AE46" sqref="AE46"/>
    </sheetView>
  </sheetViews>
  <sheetFormatPr defaultRowHeight="14.4" x14ac:dyDescent="0.3"/>
  <cols>
    <col min="1" max="1" width="23.44140625" customWidth="1"/>
    <col min="2" max="2" width="11.5546875" bestFit="1" customWidth="1"/>
    <col min="3" max="3" width="8.88671875" bestFit="1" customWidth="1"/>
    <col min="6" max="6" width="23.44140625" customWidth="1"/>
    <col min="11" max="11" width="23.44140625" customWidth="1"/>
    <col min="16" max="16" width="23.44140625" customWidth="1"/>
    <col min="21" max="21" width="23.44140625" customWidth="1"/>
    <col min="26" max="26" width="23.44140625" customWidth="1"/>
    <col min="31" max="31" width="23.44140625" customWidth="1"/>
    <col min="36" max="36" width="23.44140625" customWidth="1"/>
    <col min="41" max="41" width="23.44140625" customWidth="1"/>
    <col min="46" max="46" width="23.44140625" customWidth="1"/>
    <col min="51" max="51" width="23.44140625" customWidth="1"/>
    <col min="56" max="56" width="23.44140625" customWidth="1"/>
    <col min="61" max="61" width="23.44140625" customWidth="1"/>
    <col min="66" max="66" width="23.44140625" customWidth="1"/>
    <col min="71" max="71" width="23.44140625" customWidth="1"/>
    <col min="76" max="76" width="23.44140625" customWidth="1"/>
  </cols>
  <sheetData>
    <row r="1" spans="1:79" x14ac:dyDescent="0.3">
      <c r="A1">
        <v>0.1</v>
      </c>
      <c r="F1">
        <v>0.2</v>
      </c>
      <c r="K1">
        <v>0.3</v>
      </c>
      <c r="P1">
        <v>0.4</v>
      </c>
      <c r="U1">
        <v>0.5</v>
      </c>
      <c r="Z1">
        <v>0.6</v>
      </c>
      <c r="AE1">
        <v>0.7</v>
      </c>
      <c r="AJ1">
        <v>0.8</v>
      </c>
      <c r="AO1">
        <v>0.85</v>
      </c>
      <c r="AT1">
        <v>0.9</v>
      </c>
      <c r="AY1">
        <v>0.92</v>
      </c>
      <c r="BD1" s="8">
        <v>0.94</v>
      </c>
      <c r="BI1">
        <v>0.95</v>
      </c>
      <c r="BN1" s="22">
        <v>0.96</v>
      </c>
      <c r="BS1">
        <v>0.98</v>
      </c>
      <c r="BX1">
        <v>1</v>
      </c>
    </row>
    <row r="2" spans="1:79" x14ac:dyDescent="0.3">
      <c r="A2" s="2"/>
    </row>
    <row r="3" spans="1:79" x14ac:dyDescent="0.3">
      <c r="A3" s="4"/>
      <c r="B3" s="4" t="s">
        <v>21</v>
      </c>
      <c r="C3" s="4" t="s">
        <v>22</v>
      </c>
      <c r="D3" s="4" t="s">
        <v>23</v>
      </c>
      <c r="F3" s="4"/>
      <c r="G3" s="4" t="s">
        <v>21</v>
      </c>
      <c r="H3" s="4" t="s">
        <v>22</v>
      </c>
      <c r="I3" s="4" t="s">
        <v>23</v>
      </c>
      <c r="K3" s="4"/>
      <c r="L3" s="4" t="s">
        <v>21</v>
      </c>
      <c r="M3" s="4" t="s">
        <v>22</v>
      </c>
      <c r="N3" s="4" t="s">
        <v>23</v>
      </c>
      <c r="P3" s="4"/>
      <c r="Q3" s="4" t="s">
        <v>21</v>
      </c>
      <c r="R3" s="4" t="s">
        <v>22</v>
      </c>
      <c r="S3" s="4" t="s">
        <v>23</v>
      </c>
      <c r="U3" s="4"/>
      <c r="V3" s="4" t="s">
        <v>21</v>
      </c>
      <c r="W3" s="4" t="s">
        <v>22</v>
      </c>
      <c r="X3" s="4" t="s">
        <v>23</v>
      </c>
      <c r="Z3" s="4"/>
      <c r="AA3" s="4" t="s">
        <v>21</v>
      </c>
      <c r="AB3" s="4" t="s">
        <v>22</v>
      </c>
      <c r="AC3" s="4" t="s">
        <v>23</v>
      </c>
      <c r="AE3" s="4"/>
      <c r="AF3" s="4" t="s">
        <v>21</v>
      </c>
      <c r="AG3" s="4" t="s">
        <v>22</v>
      </c>
      <c r="AH3" s="4" t="s">
        <v>23</v>
      </c>
      <c r="AJ3" s="4"/>
      <c r="AK3" s="4" t="s">
        <v>21</v>
      </c>
      <c r="AL3" s="4" t="s">
        <v>22</v>
      </c>
      <c r="AM3" s="4" t="s">
        <v>23</v>
      </c>
      <c r="AO3" s="4"/>
      <c r="AP3" s="4" t="s">
        <v>21</v>
      </c>
      <c r="AQ3" s="4" t="s">
        <v>22</v>
      </c>
      <c r="AR3" s="4" t="s">
        <v>23</v>
      </c>
      <c r="AT3" s="4"/>
      <c r="AU3" s="4" t="s">
        <v>21</v>
      </c>
      <c r="AV3" s="4" t="s">
        <v>22</v>
      </c>
      <c r="AW3" s="4" t="s">
        <v>23</v>
      </c>
      <c r="AY3" s="4"/>
      <c r="AZ3" s="4" t="s">
        <v>21</v>
      </c>
      <c r="BA3" s="4" t="s">
        <v>22</v>
      </c>
      <c r="BB3" s="4" t="s">
        <v>23</v>
      </c>
      <c r="BD3" s="4"/>
      <c r="BE3" s="4" t="s">
        <v>21</v>
      </c>
      <c r="BF3" s="4" t="s">
        <v>22</v>
      </c>
      <c r="BG3" s="4" t="s">
        <v>23</v>
      </c>
      <c r="BI3" s="4"/>
      <c r="BJ3" s="4" t="s">
        <v>21</v>
      </c>
      <c r="BK3" s="4" t="s">
        <v>22</v>
      </c>
      <c r="BL3" s="4" t="s">
        <v>23</v>
      </c>
      <c r="BN3" s="4"/>
      <c r="BO3" s="4" t="s">
        <v>21</v>
      </c>
      <c r="BP3" s="4" t="s">
        <v>22</v>
      </c>
      <c r="BQ3" s="4" t="s">
        <v>23</v>
      </c>
      <c r="BS3" s="4"/>
      <c r="BT3" s="4" t="s">
        <v>21</v>
      </c>
      <c r="BU3" s="4" t="s">
        <v>22</v>
      </c>
      <c r="BV3" s="4" t="s">
        <v>23</v>
      </c>
      <c r="BX3" s="4"/>
      <c r="BY3" s="4" t="s">
        <v>21</v>
      </c>
      <c r="BZ3" s="4" t="s">
        <v>22</v>
      </c>
      <c r="CA3" s="4" t="s">
        <v>23</v>
      </c>
    </row>
    <row r="4" spans="1:79" x14ac:dyDescent="0.3">
      <c r="A4" s="4" t="s">
        <v>0</v>
      </c>
      <c r="B4" s="3">
        <f>_xlfn.CEILING.MATH($BY4*$A$1)</f>
        <v>11</v>
      </c>
      <c r="C4" s="3">
        <v>1</v>
      </c>
      <c r="D4" s="3">
        <v>200</v>
      </c>
      <c r="F4" s="4" t="s">
        <v>0</v>
      </c>
      <c r="G4" s="3">
        <f>_xlfn.CEILING.MATH($BY4*$F$1)</f>
        <v>22</v>
      </c>
      <c r="H4" s="3">
        <v>1</v>
      </c>
      <c r="I4" s="3">
        <v>200</v>
      </c>
      <c r="K4" s="4" t="s">
        <v>0</v>
      </c>
      <c r="L4" s="3">
        <f>_xlfn.CEILING.MATH($BY4*$K$1)</f>
        <v>33</v>
      </c>
      <c r="M4" s="3">
        <v>1</v>
      </c>
      <c r="N4" s="3">
        <v>200</v>
      </c>
      <c r="P4" s="4" t="s">
        <v>0</v>
      </c>
      <c r="Q4" s="3">
        <f>_xlfn.CEILING.MATH($BY4*$P$1)</f>
        <v>44</v>
      </c>
      <c r="R4" s="3">
        <v>1</v>
      </c>
      <c r="S4" s="3">
        <v>200</v>
      </c>
      <c r="U4" s="4" t="s">
        <v>0</v>
      </c>
      <c r="V4" s="3">
        <f>_xlfn.CEILING.MATH($BY4*$U$1)</f>
        <v>55</v>
      </c>
      <c r="W4" s="3">
        <v>1</v>
      </c>
      <c r="X4" s="3">
        <v>200</v>
      </c>
      <c r="Z4" s="4" t="s">
        <v>0</v>
      </c>
      <c r="AA4" s="3">
        <f>_xlfn.CEILING.MATH($BY4*$Z$1)</f>
        <v>66</v>
      </c>
      <c r="AB4" s="3">
        <v>1</v>
      </c>
      <c r="AC4" s="3">
        <v>200</v>
      </c>
      <c r="AE4" s="4" t="s">
        <v>0</v>
      </c>
      <c r="AF4" s="3">
        <f>_xlfn.CEILING.MATH($BY4*$AE$1)</f>
        <v>77</v>
      </c>
      <c r="AG4" s="3">
        <v>1</v>
      </c>
      <c r="AH4" s="3">
        <v>200</v>
      </c>
      <c r="AJ4" s="4" t="s">
        <v>0</v>
      </c>
      <c r="AK4" s="3">
        <f>_xlfn.CEILING.MATH($BY4*$AJ$1)</f>
        <v>88</v>
      </c>
      <c r="AL4" s="3">
        <v>1</v>
      </c>
      <c r="AM4" s="3">
        <v>200</v>
      </c>
      <c r="AO4" s="4" t="s">
        <v>0</v>
      </c>
      <c r="AP4" s="3">
        <f>_xlfn.CEILING.MATH($BY4*$AO$1)</f>
        <v>94</v>
      </c>
      <c r="AQ4" s="3">
        <v>1</v>
      </c>
      <c r="AR4" s="3">
        <v>200</v>
      </c>
      <c r="AT4" s="4" t="s">
        <v>0</v>
      </c>
      <c r="AU4" s="3">
        <f>_xlfn.CEILING.MATH($BY4*$AT$1)</f>
        <v>99</v>
      </c>
      <c r="AV4" s="3">
        <v>1</v>
      </c>
      <c r="AW4" s="3">
        <v>200</v>
      </c>
      <c r="AY4" s="4" t="s">
        <v>0</v>
      </c>
      <c r="AZ4" s="3">
        <f>_xlfn.CEILING.MATH($BY4*$AY$1)</f>
        <v>102</v>
      </c>
      <c r="BA4" s="3">
        <v>1</v>
      </c>
      <c r="BB4" s="3">
        <v>200</v>
      </c>
      <c r="BD4" s="4" t="s">
        <v>0</v>
      </c>
      <c r="BE4" s="3">
        <f>_xlfn.CEILING.MATH($BY4*$BD$1)</f>
        <v>104</v>
      </c>
      <c r="BF4" s="3">
        <v>1</v>
      </c>
      <c r="BG4" s="3">
        <v>200</v>
      </c>
      <c r="BI4" s="4" t="s">
        <v>0</v>
      </c>
      <c r="BJ4" s="3">
        <f>_xlfn.CEILING.MATH($BY4*$BI$1)</f>
        <v>105</v>
      </c>
      <c r="BK4" s="3">
        <v>1</v>
      </c>
      <c r="BL4" s="3">
        <v>200</v>
      </c>
      <c r="BN4" s="4" t="s">
        <v>0</v>
      </c>
      <c r="BO4" s="3">
        <f>_xlfn.CEILING.MATH($BY4*$BN$1)</f>
        <v>106</v>
      </c>
      <c r="BP4" s="3">
        <v>1</v>
      </c>
      <c r="BQ4" s="3">
        <v>200</v>
      </c>
      <c r="BS4" s="4" t="s">
        <v>0</v>
      </c>
      <c r="BT4" s="3">
        <f>_xlfn.CEILING.MATH($BY4*$BS$1)</f>
        <v>108</v>
      </c>
      <c r="BU4" s="3">
        <v>1</v>
      </c>
      <c r="BV4" s="3">
        <v>200</v>
      </c>
      <c r="BX4" s="4" t="s">
        <v>0</v>
      </c>
      <c r="BY4" s="3">
        <f>SUM(BY5:BY8)</f>
        <v>110</v>
      </c>
      <c r="BZ4" s="3">
        <v>1</v>
      </c>
      <c r="CA4" s="3">
        <v>200</v>
      </c>
    </row>
    <row r="5" spans="1:79" x14ac:dyDescent="0.3">
      <c r="A5" s="4" t="s">
        <v>1</v>
      </c>
      <c r="B5" s="3">
        <f t="shared" ref="B5:B8" si="0">_xlfn.CEILING.MATH($BY5*$A$1)</f>
        <v>2</v>
      </c>
      <c r="C5" s="3">
        <v>1</v>
      </c>
      <c r="D5" s="3">
        <v>200</v>
      </c>
      <c r="F5" s="4" t="s">
        <v>1</v>
      </c>
      <c r="G5" s="3">
        <f t="shared" ref="G5:G8" si="1">_xlfn.CEILING.MATH($BY5*$F$1)</f>
        <v>4</v>
      </c>
      <c r="H5" s="3">
        <v>1</v>
      </c>
      <c r="I5" s="3">
        <v>200</v>
      </c>
      <c r="K5" s="4" t="s">
        <v>1</v>
      </c>
      <c r="L5" s="3">
        <f t="shared" ref="L5:L8" si="2">_xlfn.CEILING.MATH($BY5*$K$1)</f>
        <v>6</v>
      </c>
      <c r="M5" s="3">
        <v>1</v>
      </c>
      <c r="N5" s="3">
        <v>200</v>
      </c>
      <c r="P5" s="4" t="s">
        <v>1</v>
      </c>
      <c r="Q5" s="3">
        <f t="shared" ref="Q5:Q8" si="3">_xlfn.CEILING.MATH($BY5*$P$1)</f>
        <v>8</v>
      </c>
      <c r="R5" s="3">
        <v>1</v>
      </c>
      <c r="S5" s="3">
        <v>200</v>
      </c>
      <c r="U5" s="4" t="s">
        <v>1</v>
      </c>
      <c r="V5" s="3">
        <f t="shared" ref="V5:V8" si="4">_xlfn.CEILING.MATH($BY5*$U$1)</f>
        <v>10</v>
      </c>
      <c r="W5" s="3">
        <v>1</v>
      </c>
      <c r="X5" s="3">
        <v>200</v>
      </c>
      <c r="Z5" s="4" t="s">
        <v>1</v>
      </c>
      <c r="AA5" s="3">
        <f t="shared" ref="AA5:AA8" si="5">_xlfn.CEILING.MATH($BY5*$Z$1)</f>
        <v>12</v>
      </c>
      <c r="AB5" s="3">
        <v>1</v>
      </c>
      <c r="AC5" s="3">
        <v>200</v>
      </c>
      <c r="AE5" s="4" t="s">
        <v>1</v>
      </c>
      <c r="AF5" s="3">
        <f t="shared" ref="AF5:AF8" si="6">_xlfn.CEILING.MATH($BY5*$AE$1)</f>
        <v>14</v>
      </c>
      <c r="AG5" s="3">
        <v>1</v>
      </c>
      <c r="AH5" s="3">
        <v>200</v>
      </c>
      <c r="AJ5" s="4" t="s">
        <v>1</v>
      </c>
      <c r="AK5" s="3">
        <f t="shared" ref="AK5:AK8" si="7">_xlfn.CEILING.MATH($BY5*$AJ$1)</f>
        <v>16</v>
      </c>
      <c r="AL5" s="3">
        <v>1</v>
      </c>
      <c r="AM5" s="3">
        <v>200</v>
      </c>
      <c r="AO5" s="4" t="s">
        <v>1</v>
      </c>
      <c r="AP5" s="3">
        <f t="shared" ref="AP5:AP8" si="8">_xlfn.CEILING.MATH($BY5*$AO$1)</f>
        <v>17</v>
      </c>
      <c r="AQ5" s="3">
        <v>1</v>
      </c>
      <c r="AR5" s="3">
        <v>200</v>
      </c>
      <c r="AT5" s="4" t="s">
        <v>1</v>
      </c>
      <c r="AU5" s="3">
        <f t="shared" ref="AU5:AU8" si="9">_xlfn.CEILING.MATH($BY5*$AT$1)</f>
        <v>18</v>
      </c>
      <c r="AV5" s="3">
        <v>1</v>
      </c>
      <c r="AW5" s="3">
        <v>200</v>
      </c>
      <c r="AY5" s="4" t="s">
        <v>1</v>
      </c>
      <c r="AZ5" s="3">
        <f t="shared" ref="AZ5:AZ8" si="10">_xlfn.CEILING.MATH($BY5*$AY$1)</f>
        <v>19</v>
      </c>
      <c r="BA5" s="3">
        <v>1</v>
      </c>
      <c r="BB5" s="3">
        <v>200</v>
      </c>
      <c r="BD5" s="4" t="s">
        <v>1</v>
      </c>
      <c r="BE5" s="3">
        <f t="shared" ref="BE5:BE8" si="11">_xlfn.CEILING.MATH($BY5*$BD$1)</f>
        <v>19</v>
      </c>
      <c r="BF5" s="3">
        <v>1</v>
      </c>
      <c r="BG5" s="3">
        <v>200</v>
      </c>
      <c r="BI5" s="4" t="s">
        <v>1</v>
      </c>
      <c r="BJ5" s="3">
        <f t="shared" ref="BJ5:BJ8" si="12">_xlfn.CEILING.MATH($BY5*$BI$1)</f>
        <v>19</v>
      </c>
      <c r="BK5" s="3">
        <v>1</v>
      </c>
      <c r="BL5" s="3">
        <v>200</v>
      </c>
      <c r="BN5" s="4" t="s">
        <v>1</v>
      </c>
      <c r="BO5" s="3">
        <f t="shared" ref="BO5:BO8" si="13">_xlfn.CEILING.MATH($BY5*$BN$1)</f>
        <v>20</v>
      </c>
      <c r="BP5" s="3">
        <v>1</v>
      </c>
      <c r="BQ5" s="3">
        <v>200</v>
      </c>
      <c r="BS5" s="4" t="s">
        <v>1</v>
      </c>
      <c r="BT5" s="3">
        <f t="shared" ref="BT5:BT8" si="14">_xlfn.CEILING.MATH($BY5*$BS$1)</f>
        <v>20</v>
      </c>
      <c r="BU5" s="3">
        <v>1</v>
      </c>
      <c r="BV5" s="3">
        <v>200</v>
      </c>
      <c r="BX5" s="4" t="s">
        <v>1</v>
      </c>
      <c r="BY5" s="3">
        <v>20</v>
      </c>
      <c r="BZ5" s="3">
        <v>1</v>
      </c>
      <c r="CA5" s="3">
        <v>200</v>
      </c>
    </row>
    <row r="6" spans="1:79" x14ac:dyDescent="0.3">
      <c r="A6" s="4" t="s">
        <v>2</v>
      </c>
      <c r="B6" s="3">
        <f t="shared" si="0"/>
        <v>2</v>
      </c>
      <c r="C6" s="3">
        <v>6</v>
      </c>
      <c r="D6" s="3">
        <v>7200</v>
      </c>
      <c r="F6" s="4" t="s">
        <v>2</v>
      </c>
      <c r="G6" s="3">
        <f t="shared" si="1"/>
        <v>4</v>
      </c>
      <c r="H6" s="3">
        <v>6</v>
      </c>
      <c r="I6" s="3">
        <v>7200</v>
      </c>
      <c r="K6" s="4" t="s">
        <v>2</v>
      </c>
      <c r="L6" s="3">
        <f t="shared" si="2"/>
        <v>6</v>
      </c>
      <c r="M6" s="3">
        <v>6</v>
      </c>
      <c r="N6" s="3">
        <v>7200</v>
      </c>
      <c r="P6" s="4" t="s">
        <v>2</v>
      </c>
      <c r="Q6" s="3">
        <f t="shared" si="3"/>
        <v>8</v>
      </c>
      <c r="R6" s="3">
        <v>6</v>
      </c>
      <c r="S6" s="3">
        <v>7200</v>
      </c>
      <c r="U6" s="4" t="s">
        <v>2</v>
      </c>
      <c r="V6" s="3">
        <f t="shared" si="4"/>
        <v>10</v>
      </c>
      <c r="W6" s="3">
        <v>6</v>
      </c>
      <c r="X6" s="3">
        <v>7200</v>
      </c>
      <c r="Z6" s="4" t="s">
        <v>2</v>
      </c>
      <c r="AA6" s="3">
        <f t="shared" si="5"/>
        <v>12</v>
      </c>
      <c r="AB6" s="3">
        <v>6</v>
      </c>
      <c r="AC6" s="3">
        <v>7200</v>
      </c>
      <c r="AE6" s="4" t="s">
        <v>2</v>
      </c>
      <c r="AF6" s="3">
        <f t="shared" si="6"/>
        <v>14</v>
      </c>
      <c r="AG6" s="3">
        <v>6</v>
      </c>
      <c r="AH6" s="3">
        <v>7200</v>
      </c>
      <c r="AJ6" s="4" t="s">
        <v>2</v>
      </c>
      <c r="AK6" s="3">
        <f t="shared" si="7"/>
        <v>16</v>
      </c>
      <c r="AL6" s="3">
        <v>6</v>
      </c>
      <c r="AM6" s="3">
        <v>7200</v>
      </c>
      <c r="AO6" s="4" t="s">
        <v>2</v>
      </c>
      <c r="AP6" s="3">
        <f t="shared" si="8"/>
        <v>17</v>
      </c>
      <c r="AQ6" s="3">
        <v>6</v>
      </c>
      <c r="AR6" s="3">
        <v>7200</v>
      </c>
      <c r="AT6" s="4" t="s">
        <v>2</v>
      </c>
      <c r="AU6" s="3">
        <f t="shared" si="9"/>
        <v>18</v>
      </c>
      <c r="AV6" s="3">
        <v>6</v>
      </c>
      <c r="AW6" s="3">
        <v>7200</v>
      </c>
      <c r="AY6" s="4" t="s">
        <v>2</v>
      </c>
      <c r="AZ6" s="3">
        <f t="shared" si="10"/>
        <v>19</v>
      </c>
      <c r="BA6" s="3">
        <v>6</v>
      </c>
      <c r="BB6" s="3">
        <v>7200</v>
      </c>
      <c r="BD6" s="4" t="s">
        <v>2</v>
      </c>
      <c r="BE6" s="3">
        <f t="shared" si="11"/>
        <v>19</v>
      </c>
      <c r="BF6" s="3">
        <v>6</v>
      </c>
      <c r="BG6" s="3">
        <v>7200</v>
      </c>
      <c r="BI6" s="4" t="s">
        <v>2</v>
      </c>
      <c r="BJ6" s="3">
        <f t="shared" si="12"/>
        <v>19</v>
      </c>
      <c r="BK6" s="3">
        <v>6</v>
      </c>
      <c r="BL6" s="3">
        <v>7200</v>
      </c>
      <c r="BN6" s="4" t="s">
        <v>2</v>
      </c>
      <c r="BO6" s="3">
        <f t="shared" si="13"/>
        <v>20</v>
      </c>
      <c r="BP6" s="3">
        <v>6</v>
      </c>
      <c r="BQ6" s="3">
        <v>7200</v>
      </c>
      <c r="BS6" s="4" t="s">
        <v>2</v>
      </c>
      <c r="BT6" s="3">
        <f t="shared" si="14"/>
        <v>20</v>
      </c>
      <c r="BU6" s="3">
        <v>6</v>
      </c>
      <c r="BV6" s="3">
        <v>7200</v>
      </c>
      <c r="BX6" s="4" t="s">
        <v>2</v>
      </c>
      <c r="BY6" s="3">
        <v>20</v>
      </c>
      <c r="BZ6" s="3">
        <v>6</v>
      </c>
      <c r="CA6" s="3">
        <v>7200</v>
      </c>
    </row>
    <row r="7" spans="1:79" x14ac:dyDescent="0.3">
      <c r="A7" s="4" t="s">
        <v>3</v>
      </c>
      <c r="B7" s="3">
        <f t="shared" si="0"/>
        <v>3</v>
      </c>
      <c r="C7" s="3">
        <v>4</v>
      </c>
      <c r="D7" s="3">
        <v>1500</v>
      </c>
      <c r="F7" s="4" t="s">
        <v>3</v>
      </c>
      <c r="G7" s="3">
        <f t="shared" si="1"/>
        <v>6</v>
      </c>
      <c r="H7" s="3">
        <v>4</v>
      </c>
      <c r="I7" s="3">
        <v>1500</v>
      </c>
      <c r="K7" s="4" t="s">
        <v>3</v>
      </c>
      <c r="L7" s="3">
        <f t="shared" si="2"/>
        <v>9</v>
      </c>
      <c r="M7" s="3">
        <v>4</v>
      </c>
      <c r="N7" s="3">
        <v>1500</v>
      </c>
      <c r="P7" s="4" t="s">
        <v>3</v>
      </c>
      <c r="Q7" s="3">
        <f t="shared" si="3"/>
        <v>12</v>
      </c>
      <c r="R7" s="3">
        <v>4</v>
      </c>
      <c r="S7" s="3">
        <v>1500</v>
      </c>
      <c r="U7" s="4" t="s">
        <v>3</v>
      </c>
      <c r="V7" s="3">
        <f t="shared" si="4"/>
        <v>15</v>
      </c>
      <c r="W7" s="3">
        <v>4</v>
      </c>
      <c r="X7" s="3">
        <v>1500</v>
      </c>
      <c r="Z7" s="4" t="s">
        <v>3</v>
      </c>
      <c r="AA7" s="3">
        <f t="shared" si="5"/>
        <v>18</v>
      </c>
      <c r="AB7" s="3">
        <v>4</v>
      </c>
      <c r="AC7" s="3">
        <v>1500</v>
      </c>
      <c r="AE7" s="4" t="s">
        <v>3</v>
      </c>
      <c r="AF7" s="3">
        <f t="shared" si="6"/>
        <v>21</v>
      </c>
      <c r="AG7" s="3">
        <v>4</v>
      </c>
      <c r="AH7" s="3">
        <v>1500</v>
      </c>
      <c r="AJ7" s="4" t="s">
        <v>3</v>
      </c>
      <c r="AK7" s="3">
        <f t="shared" si="7"/>
        <v>24</v>
      </c>
      <c r="AL7" s="3">
        <v>4</v>
      </c>
      <c r="AM7" s="3">
        <v>1500</v>
      </c>
      <c r="AO7" s="4" t="s">
        <v>3</v>
      </c>
      <c r="AP7" s="3">
        <f t="shared" si="8"/>
        <v>26</v>
      </c>
      <c r="AQ7" s="3">
        <v>4</v>
      </c>
      <c r="AR7" s="3">
        <v>1500</v>
      </c>
      <c r="AT7" s="4" t="s">
        <v>3</v>
      </c>
      <c r="AU7" s="3">
        <f t="shared" si="9"/>
        <v>27</v>
      </c>
      <c r="AV7" s="3">
        <v>4</v>
      </c>
      <c r="AW7" s="3">
        <v>1500</v>
      </c>
      <c r="AY7" s="4" t="s">
        <v>3</v>
      </c>
      <c r="AZ7" s="3">
        <f t="shared" si="10"/>
        <v>28</v>
      </c>
      <c r="BA7" s="3">
        <v>4</v>
      </c>
      <c r="BB7" s="3">
        <v>1500</v>
      </c>
      <c r="BD7" s="4" t="s">
        <v>3</v>
      </c>
      <c r="BE7" s="3">
        <f t="shared" si="11"/>
        <v>29</v>
      </c>
      <c r="BF7" s="3">
        <v>4</v>
      </c>
      <c r="BG7" s="3">
        <v>1500</v>
      </c>
      <c r="BI7" s="4" t="s">
        <v>3</v>
      </c>
      <c r="BJ7" s="3">
        <f t="shared" si="12"/>
        <v>29</v>
      </c>
      <c r="BK7" s="3">
        <v>4</v>
      </c>
      <c r="BL7" s="3">
        <v>1500</v>
      </c>
      <c r="BN7" s="4" t="s">
        <v>3</v>
      </c>
      <c r="BO7" s="3">
        <f t="shared" si="13"/>
        <v>29</v>
      </c>
      <c r="BP7" s="3">
        <v>4</v>
      </c>
      <c r="BQ7" s="3">
        <v>1500</v>
      </c>
      <c r="BS7" s="4" t="s">
        <v>3</v>
      </c>
      <c r="BT7" s="3">
        <f t="shared" si="14"/>
        <v>30</v>
      </c>
      <c r="BU7" s="3">
        <v>4</v>
      </c>
      <c r="BV7" s="3">
        <v>1500</v>
      </c>
      <c r="BX7" s="4" t="s">
        <v>3</v>
      </c>
      <c r="BY7" s="3">
        <v>30</v>
      </c>
      <c r="BZ7" s="3">
        <v>4</v>
      </c>
      <c r="CA7" s="3">
        <v>1500</v>
      </c>
    </row>
    <row r="8" spans="1:79" x14ac:dyDescent="0.3">
      <c r="A8" s="4" t="s">
        <v>4</v>
      </c>
      <c r="B8" s="3">
        <f t="shared" si="0"/>
        <v>4</v>
      </c>
      <c r="C8" s="3">
        <v>2</v>
      </c>
      <c r="D8" s="3">
        <v>1500</v>
      </c>
      <c r="F8" s="4" t="s">
        <v>4</v>
      </c>
      <c r="G8" s="3">
        <f t="shared" si="1"/>
        <v>8</v>
      </c>
      <c r="H8" s="3">
        <v>2</v>
      </c>
      <c r="I8" s="3">
        <v>1500</v>
      </c>
      <c r="K8" s="4" t="s">
        <v>4</v>
      </c>
      <c r="L8" s="3">
        <f t="shared" si="2"/>
        <v>12</v>
      </c>
      <c r="M8" s="3">
        <v>2</v>
      </c>
      <c r="N8" s="3">
        <v>1500</v>
      </c>
      <c r="P8" s="4" t="s">
        <v>4</v>
      </c>
      <c r="Q8" s="3">
        <f t="shared" si="3"/>
        <v>16</v>
      </c>
      <c r="R8" s="3">
        <v>2</v>
      </c>
      <c r="S8" s="3">
        <v>1500</v>
      </c>
      <c r="U8" s="4" t="s">
        <v>4</v>
      </c>
      <c r="V8" s="3">
        <f t="shared" si="4"/>
        <v>20</v>
      </c>
      <c r="W8" s="3">
        <v>2</v>
      </c>
      <c r="X8" s="3">
        <v>1500</v>
      </c>
      <c r="Z8" s="4" t="s">
        <v>4</v>
      </c>
      <c r="AA8" s="3">
        <f t="shared" si="5"/>
        <v>24</v>
      </c>
      <c r="AB8" s="3">
        <v>2</v>
      </c>
      <c r="AC8" s="3">
        <v>1500</v>
      </c>
      <c r="AE8" s="4" t="s">
        <v>4</v>
      </c>
      <c r="AF8" s="3">
        <f t="shared" si="6"/>
        <v>28</v>
      </c>
      <c r="AG8" s="3">
        <v>2</v>
      </c>
      <c r="AH8" s="3">
        <v>1500</v>
      </c>
      <c r="AJ8" s="4" t="s">
        <v>4</v>
      </c>
      <c r="AK8" s="3">
        <f t="shared" si="7"/>
        <v>32</v>
      </c>
      <c r="AL8" s="3">
        <v>2</v>
      </c>
      <c r="AM8" s="3">
        <v>1500</v>
      </c>
      <c r="AO8" s="4" t="s">
        <v>4</v>
      </c>
      <c r="AP8" s="3">
        <f t="shared" si="8"/>
        <v>34</v>
      </c>
      <c r="AQ8" s="3">
        <v>2</v>
      </c>
      <c r="AR8" s="3">
        <v>1500</v>
      </c>
      <c r="AT8" s="4" t="s">
        <v>4</v>
      </c>
      <c r="AU8" s="3">
        <f t="shared" si="9"/>
        <v>36</v>
      </c>
      <c r="AV8" s="3">
        <v>2</v>
      </c>
      <c r="AW8" s="3">
        <v>1500</v>
      </c>
      <c r="AY8" s="4" t="s">
        <v>4</v>
      </c>
      <c r="AZ8" s="3">
        <f t="shared" si="10"/>
        <v>37</v>
      </c>
      <c r="BA8" s="3">
        <v>2</v>
      </c>
      <c r="BB8" s="3">
        <v>1500</v>
      </c>
      <c r="BD8" s="4" t="s">
        <v>4</v>
      </c>
      <c r="BE8" s="3">
        <f t="shared" si="11"/>
        <v>38</v>
      </c>
      <c r="BF8" s="3">
        <v>2</v>
      </c>
      <c r="BG8" s="3">
        <v>1500</v>
      </c>
      <c r="BI8" s="4" t="s">
        <v>4</v>
      </c>
      <c r="BJ8" s="3">
        <f t="shared" si="12"/>
        <v>38</v>
      </c>
      <c r="BK8" s="3">
        <v>2</v>
      </c>
      <c r="BL8" s="3">
        <v>1500</v>
      </c>
      <c r="BN8" s="4" t="s">
        <v>4</v>
      </c>
      <c r="BO8" s="3">
        <f t="shared" si="13"/>
        <v>39</v>
      </c>
      <c r="BP8" s="3">
        <v>2</v>
      </c>
      <c r="BQ8" s="3">
        <v>1500</v>
      </c>
      <c r="BS8" s="4" t="s">
        <v>4</v>
      </c>
      <c r="BT8" s="3">
        <f t="shared" si="14"/>
        <v>40</v>
      </c>
      <c r="BU8" s="3">
        <v>2</v>
      </c>
      <c r="BV8" s="3">
        <v>1500</v>
      </c>
      <c r="BX8" s="4" t="s">
        <v>4</v>
      </c>
      <c r="BY8" s="3">
        <v>40</v>
      </c>
      <c r="BZ8" s="3">
        <v>2</v>
      </c>
      <c r="CA8" s="3">
        <v>1500</v>
      </c>
    </row>
    <row r="10" spans="1:79" x14ac:dyDescent="0.3">
      <c r="A10" s="2" t="s">
        <v>8</v>
      </c>
      <c r="B10" s="7"/>
      <c r="C10" s="7"/>
      <c r="D10" s="7"/>
      <c r="F10" s="2" t="s">
        <v>8</v>
      </c>
      <c r="G10" s="7"/>
      <c r="H10" s="7"/>
      <c r="I10" s="7"/>
      <c r="K10" s="2" t="s">
        <v>8</v>
      </c>
      <c r="L10" s="7"/>
      <c r="M10" s="7"/>
      <c r="N10" s="7"/>
      <c r="P10" s="2" t="s">
        <v>8</v>
      </c>
      <c r="Q10" s="7"/>
      <c r="R10" s="7"/>
      <c r="S10" s="7"/>
      <c r="U10" s="2" t="s">
        <v>8</v>
      </c>
      <c r="V10" s="7"/>
      <c r="W10" s="7"/>
      <c r="X10" s="7"/>
      <c r="Z10" s="2" t="s">
        <v>8</v>
      </c>
      <c r="AA10" s="7"/>
      <c r="AB10" s="7"/>
      <c r="AC10" s="7"/>
      <c r="AE10" s="2" t="s">
        <v>8</v>
      </c>
      <c r="AF10" s="7"/>
      <c r="AG10" s="7"/>
      <c r="AH10" s="7"/>
      <c r="AJ10" s="2" t="s">
        <v>8</v>
      </c>
      <c r="AK10" s="7"/>
      <c r="AL10" s="7"/>
      <c r="AM10" s="7"/>
      <c r="AO10" s="2" t="s">
        <v>8</v>
      </c>
      <c r="AP10" s="7"/>
      <c r="AQ10" s="7"/>
      <c r="AR10" s="7"/>
      <c r="AT10" s="2" t="s">
        <v>8</v>
      </c>
      <c r="AU10" s="7"/>
      <c r="AV10" s="7"/>
      <c r="AW10" s="7"/>
      <c r="AY10" s="2" t="s">
        <v>8</v>
      </c>
      <c r="AZ10" s="7"/>
      <c r="BA10" s="7"/>
      <c r="BB10" s="7"/>
      <c r="BD10" s="2" t="s">
        <v>8</v>
      </c>
      <c r="BE10" s="7"/>
      <c r="BF10" s="7"/>
      <c r="BG10" s="7"/>
      <c r="BI10" s="2" t="s">
        <v>8</v>
      </c>
      <c r="BJ10" s="7"/>
      <c r="BK10" s="7"/>
      <c r="BL10" s="7"/>
      <c r="BN10" s="2" t="s">
        <v>8</v>
      </c>
      <c r="BO10" s="7"/>
      <c r="BP10" s="7"/>
      <c r="BQ10" s="7"/>
      <c r="BS10" s="2" t="s">
        <v>8</v>
      </c>
      <c r="BT10" s="7"/>
      <c r="BU10" s="7"/>
      <c r="BV10" s="7"/>
      <c r="BX10" s="2" t="s">
        <v>8</v>
      </c>
      <c r="BY10" s="7"/>
      <c r="BZ10" s="7"/>
      <c r="CA10" s="7"/>
    </row>
    <row r="11" spans="1:79" x14ac:dyDescent="0.3">
      <c r="A11" s="3"/>
      <c r="B11" s="4" t="s">
        <v>5</v>
      </c>
      <c r="C11" s="4" t="s">
        <v>6</v>
      </c>
      <c r="D11" s="4" t="s">
        <v>7</v>
      </c>
      <c r="F11" s="3"/>
      <c r="G11" s="4" t="s">
        <v>5</v>
      </c>
      <c r="H11" s="4" t="s">
        <v>6</v>
      </c>
      <c r="I11" s="4" t="s">
        <v>7</v>
      </c>
      <c r="K11" s="3"/>
      <c r="L11" s="4" t="s">
        <v>5</v>
      </c>
      <c r="M11" s="4" t="s">
        <v>6</v>
      </c>
      <c r="N11" s="4" t="s">
        <v>7</v>
      </c>
      <c r="P11" s="3"/>
      <c r="Q11" s="4" t="s">
        <v>5</v>
      </c>
      <c r="R11" s="4" t="s">
        <v>6</v>
      </c>
      <c r="S11" s="4" t="s">
        <v>7</v>
      </c>
      <c r="U11" s="3"/>
      <c r="V11" s="4" t="s">
        <v>5</v>
      </c>
      <c r="W11" s="4" t="s">
        <v>6</v>
      </c>
      <c r="X11" s="4" t="s">
        <v>7</v>
      </c>
      <c r="Z11" s="3"/>
      <c r="AA11" s="4" t="s">
        <v>5</v>
      </c>
      <c r="AB11" s="4" t="s">
        <v>6</v>
      </c>
      <c r="AC11" s="4" t="s">
        <v>7</v>
      </c>
      <c r="AE11" s="3"/>
      <c r="AF11" s="4" t="s">
        <v>5</v>
      </c>
      <c r="AG11" s="4" t="s">
        <v>6</v>
      </c>
      <c r="AH11" s="4" t="s">
        <v>7</v>
      </c>
      <c r="AJ11" s="3"/>
      <c r="AK11" s="4" t="s">
        <v>5</v>
      </c>
      <c r="AL11" s="4" t="s">
        <v>6</v>
      </c>
      <c r="AM11" s="4" t="s">
        <v>7</v>
      </c>
      <c r="AO11" s="3"/>
      <c r="AP11" s="4" t="s">
        <v>5</v>
      </c>
      <c r="AQ11" s="4" t="s">
        <v>6</v>
      </c>
      <c r="AR11" s="4" t="s">
        <v>7</v>
      </c>
      <c r="AT11" s="3"/>
      <c r="AU11" s="4" t="s">
        <v>5</v>
      </c>
      <c r="AV11" s="4" t="s">
        <v>6</v>
      </c>
      <c r="AW11" s="4" t="s">
        <v>7</v>
      </c>
      <c r="AY11" s="3"/>
      <c r="AZ11" s="4" t="s">
        <v>5</v>
      </c>
      <c r="BA11" s="4" t="s">
        <v>6</v>
      </c>
      <c r="BB11" s="4" t="s">
        <v>7</v>
      </c>
      <c r="BD11" s="3"/>
      <c r="BE11" s="4" t="s">
        <v>5</v>
      </c>
      <c r="BF11" s="4" t="s">
        <v>6</v>
      </c>
      <c r="BG11" s="4" t="s">
        <v>7</v>
      </c>
      <c r="BI11" s="3"/>
      <c r="BJ11" s="4" t="s">
        <v>5</v>
      </c>
      <c r="BK11" s="4" t="s">
        <v>6</v>
      </c>
      <c r="BL11" s="4" t="s">
        <v>7</v>
      </c>
      <c r="BN11" s="3"/>
      <c r="BO11" s="4" t="s">
        <v>5</v>
      </c>
      <c r="BP11" s="4" t="s">
        <v>6</v>
      </c>
      <c r="BQ11" s="4" t="s">
        <v>7</v>
      </c>
      <c r="BS11" s="3"/>
      <c r="BT11" s="4" t="s">
        <v>5</v>
      </c>
      <c r="BU11" s="4" t="s">
        <v>6</v>
      </c>
      <c r="BV11" s="4" t="s">
        <v>7</v>
      </c>
      <c r="BX11" s="3"/>
      <c r="BY11" s="4" t="s">
        <v>5</v>
      </c>
      <c r="BZ11" s="4" t="s">
        <v>6</v>
      </c>
      <c r="CA11" s="4" t="s">
        <v>7</v>
      </c>
    </row>
    <row r="12" spans="1:79" x14ac:dyDescent="0.3">
      <c r="A12" s="5" t="s">
        <v>0</v>
      </c>
      <c r="B12" s="11">
        <v>8.0000000000000002E-3</v>
      </c>
      <c r="C12" s="11">
        <v>8.0000000000000002E-3</v>
      </c>
      <c r="D12" s="11">
        <v>8.0000000000000002E-3</v>
      </c>
      <c r="F12" s="5" t="s">
        <v>0</v>
      </c>
      <c r="G12" s="11">
        <v>8.0000000000000002E-3</v>
      </c>
      <c r="H12" s="11">
        <v>8.0000000000000002E-3</v>
      </c>
      <c r="I12" s="11">
        <v>8.0000000000000002E-3</v>
      </c>
      <c r="K12" s="5" t="s">
        <v>0</v>
      </c>
      <c r="L12" s="11">
        <v>0.01</v>
      </c>
      <c r="M12" s="11">
        <v>0.01</v>
      </c>
      <c r="N12" s="11">
        <v>8.9999999999999993E-3</v>
      </c>
      <c r="P12" s="5" t="s">
        <v>0</v>
      </c>
      <c r="Q12" s="11">
        <v>1.0999999999999999E-2</v>
      </c>
      <c r="R12" s="11">
        <v>1.0999999999999999E-2</v>
      </c>
      <c r="S12" s="11">
        <v>1.0999999999999999E-2</v>
      </c>
      <c r="U12" s="5" t="s">
        <v>0</v>
      </c>
      <c r="V12" s="11">
        <v>1.2999999999999999E-2</v>
      </c>
      <c r="W12" s="11">
        <v>1.2999999999999999E-2</v>
      </c>
      <c r="X12" s="11">
        <v>1.2E-2</v>
      </c>
      <c r="Z12" s="5" t="s">
        <v>0</v>
      </c>
      <c r="AA12" s="17">
        <v>1.6E-2</v>
      </c>
      <c r="AB12" s="11">
        <v>1.6E-2</v>
      </c>
      <c r="AC12" s="11">
        <v>1.6E-2</v>
      </c>
      <c r="AE12" s="5" t="s">
        <v>0</v>
      </c>
      <c r="AF12" s="11">
        <v>1.9E-2</v>
      </c>
      <c r="AG12" s="11">
        <v>1.9E-2</v>
      </c>
      <c r="AH12" s="11">
        <v>1.9E-2</v>
      </c>
      <c r="AJ12" s="5" t="s">
        <v>0</v>
      </c>
      <c r="AK12" s="11">
        <v>2.7E-2</v>
      </c>
      <c r="AL12" s="11">
        <v>2.5999999999999999E-2</v>
      </c>
      <c r="AM12" s="11">
        <v>2.7E-2</v>
      </c>
      <c r="AO12" s="5" t="s">
        <v>0</v>
      </c>
      <c r="AP12" s="11">
        <v>0.03</v>
      </c>
      <c r="AQ12" s="11">
        <v>3.2000000000000001E-2</v>
      </c>
      <c r="AR12" s="11">
        <v>3.2000000000000001E-2</v>
      </c>
      <c r="AT12" s="5" t="s">
        <v>0</v>
      </c>
      <c r="AU12" s="11">
        <v>3.6999999999999998E-2</v>
      </c>
      <c r="AV12" s="11">
        <v>3.5999999999999997E-2</v>
      </c>
      <c r="AW12" s="11">
        <v>4.3999999999999997E-2</v>
      </c>
      <c r="AY12" s="5" t="s">
        <v>0</v>
      </c>
      <c r="AZ12" s="11">
        <v>0.04</v>
      </c>
      <c r="BA12" s="11">
        <v>0.04</v>
      </c>
      <c r="BB12" s="11">
        <v>0.09</v>
      </c>
      <c r="BD12" s="5" t="s">
        <v>0</v>
      </c>
      <c r="BE12" s="11">
        <v>4.1000000000000002E-2</v>
      </c>
      <c r="BF12" s="11">
        <v>0.04</v>
      </c>
      <c r="BG12" s="11">
        <v>0.107</v>
      </c>
      <c r="BI12" s="5" t="s">
        <v>0</v>
      </c>
      <c r="BJ12" s="11">
        <v>4.1000000000000002E-2</v>
      </c>
      <c r="BK12" s="11">
        <v>0.04</v>
      </c>
      <c r="BL12" s="11">
        <v>0.107</v>
      </c>
      <c r="BN12" s="5" t="s">
        <v>0</v>
      </c>
      <c r="BO12" s="11">
        <v>5.1999999999999998E-2</v>
      </c>
      <c r="BP12" s="11">
        <v>4.8000000000000001E-2</v>
      </c>
      <c r="BQ12" s="11">
        <v>0.36299999999999999</v>
      </c>
      <c r="BS12" s="5" t="s">
        <v>0</v>
      </c>
      <c r="BT12" s="11">
        <v>5.0999999999999997E-2</v>
      </c>
      <c r="BU12" s="11">
        <v>4.9000000000000002E-2</v>
      </c>
      <c r="BV12" s="11">
        <v>0.314</v>
      </c>
      <c r="BX12" s="5" t="s">
        <v>0</v>
      </c>
      <c r="BY12" s="11">
        <v>5.0999999999999997E-2</v>
      </c>
      <c r="BZ12" s="11">
        <v>4.9000000000000002E-2</v>
      </c>
      <c r="CA12" s="11">
        <v>0.314</v>
      </c>
    </row>
    <row r="13" spans="1:79" x14ac:dyDescent="0.3">
      <c r="A13" s="5" t="s">
        <v>1</v>
      </c>
      <c r="B13" s="11">
        <v>8.9999999999999993E-3</v>
      </c>
      <c r="C13" s="11">
        <v>8.9999999999999993E-3</v>
      </c>
      <c r="D13" s="11">
        <v>7.0000000000000001E-3</v>
      </c>
      <c r="F13" s="5" t="s">
        <v>1</v>
      </c>
      <c r="G13" s="11">
        <v>8.9999999999999993E-3</v>
      </c>
      <c r="H13" s="11">
        <v>8.9999999999999993E-3</v>
      </c>
      <c r="I13" s="11">
        <v>8.0000000000000002E-3</v>
      </c>
      <c r="K13" s="5" t="s">
        <v>1</v>
      </c>
      <c r="L13" s="11">
        <v>1.0999999999999999E-2</v>
      </c>
      <c r="M13" s="11">
        <v>1.0999999999999999E-2</v>
      </c>
      <c r="N13" s="11">
        <v>0.01</v>
      </c>
      <c r="P13" s="5" t="s">
        <v>1</v>
      </c>
      <c r="Q13" s="11">
        <v>1.2999999999999999E-2</v>
      </c>
      <c r="R13" s="11">
        <v>1.2999999999999999E-2</v>
      </c>
      <c r="S13" s="11">
        <v>1.0999999999999999E-2</v>
      </c>
      <c r="U13" s="5" t="s">
        <v>1</v>
      </c>
      <c r="V13" s="11">
        <v>1.4E-2</v>
      </c>
      <c r="W13" s="11">
        <v>1.2999999999999999E-2</v>
      </c>
      <c r="X13" s="11">
        <v>1.2E-2</v>
      </c>
      <c r="Z13" s="5" t="s">
        <v>1</v>
      </c>
      <c r="AA13" s="17">
        <v>1.6E-2</v>
      </c>
      <c r="AB13" s="11">
        <v>1.6E-2</v>
      </c>
      <c r="AC13" s="11">
        <v>1.4999999999999999E-2</v>
      </c>
      <c r="AE13" s="5" t="s">
        <v>1</v>
      </c>
      <c r="AF13" s="11">
        <v>0.02</v>
      </c>
      <c r="AG13" s="11">
        <v>0.02</v>
      </c>
      <c r="AH13" s="11">
        <v>1.9E-2</v>
      </c>
      <c r="AJ13" s="5" t="s">
        <v>1</v>
      </c>
      <c r="AK13" s="11">
        <v>2.7E-2</v>
      </c>
      <c r="AL13" s="11">
        <v>2.5999999999999999E-2</v>
      </c>
      <c r="AM13" s="11">
        <v>2.5999999999999999E-2</v>
      </c>
      <c r="AO13" s="5" t="s">
        <v>1</v>
      </c>
      <c r="AP13" s="11">
        <v>3.2000000000000001E-2</v>
      </c>
      <c r="AQ13" s="11">
        <v>0.03</v>
      </c>
      <c r="AR13" s="11">
        <v>3.4000000000000002E-2</v>
      </c>
      <c r="AT13" s="5" t="s">
        <v>1</v>
      </c>
      <c r="AU13" s="11">
        <v>0.04</v>
      </c>
      <c r="AV13" s="11">
        <v>3.5999999999999997E-2</v>
      </c>
      <c r="AW13" s="11">
        <v>4.7E-2</v>
      </c>
      <c r="AY13" s="5" t="s">
        <v>1</v>
      </c>
      <c r="AZ13" s="11">
        <v>4.7E-2</v>
      </c>
      <c r="BA13" s="11">
        <v>4.2999999999999997E-2</v>
      </c>
      <c r="BB13" s="11">
        <v>0.10100000000000001</v>
      </c>
      <c r="BD13" s="5" t="s">
        <v>1</v>
      </c>
      <c r="BE13" s="11">
        <v>4.7E-2</v>
      </c>
      <c r="BF13" s="11">
        <v>4.3999999999999997E-2</v>
      </c>
      <c r="BG13" s="11">
        <v>0.107</v>
      </c>
      <c r="BI13" s="5" t="s">
        <v>1</v>
      </c>
      <c r="BJ13" s="11">
        <v>4.7E-2</v>
      </c>
      <c r="BK13" s="11">
        <v>4.3999999999999997E-2</v>
      </c>
      <c r="BL13" s="11">
        <v>0.107</v>
      </c>
      <c r="BN13" s="5" t="s">
        <v>1</v>
      </c>
      <c r="BO13" s="11">
        <v>5.7000000000000002E-2</v>
      </c>
      <c r="BP13" s="11">
        <v>5.0999999999999997E-2</v>
      </c>
      <c r="BQ13" s="11">
        <v>0.35799999999999998</v>
      </c>
      <c r="BS13" s="5" t="s">
        <v>1</v>
      </c>
      <c r="BT13" s="11">
        <v>0.06</v>
      </c>
      <c r="BU13" s="11">
        <v>5.2999999999999999E-2</v>
      </c>
      <c r="BV13" s="11">
        <v>0.31900000000000001</v>
      </c>
      <c r="BX13" s="5" t="s">
        <v>1</v>
      </c>
      <c r="BY13" s="11">
        <v>0.06</v>
      </c>
      <c r="BZ13" s="11">
        <v>5.2999999999999999E-2</v>
      </c>
      <c r="CA13" s="11">
        <v>0.31900000000000001</v>
      </c>
    </row>
    <row r="14" spans="1:79" x14ac:dyDescent="0.3">
      <c r="A14" s="5" t="s">
        <v>2</v>
      </c>
      <c r="B14" s="11">
        <v>2.1000000000000001E-2</v>
      </c>
      <c r="C14" s="11">
        <v>2.1000000000000001E-2</v>
      </c>
      <c r="D14" s="11">
        <v>0.02</v>
      </c>
      <c r="F14" s="5" t="s">
        <v>2</v>
      </c>
      <c r="G14" s="11">
        <v>2.1999999999999999E-2</v>
      </c>
      <c r="H14" s="11">
        <v>2.1999999999999999E-2</v>
      </c>
      <c r="I14" s="11">
        <v>2.1000000000000001E-2</v>
      </c>
      <c r="K14" s="5" t="s">
        <v>2</v>
      </c>
      <c r="L14" s="11">
        <v>2.1999999999999999E-2</v>
      </c>
      <c r="M14" s="11">
        <v>2.1999999999999999E-2</v>
      </c>
      <c r="N14" s="11">
        <v>2.1000000000000001E-2</v>
      </c>
      <c r="P14" s="5" t="s">
        <v>2</v>
      </c>
      <c r="Q14" s="11">
        <v>2.3E-2</v>
      </c>
      <c r="R14" s="11">
        <v>2.3E-2</v>
      </c>
      <c r="S14" s="11">
        <v>2.1999999999999999E-2</v>
      </c>
      <c r="U14" s="5" t="s">
        <v>2</v>
      </c>
      <c r="V14" s="11">
        <v>2.4E-2</v>
      </c>
      <c r="W14" s="11">
        <v>2.4E-2</v>
      </c>
      <c r="X14" s="11">
        <v>2.3E-2</v>
      </c>
      <c r="Z14" s="5" t="s">
        <v>2</v>
      </c>
      <c r="AA14" s="17">
        <v>2.7E-2</v>
      </c>
      <c r="AB14" s="11">
        <v>2.7E-2</v>
      </c>
      <c r="AC14" s="11">
        <v>2.5999999999999999E-2</v>
      </c>
      <c r="AE14" s="5" t="s">
        <v>2</v>
      </c>
      <c r="AF14" s="11">
        <v>0.03</v>
      </c>
      <c r="AG14" s="11">
        <v>0.03</v>
      </c>
      <c r="AH14" s="11">
        <v>2.9000000000000001E-2</v>
      </c>
      <c r="AJ14" s="5" t="s">
        <v>2</v>
      </c>
      <c r="AK14" s="11">
        <v>3.5000000000000003E-2</v>
      </c>
      <c r="AL14" s="11">
        <v>3.5999999999999997E-2</v>
      </c>
      <c r="AM14" s="11">
        <v>3.5000000000000003E-2</v>
      </c>
      <c r="AO14" s="5" t="s">
        <v>2</v>
      </c>
      <c r="AP14" s="11">
        <v>4.2000000000000003E-2</v>
      </c>
      <c r="AQ14" s="11">
        <v>4.2999999999999997E-2</v>
      </c>
      <c r="AR14" s="11">
        <v>4.2999999999999997E-2</v>
      </c>
      <c r="AT14" s="5" t="s">
        <v>2</v>
      </c>
      <c r="AU14" s="11">
        <v>5.2999999999999999E-2</v>
      </c>
      <c r="AV14" s="11">
        <v>5.2999999999999999E-2</v>
      </c>
      <c r="AW14" s="11">
        <v>5.6000000000000001E-2</v>
      </c>
      <c r="AY14" s="5" t="s">
        <v>2</v>
      </c>
      <c r="AZ14" s="11">
        <v>6.8000000000000005E-2</v>
      </c>
      <c r="BA14" s="11">
        <v>7.5999999999999998E-2</v>
      </c>
      <c r="BB14" s="11">
        <v>0.111</v>
      </c>
      <c r="BD14" s="5" t="s">
        <v>2</v>
      </c>
      <c r="BE14" s="11">
        <v>6.6000000000000003E-2</v>
      </c>
      <c r="BF14" s="11">
        <v>7.4999999999999997E-2</v>
      </c>
      <c r="BG14" s="11">
        <v>0.115</v>
      </c>
      <c r="BI14" s="5" t="s">
        <v>2</v>
      </c>
      <c r="BJ14" s="11">
        <v>6.6000000000000003E-2</v>
      </c>
      <c r="BK14" s="11">
        <v>7.4999999999999997E-2</v>
      </c>
      <c r="BL14" s="11">
        <v>0.115</v>
      </c>
      <c r="BN14" s="5" t="s">
        <v>2</v>
      </c>
      <c r="BO14" s="11">
        <v>9.4E-2</v>
      </c>
      <c r="BP14" s="11">
        <v>0.106</v>
      </c>
      <c r="BQ14" s="11">
        <v>0.36499999999999999</v>
      </c>
      <c r="BS14" s="5" t="s">
        <v>2</v>
      </c>
      <c r="BT14" s="11">
        <v>9.8000000000000004E-2</v>
      </c>
      <c r="BU14" s="11">
        <v>0.104</v>
      </c>
      <c r="BV14" s="11">
        <v>0.32200000000000001</v>
      </c>
      <c r="BX14" s="5" t="s">
        <v>2</v>
      </c>
      <c r="BY14" s="11">
        <v>9.8000000000000004E-2</v>
      </c>
      <c r="BZ14" s="11">
        <v>0.104</v>
      </c>
      <c r="CA14" s="11">
        <v>0.32200000000000001</v>
      </c>
    </row>
    <row r="15" spans="1:79" x14ac:dyDescent="0.3">
      <c r="A15" s="5" t="s">
        <v>3</v>
      </c>
      <c r="B15" s="11">
        <v>1.0999999999999999E-2</v>
      </c>
      <c r="C15" s="11">
        <v>1.0999999999999999E-2</v>
      </c>
      <c r="D15" s="11">
        <v>0.01</v>
      </c>
      <c r="F15" s="5" t="s">
        <v>3</v>
      </c>
      <c r="G15" s="11">
        <v>1.2E-2</v>
      </c>
      <c r="H15" s="11">
        <v>1.2E-2</v>
      </c>
      <c r="I15" s="11">
        <v>1.0999999999999999E-2</v>
      </c>
      <c r="K15" s="5" t="s">
        <v>3</v>
      </c>
      <c r="L15" s="11">
        <v>1.2999999999999999E-2</v>
      </c>
      <c r="M15" s="11">
        <v>1.2999999999999999E-2</v>
      </c>
      <c r="N15" s="11">
        <v>1.2E-2</v>
      </c>
      <c r="P15" s="5" t="s">
        <v>3</v>
      </c>
      <c r="Q15" s="11">
        <v>1.4999999999999999E-2</v>
      </c>
      <c r="R15" s="11">
        <v>1.4999999999999999E-2</v>
      </c>
      <c r="S15" s="11">
        <v>1.2999999999999999E-2</v>
      </c>
      <c r="U15" s="5" t="s">
        <v>3</v>
      </c>
      <c r="V15" s="11">
        <v>1.6E-2</v>
      </c>
      <c r="W15" s="11">
        <v>1.6E-2</v>
      </c>
      <c r="X15" s="11">
        <v>1.4999999999999999E-2</v>
      </c>
      <c r="Z15" s="5" t="s">
        <v>3</v>
      </c>
      <c r="AA15" s="17">
        <v>1.9E-2</v>
      </c>
      <c r="AB15" s="11">
        <v>1.9E-2</v>
      </c>
      <c r="AC15" s="11">
        <v>1.7999999999999999E-2</v>
      </c>
      <c r="AE15" s="5" t="s">
        <v>3</v>
      </c>
      <c r="AF15" s="11">
        <v>2.3E-2</v>
      </c>
      <c r="AG15" s="11">
        <v>2.3E-2</v>
      </c>
      <c r="AH15" s="11">
        <v>2.1999999999999999E-2</v>
      </c>
      <c r="AJ15" s="5" t="s">
        <v>3</v>
      </c>
      <c r="AK15" s="11">
        <v>2.8000000000000001E-2</v>
      </c>
      <c r="AL15" s="11">
        <v>2.8000000000000001E-2</v>
      </c>
      <c r="AM15" s="11">
        <v>2.8000000000000001E-2</v>
      </c>
      <c r="AO15" s="5" t="s">
        <v>3</v>
      </c>
      <c r="AP15" s="11">
        <v>3.3000000000000002E-2</v>
      </c>
      <c r="AQ15" s="11">
        <v>3.4000000000000002E-2</v>
      </c>
      <c r="AR15" s="11">
        <v>3.5999999999999997E-2</v>
      </c>
      <c r="AT15" s="5" t="s">
        <v>3</v>
      </c>
      <c r="AU15" s="11">
        <v>4.1000000000000002E-2</v>
      </c>
      <c r="AV15" s="11">
        <v>0.04</v>
      </c>
      <c r="AW15" s="11">
        <v>4.9000000000000002E-2</v>
      </c>
      <c r="AY15" s="5" t="s">
        <v>3</v>
      </c>
      <c r="AZ15" s="11">
        <v>4.5999999999999999E-2</v>
      </c>
      <c r="BA15" s="11">
        <v>4.7E-2</v>
      </c>
      <c r="BB15" s="11">
        <v>0.105</v>
      </c>
      <c r="BD15" s="5" t="s">
        <v>3</v>
      </c>
      <c r="BE15" s="11">
        <v>4.5999999999999999E-2</v>
      </c>
      <c r="BF15" s="11">
        <v>4.8000000000000001E-2</v>
      </c>
      <c r="BG15" s="11">
        <v>0.108</v>
      </c>
      <c r="BI15" s="5" t="s">
        <v>3</v>
      </c>
      <c r="BJ15" s="11">
        <v>4.5999999999999999E-2</v>
      </c>
      <c r="BK15" s="11">
        <v>4.8000000000000001E-2</v>
      </c>
      <c r="BL15" s="11">
        <v>0.108</v>
      </c>
      <c r="BN15" s="5" t="s">
        <v>3</v>
      </c>
      <c r="BO15" s="11">
        <v>5.3999999999999999E-2</v>
      </c>
      <c r="BP15" s="11">
        <v>5.7000000000000002E-2</v>
      </c>
      <c r="BQ15" s="11">
        <v>0.26400000000000001</v>
      </c>
      <c r="BS15" s="5" t="s">
        <v>3</v>
      </c>
      <c r="BT15" s="11">
        <v>5.6000000000000001E-2</v>
      </c>
      <c r="BU15" s="11">
        <v>5.8999999999999997E-2</v>
      </c>
      <c r="BV15" s="11">
        <v>0.317</v>
      </c>
      <c r="BX15" s="5" t="s">
        <v>3</v>
      </c>
      <c r="BY15" s="11">
        <v>5.6000000000000001E-2</v>
      </c>
      <c r="BZ15" s="11">
        <v>5.8999999999999997E-2</v>
      </c>
      <c r="CA15" s="11">
        <v>0.317</v>
      </c>
    </row>
    <row r="16" spans="1:79" x14ac:dyDescent="0.3">
      <c r="A16" s="5" t="s">
        <v>4</v>
      </c>
      <c r="B16" s="11">
        <v>1.2999999999999999E-2</v>
      </c>
      <c r="C16" s="11">
        <v>1.2999999999999999E-2</v>
      </c>
      <c r="D16" s="11">
        <v>1.2E-2</v>
      </c>
      <c r="F16" s="5" t="s">
        <v>4</v>
      </c>
      <c r="G16" s="11">
        <v>1.4E-2</v>
      </c>
      <c r="H16" s="11">
        <v>1.4E-2</v>
      </c>
      <c r="I16" s="11">
        <v>1.2999999999999999E-2</v>
      </c>
      <c r="K16" s="5" t="s">
        <v>4</v>
      </c>
      <c r="L16" s="11">
        <v>1.4999999999999999E-2</v>
      </c>
      <c r="M16" s="11">
        <v>1.4999999999999999E-2</v>
      </c>
      <c r="N16" s="11">
        <v>1.4E-2</v>
      </c>
      <c r="P16" s="5" t="s">
        <v>4</v>
      </c>
      <c r="Q16" s="11">
        <v>1.7000000000000001E-2</v>
      </c>
      <c r="R16" s="11">
        <v>1.7000000000000001E-2</v>
      </c>
      <c r="S16" s="11">
        <v>1.6E-2</v>
      </c>
      <c r="U16" s="5" t="s">
        <v>4</v>
      </c>
      <c r="V16" s="11">
        <v>1.7999999999999999E-2</v>
      </c>
      <c r="W16" s="11">
        <v>1.7999999999999999E-2</v>
      </c>
      <c r="X16" s="11">
        <v>1.7000000000000001E-2</v>
      </c>
      <c r="Z16" s="5" t="s">
        <v>4</v>
      </c>
      <c r="AA16" s="17">
        <v>2.1000000000000001E-2</v>
      </c>
      <c r="AB16" s="11">
        <v>2.1000000000000001E-2</v>
      </c>
      <c r="AC16" s="11">
        <v>0.02</v>
      </c>
      <c r="AE16" s="5" t="s">
        <v>4</v>
      </c>
      <c r="AF16" s="11">
        <v>2.5999999999999999E-2</v>
      </c>
      <c r="AG16" s="11">
        <v>2.5999999999999999E-2</v>
      </c>
      <c r="AH16" s="11">
        <v>2.4E-2</v>
      </c>
      <c r="AJ16" s="5" t="s">
        <v>4</v>
      </c>
      <c r="AK16" s="11">
        <v>3.5000000000000003E-2</v>
      </c>
      <c r="AL16" s="11">
        <v>3.3000000000000002E-2</v>
      </c>
      <c r="AM16" s="11">
        <v>0.03</v>
      </c>
      <c r="AO16" s="5" t="s">
        <v>4</v>
      </c>
      <c r="AP16" s="11">
        <v>0.05</v>
      </c>
      <c r="AQ16" s="11">
        <v>4.4999999999999998E-2</v>
      </c>
      <c r="AR16" s="11">
        <v>3.7999999999999999E-2</v>
      </c>
      <c r="AT16" s="5" t="s">
        <v>4</v>
      </c>
      <c r="AU16" s="11">
        <v>9.0999999999999998E-2</v>
      </c>
      <c r="AV16" s="11">
        <v>6.7000000000000004E-2</v>
      </c>
      <c r="AW16" s="11">
        <v>5.0999999999999997E-2</v>
      </c>
      <c r="AY16" s="5" t="s">
        <v>4</v>
      </c>
      <c r="AZ16" s="11">
        <v>0.184</v>
      </c>
      <c r="BA16" s="11">
        <v>0.13600000000000001</v>
      </c>
      <c r="BB16" s="11">
        <v>0.106</v>
      </c>
      <c r="BD16" s="5" t="s">
        <v>4</v>
      </c>
      <c r="BE16" s="11">
        <v>0.189</v>
      </c>
      <c r="BF16" s="11">
        <v>0.13200000000000001</v>
      </c>
      <c r="BG16" s="11">
        <v>0.109</v>
      </c>
      <c r="BI16" s="5" t="s">
        <v>4</v>
      </c>
      <c r="BJ16" s="11">
        <v>0.189</v>
      </c>
      <c r="BK16" s="11">
        <v>0.13200000000000001</v>
      </c>
      <c r="BL16" s="11">
        <v>0.109</v>
      </c>
      <c r="BN16" s="5" t="s">
        <v>4</v>
      </c>
      <c r="BO16" s="11">
        <v>0.45800000000000002</v>
      </c>
      <c r="BP16" s="11">
        <v>0.34100000000000003</v>
      </c>
      <c r="BQ16" s="11">
        <v>0.36099999999999999</v>
      </c>
      <c r="BS16" s="5" t="s">
        <v>4</v>
      </c>
      <c r="BT16" s="11">
        <v>0.52400000000000002</v>
      </c>
      <c r="BU16" s="11">
        <v>0.36799999999999999</v>
      </c>
      <c r="BV16" s="11">
        <v>0.315</v>
      </c>
      <c r="BX16" s="5" t="s">
        <v>4</v>
      </c>
      <c r="BY16" s="11">
        <v>0.52400000000000002</v>
      </c>
      <c r="BZ16" s="11">
        <v>0.36799999999999999</v>
      </c>
      <c r="CA16" s="11">
        <v>0.315</v>
      </c>
    </row>
    <row r="17" spans="1:79" x14ac:dyDescent="0.3">
      <c r="A17" s="6"/>
      <c r="B17" s="6"/>
      <c r="C17" s="6"/>
      <c r="D17" s="6"/>
      <c r="F17" s="6"/>
      <c r="G17" s="6"/>
      <c r="H17" s="6"/>
      <c r="I17" s="6"/>
      <c r="K17" s="6"/>
      <c r="L17" s="6"/>
      <c r="M17" s="6"/>
      <c r="N17" s="6"/>
      <c r="P17" s="6"/>
      <c r="Q17" s="6"/>
      <c r="R17" s="6"/>
      <c r="S17" s="6"/>
      <c r="U17" s="6"/>
      <c r="V17" s="6"/>
      <c r="W17" s="6"/>
      <c r="X17" s="6"/>
      <c r="Z17" s="6"/>
      <c r="AA17" s="6"/>
      <c r="AB17" s="6"/>
      <c r="AC17" s="6"/>
      <c r="AE17" s="6"/>
      <c r="AF17" s="6"/>
      <c r="AG17" s="6"/>
      <c r="AH17" s="6"/>
      <c r="AJ17" s="6"/>
      <c r="AK17" s="6"/>
      <c r="AL17" s="6"/>
      <c r="AM17" s="6"/>
      <c r="AO17" s="6"/>
      <c r="AP17" s="6"/>
      <c r="AQ17" s="6"/>
      <c r="AR17" s="6"/>
      <c r="AT17" s="6"/>
      <c r="AU17" s="6"/>
      <c r="AV17" s="6"/>
      <c r="AW17" s="6"/>
      <c r="AY17" s="6"/>
      <c r="AZ17" s="6"/>
      <c r="BA17" s="6"/>
      <c r="BB17" s="6"/>
      <c r="BD17" s="6"/>
      <c r="BE17" s="6"/>
      <c r="BF17" s="6"/>
      <c r="BG17" s="6"/>
      <c r="BI17" s="6"/>
      <c r="BJ17" s="6"/>
      <c r="BK17" s="6"/>
      <c r="BL17" s="6"/>
      <c r="BN17" s="6"/>
      <c r="BO17" s="6"/>
      <c r="BP17" s="6"/>
      <c r="BQ17" s="6"/>
      <c r="BS17" s="6"/>
      <c r="BT17" s="6"/>
      <c r="BU17" s="6"/>
      <c r="BV17" s="6"/>
      <c r="BX17" s="6"/>
      <c r="BY17" s="6"/>
      <c r="BZ17" s="6"/>
      <c r="CA17" s="6"/>
    </row>
    <row r="18" spans="1:79" x14ac:dyDescent="0.3">
      <c r="A18" s="1"/>
      <c r="B18" s="6"/>
      <c r="C18" s="6"/>
      <c r="D18" s="6"/>
      <c r="F18" s="1"/>
      <c r="G18" s="6"/>
      <c r="H18" s="6"/>
      <c r="I18" s="6"/>
      <c r="K18" s="1"/>
      <c r="L18" s="6"/>
      <c r="M18" s="6"/>
      <c r="N18" s="6"/>
      <c r="P18" s="1"/>
      <c r="Q18" s="6"/>
      <c r="R18" s="6"/>
      <c r="S18" s="6"/>
      <c r="U18" s="1"/>
      <c r="V18" s="6"/>
      <c r="W18" s="6"/>
      <c r="X18" s="6"/>
      <c r="Z18" s="1"/>
      <c r="AA18" s="6"/>
      <c r="AB18" s="6"/>
      <c r="AC18" s="6"/>
      <c r="AE18" s="1"/>
      <c r="AF18" s="6"/>
      <c r="AG18" s="6"/>
      <c r="AH18" s="6"/>
      <c r="AJ18" s="1"/>
      <c r="AK18" s="6"/>
      <c r="AL18" s="6"/>
      <c r="AM18" s="6"/>
      <c r="AO18" s="1"/>
      <c r="AP18" s="6"/>
      <c r="AQ18" s="6"/>
      <c r="AR18" s="6"/>
      <c r="AT18" s="1"/>
      <c r="AU18" s="6"/>
      <c r="AV18" s="6"/>
      <c r="AW18" s="6"/>
      <c r="AY18" s="1"/>
      <c r="AZ18" s="6"/>
      <c r="BA18" s="6"/>
      <c r="BB18" s="6"/>
      <c r="BD18" s="1"/>
      <c r="BE18" s="6"/>
      <c r="BF18" s="6"/>
      <c r="BG18" s="6"/>
      <c r="BI18" s="1"/>
      <c r="BJ18" s="6"/>
      <c r="BK18" s="6"/>
      <c r="BL18" s="6"/>
      <c r="BN18" s="1"/>
      <c r="BO18" s="6"/>
      <c r="BP18" s="6"/>
      <c r="BQ18" s="6"/>
      <c r="BS18" s="1"/>
      <c r="BT18" s="6"/>
      <c r="BU18" s="6"/>
      <c r="BV18" s="6"/>
      <c r="BX18" s="1"/>
      <c r="BY18" s="6"/>
      <c r="BZ18" s="6"/>
      <c r="CA18" s="6"/>
    </row>
    <row r="19" spans="1:79" x14ac:dyDescent="0.3">
      <c r="A19" s="2" t="s">
        <v>13</v>
      </c>
      <c r="B19" s="7"/>
      <c r="C19" s="7"/>
      <c r="D19" s="7"/>
      <c r="F19" s="2" t="s">
        <v>13</v>
      </c>
      <c r="G19" s="7"/>
      <c r="H19" s="7"/>
      <c r="I19" s="7"/>
      <c r="K19" s="2" t="s">
        <v>13</v>
      </c>
      <c r="L19" s="7"/>
      <c r="M19" s="7"/>
      <c r="N19" s="7"/>
      <c r="P19" s="2" t="s">
        <v>13</v>
      </c>
      <c r="Q19" s="7"/>
      <c r="R19" s="7"/>
      <c r="S19" s="7"/>
      <c r="U19" s="2" t="s">
        <v>13</v>
      </c>
      <c r="V19" s="7"/>
      <c r="W19" s="7"/>
      <c r="X19" s="7"/>
      <c r="Z19" s="2" t="s">
        <v>13</v>
      </c>
      <c r="AA19" s="7"/>
      <c r="AB19" s="7"/>
      <c r="AC19" s="7"/>
      <c r="AE19" s="2" t="s">
        <v>13</v>
      </c>
      <c r="AF19" s="7"/>
      <c r="AG19" s="7"/>
      <c r="AH19" s="7"/>
      <c r="AJ19" s="2" t="s">
        <v>13</v>
      </c>
      <c r="AK19" s="7"/>
      <c r="AL19" s="7"/>
      <c r="AM19" s="7"/>
      <c r="AO19" s="2" t="s">
        <v>13</v>
      </c>
      <c r="AP19" s="7"/>
      <c r="AQ19" s="7"/>
      <c r="AR19" s="7"/>
      <c r="AT19" s="2" t="s">
        <v>13</v>
      </c>
      <c r="AU19" s="7"/>
      <c r="AV19" s="7"/>
      <c r="AW19" s="7"/>
      <c r="AY19" s="2" t="s">
        <v>13</v>
      </c>
      <c r="AZ19" s="7"/>
      <c r="BA19" s="7"/>
      <c r="BB19" s="7"/>
      <c r="BD19" s="2" t="s">
        <v>13</v>
      </c>
      <c r="BE19" s="7"/>
      <c r="BF19" s="7"/>
      <c r="BG19" s="7"/>
      <c r="BI19" s="2" t="s">
        <v>13</v>
      </c>
      <c r="BJ19" s="7"/>
      <c r="BK19" s="7"/>
      <c r="BL19" s="7"/>
      <c r="BN19" s="2" t="s">
        <v>13</v>
      </c>
      <c r="BO19" s="7"/>
      <c r="BP19" s="7"/>
      <c r="BQ19" s="7"/>
      <c r="BS19" s="2" t="s">
        <v>13</v>
      </c>
      <c r="BT19" s="7"/>
      <c r="BU19" s="7"/>
      <c r="BV19" s="7"/>
      <c r="BX19" s="2" t="s">
        <v>13</v>
      </c>
      <c r="BY19" s="7"/>
      <c r="BZ19" s="7"/>
      <c r="CA19" s="7"/>
    </row>
    <row r="20" spans="1:79" x14ac:dyDescent="0.3">
      <c r="A20" s="3"/>
      <c r="B20" s="4" t="s">
        <v>5</v>
      </c>
      <c r="C20" s="4" t="s">
        <v>6</v>
      </c>
      <c r="D20" s="4" t="s">
        <v>7</v>
      </c>
      <c r="F20" s="3"/>
      <c r="G20" s="4" t="s">
        <v>5</v>
      </c>
      <c r="H20" s="4" t="s">
        <v>6</v>
      </c>
      <c r="I20" s="4" t="s">
        <v>7</v>
      </c>
      <c r="K20" s="3"/>
      <c r="L20" s="4" t="s">
        <v>5</v>
      </c>
      <c r="M20" s="4" t="s">
        <v>6</v>
      </c>
      <c r="N20" s="4" t="s">
        <v>7</v>
      </c>
      <c r="P20" s="3"/>
      <c r="Q20" s="4" t="s">
        <v>5</v>
      </c>
      <c r="R20" s="4" t="s">
        <v>6</v>
      </c>
      <c r="S20" s="4" t="s">
        <v>7</v>
      </c>
      <c r="U20" s="3"/>
      <c r="V20" s="4" t="s">
        <v>5</v>
      </c>
      <c r="W20" s="4" t="s">
        <v>6</v>
      </c>
      <c r="X20" s="4" t="s">
        <v>7</v>
      </c>
      <c r="Z20" s="3"/>
      <c r="AA20" s="4" t="s">
        <v>5</v>
      </c>
      <c r="AB20" s="4" t="s">
        <v>6</v>
      </c>
      <c r="AC20" s="4" t="s">
        <v>7</v>
      </c>
      <c r="AE20" s="3"/>
      <c r="AF20" s="4" t="s">
        <v>5</v>
      </c>
      <c r="AG20" s="4" t="s">
        <v>6</v>
      </c>
      <c r="AH20" s="4" t="s">
        <v>7</v>
      </c>
      <c r="AJ20" s="3"/>
      <c r="AK20" s="4" t="s">
        <v>5</v>
      </c>
      <c r="AL20" s="4" t="s">
        <v>6</v>
      </c>
      <c r="AM20" s="4" t="s">
        <v>7</v>
      </c>
      <c r="AO20" s="3"/>
      <c r="AP20" s="4" t="s">
        <v>5</v>
      </c>
      <c r="AQ20" s="4" t="s">
        <v>6</v>
      </c>
      <c r="AR20" s="4" t="s">
        <v>7</v>
      </c>
      <c r="AT20" s="3"/>
      <c r="AU20" s="4" t="s">
        <v>5</v>
      </c>
      <c r="AV20" s="4" t="s">
        <v>6</v>
      </c>
      <c r="AW20" s="4" t="s">
        <v>7</v>
      </c>
      <c r="AY20" s="3"/>
      <c r="AZ20" s="4" t="s">
        <v>5</v>
      </c>
      <c r="BA20" s="4" t="s">
        <v>6</v>
      </c>
      <c r="BB20" s="4" t="s">
        <v>7</v>
      </c>
      <c r="BD20" s="3"/>
      <c r="BE20" s="4" t="s">
        <v>5</v>
      </c>
      <c r="BF20" s="4" t="s">
        <v>6</v>
      </c>
      <c r="BG20" s="4" t="s">
        <v>7</v>
      </c>
      <c r="BI20" s="3"/>
      <c r="BJ20" s="4" t="s">
        <v>5</v>
      </c>
      <c r="BK20" s="4" t="s">
        <v>6</v>
      </c>
      <c r="BL20" s="4" t="s">
        <v>7</v>
      </c>
      <c r="BN20" s="3"/>
      <c r="BO20" s="4" t="s">
        <v>5</v>
      </c>
      <c r="BP20" s="4" t="s">
        <v>6</v>
      </c>
      <c r="BQ20" s="4" t="s">
        <v>7</v>
      </c>
      <c r="BS20" s="3"/>
      <c r="BT20" s="4" t="s">
        <v>5</v>
      </c>
      <c r="BU20" s="4" t="s">
        <v>6</v>
      </c>
      <c r="BV20" s="4" t="s">
        <v>7</v>
      </c>
      <c r="BX20" s="3"/>
      <c r="BY20" s="4" t="s">
        <v>5</v>
      </c>
      <c r="BZ20" s="4" t="s">
        <v>6</v>
      </c>
      <c r="CA20" s="4" t="s">
        <v>7</v>
      </c>
    </row>
    <row r="21" spans="1:79" x14ac:dyDescent="0.3">
      <c r="A21" s="5" t="s">
        <v>0</v>
      </c>
      <c r="B21" s="11">
        <v>1.2999999999999999E-2</v>
      </c>
      <c r="C21" s="11">
        <v>1.2999999999999999E-2</v>
      </c>
      <c r="D21" s="11">
        <v>1.2E-2</v>
      </c>
      <c r="F21" s="5" t="s">
        <v>0</v>
      </c>
      <c r="G21" s="11">
        <v>1.2E-2</v>
      </c>
      <c r="H21" s="11">
        <v>1.2E-2</v>
      </c>
      <c r="I21" s="11">
        <v>1.2E-2</v>
      </c>
      <c r="K21" s="5" t="s">
        <v>0</v>
      </c>
      <c r="L21" s="11">
        <v>1.7000000000000001E-2</v>
      </c>
      <c r="M21" s="11">
        <v>1.7000000000000001E-2</v>
      </c>
      <c r="N21" s="11">
        <v>1.7000000000000001E-2</v>
      </c>
      <c r="P21" s="5" t="s">
        <v>0</v>
      </c>
      <c r="Q21" s="11">
        <v>2.5999999999999999E-2</v>
      </c>
      <c r="R21" s="11">
        <v>2.5999999999999999E-2</v>
      </c>
      <c r="S21" s="11">
        <v>2.5000000000000001E-2</v>
      </c>
      <c r="U21" s="5" t="s">
        <v>0</v>
      </c>
      <c r="V21" s="17">
        <v>3.1E-2</v>
      </c>
      <c r="W21" s="11">
        <v>3.1E-2</v>
      </c>
      <c r="X21" s="11">
        <v>2.5000000000000001E-2</v>
      </c>
      <c r="Z21" s="5" t="s">
        <v>0</v>
      </c>
      <c r="AA21" s="11">
        <v>6.6000000000000003E-2</v>
      </c>
      <c r="AB21" s="11">
        <v>6.6000000000000003E-2</v>
      </c>
      <c r="AC21" s="11">
        <v>3.2000000000000001E-2</v>
      </c>
      <c r="AE21" s="5" t="s">
        <v>0</v>
      </c>
      <c r="AF21" s="11">
        <v>4.7E-2</v>
      </c>
      <c r="AG21" s="11">
        <v>4.3999999999999997E-2</v>
      </c>
      <c r="AH21" s="11">
        <v>4.5999999999999999E-2</v>
      </c>
      <c r="AJ21" s="5" t="s">
        <v>0</v>
      </c>
      <c r="AK21" s="11">
        <v>7.5999999999999998E-2</v>
      </c>
      <c r="AL21" s="11">
        <v>7.0999999999999994E-2</v>
      </c>
      <c r="AM21" s="11">
        <v>9.4E-2</v>
      </c>
      <c r="AO21" s="5" t="s">
        <v>0</v>
      </c>
      <c r="AP21" s="11">
        <v>9.6000000000000002E-2</v>
      </c>
      <c r="AQ21" s="11">
        <v>8.7999999999999995E-2</v>
      </c>
      <c r="AR21" s="11">
        <v>0.11600000000000001</v>
      </c>
      <c r="AT21" s="5" t="s">
        <v>0</v>
      </c>
      <c r="AU21" s="11">
        <v>9.9000000000000005E-2</v>
      </c>
      <c r="AV21" s="11">
        <v>7.0000000000000007E-2</v>
      </c>
      <c r="AW21" s="11">
        <v>0.187</v>
      </c>
      <c r="AY21" s="5" t="s">
        <v>0</v>
      </c>
      <c r="AZ21" s="11">
        <v>8.3000000000000004E-2</v>
      </c>
      <c r="BA21" s="11">
        <v>6.5000000000000002E-2</v>
      </c>
      <c r="BB21" s="11">
        <v>0.34599999999999997</v>
      </c>
      <c r="BD21" s="5" t="s">
        <v>0</v>
      </c>
      <c r="BE21" s="11">
        <v>8.6999999999999994E-2</v>
      </c>
      <c r="BF21" s="11">
        <v>5.5E-2</v>
      </c>
      <c r="BG21" s="11">
        <v>0.31</v>
      </c>
      <c r="BI21" s="5" t="s">
        <v>0</v>
      </c>
      <c r="BJ21" s="11">
        <v>8.6999999999999994E-2</v>
      </c>
      <c r="BK21" s="11">
        <v>5.5E-2</v>
      </c>
      <c r="BL21" s="11">
        <v>0.31</v>
      </c>
      <c r="BN21" s="5" t="s">
        <v>0</v>
      </c>
      <c r="BO21" s="11">
        <v>0.113</v>
      </c>
      <c r="BP21" s="11">
        <v>7.9000000000000001E-2</v>
      </c>
      <c r="BQ21" s="11">
        <v>0.32600000000000001</v>
      </c>
      <c r="BS21" s="5" t="s">
        <v>0</v>
      </c>
      <c r="BT21" s="11">
        <v>0.11600000000000001</v>
      </c>
      <c r="BU21" s="11">
        <v>0.09</v>
      </c>
      <c r="BV21" s="11">
        <v>0.36099999999999999</v>
      </c>
      <c r="BX21" s="5" t="s">
        <v>0</v>
      </c>
      <c r="BY21" s="11">
        <v>0.11600000000000001</v>
      </c>
      <c r="BZ21" s="11">
        <v>0.09</v>
      </c>
      <c r="CA21" s="11">
        <v>0.36099999999999999</v>
      </c>
    </row>
    <row r="22" spans="1:79" x14ac:dyDescent="0.3">
      <c r="A22" s="5" t="s">
        <v>1</v>
      </c>
      <c r="B22" s="11">
        <v>1.4E-2</v>
      </c>
      <c r="C22" s="11">
        <v>1.4E-2</v>
      </c>
      <c r="D22" s="11">
        <v>1.4E-2</v>
      </c>
      <c r="F22" s="5" t="s">
        <v>1</v>
      </c>
      <c r="G22" s="11">
        <v>2.4E-2</v>
      </c>
      <c r="H22" s="11">
        <v>2.4E-2</v>
      </c>
      <c r="I22" s="11">
        <v>1.7999999999999999E-2</v>
      </c>
      <c r="K22" s="5" t="s">
        <v>1</v>
      </c>
      <c r="L22" s="11">
        <v>1.7000000000000001E-2</v>
      </c>
      <c r="M22" s="11">
        <v>1.7000000000000001E-2</v>
      </c>
      <c r="N22" s="11">
        <v>1.6E-2</v>
      </c>
      <c r="P22" s="5" t="s">
        <v>1</v>
      </c>
      <c r="Q22" s="11">
        <v>4.5999999999999999E-2</v>
      </c>
      <c r="R22" s="11">
        <v>4.5999999999999999E-2</v>
      </c>
      <c r="S22" s="11">
        <v>3.3000000000000002E-2</v>
      </c>
      <c r="U22" s="5" t="s">
        <v>1</v>
      </c>
      <c r="V22" s="17">
        <v>8.5999999999999993E-2</v>
      </c>
      <c r="W22" s="11">
        <v>8.2000000000000003E-2</v>
      </c>
      <c r="X22" s="11">
        <v>3.5000000000000003E-2</v>
      </c>
      <c r="Z22" s="5" t="s">
        <v>1</v>
      </c>
      <c r="AA22" s="11">
        <v>7.6999999999999999E-2</v>
      </c>
      <c r="AB22" s="11">
        <v>7.9000000000000001E-2</v>
      </c>
      <c r="AC22" s="11">
        <v>5.7000000000000002E-2</v>
      </c>
      <c r="AE22" s="5" t="s">
        <v>1</v>
      </c>
      <c r="AF22" s="11">
        <v>8.5000000000000006E-2</v>
      </c>
      <c r="AG22" s="11">
        <v>8.1000000000000003E-2</v>
      </c>
      <c r="AH22" s="11">
        <v>6.6000000000000003E-2</v>
      </c>
      <c r="AJ22" s="5" t="s">
        <v>1</v>
      </c>
      <c r="AK22" s="11">
        <v>0.158</v>
      </c>
      <c r="AL22" s="11">
        <v>0.1</v>
      </c>
      <c r="AM22" s="11">
        <v>9.6000000000000002E-2</v>
      </c>
      <c r="AO22" s="5" t="s">
        <v>1</v>
      </c>
      <c r="AP22" s="11">
        <v>0.17299999999999999</v>
      </c>
      <c r="AQ22" s="11">
        <v>0.13300000000000001</v>
      </c>
      <c r="AR22" s="11">
        <v>0.19600000000000001</v>
      </c>
      <c r="AT22" s="5" t="s">
        <v>1</v>
      </c>
      <c r="AU22" s="11">
        <v>0.193</v>
      </c>
      <c r="AV22" s="11">
        <v>0.152</v>
      </c>
      <c r="AW22" s="11">
        <v>0.185</v>
      </c>
      <c r="AY22" s="5" t="s">
        <v>1</v>
      </c>
      <c r="AZ22" s="11">
        <v>0.19800000000000001</v>
      </c>
      <c r="BA22" s="11">
        <v>0.16600000000000001</v>
      </c>
      <c r="BB22" s="11">
        <v>0.36599999999999999</v>
      </c>
      <c r="BD22" s="5" t="s">
        <v>1</v>
      </c>
      <c r="BE22" s="11">
        <v>0.153</v>
      </c>
      <c r="BF22" s="11">
        <v>0.14599999999999999</v>
      </c>
      <c r="BG22" s="11">
        <v>0.34699999999999998</v>
      </c>
      <c r="BI22" s="5" t="s">
        <v>1</v>
      </c>
      <c r="BJ22" s="11">
        <v>0.153</v>
      </c>
      <c r="BK22" s="11">
        <v>0.14599999999999999</v>
      </c>
      <c r="BL22" s="11">
        <v>0.34699999999999998</v>
      </c>
      <c r="BN22" s="5" t="s">
        <v>1</v>
      </c>
      <c r="BO22" s="11">
        <v>0.16700000000000001</v>
      </c>
      <c r="BP22" s="11">
        <v>0.153</v>
      </c>
      <c r="BQ22" s="11">
        <v>0.35</v>
      </c>
      <c r="BS22" s="5" t="s">
        <v>1</v>
      </c>
      <c r="BT22" s="11">
        <v>0.23200000000000001</v>
      </c>
      <c r="BU22" s="11">
        <v>0.154</v>
      </c>
      <c r="BV22" s="11">
        <v>0.38300000000000001</v>
      </c>
      <c r="BX22" s="5" t="s">
        <v>1</v>
      </c>
      <c r="BY22" s="11">
        <v>0.23200000000000001</v>
      </c>
      <c r="BZ22" s="11">
        <v>0.154</v>
      </c>
      <c r="CA22" s="11">
        <v>0.38300000000000001</v>
      </c>
    </row>
    <row r="23" spans="1:79" x14ac:dyDescent="0.3">
      <c r="A23" s="5" t="s">
        <v>2</v>
      </c>
      <c r="B23" s="11">
        <v>1.4E-2</v>
      </c>
      <c r="C23" s="11">
        <v>1.4E-2</v>
      </c>
      <c r="D23" s="11">
        <v>1.4E-2</v>
      </c>
      <c r="F23" s="5" t="s">
        <v>2</v>
      </c>
      <c r="G23" s="11">
        <v>2.5000000000000001E-2</v>
      </c>
      <c r="H23" s="11">
        <v>2.5000000000000001E-2</v>
      </c>
      <c r="I23" s="11">
        <v>2.5999999999999999E-2</v>
      </c>
      <c r="K23" s="5" t="s">
        <v>2</v>
      </c>
      <c r="L23" s="11">
        <v>3.5000000000000003E-2</v>
      </c>
      <c r="M23" s="11">
        <v>3.5000000000000003E-2</v>
      </c>
      <c r="N23" s="11">
        <v>3.5000000000000003E-2</v>
      </c>
      <c r="P23" s="5" t="s">
        <v>2</v>
      </c>
      <c r="Q23" s="11">
        <v>0.05</v>
      </c>
      <c r="R23" s="11">
        <v>0.05</v>
      </c>
      <c r="S23" s="11">
        <v>4.3999999999999997E-2</v>
      </c>
      <c r="U23" s="5" t="s">
        <v>2</v>
      </c>
      <c r="V23" s="17">
        <v>4.5999999999999999E-2</v>
      </c>
      <c r="W23" s="11">
        <v>4.2999999999999997E-2</v>
      </c>
      <c r="X23" s="11">
        <v>0.05</v>
      </c>
      <c r="Z23" s="5" t="s">
        <v>2</v>
      </c>
      <c r="AA23" s="11">
        <v>7.9000000000000001E-2</v>
      </c>
      <c r="AB23" s="11">
        <v>8.1000000000000003E-2</v>
      </c>
      <c r="AC23" s="11">
        <v>7.0000000000000007E-2</v>
      </c>
      <c r="AE23" s="5" t="s">
        <v>2</v>
      </c>
      <c r="AF23" s="11">
        <v>0.10100000000000001</v>
      </c>
      <c r="AG23" s="11">
        <v>0.121</v>
      </c>
      <c r="AH23" s="11">
        <v>0.11</v>
      </c>
      <c r="AJ23" s="5" t="s">
        <v>2</v>
      </c>
      <c r="AK23" s="11">
        <v>0.114</v>
      </c>
      <c r="AL23" s="11">
        <v>0.127</v>
      </c>
      <c r="AM23" s="11">
        <v>0.112</v>
      </c>
      <c r="AO23" s="5" t="s">
        <v>2</v>
      </c>
      <c r="AP23" s="11">
        <v>0.17199999999999999</v>
      </c>
      <c r="AQ23" s="11">
        <v>0.16300000000000001</v>
      </c>
      <c r="AR23" s="11">
        <v>0.20399999999999999</v>
      </c>
      <c r="AT23" s="5" t="s">
        <v>2</v>
      </c>
      <c r="AU23" s="11">
        <v>0.17100000000000001</v>
      </c>
      <c r="AV23" s="11">
        <v>0.185</v>
      </c>
      <c r="AW23" s="11">
        <v>0.223</v>
      </c>
      <c r="AY23" s="5" t="s">
        <v>2</v>
      </c>
      <c r="AZ23" s="11">
        <v>0.23400000000000001</v>
      </c>
      <c r="BA23" s="11">
        <v>0.218</v>
      </c>
      <c r="BB23" s="11">
        <v>0.371</v>
      </c>
      <c r="BD23" s="5" t="s">
        <v>2</v>
      </c>
      <c r="BE23" s="11">
        <v>0.215</v>
      </c>
      <c r="BF23" s="11">
        <v>0.192</v>
      </c>
      <c r="BG23" s="11">
        <v>0.36199999999999999</v>
      </c>
      <c r="BI23" s="5" t="s">
        <v>2</v>
      </c>
      <c r="BJ23" s="11">
        <v>0.215</v>
      </c>
      <c r="BK23" s="11">
        <v>0.192</v>
      </c>
      <c r="BL23" s="11">
        <v>0.36199999999999999</v>
      </c>
      <c r="BN23" s="5" t="s">
        <v>2</v>
      </c>
      <c r="BO23" s="11">
        <v>0.17399999999999999</v>
      </c>
      <c r="BP23" s="11">
        <v>0.184</v>
      </c>
      <c r="BQ23" s="11">
        <v>0.39500000000000002</v>
      </c>
      <c r="BS23" s="5" t="s">
        <v>2</v>
      </c>
      <c r="BT23" s="11">
        <v>0.17899999999999999</v>
      </c>
      <c r="BU23" s="11">
        <v>0.18099999999999999</v>
      </c>
      <c r="BV23" s="11">
        <v>0.38600000000000001</v>
      </c>
      <c r="BX23" s="5" t="s">
        <v>2</v>
      </c>
      <c r="BY23" s="11">
        <v>0.17899999999999999</v>
      </c>
      <c r="BZ23" s="11">
        <v>0.18099999999999999</v>
      </c>
      <c r="CA23" s="11">
        <v>0.38600000000000001</v>
      </c>
    </row>
    <row r="24" spans="1:79" x14ac:dyDescent="0.3">
      <c r="A24" s="5" t="s">
        <v>3</v>
      </c>
      <c r="B24" s="11">
        <v>1.6E-2</v>
      </c>
      <c r="C24" s="11">
        <v>1.6E-2</v>
      </c>
      <c r="D24" s="11">
        <v>1.7000000000000001E-2</v>
      </c>
      <c r="F24" s="5" t="s">
        <v>3</v>
      </c>
      <c r="G24" s="11">
        <v>2.9000000000000001E-2</v>
      </c>
      <c r="H24" s="11">
        <v>2.9000000000000001E-2</v>
      </c>
      <c r="I24" s="11">
        <v>2.8000000000000001E-2</v>
      </c>
      <c r="K24" s="5" t="s">
        <v>3</v>
      </c>
      <c r="L24" s="11">
        <v>3.3000000000000002E-2</v>
      </c>
      <c r="M24" s="11">
        <v>3.3000000000000002E-2</v>
      </c>
      <c r="N24" s="11">
        <v>2.4E-2</v>
      </c>
      <c r="P24" s="5" t="s">
        <v>3</v>
      </c>
      <c r="Q24" s="11">
        <v>4.9000000000000002E-2</v>
      </c>
      <c r="R24" s="11">
        <v>4.9000000000000002E-2</v>
      </c>
      <c r="S24" s="11">
        <v>4.2000000000000003E-2</v>
      </c>
      <c r="U24" s="5" t="s">
        <v>3</v>
      </c>
      <c r="V24" s="17">
        <v>7.0000000000000007E-2</v>
      </c>
      <c r="W24" s="11">
        <v>7.0000000000000007E-2</v>
      </c>
      <c r="X24" s="11">
        <v>4.1000000000000002E-2</v>
      </c>
      <c r="Z24" s="5" t="s">
        <v>3</v>
      </c>
      <c r="AA24" s="11">
        <v>9.9000000000000005E-2</v>
      </c>
      <c r="AB24" s="11">
        <v>9.8000000000000004E-2</v>
      </c>
      <c r="AC24" s="11">
        <v>6.5000000000000002E-2</v>
      </c>
      <c r="AE24" s="5" t="s">
        <v>3</v>
      </c>
      <c r="AF24" s="11">
        <v>0.09</v>
      </c>
      <c r="AG24" s="11">
        <v>0.10199999999999999</v>
      </c>
      <c r="AH24" s="11">
        <v>9.0999999999999998E-2</v>
      </c>
      <c r="AJ24" s="5" t="s">
        <v>3</v>
      </c>
      <c r="AK24" s="11">
        <v>9.4E-2</v>
      </c>
      <c r="AL24" s="11">
        <v>0.13400000000000001</v>
      </c>
      <c r="AM24" s="11">
        <v>9.5000000000000001E-2</v>
      </c>
      <c r="AO24" s="5" t="s">
        <v>3</v>
      </c>
      <c r="AP24" s="11">
        <v>0.14699999999999999</v>
      </c>
      <c r="AQ24" s="11">
        <v>0.15</v>
      </c>
      <c r="AR24" s="11">
        <v>0.20399999999999999</v>
      </c>
      <c r="AT24" s="5" t="s">
        <v>3</v>
      </c>
      <c r="AU24" s="11">
        <v>0.13900000000000001</v>
      </c>
      <c r="AV24" s="11">
        <v>0.183</v>
      </c>
      <c r="AW24" s="11">
        <v>0.223</v>
      </c>
      <c r="AY24" s="5" t="s">
        <v>3</v>
      </c>
      <c r="AZ24" s="11">
        <v>0.13100000000000001</v>
      </c>
      <c r="BA24" s="11">
        <v>0.155</v>
      </c>
      <c r="BB24" s="11">
        <v>0.36699999999999999</v>
      </c>
      <c r="BD24" s="5" t="s">
        <v>3</v>
      </c>
      <c r="BE24" s="11">
        <v>0.14599999999999999</v>
      </c>
      <c r="BF24" s="11">
        <v>0.158</v>
      </c>
      <c r="BG24" s="11">
        <v>0.35399999999999998</v>
      </c>
      <c r="BI24" s="5" t="s">
        <v>3</v>
      </c>
      <c r="BJ24" s="11">
        <v>0.14599999999999999</v>
      </c>
      <c r="BK24" s="11">
        <v>0.158</v>
      </c>
      <c r="BL24" s="11">
        <v>0.35399999999999998</v>
      </c>
      <c r="BN24" s="5" t="s">
        <v>3</v>
      </c>
      <c r="BO24" s="11">
        <v>0.17</v>
      </c>
      <c r="BP24" s="11">
        <v>0.23200000000000001</v>
      </c>
      <c r="BQ24" s="11">
        <v>0.377</v>
      </c>
      <c r="BS24" s="5" t="s">
        <v>3</v>
      </c>
      <c r="BT24" s="11">
        <v>0.14799999999999999</v>
      </c>
      <c r="BU24" s="11">
        <v>0.17399999999999999</v>
      </c>
      <c r="BV24" s="11">
        <v>0.39200000000000002</v>
      </c>
      <c r="BX24" s="5" t="s">
        <v>3</v>
      </c>
      <c r="BY24" s="11">
        <v>0.14799999999999999</v>
      </c>
      <c r="BZ24" s="11">
        <v>0.17399999999999999</v>
      </c>
      <c r="CA24" s="11">
        <v>0.39200000000000002</v>
      </c>
    </row>
    <row r="25" spans="1:79" x14ac:dyDescent="0.3">
      <c r="A25" s="5" t="s">
        <v>4</v>
      </c>
      <c r="B25" s="11">
        <v>1.7000000000000001E-2</v>
      </c>
      <c r="C25" s="11">
        <v>1.7000000000000001E-2</v>
      </c>
      <c r="D25" s="11">
        <v>1.7000000000000001E-2</v>
      </c>
      <c r="F25" s="5" t="s">
        <v>4</v>
      </c>
      <c r="G25" s="11">
        <v>2.5999999999999999E-2</v>
      </c>
      <c r="H25" s="11">
        <v>2.5999999999999999E-2</v>
      </c>
      <c r="I25" s="11">
        <v>2.5999999999999999E-2</v>
      </c>
      <c r="K25" s="5" t="s">
        <v>4</v>
      </c>
      <c r="L25" s="11">
        <v>3.1E-2</v>
      </c>
      <c r="M25" s="11">
        <v>3.1E-2</v>
      </c>
      <c r="N25" s="11">
        <v>3.2000000000000001E-2</v>
      </c>
      <c r="P25" s="5" t="s">
        <v>4</v>
      </c>
      <c r="Q25" s="11">
        <v>5.8999999999999997E-2</v>
      </c>
      <c r="R25" s="11">
        <v>5.0999999999999997E-2</v>
      </c>
      <c r="S25" s="11">
        <v>0.04</v>
      </c>
      <c r="U25" s="5" t="s">
        <v>4</v>
      </c>
      <c r="V25" s="17">
        <v>0.104</v>
      </c>
      <c r="W25" s="11">
        <v>0.104</v>
      </c>
      <c r="X25" s="11">
        <v>5.0999999999999997E-2</v>
      </c>
      <c r="Z25" s="5" t="s">
        <v>4</v>
      </c>
      <c r="AA25" s="11">
        <v>0.109</v>
      </c>
      <c r="AB25" s="11">
        <v>0.109</v>
      </c>
      <c r="AC25" s="11">
        <v>7.2999999999999995E-2</v>
      </c>
      <c r="AE25" s="5" t="s">
        <v>4</v>
      </c>
      <c r="AF25" s="11">
        <v>0.23699999999999999</v>
      </c>
      <c r="AG25" s="11">
        <v>0.23699999999999999</v>
      </c>
      <c r="AH25" s="11">
        <v>0.109</v>
      </c>
      <c r="AJ25" s="5" t="s">
        <v>4</v>
      </c>
      <c r="AK25" s="11">
        <v>0.214</v>
      </c>
      <c r="AL25" s="11">
        <v>0.16500000000000001</v>
      </c>
      <c r="AM25" s="11">
        <v>0.111</v>
      </c>
      <c r="AO25" s="5" t="s">
        <v>4</v>
      </c>
      <c r="AP25" s="11">
        <v>0.41</v>
      </c>
      <c r="AQ25" s="11">
        <v>0.29699999999999999</v>
      </c>
      <c r="AR25" s="11">
        <v>0.20399999999999999</v>
      </c>
      <c r="AT25" s="5" t="s">
        <v>4</v>
      </c>
      <c r="AU25" s="11">
        <v>0.56100000000000005</v>
      </c>
      <c r="AV25" s="11">
        <v>0.56100000000000005</v>
      </c>
      <c r="AW25" s="11">
        <v>0.218</v>
      </c>
      <c r="AY25" s="5" t="s">
        <v>4</v>
      </c>
      <c r="AZ25" s="11">
        <v>1.093</v>
      </c>
      <c r="BA25" s="11">
        <v>0.93600000000000005</v>
      </c>
      <c r="BB25" s="11">
        <v>0.36099999999999999</v>
      </c>
      <c r="BD25" s="5" t="s">
        <v>4</v>
      </c>
      <c r="BE25" s="11">
        <v>0.96099999999999997</v>
      </c>
      <c r="BF25" s="11">
        <v>0.84299999999999997</v>
      </c>
      <c r="BG25" s="11">
        <v>0.35499999999999998</v>
      </c>
      <c r="BI25" s="5" t="s">
        <v>4</v>
      </c>
      <c r="BJ25" s="11">
        <v>0.96099999999999997</v>
      </c>
      <c r="BK25" s="11">
        <v>0.84299999999999997</v>
      </c>
      <c r="BL25" s="11">
        <v>0.35499999999999998</v>
      </c>
      <c r="BN25" s="5" t="s">
        <v>4</v>
      </c>
      <c r="BO25" s="11">
        <v>0.82699999999999996</v>
      </c>
      <c r="BP25" s="11">
        <v>0.79700000000000004</v>
      </c>
      <c r="BQ25" s="11">
        <v>0.38300000000000001</v>
      </c>
      <c r="BS25" s="5" t="s">
        <v>4</v>
      </c>
      <c r="BT25" s="11">
        <v>0.93200000000000005</v>
      </c>
      <c r="BU25" s="11">
        <v>0.749</v>
      </c>
      <c r="BV25" s="11">
        <v>0.38700000000000001</v>
      </c>
      <c r="BX25" s="5" t="s">
        <v>4</v>
      </c>
      <c r="BY25" s="11">
        <v>0.93200000000000005</v>
      </c>
      <c r="BZ25" s="11">
        <v>0.749</v>
      </c>
      <c r="CA25" s="11">
        <v>0.38700000000000001</v>
      </c>
    </row>
    <row r="26" spans="1:79" x14ac:dyDescent="0.3">
      <c r="A26" s="1"/>
      <c r="B26" s="6"/>
      <c r="C26" s="6"/>
      <c r="D26" s="6"/>
      <c r="F26" s="1"/>
      <c r="G26" s="6"/>
      <c r="H26" s="6"/>
      <c r="I26" s="6"/>
      <c r="K26" s="1"/>
      <c r="L26" s="6"/>
      <c r="M26" s="6"/>
      <c r="N26" s="6"/>
      <c r="P26" s="1"/>
      <c r="Q26" s="6"/>
      <c r="R26" s="6"/>
      <c r="S26" s="6"/>
      <c r="U26" s="1"/>
      <c r="V26" s="6"/>
      <c r="W26" s="6"/>
      <c r="X26" s="6"/>
      <c r="Z26" s="1"/>
      <c r="AA26" s="6"/>
      <c r="AB26" s="6"/>
      <c r="AC26" s="6"/>
      <c r="AE26" s="1"/>
      <c r="AF26" s="6"/>
      <c r="AG26" s="6"/>
      <c r="AH26" s="6"/>
      <c r="AJ26" s="1"/>
      <c r="AK26" s="6"/>
      <c r="AL26" s="6"/>
      <c r="AM26" s="6"/>
      <c r="AO26" s="1"/>
      <c r="AP26" s="6"/>
      <c r="AQ26" s="6"/>
      <c r="AR26" s="6"/>
      <c r="AT26" s="1"/>
      <c r="AU26" s="6"/>
      <c r="AV26" s="6"/>
      <c r="AW26" s="6"/>
      <c r="AY26" s="1"/>
      <c r="AZ26" s="6"/>
      <c r="BA26" s="6"/>
      <c r="BB26" s="6"/>
      <c r="BD26" s="1"/>
      <c r="BE26" s="6"/>
      <c r="BF26" s="6"/>
      <c r="BG26" s="6"/>
      <c r="BI26" s="1"/>
      <c r="BJ26" s="6"/>
      <c r="BK26" s="6"/>
      <c r="BL26" s="6"/>
      <c r="BN26" s="1"/>
      <c r="BO26" s="6"/>
      <c r="BP26" s="6"/>
      <c r="BQ26" s="6"/>
      <c r="BS26" s="1"/>
      <c r="BT26" s="6"/>
      <c r="BU26" s="6"/>
      <c r="BV26" s="6"/>
      <c r="BX26" s="1"/>
      <c r="BY26" s="6"/>
      <c r="BZ26" s="6"/>
      <c r="CA26" s="6"/>
    </row>
    <row r="27" spans="1:79" x14ac:dyDescent="0.3">
      <c r="A27" s="6"/>
      <c r="B27" s="6"/>
      <c r="C27" s="6"/>
      <c r="D27" s="6"/>
      <c r="F27" s="6"/>
      <c r="G27" s="6"/>
      <c r="H27" s="6"/>
      <c r="I27" s="6"/>
      <c r="K27" s="6"/>
      <c r="L27" s="6"/>
      <c r="M27" s="6"/>
      <c r="N27" s="6"/>
      <c r="P27" s="6"/>
      <c r="Q27" s="6"/>
      <c r="R27" s="6"/>
      <c r="S27" s="6"/>
      <c r="U27" s="6"/>
      <c r="V27" s="6"/>
      <c r="W27" s="6"/>
      <c r="X27" s="6"/>
      <c r="Z27" s="6"/>
      <c r="AA27" s="6"/>
      <c r="AB27" s="6"/>
      <c r="AC27" s="6"/>
      <c r="AE27" s="6"/>
      <c r="AF27" s="6"/>
      <c r="AG27" s="6"/>
      <c r="AH27" s="6"/>
      <c r="AJ27" s="6"/>
      <c r="AK27" s="6"/>
      <c r="AL27" s="6"/>
      <c r="AM27" s="6"/>
      <c r="AO27" s="6"/>
      <c r="AP27" s="6"/>
      <c r="AQ27" s="6"/>
      <c r="AR27" s="6"/>
      <c r="AT27" s="2" t="s">
        <v>9</v>
      </c>
      <c r="AU27" s="6"/>
      <c r="AV27" s="6"/>
      <c r="AW27" s="6"/>
      <c r="AY27" s="2" t="s">
        <v>9</v>
      </c>
      <c r="AZ27" s="6"/>
      <c r="BA27" s="6"/>
      <c r="BB27" s="6"/>
      <c r="BD27" s="2" t="s">
        <v>9</v>
      </c>
      <c r="BE27" s="6"/>
      <c r="BF27" s="6"/>
      <c r="BG27" s="6"/>
      <c r="BI27" s="2" t="s">
        <v>9</v>
      </c>
      <c r="BJ27" s="6"/>
      <c r="BK27" s="6"/>
      <c r="BL27" s="6"/>
      <c r="BN27" s="2" t="s">
        <v>9</v>
      </c>
      <c r="BO27" s="6"/>
      <c r="BP27" s="6"/>
      <c r="BQ27" s="6"/>
      <c r="BS27" s="2" t="s">
        <v>9</v>
      </c>
      <c r="BT27" s="6"/>
      <c r="BU27" s="6"/>
      <c r="BV27" s="6"/>
      <c r="BX27" s="2" t="s">
        <v>9</v>
      </c>
      <c r="BY27" s="6"/>
      <c r="BZ27" s="6"/>
      <c r="CA27" s="6"/>
    </row>
    <row r="28" spans="1:79" x14ac:dyDescent="0.3">
      <c r="A28" s="6"/>
      <c r="B28" s="6"/>
      <c r="C28" s="6"/>
      <c r="D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E28" s="6"/>
      <c r="AF28" s="6"/>
      <c r="AG28" s="6"/>
      <c r="AH28" s="6"/>
      <c r="AJ28" s="6"/>
      <c r="AK28" s="6"/>
      <c r="AL28" s="6"/>
      <c r="AM28" s="6"/>
      <c r="AO28" s="6"/>
      <c r="AP28" s="6"/>
      <c r="AQ28" s="6"/>
      <c r="AR28" s="6"/>
      <c r="AT28" s="3"/>
      <c r="AU28" s="4" t="s">
        <v>5</v>
      </c>
      <c r="AV28" s="4" t="s">
        <v>6</v>
      </c>
      <c r="AW28" s="4" t="s">
        <v>7</v>
      </c>
      <c r="AY28" s="3"/>
      <c r="AZ28" s="4" t="s">
        <v>5</v>
      </c>
      <c r="BA28" s="4" t="s">
        <v>6</v>
      </c>
      <c r="BB28" s="4" t="s">
        <v>7</v>
      </c>
      <c r="BD28" s="3"/>
      <c r="BE28" s="4" t="s">
        <v>5</v>
      </c>
      <c r="BF28" s="4" t="s">
        <v>6</v>
      </c>
      <c r="BG28" s="4" t="s">
        <v>7</v>
      </c>
      <c r="BI28" s="3"/>
      <c r="BJ28" s="4" t="s">
        <v>5</v>
      </c>
      <c r="BK28" s="4" t="s">
        <v>6</v>
      </c>
      <c r="BL28" s="4" t="s">
        <v>7</v>
      </c>
      <c r="BN28" s="3"/>
      <c r="BO28" s="4" t="s">
        <v>5</v>
      </c>
      <c r="BP28" s="4" t="s">
        <v>6</v>
      </c>
      <c r="BQ28" s="4" t="s">
        <v>7</v>
      </c>
      <c r="BS28" s="3"/>
      <c r="BT28" s="4" t="s">
        <v>5</v>
      </c>
      <c r="BU28" s="4" t="s">
        <v>6</v>
      </c>
      <c r="BV28" s="4" t="s">
        <v>7</v>
      </c>
      <c r="BX28" s="3"/>
      <c r="BY28" s="4" t="s">
        <v>5</v>
      </c>
      <c r="BZ28" s="4" t="s">
        <v>6</v>
      </c>
      <c r="CA28" s="4" t="s">
        <v>7</v>
      </c>
    </row>
    <row r="29" spans="1:79" x14ac:dyDescent="0.3">
      <c r="A29" s="6"/>
      <c r="B29" s="6"/>
      <c r="C29" s="6"/>
      <c r="D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Z29" s="6"/>
      <c r="AA29" s="6"/>
      <c r="AB29" s="6"/>
      <c r="AC29" s="6"/>
      <c r="AE29" s="6"/>
      <c r="AF29" s="6"/>
      <c r="AG29" s="6"/>
      <c r="AH29" s="6"/>
      <c r="AJ29" s="6"/>
      <c r="AK29" s="6"/>
      <c r="AL29" s="6"/>
      <c r="AM29" s="6"/>
      <c r="AO29" s="6"/>
      <c r="AP29" s="6"/>
      <c r="AQ29" s="6"/>
      <c r="AR29" s="6"/>
      <c r="AT29" s="5" t="s">
        <v>0</v>
      </c>
      <c r="AU29" s="17">
        <v>0.13600000000000001</v>
      </c>
      <c r="AV29" s="17">
        <v>0.106</v>
      </c>
      <c r="AW29" s="17">
        <v>0.23100000000000001</v>
      </c>
      <c r="AY29" s="5" t="s">
        <v>0</v>
      </c>
      <c r="AZ29" s="17">
        <v>0.123</v>
      </c>
      <c r="BA29" s="17">
        <v>0.105</v>
      </c>
      <c r="BB29" s="17">
        <v>0.436</v>
      </c>
      <c r="BD29" s="5" t="s">
        <v>0</v>
      </c>
      <c r="BE29" s="17">
        <v>0.128</v>
      </c>
      <c r="BF29" s="17">
        <v>9.4E-2</v>
      </c>
      <c r="BG29" s="17">
        <v>0.41799999999999998</v>
      </c>
      <c r="BI29" s="5" t="s">
        <v>0</v>
      </c>
      <c r="BJ29" s="17">
        <v>0.128</v>
      </c>
      <c r="BK29" s="17">
        <v>9.4E-2</v>
      </c>
      <c r="BL29" s="17">
        <v>0.41799999999999998</v>
      </c>
      <c r="BN29" s="5" t="s">
        <v>0</v>
      </c>
      <c r="BO29" s="17">
        <v>0.16500000000000001</v>
      </c>
      <c r="BP29" s="17">
        <v>0.127</v>
      </c>
      <c r="BQ29" s="17">
        <v>0.68899999999999995</v>
      </c>
      <c r="BS29" s="5" t="s">
        <v>0</v>
      </c>
      <c r="BT29" s="17">
        <v>0.16700000000000001</v>
      </c>
      <c r="BU29" s="17">
        <v>0.13900000000000001</v>
      </c>
      <c r="BV29" s="17">
        <v>0.67500000000000004</v>
      </c>
      <c r="BX29" s="5" t="s">
        <v>0</v>
      </c>
      <c r="BY29" s="17">
        <v>0.16700000000000001</v>
      </c>
      <c r="BZ29" s="17">
        <v>0.13900000000000001</v>
      </c>
      <c r="CA29" s="17">
        <v>0.67500000000000004</v>
      </c>
    </row>
    <row r="30" spans="1:79" x14ac:dyDescent="0.3">
      <c r="A30" s="21" t="s">
        <v>35</v>
      </c>
      <c r="B30" s="6"/>
      <c r="C30" s="6"/>
      <c r="D30" s="6"/>
      <c r="F30" s="6"/>
      <c r="G30" s="6"/>
      <c r="H30" s="6"/>
      <c r="I30" s="6"/>
      <c r="K30" s="6"/>
      <c r="L30" s="6"/>
      <c r="M30" s="6"/>
      <c r="N30" s="6"/>
      <c r="T30" s="21" t="s">
        <v>36</v>
      </c>
      <c r="U30" s="6"/>
      <c r="V30" s="6"/>
      <c r="W30" s="6"/>
      <c r="Y30" s="6"/>
      <c r="Z30" s="6"/>
      <c r="AA30" s="6"/>
      <c r="AB30" s="6"/>
      <c r="AD30" s="6"/>
      <c r="AE30" s="6"/>
      <c r="AF30" s="6"/>
      <c r="AG30" s="6"/>
      <c r="AH30" s="6"/>
      <c r="AJ30" s="6"/>
      <c r="AK30" s="6"/>
      <c r="AL30" s="6"/>
      <c r="AM30" s="6"/>
      <c r="AO30" s="6"/>
      <c r="AP30" s="6"/>
      <c r="AQ30" s="6"/>
      <c r="AR30" s="6"/>
      <c r="AT30" s="5" t="s">
        <v>1</v>
      </c>
      <c r="AU30" s="17">
        <v>0.23400000000000001</v>
      </c>
      <c r="AV30" s="17">
        <v>0.188</v>
      </c>
      <c r="AW30" s="17">
        <v>0.23200000000000001</v>
      </c>
      <c r="AY30" s="5" t="s">
        <v>1</v>
      </c>
      <c r="AZ30" s="17">
        <v>0.245</v>
      </c>
      <c r="BA30" s="17">
        <v>0.20799999999999999</v>
      </c>
      <c r="BB30" s="17">
        <v>0.46700000000000003</v>
      </c>
      <c r="BD30" s="5" t="s">
        <v>1</v>
      </c>
      <c r="BE30" s="17">
        <v>0.2</v>
      </c>
      <c r="BF30" s="17">
        <v>0.19</v>
      </c>
      <c r="BG30" s="17">
        <v>0.45300000000000001</v>
      </c>
      <c r="BI30" s="5" t="s">
        <v>1</v>
      </c>
      <c r="BJ30" s="17">
        <v>0.2</v>
      </c>
      <c r="BK30" s="17">
        <v>0.19</v>
      </c>
      <c r="BL30" s="17">
        <v>0.45300000000000001</v>
      </c>
      <c r="BN30" s="5" t="s">
        <v>1</v>
      </c>
      <c r="BO30" s="17">
        <v>0.224</v>
      </c>
      <c r="BP30" s="17">
        <v>0.20399999999999999</v>
      </c>
      <c r="BQ30" s="17">
        <v>0.70799999999999996</v>
      </c>
      <c r="BS30" s="5" t="s">
        <v>1</v>
      </c>
      <c r="BT30" s="17">
        <v>0.29199999999999998</v>
      </c>
      <c r="BU30" s="17">
        <v>0.20699999999999999</v>
      </c>
      <c r="BV30" s="17">
        <v>0.70199999999999996</v>
      </c>
      <c r="BX30" s="5" t="s">
        <v>1</v>
      </c>
      <c r="BY30" s="17">
        <v>0.29199999999999998</v>
      </c>
      <c r="BZ30" s="17">
        <v>0.20699999999999999</v>
      </c>
      <c r="CA30" s="17">
        <v>0.70199999999999996</v>
      </c>
    </row>
    <row r="31" spans="1:79" x14ac:dyDescent="0.3">
      <c r="A31" s="17"/>
      <c r="B31" s="19" t="s">
        <v>25</v>
      </c>
      <c r="C31" s="19" t="s">
        <v>26</v>
      </c>
      <c r="D31" s="19" t="s">
        <v>27</v>
      </c>
      <c r="E31" s="19" t="s">
        <v>28</v>
      </c>
      <c r="F31" s="19" t="s">
        <v>29</v>
      </c>
      <c r="G31" s="19" t="s">
        <v>30</v>
      </c>
      <c r="H31" s="19" t="s">
        <v>31</v>
      </c>
      <c r="I31" s="19" t="s">
        <v>32</v>
      </c>
      <c r="J31" s="19">
        <v>0.85</v>
      </c>
      <c r="K31" s="19" t="s">
        <v>33</v>
      </c>
      <c r="L31" s="19">
        <v>0.92</v>
      </c>
      <c r="M31" s="19">
        <v>0.94</v>
      </c>
      <c r="N31" s="19">
        <v>0.95</v>
      </c>
      <c r="O31" s="19">
        <v>0.96</v>
      </c>
      <c r="P31" s="19">
        <v>0.98</v>
      </c>
      <c r="Q31" s="19" t="s">
        <v>34</v>
      </c>
      <c r="T31" s="17"/>
      <c r="U31" s="19" t="s">
        <v>25</v>
      </c>
      <c r="V31" s="19" t="s">
        <v>26</v>
      </c>
      <c r="W31" s="19" t="s">
        <v>27</v>
      </c>
      <c r="X31" s="19" t="s">
        <v>28</v>
      </c>
      <c r="Y31" s="19" t="s">
        <v>29</v>
      </c>
      <c r="Z31" s="19" t="s">
        <v>30</v>
      </c>
      <c r="AA31" s="19" t="s">
        <v>31</v>
      </c>
      <c r="AB31" s="19" t="s">
        <v>32</v>
      </c>
      <c r="AC31" s="19">
        <v>0.85</v>
      </c>
      <c r="AD31" s="19" t="s">
        <v>33</v>
      </c>
      <c r="AE31" s="19">
        <v>0.92</v>
      </c>
      <c r="AF31" s="19">
        <v>0.94</v>
      </c>
      <c r="AG31" s="19">
        <v>0.95</v>
      </c>
      <c r="AH31" s="19">
        <v>0.96</v>
      </c>
      <c r="AI31" s="19">
        <v>0.98</v>
      </c>
      <c r="AJ31" s="19" t="s">
        <v>34</v>
      </c>
      <c r="AK31" s="6"/>
      <c r="AL31" s="6"/>
      <c r="AM31" s="6"/>
      <c r="AO31" s="6"/>
      <c r="AP31" s="6"/>
      <c r="AQ31" s="6"/>
      <c r="AR31" s="6"/>
      <c r="AT31" s="5" t="s">
        <v>2</v>
      </c>
      <c r="AU31" s="17">
        <v>0.224</v>
      </c>
      <c r="AV31" s="17">
        <v>0.23799999999999999</v>
      </c>
      <c r="AW31" s="17">
        <v>0.27900000000000003</v>
      </c>
      <c r="AY31" s="5" t="s">
        <v>2</v>
      </c>
      <c r="AZ31" s="17">
        <v>0.30199999999999999</v>
      </c>
      <c r="BA31" s="17">
        <v>0.29399999999999998</v>
      </c>
      <c r="BB31" s="17">
        <v>0.48299999999999998</v>
      </c>
      <c r="BD31" s="5" t="s">
        <v>2</v>
      </c>
      <c r="BE31" s="17">
        <v>0.28100000000000003</v>
      </c>
      <c r="BF31" s="17">
        <v>0.26700000000000002</v>
      </c>
      <c r="BG31" s="17">
        <v>0.47799999999999998</v>
      </c>
      <c r="BI31" s="5" t="s">
        <v>2</v>
      </c>
      <c r="BJ31" s="17">
        <v>0.28100000000000003</v>
      </c>
      <c r="BK31" s="17">
        <v>0.26700000000000002</v>
      </c>
      <c r="BL31" s="17">
        <v>0.47799999999999998</v>
      </c>
      <c r="BN31" s="5" t="s">
        <v>2</v>
      </c>
      <c r="BO31" s="17">
        <v>0.26700000000000002</v>
      </c>
      <c r="BP31" s="17">
        <v>0.28999999999999998</v>
      </c>
      <c r="BQ31" s="17">
        <v>0.76100000000000001</v>
      </c>
      <c r="BS31" s="5" t="s">
        <v>2</v>
      </c>
      <c r="BT31" s="17">
        <v>0.27800000000000002</v>
      </c>
      <c r="BU31" s="17">
        <v>0.28499999999999998</v>
      </c>
      <c r="BV31" s="17">
        <v>0.70799999999999996</v>
      </c>
      <c r="BX31" s="5" t="s">
        <v>2</v>
      </c>
      <c r="BY31" s="17">
        <v>0.27800000000000002</v>
      </c>
      <c r="BZ31" s="17">
        <v>0.28499999999999998</v>
      </c>
      <c r="CA31" s="17">
        <v>0.70799999999999996</v>
      </c>
    </row>
    <row r="32" spans="1:79" x14ac:dyDescent="0.3">
      <c r="A32" s="4" t="s">
        <v>5</v>
      </c>
      <c r="B32" s="20">
        <v>1.0999999999999999E-2</v>
      </c>
      <c r="C32" s="20">
        <v>1.2E-2</v>
      </c>
      <c r="D32" s="12">
        <v>1.2999999999999999E-2</v>
      </c>
      <c r="E32" s="20">
        <v>1.4999999999999999E-2</v>
      </c>
      <c r="F32" s="12">
        <v>1.6E-2</v>
      </c>
      <c r="G32" s="12">
        <v>1.9E-2</v>
      </c>
      <c r="H32" s="12">
        <v>2.3E-2</v>
      </c>
      <c r="I32" s="12">
        <v>2.8000000000000001E-2</v>
      </c>
      <c r="J32" s="11">
        <v>3.3000000000000002E-2</v>
      </c>
      <c r="K32" s="20">
        <v>4.1000000000000002E-2</v>
      </c>
      <c r="L32" s="11">
        <v>4.5999999999999999E-2</v>
      </c>
      <c r="M32" s="12">
        <v>4.5999999999999999E-2</v>
      </c>
      <c r="N32" s="11">
        <v>4.5999999999999999E-2</v>
      </c>
      <c r="O32" s="12">
        <v>5.3999999999999999E-2</v>
      </c>
      <c r="P32" s="11">
        <v>5.6000000000000001E-2</v>
      </c>
      <c r="Q32" s="12">
        <v>5.6000000000000001E-2</v>
      </c>
      <c r="T32" s="4" t="s">
        <v>5</v>
      </c>
      <c r="U32" s="20">
        <v>1.6E-2</v>
      </c>
      <c r="V32" s="20">
        <v>2.9000000000000001E-2</v>
      </c>
      <c r="W32" s="12">
        <v>3.3000000000000002E-2</v>
      </c>
      <c r="X32" s="20">
        <v>4.9000000000000002E-2</v>
      </c>
      <c r="Y32" s="12">
        <v>7.0000000000000007E-2</v>
      </c>
      <c r="Z32" s="12">
        <v>9.9000000000000005E-2</v>
      </c>
      <c r="AA32" s="12">
        <v>0.09</v>
      </c>
      <c r="AB32" s="12">
        <v>9.4E-2</v>
      </c>
      <c r="AC32" s="11">
        <v>0.14699999999999999</v>
      </c>
      <c r="AD32" s="20">
        <v>0.13900000000000001</v>
      </c>
      <c r="AE32" s="11">
        <v>0.13100000000000001</v>
      </c>
      <c r="AF32" s="12">
        <v>0.14599999999999999</v>
      </c>
      <c r="AG32" s="11">
        <v>0.14599999999999999</v>
      </c>
      <c r="AH32" s="12">
        <v>0.17</v>
      </c>
      <c r="AI32" s="11">
        <v>0.14799999999999999</v>
      </c>
      <c r="AJ32" s="12">
        <v>0.14799999999999999</v>
      </c>
      <c r="AK32" s="6"/>
      <c r="AL32" s="6"/>
      <c r="AM32" s="6"/>
      <c r="AO32" s="6"/>
      <c r="AP32" s="6"/>
      <c r="AQ32" s="6"/>
      <c r="AR32" s="6"/>
      <c r="AT32" s="5" t="s">
        <v>3</v>
      </c>
      <c r="AU32" s="17">
        <v>0.18</v>
      </c>
      <c r="AV32" s="17">
        <v>0.223</v>
      </c>
      <c r="AW32" s="17">
        <v>0.27200000000000002</v>
      </c>
      <c r="AY32" s="5" t="s">
        <v>3</v>
      </c>
      <c r="AZ32" s="17">
        <v>0.17699999999999999</v>
      </c>
      <c r="BA32" s="17">
        <v>0.20200000000000001</v>
      </c>
      <c r="BB32" s="17">
        <v>0.47199999999999998</v>
      </c>
      <c r="BD32" s="5" t="s">
        <v>3</v>
      </c>
      <c r="BE32" s="17">
        <v>0.192</v>
      </c>
      <c r="BF32" s="17">
        <v>0.20599999999999999</v>
      </c>
      <c r="BG32" s="17">
        <v>0.46200000000000002</v>
      </c>
      <c r="BI32" s="5" t="s">
        <v>3</v>
      </c>
      <c r="BJ32" s="17">
        <v>0.192</v>
      </c>
      <c r="BK32" s="17">
        <v>0.20599999999999999</v>
      </c>
      <c r="BL32" s="17">
        <v>0.46200000000000002</v>
      </c>
      <c r="BN32" s="5" t="s">
        <v>3</v>
      </c>
      <c r="BO32" s="17">
        <v>0.22500000000000001</v>
      </c>
      <c r="BP32" s="17">
        <v>0.28899999999999998</v>
      </c>
      <c r="BQ32" s="17" t="s">
        <v>40</v>
      </c>
      <c r="BS32" s="5" t="s">
        <v>3</v>
      </c>
      <c r="BT32" s="17">
        <v>0.20399999999999999</v>
      </c>
      <c r="BU32" s="17">
        <v>0.23300000000000001</v>
      </c>
      <c r="BV32" s="17">
        <v>0.71</v>
      </c>
      <c r="BX32" s="5" t="s">
        <v>3</v>
      </c>
      <c r="BY32" s="17">
        <v>0.20399999999999999</v>
      </c>
      <c r="BZ32" s="17">
        <v>0.23300000000000001</v>
      </c>
      <c r="CA32" s="17">
        <v>0.71</v>
      </c>
    </row>
    <row r="33" spans="1:79" x14ac:dyDescent="0.3">
      <c r="A33" s="4" t="s">
        <v>6</v>
      </c>
      <c r="B33" s="20">
        <v>1.0999999999999999E-2</v>
      </c>
      <c r="C33" s="20">
        <v>1.2E-2</v>
      </c>
      <c r="D33" s="12">
        <v>1.2999999999999999E-2</v>
      </c>
      <c r="E33" s="20">
        <v>1.4999999999999999E-2</v>
      </c>
      <c r="F33" s="12">
        <v>1.6E-2</v>
      </c>
      <c r="G33" s="12">
        <v>1.9E-2</v>
      </c>
      <c r="H33" s="12">
        <v>2.3E-2</v>
      </c>
      <c r="I33" s="12">
        <v>2.8000000000000001E-2</v>
      </c>
      <c r="J33" s="11">
        <v>3.4000000000000002E-2</v>
      </c>
      <c r="K33" s="20">
        <v>0.04</v>
      </c>
      <c r="L33" s="11">
        <v>4.7E-2</v>
      </c>
      <c r="M33" s="12">
        <v>4.8000000000000001E-2</v>
      </c>
      <c r="N33" s="11">
        <v>4.8000000000000001E-2</v>
      </c>
      <c r="O33" s="12">
        <v>5.7000000000000002E-2</v>
      </c>
      <c r="P33" s="11">
        <v>5.8999999999999997E-2</v>
      </c>
      <c r="Q33" s="12">
        <v>5.8999999999999997E-2</v>
      </c>
      <c r="T33" s="4" t="s">
        <v>6</v>
      </c>
      <c r="U33" s="20">
        <v>1.6E-2</v>
      </c>
      <c r="V33" s="20">
        <v>2.9000000000000001E-2</v>
      </c>
      <c r="W33" s="12">
        <v>3.3000000000000002E-2</v>
      </c>
      <c r="X33" s="20">
        <v>4.9000000000000002E-2</v>
      </c>
      <c r="Y33" s="12">
        <v>7.0000000000000007E-2</v>
      </c>
      <c r="Z33" s="12">
        <v>9.8000000000000004E-2</v>
      </c>
      <c r="AA33" s="12">
        <v>0.10199999999999999</v>
      </c>
      <c r="AB33" s="12">
        <v>0.13400000000000001</v>
      </c>
      <c r="AC33" s="11">
        <v>0.15</v>
      </c>
      <c r="AD33" s="20">
        <v>0.183</v>
      </c>
      <c r="AE33" s="11">
        <v>0.155</v>
      </c>
      <c r="AF33" s="12">
        <v>0.158</v>
      </c>
      <c r="AG33" s="11">
        <v>0.158</v>
      </c>
      <c r="AH33" s="12">
        <v>0.23200000000000001</v>
      </c>
      <c r="AI33" s="11">
        <v>0.17399999999999999</v>
      </c>
      <c r="AJ33" s="12">
        <v>0.17399999999999999</v>
      </c>
      <c r="AK33" s="6"/>
      <c r="AL33" s="6"/>
      <c r="AM33" s="6"/>
      <c r="AO33" s="6"/>
      <c r="AP33" s="6"/>
      <c r="AQ33" s="6"/>
      <c r="AR33" s="6"/>
      <c r="AT33" s="5" t="s">
        <v>4</v>
      </c>
      <c r="AU33" s="17">
        <v>0.65100000000000002</v>
      </c>
      <c r="AV33" s="17">
        <v>0.628</v>
      </c>
      <c r="AW33" s="17">
        <v>0.26800000000000002</v>
      </c>
      <c r="AY33" s="5" t="s">
        <v>4</v>
      </c>
      <c r="AZ33" s="17">
        <v>1.278</v>
      </c>
      <c r="BA33" s="17">
        <v>1.0720000000000001</v>
      </c>
      <c r="BB33" s="17">
        <v>0.46700000000000003</v>
      </c>
      <c r="BD33" s="5" t="s">
        <v>4</v>
      </c>
      <c r="BE33" s="17">
        <v>1.1499999999999999</v>
      </c>
      <c r="BF33" s="17">
        <v>0.97499999999999998</v>
      </c>
      <c r="BG33" s="17">
        <v>0.46400000000000002</v>
      </c>
      <c r="BI33" s="5" t="s">
        <v>4</v>
      </c>
      <c r="BJ33" s="17">
        <v>1.1499999999999999</v>
      </c>
      <c r="BK33" s="17">
        <v>0.97499999999999998</v>
      </c>
      <c r="BL33" s="17">
        <v>0.46400000000000002</v>
      </c>
      <c r="BN33" s="5" t="s">
        <v>4</v>
      </c>
      <c r="BO33" s="17">
        <v>1.2849999999999999</v>
      </c>
      <c r="BP33" s="17">
        <v>1.137</v>
      </c>
      <c r="BQ33" s="17">
        <v>0.74299999999999999</v>
      </c>
      <c r="BS33" s="5" t="s">
        <v>4</v>
      </c>
      <c r="BT33" s="17">
        <v>1.456</v>
      </c>
      <c r="BU33" s="17">
        <v>1.117</v>
      </c>
      <c r="BV33" s="17">
        <v>0.70299999999999996</v>
      </c>
      <c r="BX33" s="5" t="s">
        <v>4</v>
      </c>
      <c r="BY33" s="17">
        <v>1.456</v>
      </c>
      <c r="BZ33" s="17">
        <v>1.117</v>
      </c>
      <c r="CA33" s="17">
        <v>0.70299999999999996</v>
      </c>
    </row>
    <row r="34" spans="1:79" x14ac:dyDescent="0.3">
      <c r="A34" s="4" t="s">
        <v>7</v>
      </c>
      <c r="B34" s="20">
        <v>0.01</v>
      </c>
      <c r="C34" s="20">
        <v>1.0999999999999999E-2</v>
      </c>
      <c r="D34" s="12">
        <v>1.2E-2</v>
      </c>
      <c r="E34" s="20">
        <v>1.2999999999999999E-2</v>
      </c>
      <c r="F34" s="12">
        <v>1.4999999999999999E-2</v>
      </c>
      <c r="G34" s="12">
        <v>1.7999999999999999E-2</v>
      </c>
      <c r="H34" s="12">
        <v>2.1999999999999999E-2</v>
      </c>
      <c r="I34" s="12">
        <v>2.8000000000000001E-2</v>
      </c>
      <c r="J34" s="11">
        <v>3.5999999999999997E-2</v>
      </c>
      <c r="K34" s="20">
        <v>4.9000000000000002E-2</v>
      </c>
      <c r="L34" s="11">
        <v>0.105</v>
      </c>
      <c r="M34" s="12">
        <v>0.108</v>
      </c>
      <c r="N34" s="11">
        <v>0.108</v>
      </c>
      <c r="O34" s="12">
        <v>0.26400000000000001</v>
      </c>
      <c r="P34" s="11">
        <v>0.317</v>
      </c>
      <c r="Q34" s="12">
        <v>0.317</v>
      </c>
      <c r="T34" s="4" t="s">
        <v>7</v>
      </c>
      <c r="U34" s="20">
        <v>1.7000000000000001E-2</v>
      </c>
      <c r="V34" s="20">
        <v>2.8000000000000001E-2</v>
      </c>
      <c r="W34" s="12">
        <v>2.4E-2</v>
      </c>
      <c r="X34" s="20">
        <v>4.2000000000000003E-2</v>
      </c>
      <c r="Y34" s="12">
        <v>4.1000000000000002E-2</v>
      </c>
      <c r="Z34" s="12">
        <v>6.5000000000000002E-2</v>
      </c>
      <c r="AA34" s="12">
        <v>9.0999999999999998E-2</v>
      </c>
      <c r="AB34" s="12">
        <v>9.5000000000000001E-2</v>
      </c>
      <c r="AC34" s="11">
        <v>0.20399999999999999</v>
      </c>
      <c r="AD34" s="20">
        <v>0.223</v>
      </c>
      <c r="AE34" s="11">
        <v>0.36699999999999999</v>
      </c>
      <c r="AF34" s="12">
        <v>0.35399999999999998</v>
      </c>
      <c r="AG34" s="11">
        <v>0.35399999999999998</v>
      </c>
      <c r="AH34" s="12">
        <v>0.377</v>
      </c>
      <c r="AI34" s="11">
        <v>0.39200000000000002</v>
      </c>
      <c r="AJ34" s="12">
        <v>0.39200000000000002</v>
      </c>
      <c r="AK34" s="6"/>
      <c r="AL34" s="6"/>
      <c r="AM34" s="6"/>
      <c r="AO34" s="6"/>
      <c r="AP34" s="6"/>
      <c r="AQ34" s="6"/>
      <c r="AR34" s="6"/>
      <c r="AT34" s="6"/>
      <c r="AU34" s="6"/>
      <c r="AV34" s="6"/>
      <c r="AW34" s="6"/>
      <c r="AY34" s="6"/>
      <c r="AZ34" s="6"/>
      <c r="BA34" s="6"/>
      <c r="BB34" s="6"/>
      <c r="BD34" s="6"/>
      <c r="BE34" s="6"/>
      <c r="BF34" s="6"/>
      <c r="BG34" s="6"/>
      <c r="BI34" s="6"/>
      <c r="BJ34" s="6"/>
      <c r="BK34" s="6"/>
      <c r="BL34" s="6"/>
      <c r="BN34" s="6"/>
      <c r="BO34" s="6"/>
      <c r="BP34" s="6"/>
      <c r="BQ34" s="6"/>
      <c r="BS34" s="6"/>
      <c r="BT34" s="6"/>
      <c r="BU34" s="6"/>
      <c r="BV34" s="6"/>
      <c r="BX34" s="6"/>
      <c r="BY34" s="6"/>
      <c r="BZ34" s="6"/>
      <c r="CA34" s="6"/>
    </row>
    <row r="35" spans="1:79" x14ac:dyDescent="0.3">
      <c r="A35" s="6"/>
      <c r="B35" s="6"/>
      <c r="C35" s="6"/>
      <c r="D35" s="6"/>
      <c r="F35" s="6"/>
      <c r="G35" s="6"/>
      <c r="H35" s="6"/>
      <c r="I35" s="6"/>
      <c r="K35" s="6"/>
      <c r="L35" s="6"/>
      <c r="M35" s="6"/>
      <c r="N35" s="6"/>
      <c r="U35" s="6"/>
      <c r="V35" s="6"/>
      <c r="W35" s="6"/>
      <c r="X35" s="6"/>
      <c r="Z35" s="6"/>
      <c r="AA35" s="6"/>
      <c r="AB35" s="6"/>
      <c r="AC35" s="6"/>
      <c r="AE35" s="6"/>
      <c r="AF35" s="6"/>
      <c r="AG35" s="6"/>
      <c r="AH35" s="6"/>
      <c r="AJ35" s="6"/>
      <c r="AK35" s="6"/>
      <c r="AL35" s="6"/>
      <c r="AM35" s="6"/>
      <c r="AO35" s="6"/>
      <c r="AP35" s="6"/>
      <c r="AQ35" s="6"/>
      <c r="AR35" s="6"/>
      <c r="AT35" s="6"/>
      <c r="AU35" s="6"/>
      <c r="AV35" s="6"/>
      <c r="AW35" s="6"/>
      <c r="BA35" s="6"/>
      <c r="BB35" s="6"/>
      <c r="BD35" s="6"/>
      <c r="BE35" s="6"/>
      <c r="BF35" s="6"/>
      <c r="BG35" s="6"/>
      <c r="BI35" s="6"/>
      <c r="BJ35" s="6"/>
      <c r="BK35" s="6"/>
      <c r="BL35" s="6"/>
      <c r="BN35" s="6"/>
      <c r="BO35" s="6"/>
      <c r="BP35" s="6"/>
      <c r="BQ35" s="6"/>
      <c r="BS35" s="6"/>
      <c r="BT35" s="6"/>
      <c r="BU35" s="6"/>
      <c r="BV35" s="6"/>
      <c r="BX35" s="6"/>
      <c r="BY35" s="6"/>
      <c r="BZ35" s="6"/>
      <c r="CA35" s="6"/>
    </row>
    <row r="36" spans="1:79" x14ac:dyDescent="0.3">
      <c r="A36" s="6"/>
      <c r="B36" s="6"/>
      <c r="C36" s="6"/>
      <c r="D36" s="6"/>
      <c r="F36" s="6"/>
      <c r="G36" s="6"/>
      <c r="H36" s="6"/>
      <c r="I36" s="6"/>
      <c r="K36" s="6"/>
      <c r="L36" s="6"/>
      <c r="M36" s="6"/>
      <c r="N36" s="6"/>
      <c r="U36" s="6"/>
      <c r="V36" s="6"/>
      <c r="W36" s="6"/>
      <c r="X36" s="6"/>
      <c r="Z36" s="6"/>
      <c r="AA36" s="6"/>
      <c r="AB36" s="6"/>
      <c r="AC36" s="6"/>
      <c r="AE36" s="6"/>
      <c r="AF36" s="6"/>
      <c r="AG36" s="6"/>
      <c r="AH36" s="6"/>
      <c r="AJ36" s="6"/>
      <c r="AK36" s="6"/>
      <c r="AL36" s="6"/>
      <c r="AM36" s="6"/>
      <c r="AO36" s="6"/>
      <c r="AP36" s="6"/>
      <c r="AQ36" s="6"/>
      <c r="AR36" s="6"/>
      <c r="AT36" s="6"/>
      <c r="AU36" s="6"/>
      <c r="AV36" s="6"/>
      <c r="AW36" s="6"/>
      <c r="BA36" s="6"/>
      <c r="BB36" s="6"/>
      <c r="BD36" s="6"/>
      <c r="BE36" s="6"/>
      <c r="BF36" s="6"/>
      <c r="BG36" s="6"/>
      <c r="BI36" s="6"/>
      <c r="BJ36" s="6"/>
      <c r="BK36" s="6"/>
      <c r="BL36" s="6"/>
      <c r="BN36" s="6"/>
      <c r="BO36" s="6"/>
      <c r="BP36" s="6"/>
      <c r="BQ36" s="6"/>
      <c r="BS36" s="6"/>
      <c r="BT36" s="6"/>
      <c r="BU36" s="6"/>
      <c r="BV36" s="6"/>
      <c r="BX36" s="6"/>
      <c r="BY36" s="6"/>
      <c r="BZ36" s="6"/>
      <c r="CA36" s="6"/>
    </row>
    <row r="37" spans="1:79" x14ac:dyDescent="0.3">
      <c r="A37" s="6"/>
      <c r="B37" s="6"/>
      <c r="C37" s="6"/>
      <c r="D37" s="6"/>
      <c r="F37" s="6"/>
      <c r="G37" s="6"/>
      <c r="H37" s="6"/>
      <c r="I37" s="6"/>
      <c r="K37" s="6"/>
      <c r="L37" s="6"/>
      <c r="M37" s="6"/>
      <c r="N37" s="6"/>
      <c r="U37" s="6"/>
      <c r="V37" s="6"/>
      <c r="W37" s="6"/>
      <c r="X37" s="6"/>
      <c r="Z37" s="6"/>
      <c r="AA37" s="6"/>
      <c r="AB37" s="6"/>
      <c r="AC37" s="6"/>
      <c r="AE37" s="6"/>
      <c r="AF37" s="6"/>
      <c r="AG37" s="6"/>
      <c r="AH37" s="6"/>
      <c r="AJ37" s="6"/>
      <c r="AK37" s="6"/>
      <c r="AL37" s="6"/>
      <c r="AM37" s="6"/>
      <c r="AO37" s="6"/>
      <c r="AP37" s="6"/>
      <c r="AQ37" s="6"/>
      <c r="AR37" s="6"/>
      <c r="AT37" s="6"/>
      <c r="AU37" s="6"/>
      <c r="AV37" s="6"/>
      <c r="AW37" s="6"/>
      <c r="AY37" s="6"/>
      <c r="AZ37" s="6"/>
      <c r="BA37" s="6"/>
      <c r="BB37" s="6"/>
      <c r="BD37" s="6"/>
      <c r="BE37" s="6"/>
      <c r="BF37" s="6"/>
      <c r="BG37" s="6"/>
      <c r="BI37" s="6"/>
      <c r="BJ37" s="6"/>
      <c r="BK37" s="6"/>
      <c r="BL37" s="6"/>
      <c r="BN37" s="6"/>
      <c r="BO37" s="6"/>
      <c r="BP37" s="6"/>
      <c r="BQ37" s="6"/>
      <c r="BS37" s="6"/>
      <c r="BT37" s="6"/>
      <c r="BU37" s="6"/>
      <c r="BV37" s="6"/>
      <c r="BX37" s="6"/>
      <c r="BY37" s="6"/>
      <c r="BZ37" s="6"/>
      <c r="CA37" s="6"/>
    </row>
    <row r="38" spans="1:79" x14ac:dyDescent="0.3">
      <c r="A38" s="6"/>
      <c r="B38" s="6"/>
      <c r="C38" s="6"/>
      <c r="D38" s="6"/>
      <c r="F38" s="6"/>
      <c r="G38" s="6"/>
      <c r="H38" s="6"/>
      <c r="I38" s="6"/>
      <c r="K38" s="6"/>
      <c r="L38" s="6"/>
      <c r="M38" s="6"/>
      <c r="N38" s="6"/>
      <c r="U38" s="6"/>
      <c r="V38" s="6"/>
      <c r="W38" s="6"/>
      <c r="X38" s="6"/>
      <c r="Z38" s="6"/>
      <c r="AA38" s="6"/>
      <c r="AB38" s="6"/>
      <c r="AC38" s="6"/>
      <c r="AE38" s="6"/>
      <c r="AF38" s="6"/>
      <c r="AG38" s="6"/>
      <c r="AH38" s="6"/>
      <c r="AJ38" s="6"/>
      <c r="AK38" s="6"/>
      <c r="AL38" s="6"/>
      <c r="AM38" s="6"/>
      <c r="AO38" s="6"/>
      <c r="AP38" s="6"/>
      <c r="AQ38" s="6"/>
      <c r="AR38" s="6"/>
      <c r="AT38" s="6"/>
      <c r="AU38" s="6"/>
      <c r="AV38" s="6"/>
      <c r="AW38" s="6"/>
      <c r="AY38" s="6"/>
      <c r="AZ38" s="6"/>
      <c r="BA38" s="6"/>
      <c r="BB38" s="6"/>
      <c r="BD38" s="6"/>
      <c r="BE38" s="6"/>
      <c r="BF38" s="6"/>
      <c r="BG38" s="6"/>
      <c r="BI38" s="6"/>
      <c r="BJ38" s="6"/>
      <c r="BK38" s="6"/>
      <c r="BL38" s="6"/>
      <c r="BN38" s="6"/>
      <c r="BO38" s="6"/>
      <c r="BP38" s="6"/>
      <c r="BQ38" s="6"/>
      <c r="BS38" s="6"/>
      <c r="BT38" s="6"/>
      <c r="BU38" s="6"/>
      <c r="BV38" s="6"/>
      <c r="BX38" s="6"/>
      <c r="BY38" s="6"/>
      <c r="BZ38" s="6"/>
      <c r="CA38" s="6"/>
    </row>
    <row r="39" spans="1:79" x14ac:dyDescent="0.3">
      <c r="A39" s="6"/>
      <c r="B39" s="6"/>
      <c r="C39" s="6"/>
      <c r="D39" s="6"/>
      <c r="F39" s="6"/>
      <c r="G39" s="6"/>
      <c r="H39" s="6"/>
      <c r="I39" s="6"/>
      <c r="K39" s="6"/>
      <c r="L39" s="6"/>
      <c r="M39" s="6"/>
      <c r="N39" s="6"/>
      <c r="U39" s="6"/>
      <c r="V39" s="6"/>
      <c r="W39" s="6"/>
      <c r="X39" s="6"/>
      <c r="Z39" s="6"/>
      <c r="AA39" s="6"/>
      <c r="AB39" s="6"/>
      <c r="AC39" s="6"/>
      <c r="AE39" s="6"/>
      <c r="AF39" s="6"/>
      <c r="AG39" s="6"/>
      <c r="AH39" s="6"/>
      <c r="AJ39" s="6"/>
      <c r="AK39" s="6"/>
      <c r="AL39" s="6"/>
      <c r="AM39" s="6"/>
      <c r="AO39" s="6"/>
      <c r="AP39" s="6"/>
      <c r="AQ39" s="6"/>
      <c r="AR39" s="6"/>
      <c r="AT39" s="6"/>
      <c r="AU39" s="6"/>
      <c r="AV39" s="6"/>
      <c r="AW39" s="6"/>
      <c r="AY39" s="6"/>
      <c r="AZ39" s="6"/>
      <c r="BA39" s="6"/>
      <c r="BB39" s="6"/>
      <c r="BD39" s="6"/>
      <c r="BE39" s="6"/>
      <c r="BF39" s="6"/>
      <c r="BG39" s="6"/>
      <c r="BI39" s="6"/>
      <c r="BJ39" s="6"/>
      <c r="BK39" s="6"/>
      <c r="BL39" s="6"/>
      <c r="BN39" s="6"/>
      <c r="BO39" s="6"/>
      <c r="BP39" s="6"/>
      <c r="BQ39" s="6"/>
      <c r="BS39" s="6"/>
      <c r="BT39" s="6"/>
      <c r="BU39" s="6"/>
      <c r="BV39" s="6"/>
      <c r="BX39" s="6"/>
      <c r="BY39" s="6"/>
      <c r="BZ39" s="6"/>
      <c r="CA39" s="6"/>
    </row>
    <row r="40" spans="1:79" x14ac:dyDescent="0.3">
      <c r="A40" s="6"/>
      <c r="B40" s="6"/>
      <c r="C40" s="6"/>
      <c r="D40" s="6"/>
      <c r="F40" s="6"/>
      <c r="G40" s="6"/>
      <c r="H40" s="6"/>
      <c r="I40" s="6"/>
      <c r="K40" s="6"/>
      <c r="L40" s="6"/>
      <c r="M40" s="6"/>
      <c r="N40" s="6"/>
      <c r="U40" s="6"/>
      <c r="V40" s="6"/>
      <c r="W40" s="6"/>
      <c r="X40" s="6"/>
      <c r="Z40" s="6"/>
      <c r="AA40" s="6"/>
      <c r="AB40" s="6"/>
      <c r="AC40" s="6"/>
      <c r="AE40" s="6"/>
      <c r="AF40" s="6"/>
      <c r="AG40" s="6"/>
      <c r="AH40" s="6"/>
      <c r="AJ40" s="6"/>
      <c r="AK40" s="6"/>
      <c r="AL40" s="6"/>
      <c r="AM40" s="6"/>
      <c r="AO40" s="6"/>
      <c r="AP40" s="6"/>
      <c r="AQ40" s="6"/>
      <c r="AR40" s="6"/>
      <c r="AT40" s="6"/>
      <c r="AU40" s="6"/>
      <c r="AV40" s="6"/>
      <c r="AW40" s="6"/>
      <c r="AY40" s="6"/>
      <c r="AZ40" s="6"/>
      <c r="BA40" s="6"/>
      <c r="BB40" s="6"/>
      <c r="BD40" s="6"/>
      <c r="BE40" s="6"/>
      <c r="BF40" s="6"/>
      <c r="BG40" s="6"/>
      <c r="BI40" s="6"/>
      <c r="BJ40" s="6"/>
      <c r="BK40" s="6"/>
      <c r="BL40" s="6"/>
      <c r="BN40" s="6"/>
      <c r="BO40" s="6"/>
      <c r="BP40" s="6"/>
      <c r="BQ40" s="6"/>
      <c r="BS40" s="6"/>
      <c r="BT40" s="6"/>
      <c r="BU40" s="6"/>
      <c r="BV40" s="6"/>
      <c r="BX40" s="6"/>
      <c r="BY40" s="6"/>
      <c r="BZ40" s="6"/>
      <c r="CA40" s="6"/>
    </row>
    <row r="41" spans="1:79" x14ac:dyDescent="0.3">
      <c r="A41" s="6"/>
      <c r="B41" s="6"/>
      <c r="C41" s="6"/>
      <c r="D41" s="6"/>
      <c r="F41" s="6"/>
      <c r="G41" s="6"/>
      <c r="H41" s="6"/>
      <c r="I41" s="6"/>
      <c r="K41" s="6"/>
      <c r="L41" s="6"/>
      <c r="M41" s="6"/>
      <c r="N41" s="6"/>
      <c r="U41" s="6"/>
      <c r="V41" s="6"/>
      <c r="W41" s="6"/>
      <c r="X41" s="6"/>
      <c r="Z41" s="6"/>
      <c r="AA41" s="6"/>
      <c r="AB41" s="6"/>
      <c r="AC41" s="6"/>
      <c r="AE41" s="6"/>
      <c r="AF41" s="6"/>
      <c r="AG41" s="6"/>
      <c r="AH41" s="6"/>
      <c r="AJ41" s="6"/>
      <c r="AK41" s="6"/>
      <c r="AL41" s="6"/>
      <c r="AM41" s="6"/>
      <c r="AO41" s="6"/>
      <c r="AP41" s="6"/>
      <c r="AQ41" s="6"/>
      <c r="AR41" s="6"/>
      <c r="AT41" s="6"/>
      <c r="AU41" s="6"/>
      <c r="AV41" s="6"/>
      <c r="AW41" s="6"/>
      <c r="AY41" s="6"/>
      <c r="AZ41" s="6"/>
      <c r="BA41" s="6"/>
      <c r="BB41" s="6"/>
      <c r="BD41" s="6"/>
      <c r="BE41" s="6"/>
      <c r="BF41" s="6"/>
      <c r="BG41" s="6"/>
      <c r="BI41" s="6"/>
      <c r="BJ41" s="6"/>
      <c r="BK41" s="6"/>
      <c r="BL41" s="6"/>
      <c r="BN41" s="6"/>
      <c r="BO41" s="6"/>
      <c r="BP41" s="6"/>
      <c r="BQ41" s="6"/>
      <c r="BS41" s="6"/>
      <c r="BT41" s="6"/>
      <c r="BU41" s="6"/>
      <c r="BV41" s="6"/>
      <c r="BX41" s="6"/>
      <c r="BY41" s="6"/>
      <c r="BZ41" s="6"/>
      <c r="CA41" s="6"/>
    </row>
    <row r="42" spans="1:79" x14ac:dyDescent="0.3">
      <c r="A42" s="6"/>
      <c r="B42" s="6"/>
      <c r="C42" s="6"/>
      <c r="D42" s="6"/>
      <c r="F42" s="6"/>
      <c r="G42" s="6"/>
      <c r="H42" s="6"/>
      <c r="I42" s="6"/>
      <c r="K42" s="6"/>
      <c r="L42" s="6"/>
      <c r="M42" s="6"/>
      <c r="N42" s="6"/>
      <c r="U42" s="6"/>
      <c r="V42" s="6"/>
      <c r="W42" s="6"/>
      <c r="X42" s="6"/>
      <c r="Z42" s="6"/>
      <c r="AA42" s="6"/>
      <c r="AB42" s="6"/>
      <c r="AC42" s="6"/>
      <c r="AE42" s="6"/>
      <c r="AF42" s="6"/>
      <c r="AG42" s="6"/>
      <c r="AH42" s="6"/>
      <c r="AJ42" s="6"/>
      <c r="AK42" s="6"/>
      <c r="AL42" s="6"/>
      <c r="AM42" s="6"/>
      <c r="AO42" s="6"/>
      <c r="AP42" s="6"/>
      <c r="AQ42" s="6"/>
      <c r="AR42" s="6"/>
      <c r="AT42" s="6"/>
      <c r="AU42" s="6"/>
      <c r="AV42" s="6"/>
      <c r="AW42" s="6"/>
      <c r="AY42" s="6"/>
      <c r="AZ42" s="6"/>
      <c r="BA42" s="6"/>
      <c r="BB42" s="6"/>
      <c r="BD42" s="6"/>
      <c r="BE42" s="6"/>
      <c r="BF42" s="6"/>
      <c r="BG42" s="6"/>
      <c r="BI42" s="6"/>
      <c r="BJ42" s="6"/>
      <c r="BK42" s="6"/>
      <c r="BL42" s="6"/>
      <c r="BN42" s="6"/>
      <c r="BO42" s="6"/>
      <c r="BP42" s="6"/>
      <c r="BQ42" s="6"/>
      <c r="BS42" s="6"/>
      <c r="BT42" s="6"/>
      <c r="BU42" s="6"/>
      <c r="BV42" s="6"/>
      <c r="BX42" s="6"/>
      <c r="BY42" s="6"/>
      <c r="BZ42" s="6"/>
      <c r="CA42" s="6"/>
    </row>
    <row r="43" spans="1:79" x14ac:dyDescent="0.3">
      <c r="A43" s="6"/>
      <c r="B43" s="6"/>
      <c r="C43" s="6"/>
      <c r="D43" s="6"/>
      <c r="F43" s="6"/>
      <c r="G43" s="6"/>
      <c r="H43" s="6"/>
      <c r="I43" s="6"/>
      <c r="K43" s="6"/>
      <c r="L43" s="6"/>
      <c r="M43" s="6"/>
      <c r="N43" s="6"/>
      <c r="U43" s="6"/>
      <c r="V43" s="6"/>
      <c r="W43" s="6"/>
      <c r="X43" s="6"/>
      <c r="Z43" s="6"/>
      <c r="AA43" s="6"/>
      <c r="AB43" s="6"/>
      <c r="AC43" s="6"/>
      <c r="AE43" s="6"/>
      <c r="AF43" s="6"/>
      <c r="AG43" s="6"/>
      <c r="AH43" s="6"/>
      <c r="AJ43" s="6"/>
      <c r="AK43" s="6"/>
      <c r="AL43" s="6"/>
      <c r="AM43" s="6"/>
      <c r="AO43" s="6"/>
      <c r="AP43" s="6"/>
      <c r="AQ43" s="6"/>
      <c r="AR43" s="6"/>
      <c r="AT43" s="6"/>
      <c r="AU43" s="6"/>
      <c r="AV43" s="6"/>
      <c r="AW43" s="6"/>
      <c r="AY43" s="6"/>
      <c r="AZ43" s="6"/>
      <c r="BA43" s="6"/>
      <c r="BB43" s="6"/>
      <c r="BD43" s="6"/>
      <c r="BE43" s="6"/>
      <c r="BF43" s="6"/>
      <c r="BG43" s="6"/>
      <c r="BI43" s="6"/>
      <c r="BJ43" s="6"/>
      <c r="BK43" s="6"/>
      <c r="BL43" s="6"/>
      <c r="BN43" s="6"/>
      <c r="BO43" s="6"/>
      <c r="BP43" s="6"/>
      <c r="BQ43" s="6"/>
      <c r="BS43" s="6"/>
      <c r="BT43" s="6"/>
      <c r="BU43" s="6"/>
      <c r="BV43" s="6"/>
      <c r="BX43" s="6"/>
      <c r="BY43" s="6"/>
      <c r="BZ43" s="6"/>
      <c r="CA43" s="6"/>
    </row>
  </sheetData>
  <phoneticPr fontId="2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Ситуации</vt:lpstr>
      <vt:lpstr>Эксперимент №1</vt:lpstr>
      <vt:lpstr>Коэффициент для эксперимента №1</vt:lpstr>
      <vt:lpstr>Эксперимент №2</vt:lpstr>
      <vt:lpstr>Коэффициент для эксперимента №2</vt:lpstr>
      <vt:lpstr>Эксперимент №3</vt:lpstr>
      <vt:lpstr>Коэффициент для эксперимента №3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</dc:creator>
  <cp:lastModifiedBy>IA</cp:lastModifiedBy>
  <dcterms:created xsi:type="dcterms:W3CDTF">2025-04-09T20:46:49Z</dcterms:created>
  <dcterms:modified xsi:type="dcterms:W3CDTF">2025-05-06T20:08:02Z</dcterms:modified>
</cp:coreProperties>
</file>