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04\"/>
    </mc:Choice>
  </mc:AlternateContent>
  <bookViews>
    <workbookView xWindow="0" yWindow="0" windowWidth="20490" windowHeight="7755" firstSheet="12" activeTab="17"/>
  </bookViews>
  <sheets>
    <sheet name="Exemplo 18" sheetId="1" r:id="rId1"/>
    <sheet name="Exemplo 19" sheetId="2" r:id="rId2"/>
    <sheet name="Exemplo 20" sheetId="3" r:id="rId3"/>
    <sheet name="Exemplo 21" sheetId="4" r:id="rId4"/>
    <sheet name="Exemplo 22" sheetId="5" r:id="rId5"/>
    <sheet name="Exemplo 23" sheetId="6" r:id="rId6"/>
    <sheet name="Exemplo 24" sheetId="7" r:id="rId7"/>
    <sheet name="Exemplo 25" sheetId="8" r:id="rId8"/>
    <sheet name="Exemplo 26" sheetId="9" r:id="rId9"/>
    <sheet name="Exemplo 27" sheetId="10" r:id="rId10"/>
    <sheet name="Exemplo 28" sheetId="11" r:id="rId11"/>
    <sheet name="Exemplo 29" sheetId="12" r:id="rId12"/>
    <sheet name="Exemplo 30" sheetId="13" r:id="rId13"/>
    <sheet name="Exemplo 31" sheetId="14" r:id="rId14"/>
    <sheet name="Exemplo 32" sheetId="15" r:id="rId15"/>
    <sheet name="Exemplo 33" sheetId="16" r:id="rId16"/>
    <sheet name="Exemplo 34" sheetId="17" r:id="rId17"/>
    <sheet name="Exemplo 35" sheetId="18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8" l="1"/>
  <c r="I8" i="18"/>
  <c r="H8" i="18"/>
  <c r="J5" i="18"/>
  <c r="I5" i="18"/>
  <c r="J8" i="17"/>
  <c r="J5" i="17"/>
  <c r="I8" i="17"/>
  <c r="I5" i="17"/>
  <c r="Q7" i="16" l="1"/>
  <c r="Q21" i="16"/>
  <c r="Q18" i="16"/>
  <c r="Q12" i="16"/>
  <c r="Q11" i="16"/>
  <c r="Q10" i="16"/>
  <c r="Q9" i="16"/>
  <c r="Q8" i="16"/>
  <c r="H5" i="15" l="1"/>
  <c r="H20" i="15"/>
  <c r="H19" i="15"/>
  <c r="H18" i="15"/>
  <c r="H17" i="15"/>
  <c r="H14" i="15"/>
  <c r="H13" i="15"/>
  <c r="H12" i="15"/>
  <c r="H11" i="15"/>
  <c r="H8" i="15"/>
  <c r="H7" i="15"/>
  <c r="H6" i="15"/>
  <c r="I5" i="14" l="1"/>
  <c r="B8" i="13"/>
  <c r="I5" i="12"/>
  <c r="I5" i="11"/>
  <c r="B8" i="10"/>
  <c r="H6" i="9"/>
  <c r="H7" i="9"/>
  <c r="H8" i="9"/>
  <c r="H5" i="9"/>
  <c r="J10" i="8" l="1"/>
  <c r="I10" i="8"/>
  <c r="J6" i="7"/>
  <c r="I6" i="6"/>
  <c r="I7" i="6"/>
  <c r="I8" i="6"/>
  <c r="I9" i="6"/>
  <c r="I10" i="6"/>
  <c r="I11" i="6"/>
  <c r="I12" i="6"/>
  <c r="I13" i="6"/>
  <c r="I5" i="6"/>
  <c r="H6" i="6"/>
  <c r="H7" i="6"/>
  <c r="H8" i="6"/>
  <c r="H9" i="6"/>
  <c r="H10" i="6"/>
  <c r="H11" i="6"/>
  <c r="H12" i="6"/>
  <c r="H13" i="6"/>
  <c r="H5" i="6"/>
  <c r="G6" i="6"/>
  <c r="G7" i="6"/>
  <c r="G8" i="6"/>
  <c r="G9" i="6"/>
  <c r="G10" i="6"/>
  <c r="G11" i="6"/>
  <c r="G12" i="6"/>
  <c r="G13" i="6"/>
  <c r="G5" i="6"/>
  <c r="H6" i="5"/>
  <c r="H7" i="5"/>
  <c r="H8" i="5"/>
  <c r="H5" i="5"/>
  <c r="F36" i="4" l="1"/>
  <c r="F35" i="4"/>
  <c r="F3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5" i="4"/>
  <c r="S5" i="3"/>
  <c r="R8" i="3"/>
  <c r="S8" i="3" s="1"/>
  <c r="R5" i="3"/>
  <c r="B8" i="2"/>
  <c r="B8" i="1"/>
  <c r="H8" i="17" l="1"/>
  <c r="J5" i="15"/>
  <c r="R10" i="18" l="1"/>
</calcChain>
</file>

<file path=xl/sharedStrings.xml><?xml version="1.0" encoding="utf-8"?>
<sst xmlns="http://schemas.openxmlformats.org/spreadsheetml/2006/main" count="268" uniqueCount="208">
  <si>
    <t>Categoria Texto</t>
  </si>
  <si>
    <t>O vídeo     fornece   uma   maneira poderosa de    ajudá-lo  a   provar  seu argumento. Ao clicar   em Vídeo   Online, você pode       colar    o      código     de           inserção    do        vídeo      que     deseja adicionar.             Você          também      pode      digitar    uma palavra-chave        para    pesquisar    online     o  vídeo        mais    adequado      ao             seu    documento                 .</t>
  </si>
  <si>
    <t>Exemplo 18 - Função ARRUMAR()</t>
  </si>
  <si>
    <t>Texto com espaçamento irregular (errado)</t>
  </si>
  <si>
    <t>Texto com espaçamento simples (correto)</t>
  </si>
  <si>
    <t>Exemplo 19 - Função BAHTTEXT()</t>
  </si>
  <si>
    <t>Moeda Real (Brasil)</t>
  </si>
  <si>
    <t>Exibe o número por extenso em Tailandês juntamente com o sufixo Baht que representa a moeda</t>
  </si>
  <si>
    <t>A</t>
  </si>
  <si>
    <t>Caracteres</t>
  </si>
  <si>
    <t>Cód. Decimal</t>
  </si>
  <si>
    <t>Conversão Caracteres</t>
  </si>
  <si>
    <t>Exemplo 21 - Função CONCATENAR()</t>
  </si>
  <si>
    <t>Nome Completo</t>
  </si>
  <si>
    <t>Maria da Silva</t>
  </si>
  <si>
    <t>João Barbosa Silva</t>
  </si>
  <si>
    <t>Marcos Augusto Souza</t>
  </si>
  <si>
    <t>José Maurício Filho</t>
  </si>
  <si>
    <t>Sebastião Cardoso Alves</t>
  </si>
  <si>
    <t>Aline Marcondes Souza</t>
  </si>
  <si>
    <t>Michele Almeida Silva</t>
  </si>
  <si>
    <t>Rodrigo Antônio Filho</t>
  </si>
  <si>
    <t>Bruno Figueiredo de Souza</t>
  </si>
  <si>
    <t>Nome</t>
  </si>
  <si>
    <t>Sobrenome</t>
  </si>
  <si>
    <t>da Silva</t>
  </si>
  <si>
    <t>Barbosa Silva</t>
  </si>
  <si>
    <t>Augusto Souza</t>
  </si>
  <si>
    <t>Maurício Filho</t>
  </si>
  <si>
    <t>Cardoso Alves</t>
  </si>
  <si>
    <t>Marcondes Souza</t>
  </si>
  <si>
    <t>Almeida Silva</t>
  </si>
  <si>
    <t>Antônio Filho</t>
  </si>
  <si>
    <t>Figueiredo de Souza</t>
  </si>
  <si>
    <t>Novaes</t>
  </si>
  <si>
    <t>Gonçalves da Cruz</t>
  </si>
  <si>
    <t>das Graças</t>
  </si>
  <si>
    <t>Pedro Bosso</t>
  </si>
  <si>
    <t>Aguiar</t>
  </si>
  <si>
    <t>Benedito Filho</t>
  </si>
  <si>
    <t>Almeida Alves</t>
  </si>
  <si>
    <t>Tavares</t>
  </si>
  <si>
    <t>Vilas Boas</t>
  </si>
  <si>
    <t>Fontes</t>
  </si>
  <si>
    <t>Alves Filho</t>
  </si>
  <si>
    <t>Souza da Cruz</t>
  </si>
  <si>
    <t>Maria</t>
  </si>
  <si>
    <t>João</t>
  </si>
  <si>
    <t>Marcos</t>
  </si>
  <si>
    <t>José</t>
  </si>
  <si>
    <t>Sebastião</t>
  </si>
  <si>
    <t>Aline</t>
  </si>
  <si>
    <t>Michele</t>
  </si>
  <si>
    <t>Rodrigo</t>
  </si>
  <si>
    <t>Bruno</t>
  </si>
  <si>
    <t>Carlos</t>
  </si>
  <si>
    <t xml:space="preserve">João </t>
  </si>
  <si>
    <t xml:space="preserve">Marcos </t>
  </si>
  <si>
    <t xml:space="preserve">José </t>
  </si>
  <si>
    <t xml:space="preserve">Sebastião </t>
  </si>
  <si>
    <t xml:space="preserve">Aline </t>
  </si>
  <si>
    <t xml:space="preserve">Michele </t>
  </si>
  <si>
    <t xml:space="preserve">Rodrigo </t>
  </si>
  <si>
    <t xml:space="preserve">Bruno </t>
  </si>
  <si>
    <t xml:space="preserve">Daniela </t>
  </si>
  <si>
    <t xml:space="preserve">Maria </t>
  </si>
  <si>
    <t xml:space="preserve">Carlos </t>
  </si>
  <si>
    <t>Modelo Comercial</t>
  </si>
  <si>
    <t>Consulta Rápida</t>
  </si>
  <si>
    <t>Cliente:</t>
  </si>
  <si>
    <t>Telefone:</t>
  </si>
  <si>
    <t>E-mail:</t>
  </si>
  <si>
    <t>Endereço</t>
  </si>
  <si>
    <t>Cidade</t>
  </si>
  <si>
    <t>UF</t>
  </si>
  <si>
    <t>Telefone</t>
  </si>
  <si>
    <t>E-mail</t>
  </si>
  <si>
    <t>Rua Dr. Eduardo de Souza, 100</t>
  </si>
  <si>
    <t>Sorocaba</t>
  </si>
  <si>
    <t>SP</t>
  </si>
  <si>
    <t>(15) 1234-5678</t>
  </si>
  <si>
    <t>mariadasdores@hotmail.com</t>
  </si>
  <si>
    <t>Av. Brasília, 1234</t>
  </si>
  <si>
    <t>Campinas</t>
  </si>
  <si>
    <t>(19) 1234-5678</t>
  </si>
  <si>
    <t>joao_arantes@gmail.com</t>
  </si>
  <si>
    <t>Tv. Geraldo Moura, 50</t>
  </si>
  <si>
    <t>Belo Horizonte</t>
  </si>
  <si>
    <t>MG</t>
  </si>
  <si>
    <t>(31) 1234-5678</t>
  </si>
  <si>
    <t>marcossilva@ibest.com</t>
  </si>
  <si>
    <t>Av. Jorge Tibiriçá, 500</t>
  </si>
  <si>
    <t>Curitiba</t>
  </si>
  <si>
    <t>PR</t>
  </si>
  <si>
    <t>(41) 1234-5678</t>
  </si>
  <si>
    <t>josefelix@yahoo.com.br</t>
  </si>
  <si>
    <t>Rua Marcondes de Aguiar, sn</t>
  </si>
  <si>
    <t>Salvador</t>
  </si>
  <si>
    <t>BA</t>
  </si>
  <si>
    <t>(71) 1234-5678</t>
  </si>
  <si>
    <t>tiao1977@hotmail.com</t>
  </si>
  <si>
    <t>Av. Tancredo Neves, 2000</t>
  </si>
  <si>
    <t>São Paulo</t>
  </si>
  <si>
    <t>(11) 1234-5678</t>
  </si>
  <si>
    <t>aline_alonso@gmail.com</t>
  </si>
  <si>
    <t>Av. Carlos Albuquerque, 6000</t>
  </si>
  <si>
    <t>Recife</t>
  </si>
  <si>
    <t>PE</t>
  </si>
  <si>
    <t>(81) 1234-5678</t>
  </si>
  <si>
    <t>michelescarpin@itau.com.br</t>
  </si>
  <si>
    <t>Rua Floriano Peixoto, 78</t>
  </si>
  <si>
    <t>Rio de Janeiro</t>
  </si>
  <si>
    <t>RJ</t>
  </si>
  <si>
    <t>(21) 1234-5678</t>
  </si>
  <si>
    <t>rodrigoarantes@bb.com.br</t>
  </si>
  <si>
    <t>Rua Maria da Glória, 33</t>
  </si>
  <si>
    <t>Florianópolis</t>
  </si>
  <si>
    <t>SC</t>
  </si>
  <si>
    <t>(48) 1234-5678</t>
  </si>
  <si>
    <t>bruno-costa121@hotmail.com</t>
  </si>
  <si>
    <t>Av. Dom Pedro, 1500</t>
  </si>
  <si>
    <t>Goiania</t>
  </si>
  <si>
    <t>GO</t>
  </si>
  <si>
    <t>(62) 1234-5678</t>
  </si>
  <si>
    <t>carlos.silva@gmail.com</t>
  </si>
  <si>
    <t>Cidade/UF:</t>
  </si>
  <si>
    <t>Mais Exemplos da função CONCATENAR() com PROCV()</t>
  </si>
  <si>
    <t>Exemplo 22 - Função DEF.NÚM.DEC()</t>
  </si>
  <si>
    <t>Valores sem formatação</t>
  </si>
  <si>
    <t>Exemplo 23 - Função DIREITA(), ESQUERDA() e EXT.TEXTO()</t>
  </si>
  <si>
    <t>Direita</t>
  </si>
  <si>
    <t>Esquerda</t>
  </si>
  <si>
    <t>Meio</t>
  </si>
  <si>
    <t>Texto 1</t>
  </si>
  <si>
    <t>Texto 2</t>
  </si>
  <si>
    <t>Resultado</t>
  </si>
  <si>
    <t>Exemplo 24 - Função EXATO()</t>
  </si>
  <si>
    <t>Exemplo 25 - Função LOCALIZAR() e PROCURAR()</t>
  </si>
  <si>
    <t>O vídeo fornece uma maneira poderosa de ajudá-lo a provar seu argumento. Ao clicar em Vídeo Online, você pode colar o código de inserção do vídeo que deseja adicionar. Você também pode digitar uma palavra-chave para pesquisar online o vídeo mais adequado ao seu documento .</t>
  </si>
  <si>
    <t>Localizar</t>
  </si>
  <si>
    <t>Procurar</t>
  </si>
  <si>
    <t>Digite a palavra:</t>
  </si>
  <si>
    <t>Posição da palavra</t>
  </si>
  <si>
    <t>Exemplo 26 - Função MOEDA()</t>
  </si>
  <si>
    <t>Exemplo 27 - Função MUDAR()</t>
  </si>
  <si>
    <t>Texto exemplo</t>
  </si>
  <si>
    <t>Valores Formatados em Moeda</t>
  </si>
  <si>
    <t>Exemplo 28 - Função NÚM.CARACT()</t>
  </si>
  <si>
    <t>Texto</t>
  </si>
  <si>
    <t>Nº de caracteres</t>
  </si>
  <si>
    <t>Excel</t>
  </si>
  <si>
    <t>Exemplo 29 - Função REPT()</t>
  </si>
  <si>
    <t>Texto alterado com fórmula</t>
  </si>
  <si>
    <t>Repetição de caracteres</t>
  </si>
  <si>
    <t>Exemplo 30 - Função SUBSTITUIR()</t>
  </si>
  <si>
    <t>Exemplo 31 - Função T()</t>
  </si>
  <si>
    <t>Retorna se for do tipo texto</t>
  </si>
  <si>
    <t>Exemplo 32 - Função TEXTO()</t>
  </si>
  <si>
    <t>Valores c/ diferentes Formatações</t>
  </si>
  <si>
    <t>=TEXTO(G5;"#.###,00")</t>
  </si>
  <si>
    <t>=TEXTO(G6;"####,#")</t>
  </si>
  <si>
    <t>=TEXTO(G7;"#.###")</t>
  </si>
  <si>
    <t>=TEXTO(G8;"#.")</t>
  </si>
  <si>
    <t>=TEXTO(G11;"m")</t>
  </si>
  <si>
    <t>=TEXTO(G12;"ddd")</t>
  </si>
  <si>
    <t>=TEXTO(G13;"dddd")</t>
  </si>
  <si>
    <t>=TEXTO(G14;"mmmm")</t>
  </si>
  <si>
    <t>Datas com diferentes Formatações</t>
  </si>
  <si>
    <t>Datas</t>
  </si>
  <si>
    <t>Horas</t>
  </si>
  <si>
    <t>Horas com diferentes Formatações</t>
  </si>
  <si>
    <t>=TEXTO(G17;"h")</t>
  </si>
  <si>
    <t>=TEXTO(G18;"ss")</t>
  </si>
  <si>
    <t>=TEXTO(G19;"h:mm AM/PM")</t>
  </si>
  <si>
    <t>=TEXTO(G20;"[h]:mm")</t>
  </si>
  <si>
    <t>¢</t>
  </si>
  <si>
    <t>£</t>
  </si>
  <si>
    <t>¥</t>
  </si>
  <si>
    <t>€</t>
  </si>
  <si>
    <t>Símbolos de Moeda</t>
  </si>
  <si>
    <t>Use esta combinação de teclas</t>
  </si>
  <si>
    <t xml:space="preserve"> A função TIRAR foi desenvolvida para remover os 32 primeiros caracteres não imprimíveis no código ASCII de 7 bits (valores de 0 a 31) do texto. O VBScript (Visual Basic Scripting Edition) contém outros caracteres não imprimíveis (valores 127, 129, 141, 143, 144 e 157). Por si própria, a função TIRAR não remove esses caracteres adicionais não imprimíveis. </t>
  </si>
  <si>
    <t>Palavra exemplo</t>
  </si>
  <si>
    <t>=CARACT(27)</t>
  </si>
  <si>
    <t>Caracteres não imprimíveis</t>
  </si>
  <si>
    <t>=CARACT(7)</t>
  </si>
  <si>
    <t>=CARACT(2)</t>
  </si>
  <si>
    <t>=CARACT(3)</t>
  </si>
  <si>
    <t>=CARACT(8)</t>
  </si>
  <si>
    <t>=CARACT(11)</t>
  </si>
  <si>
    <t>Caracteres concatenados</t>
  </si>
  <si>
    <t>Exemplo 33 - Função TIRAR()</t>
  </si>
  <si>
    <t>Exemplo 34 - Função VALOR()</t>
  </si>
  <si>
    <t>É número?</t>
  </si>
  <si>
    <t>É texto?</t>
  </si>
  <si>
    <t>"20"</t>
  </si>
  <si>
    <t>Exemplo 20 - Função CÓDIGO(), UNICODE() e CARACT()</t>
  </si>
  <si>
    <t>"20.500,00"</t>
  </si>
  <si>
    <t>Exemplo 35 - Função VALORNUMÉRICO()</t>
  </si>
  <si>
    <t>e</t>
  </si>
  <si>
    <t>Valores Formatados e Convertidos em Texto</t>
  </si>
  <si>
    <t>Vídeo</t>
  </si>
  <si>
    <t xml:space="preserve">Curso de Excel </t>
  </si>
  <si>
    <t>a</t>
  </si>
  <si>
    <t>ALT+0162</t>
  </si>
  <si>
    <t>ALT+0163</t>
  </si>
  <si>
    <t>ALT+0165</t>
  </si>
  <si>
    <t>ALT+0128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</si>
</sst>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9">
    <font>
      <sz val="11"/>
      <color theme="1"/>
      <name val="Calibri"/>
      <family val="2"/>
      <scheme val="minor"/>
    </font>
    <font>
      <sz val="18"/>
      <color theme="0"/>
      <name val="Adobe Fangsong Std R"/>
      <family val="1"/>
      <charset val="128"/>
    </font>
    <font>
      <sz val="28"/>
      <color theme="0" tint="-0.14999847407452621"/>
      <name val="Adobe Fangsong Std R"/>
      <family val="1"/>
      <charset val="128"/>
    </font>
    <font>
      <i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2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0" tint="-0.14999847407452621"/>
      <name val="Adobe Fangsong Std R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3" borderId="0" xfId="0" applyFill="1"/>
    <xf numFmtId="164" fontId="0" fillId="0" borderId="0" xfId="0" applyNumberFormat="1"/>
    <xf numFmtId="0" fontId="6" fillId="5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indent="1"/>
    </xf>
    <xf numFmtId="0" fontId="8" fillId="3" borderId="0" xfId="0" applyFont="1" applyFill="1" applyAlignment="1">
      <alignment vertical="center"/>
    </xf>
    <xf numFmtId="0" fontId="8" fillId="6" borderId="0" xfId="0" applyFont="1" applyFill="1" applyAlignment="1">
      <alignment horizontal="left" vertical="center" indent="1"/>
    </xf>
    <xf numFmtId="0" fontId="0" fillId="6" borderId="0" xfId="0" applyFill="1"/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 indent="1"/>
    </xf>
    <xf numFmtId="0" fontId="7" fillId="7" borderId="1" xfId="0" applyFont="1" applyFill="1" applyBorder="1" applyAlignment="1">
      <alignment horizontal="left" indent="1"/>
    </xf>
    <xf numFmtId="14" fontId="7" fillId="0" borderId="1" xfId="0" applyNumberFormat="1" applyFont="1" applyBorder="1" applyAlignment="1">
      <alignment horizontal="left" indent="1"/>
    </xf>
    <xf numFmtId="0" fontId="7" fillId="0" borderId="1" xfId="0" applyFont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0" fillId="0" borderId="0" xfId="0" applyNumberFormat="1"/>
    <xf numFmtId="164" fontId="7" fillId="0" borderId="1" xfId="0" applyNumberFormat="1" applyFont="1" applyFill="1" applyBorder="1" applyAlignment="1">
      <alignment horizontal="left" vertical="center" wrapText="1" indent="1"/>
    </xf>
    <xf numFmtId="0" fontId="7" fillId="0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left" vertical="center" indent="1"/>
    </xf>
    <xf numFmtId="0" fontId="7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14" fontId="7" fillId="0" borderId="1" xfId="0" applyNumberFormat="1" applyFont="1" applyFill="1" applyBorder="1" applyAlignment="1">
      <alignment horizontal="center" vertical="center"/>
    </xf>
    <xf numFmtId="21" fontId="7" fillId="0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 wrapText="1" indent="2"/>
    </xf>
    <xf numFmtId="0" fontId="2" fillId="3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28575</xdr:rowOff>
    </xdr:from>
    <xdr:to>
      <xdr:col>16</xdr:col>
      <xdr:colOff>0</xdr:colOff>
      <xdr:row>37</xdr:row>
      <xdr:rowOff>9525</xdr:rowOff>
    </xdr:to>
    <xdr:pic>
      <xdr:nvPicPr>
        <xdr:cNvPr id="2" name="Imagem 1" descr="https://linabanovec.files.wordpress.com/2011/11/ascii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825"/>
          <a:ext cx="97536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57150</xdr:rowOff>
    </xdr:from>
    <xdr:to>
      <xdr:col>16</xdr:col>
      <xdr:colOff>0</xdr:colOff>
      <xdr:row>39</xdr:row>
      <xdr:rowOff>85725</xdr:rowOff>
    </xdr:to>
    <xdr:pic>
      <xdr:nvPicPr>
        <xdr:cNvPr id="2" name="Imagem 1" descr="https://linabanovec.files.wordpress.com/2011/11/ascii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"/>
          <a:ext cx="9753600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showGridLines="0" workbookViewId="0">
      <selection activeCell="B8" sqref="B8:T8"/>
    </sheetView>
  </sheetViews>
  <sheetFormatPr defaultRowHeight="15"/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4" spans="1:21" ht="21">
      <c r="B4" s="3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1" ht="58.5" customHeight="1">
      <c r="B5" s="32" t="s">
        <v>1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7" spans="1:21" ht="21">
      <c r="B7" s="34" t="s">
        <v>4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1" ht="58.5" customHeight="1">
      <c r="B8" s="32" t="str">
        <f>TRIM(B5)</f>
        <v>O vídeo fornece uma maneira poderosa de ajudá-lo a provar seu argumento. Ao clicar em Vídeo Online, você pode colar o código de inserção do vídeo que deseja adicionar. Você também pode digitar uma palavra-chave para pesquisar online o vídeo mais adequado ao seu documento .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</row>
  </sheetData>
  <mergeCells count="5">
    <mergeCell ref="B8:T8"/>
    <mergeCell ref="A2:U2"/>
    <mergeCell ref="B5:T5"/>
    <mergeCell ref="B4:T4"/>
    <mergeCell ref="B7:T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showGridLines="0" workbookViewId="0">
      <selection activeCell="B9" sqref="B9"/>
    </sheetView>
  </sheetViews>
  <sheetFormatPr defaultRowHeight="15"/>
  <cols>
    <col min="1" max="1" width="21.42578125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144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4"/>
    </row>
    <row r="4" spans="1:21" ht="18.75">
      <c r="B4" s="39" t="s">
        <v>145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21" ht="42.75" customHeight="1">
      <c r="B5" s="42" t="s">
        <v>138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7" spans="1:21" ht="18.75">
      <c r="B7" s="39" t="s">
        <v>152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21" ht="41.25" customHeight="1">
      <c r="B8" s="42" t="str">
        <f>REPLACE(B5,3,5,"Excel")</f>
        <v>O Excel fornece uma maneira poderosa de ajudá-lo a provar seu argumento. Ao clicar em Vídeo Online, você pode colar o código de inserção do vídeo que deseja adicionar. Você também pode digitar uma palavra-chave para pesquisar online o vídeo mais adequado ao seu documento .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</sheetData>
  <mergeCells count="5">
    <mergeCell ref="B4:Q4"/>
    <mergeCell ref="B5:Q5"/>
    <mergeCell ref="B7:Q7"/>
    <mergeCell ref="B8:Q8"/>
    <mergeCell ref="A2:T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workbookViewId="0">
      <selection activeCell="I5" sqref="I5"/>
    </sheetView>
  </sheetViews>
  <sheetFormatPr defaultRowHeight="15"/>
  <cols>
    <col min="7" max="7" width="9.140625" customWidth="1"/>
    <col min="8" max="9" width="19.7109375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147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4"/>
      <c r="U2" s="4"/>
    </row>
    <row r="4" spans="1:21" ht="18.75">
      <c r="H4" s="7" t="s">
        <v>148</v>
      </c>
      <c r="I4" s="7" t="s">
        <v>149</v>
      </c>
    </row>
    <row r="5" spans="1:21" ht="18.75">
      <c r="H5" s="25" t="s">
        <v>202</v>
      </c>
      <c r="I5" s="25">
        <f>LEN(H5)</f>
        <v>15</v>
      </c>
    </row>
  </sheetData>
  <mergeCells count="1">
    <mergeCell ref="A2:S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workbookViewId="0">
      <selection activeCell="I6" sqref="I6"/>
    </sheetView>
  </sheetViews>
  <sheetFormatPr defaultRowHeight="15"/>
  <cols>
    <col min="8" max="8" width="22.85546875" customWidth="1"/>
    <col min="9" max="9" width="27.85546875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151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4"/>
      <c r="S2" s="4"/>
      <c r="T2" s="4"/>
      <c r="U2" s="4"/>
    </row>
    <row r="4" spans="1:21" ht="18.75">
      <c r="H4" s="7" t="s">
        <v>148</v>
      </c>
      <c r="I4" s="7" t="s">
        <v>153</v>
      </c>
    </row>
    <row r="5" spans="1:21" ht="18.75">
      <c r="H5" s="25" t="s">
        <v>150</v>
      </c>
      <c r="I5" s="25" t="str">
        <f>REPT(H5,5)</f>
        <v>ExcelExcelExcelExcelExcel</v>
      </c>
    </row>
  </sheetData>
  <mergeCells count="1">
    <mergeCell ref="A2:Q2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showGridLines="0" workbookViewId="0">
      <selection activeCell="B9" sqref="B9"/>
    </sheetView>
  </sheetViews>
  <sheetFormatPr defaultRowHeight="15"/>
  <cols>
    <col min="8" max="8" width="22.85546875" customWidth="1"/>
    <col min="9" max="9" width="27.85546875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154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4"/>
      <c r="S2" s="4"/>
      <c r="T2" s="4"/>
      <c r="U2" s="4"/>
    </row>
    <row r="4" spans="1:21" ht="18.75">
      <c r="B4" s="39" t="s">
        <v>145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21" ht="48.75" customHeight="1">
      <c r="B5" s="42" t="s">
        <v>138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7" spans="1:21" ht="18.75">
      <c r="B7" s="39" t="s">
        <v>152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</row>
    <row r="8" spans="1:21" ht="48.75" customHeight="1">
      <c r="B8" s="42" t="str">
        <f>SUBSTITUTE(B5,"vídeo","Descomplicando o Excel",2)</f>
        <v>O vídeo fornece uma maneira poderosa de ajudá-lo a provar seu argumento. Ao clicar em Vídeo Online, você pode colar o código de inserção do Descomplicando o Excel que deseja adicionar. Você também pode digitar uma palavra-chave para pesquisar online o vídeo mais adequado ao seu documento .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</sheetData>
  <mergeCells count="5">
    <mergeCell ref="A2:Q2"/>
    <mergeCell ref="B4:Q4"/>
    <mergeCell ref="B5:Q5"/>
    <mergeCell ref="B7:Q7"/>
    <mergeCell ref="B8:Q8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showGridLines="0" workbookViewId="0">
      <selection activeCell="I5" sqref="I5"/>
    </sheetView>
  </sheetViews>
  <sheetFormatPr defaultRowHeight="15"/>
  <cols>
    <col min="8" max="8" width="21.5703125" customWidth="1"/>
    <col min="9" max="9" width="32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155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4"/>
      <c r="S2" s="4"/>
      <c r="T2" s="4"/>
      <c r="U2" s="4"/>
    </row>
    <row r="4" spans="1:21" ht="18.75">
      <c r="H4" s="7" t="s">
        <v>148</v>
      </c>
      <c r="I4" s="7" t="s">
        <v>156</v>
      </c>
    </row>
    <row r="5" spans="1:21" ht="18.75">
      <c r="H5" s="25" t="s">
        <v>8</v>
      </c>
      <c r="I5" s="25" t="str">
        <f>T(H5)</f>
        <v>A</v>
      </c>
    </row>
  </sheetData>
  <mergeCells count="1">
    <mergeCell ref="A2:Q2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showGridLines="0" topLeftCell="A10" workbookViewId="0">
      <selection activeCell="I26" sqref="I26"/>
    </sheetView>
  </sheetViews>
  <sheetFormatPr defaultRowHeight="15"/>
  <cols>
    <col min="1" max="1" width="3.140625" customWidth="1"/>
    <col min="2" max="2" width="24.7109375" customWidth="1"/>
    <col min="3" max="3" width="9.140625" customWidth="1"/>
    <col min="7" max="7" width="28.5703125" bestFit="1" customWidth="1"/>
    <col min="8" max="8" width="45.85546875" bestFit="1" customWidth="1"/>
    <col min="9" max="9" width="21" bestFit="1" customWidth="1"/>
    <col min="10" max="10" width="32" bestFit="1" customWidth="1"/>
  </cols>
  <sheetData>
    <row r="1" spans="1:22" s="3" customFormat="1" ht="38.25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5" customFormat="1" ht="61.5" customHeight="1">
      <c r="A2" s="33" t="s">
        <v>157</v>
      </c>
      <c r="B2" s="33"/>
      <c r="C2" s="33"/>
      <c r="D2" s="33"/>
      <c r="E2" s="33"/>
      <c r="F2" s="33"/>
      <c r="G2" s="33"/>
      <c r="H2" s="33"/>
      <c r="I2" s="33"/>
      <c r="J2" s="3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4" spans="1:22" ht="18.75">
      <c r="G4" s="7" t="s">
        <v>128</v>
      </c>
      <c r="H4" s="7" t="s">
        <v>158</v>
      </c>
    </row>
    <row r="5" spans="1:22" ht="18.75">
      <c r="G5" s="25">
        <v>1000.234</v>
      </c>
      <c r="H5" s="25" t="str">
        <f>TEXT(G5,"#.###,00")</f>
        <v>1.000,23</v>
      </c>
      <c r="I5" s="23" t="s">
        <v>159</v>
      </c>
      <c r="J5" t="b">
        <f>ISTEXT(H5)</f>
        <v>1</v>
      </c>
    </row>
    <row r="6" spans="1:22" ht="18.75">
      <c r="G6" s="25">
        <v>500.33210000000003</v>
      </c>
      <c r="H6" s="25" t="str">
        <f>TEXT(G6,"####,#")</f>
        <v>500,3</v>
      </c>
      <c r="I6" s="23" t="s">
        <v>160</v>
      </c>
    </row>
    <row r="7" spans="1:22" ht="18.75">
      <c r="G7" s="25">
        <v>5500.7</v>
      </c>
      <c r="H7" s="25" t="str">
        <f>TEXT(G7,"#.###")</f>
        <v>5.501</v>
      </c>
      <c r="I7" s="23" t="s">
        <v>161</v>
      </c>
    </row>
    <row r="8" spans="1:22" ht="18.75">
      <c r="G8" s="25">
        <v>70823.017999999996</v>
      </c>
      <c r="H8" s="25" t="str">
        <f>TEXT(G8,"#.")</f>
        <v>71</v>
      </c>
      <c r="I8" s="23" t="s">
        <v>162</v>
      </c>
    </row>
    <row r="10" spans="1:22" ht="18.75">
      <c r="G10" s="7" t="s">
        <v>168</v>
      </c>
      <c r="H10" s="7" t="s">
        <v>167</v>
      </c>
    </row>
    <row r="11" spans="1:22" ht="18.75">
      <c r="G11" s="30">
        <v>43238</v>
      </c>
      <c r="H11" s="25" t="str">
        <f>TEXT(G11,"m")</f>
        <v>5</v>
      </c>
      <c r="I11" s="23" t="s">
        <v>163</v>
      </c>
    </row>
    <row r="12" spans="1:22" ht="18.75">
      <c r="G12" s="30">
        <v>43239</v>
      </c>
      <c r="H12" s="25" t="str">
        <f>TEXT(G12,"ddd")</f>
        <v>sáb</v>
      </c>
      <c r="I12" s="23" t="s">
        <v>164</v>
      </c>
    </row>
    <row r="13" spans="1:22" ht="18.75">
      <c r="G13" s="30">
        <v>43240</v>
      </c>
      <c r="H13" s="25" t="str">
        <f>TEXT(G13,"dddd")</f>
        <v>domingo</v>
      </c>
      <c r="I13" s="23" t="s">
        <v>165</v>
      </c>
    </row>
    <row r="14" spans="1:22" ht="18.75">
      <c r="G14" s="30">
        <v>43241</v>
      </c>
      <c r="H14" s="25" t="str">
        <f>TEXT(G14,"mmmm")</f>
        <v>maio</v>
      </c>
      <c r="I14" s="23" t="s">
        <v>166</v>
      </c>
    </row>
    <row r="16" spans="1:22" ht="18.75">
      <c r="G16" s="7" t="s">
        <v>169</v>
      </c>
      <c r="H16" s="7" t="s">
        <v>170</v>
      </c>
    </row>
    <row r="17" spans="7:9" ht="18.75">
      <c r="G17" s="31">
        <v>0.43898148148148147</v>
      </c>
      <c r="H17" s="25" t="str">
        <f>TEXT(G17,"h")</f>
        <v>10</v>
      </c>
      <c r="I17" s="23" t="s">
        <v>171</v>
      </c>
    </row>
    <row r="18" spans="7:9" ht="18.75">
      <c r="G18" s="31">
        <v>0.48625000000000002</v>
      </c>
      <c r="H18" s="25" t="str">
        <f>TEXT(G18,"ss")</f>
        <v>12</v>
      </c>
      <c r="I18" s="23" t="s">
        <v>172</v>
      </c>
    </row>
    <row r="19" spans="7:9" ht="18.75">
      <c r="G19" s="31">
        <v>0.27231481481481484</v>
      </c>
      <c r="H19" s="25" t="str">
        <f>TEXT(G19,"h:mm AM/PM")</f>
        <v>6:32 AM</v>
      </c>
      <c r="I19" s="23" t="s">
        <v>173</v>
      </c>
    </row>
    <row r="20" spans="7:9" ht="18.75">
      <c r="G20" s="31">
        <v>0.56398148148148097</v>
      </c>
      <c r="H20" s="25" t="str">
        <f>TEXT(G20,"[h]:mm")</f>
        <v>13:32</v>
      </c>
      <c r="I20" s="23" t="s">
        <v>174</v>
      </c>
    </row>
    <row r="22" spans="7:9" ht="18.75">
      <c r="G22" s="7" t="s">
        <v>179</v>
      </c>
      <c r="H22" s="7" t="s">
        <v>180</v>
      </c>
    </row>
    <row r="23" spans="7:9" ht="18.75">
      <c r="G23" s="31" t="s">
        <v>175</v>
      </c>
      <c r="H23" s="25" t="s">
        <v>204</v>
      </c>
    </row>
    <row r="24" spans="7:9" ht="18.75">
      <c r="G24" s="31" t="s">
        <v>176</v>
      </c>
      <c r="H24" s="25" t="s">
        <v>205</v>
      </c>
    </row>
    <row r="25" spans="7:9" ht="18.75">
      <c r="G25" s="31" t="s">
        <v>177</v>
      </c>
      <c r="H25" s="25" t="s">
        <v>206</v>
      </c>
    </row>
    <row r="26" spans="7:9" ht="18.75">
      <c r="G26" s="31" t="s">
        <v>178</v>
      </c>
      <c r="H26" s="25" t="s">
        <v>207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showGridLines="0" topLeftCell="B22" workbookViewId="0">
      <selection activeCell="Q7" sqref="Q7"/>
    </sheetView>
  </sheetViews>
  <sheetFormatPr defaultRowHeight="15"/>
  <cols>
    <col min="17" max="17" width="31.7109375" bestFit="1" customWidth="1"/>
    <col min="18" max="18" width="15.7109375" bestFit="1" customWidth="1"/>
    <col min="19" max="19" width="14.28515625" customWidth="1"/>
  </cols>
  <sheetData>
    <row r="1" spans="1:22" s="3" customFormat="1" ht="38.25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5" customFormat="1" ht="61.5" customHeight="1">
      <c r="A2" s="33" t="s">
        <v>191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4"/>
      <c r="T2" s="4"/>
      <c r="U2" s="4"/>
      <c r="V2" s="4"/>
    </row>
    <row r="4" spans="1:22" ht="50.25" customHeight="1">
      <c r="B4" s="43" t="s">
        <v>181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6" spans="1:22" ht="18.75">
      <c r="Q6" s="7" t="s">
        <v>184</v>
      </c>
    </row>
    <row r="7" spans="1:22" ht="18.75">
      <c r="Q7" s="19" t="str">
        <f>CHAR(27)</f>
        <v>_x001B_</v>
      </c>
      <c r="R7" s="23" t="s">
        <v>183</v>
      </c>
    </row>
    <row r="8" spans="1:22" ht="18.75">
      <c r="Q8" s="19" t="str">
        <f>CHAR(7)</f>
        <v>_x0007_</v>
      </c>
      <c r="R8" s="23" t="s">
        <v>185</v>
      </c>
    </row>
    <row r="9" spans="1:22" ht="18.75">
      <c r="Q9" s="19" t="str">
        <f>CHAR(2)</f>
        <v>_x0002_</v>
      </c>
      <c r="R9" s="23" t="s">
        <v>186</v>
      </c>
    </row>
    <row r="10" spans="1:22" ht="18.75">
      <c r="Q10" s="19" t="str">
        <f>CHAR(3)</f>
        <v>_x0003_</v>
      </c>
      <c r="R10" s="23" t="s">
        <v>187</v>
      </c>
    </row>
    <row r="11" spans="1:22" ht="18.75">
      <c r="Q11" s="19" t="str">
        <f>CHAR(8)</f>
        <v>_x0008_</v>
      </c>
      <c r="R11" s="23" t="s">
        <v>188</v>
      </c>
    </row>
    <row r="12" spans="1:22" ht="18.75">
      <c r="Q12" s="19" t="str">
        <f>CHAR(11)</f>
        <v>_x000B_</v>
      </c>
      <c r="R12" s="23" t="s">
        <v>189</v>
      </c>
    </row>
    <row r="14" spans="1:22" ht="18.75">
      <c r="Q14" s="7" t="s">
        <v>182</v>
      </c>
    </row>
    <row r="15" spans="1:22" ht="18.75">
      <c r="Q15" s="21" t="s">
        <v>150</v>
      </c>
    </row>
    <row r="17" spans="17:17" ht="18.75">
      <c r="Q17" s="7" t="s">
        <v>190</v>
      </c>
    </row>
    <row r="18" spans="17:17" ht="18.75">
      <c r="Q18" s="21" t="str">
        <f>CONCATENATE(Q8,Q15,Q12)</f>
        <v>_x0007_Excel_x000B_</v>
      </c>
    </row>
    <row r="20" spans="17:17" ht="18.75">
      <c r="Q20" s="7" t="s">
        <v>190</v>
      </c>
    </row>
    <row r="21" spans="17:17" ht="18.75">
      <c r="Q21" s="21" t="str">
        <f>CLEAN(Q18)</f>
        <v>Excel</v>
      </c>
    </row>
  </sheetData>
  <mergeCells count="2">
    <mergeCell ref="B4:Q4"/>
    <mergeCell ref="A2:R2"/>
  </mergeCells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GridLines="0" topLeftCell="A4" workbookViewId="0">
      <selection activeCell="J9" sqref="J9"/>
    </sheetView>
  </sheetViews>
  <sheetFormatPr defaultRowHeight="15"/>
  <cols>
    <col min="8" max="10" width="20.28515625" customWidth="1"/>
  </cols>
  <sheetData>
    <row r="1" spans="1:22" s="3" customFormat="1" ht="38.25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5" customFormat="1" ht="61.5" customHeight="1">
      <c r="A2" s="33" t="s">
        <v>192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4"/>
      <c r="S2" s="4"/>
      <c r="T2" s="4"/>
      <c r="U2" s="4"/>
      <c r="V2" s="4"/>
    </row>
    <row r="4" spans="1:22" ht="18.75">
      <c r="H4" s="7" t="s">
        <v>148</v>
      </c>
      <c r="I4" s="7" t="s">
        <v>193</v>
      </c>
      <c r="J4" s="7" t="s">
        <v>194</v>
      </c>
    </row>
    <row r="5" spans="1:22" ht="18.75">
      <c r="H5" s="25" t="s">
        <v>195</v>
      </c>
      <c r="I5" s="25" t="b">
        <f>ISNUMBER(H5)</f>
        <v>0</v>
      </c>
      <c r="J5" s="25" t="b">
        <f>ISTEXT(H5)</f>
        <v>1</v>
      </c>
    </row>
    <row r="7" spans="1:22" ht="18.75">
      <c r="H7" s="7" t="s">
        <v>148</v>
      </c>
      <c r="I7" s="7" t="s">
        <v>193</v>
      </c>
      <c r="J7" s="7" t="s">
        <v>194</v>
      </c>
    </row>
    <row r="8" spans="1:22" ht="18.75">
      <c r="H8" s="25">
        <f>VALUE("20")</f>
        <v>20</v>
      </c>
      <c r="I8" s="25" t="b">
        <f>ISNUMBER(H8)</f>
        <v>1</v>
      </c>
      <c r="J8" s="25" t="b">
        <f>ISTEXT(H8)</f>
        <v>0</v>
      </c>
    </row>
  </sheetData>
  <mergeCells count="1">
    <mergeCell ref="A2:Q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showGridLines="0" tabSelected="1" workbookViewId="0">
      <selection activeCell="J9" sqref="J9"/>
    </sheetView>
  </sheetViews>
  <sheetFormatPr defaultRowHeight="15"/>
  <cols>
    <col min="8" max="10" width="20.28515625" customWidth="1"/>
    <col min="18" max="18" width="29.42578125" bestFit="1" customWidth="1"/>
  </cols>
  <sheetData>
    <row r="1" spans="1:22" s="3" customFormat="1" ht="38.25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5" customFormat="1" ht="61.5" customHeight="1">
      <c r="A2" s="33" t="s">
        <v>198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4"/>
      <c r="S2" s="4"/>
      <c r="T2" s="4"/>
      <c r="U2" s="4"/>
      <c r="V2" s="4"/>
    </row>
    <row r="4" spans="1:22" ht="18.75">
      <c r="H4" s="7" t="s">
        <v>148</v>
      </c>
      <c r="I4" s="7" t="s">
        <v>193</v>
      </c>
      <c r="J4" s="7" t="s">
        <v>194</v>
      </c>
    </row>
    <row r="5" spans="1:22" ht="18.75">
      <c r="H5" s="25" t="s">
        <v>197</v>
      </c>
      <c r="I5" s="25" t="b">
        <f>ISNUMBER(H5)</f>
        <v>0</v>
      </c>
      <c r="J5" s="25" t="b">
        <f>ISTEXT(H5)</f>
        <v>1</v>
      </c>
    </row>
    <row r="7" spans="1:22" ht="18.75">
      <c r="H7" s="7" t="s">
        <v>148</v>
      </c>
      <c r="I7" s="7" t="s">
        <v>193</v>
      </c>
      <c r="J7" s="7" t="s">
        <v>194</v>
      </c>
    </row>
    <row r="8" spans="1:22" ht="18.75">
      <c r="H8" s="25">
        <f>_xlfn.NUMBERVALUE("20.500,00",",",".")</f>
        <v>20500</v>
      </c>
      <c r="I8" s="25" t="b">
        <f>ISNUMBER(H8)</f>
        <v>1</v>
      </c>
      <c r="J8" s="25" t="b">
        <f>ISTEXT(H8)</f>
        <v>0</v>
      </c>
    </row>
    <row r="10" spans="1:22">
      <c r="R10">
        <f>_xlfn.NUMBERVALUE("20.000,00",",",".")</f>
        <v>20000</v>
      </c>
    </row>
  </sheetData>
  <mergeCells count="1">
    <mergeCell ref="A2:Q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B8" sqref="B8:T8"/>
    </sheetView>
  </sheetViews>
  <sheetFormatPr defaultRowHeight="15"/>
  <cols>
    <col min="3" max="3" width="10.42578125" customWidth="1"/>
    <col min="4" max="4" width="12.140625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</row>
    <row r="4" spans="1:21" ht="21">
      <c r="B4" s="34" t="s">
        <v>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1" ht="42" customHeight="1">
      <c r="B5" s="35">
        <v>2000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</row>
    <row r="7" spans="1:21" ht="21" customHeight="1">
      <c r="B7" s="36" t="s">
        <v>7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1" ht="42" customHeight="1">
      <c r="B8" s="37" t="str">
        <f>BAHTTEXT(B5)</f>
        <v>สองพันบาทถ้วน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</row>
    <row r="9" spans="1:21">
      <c r="B9" s="6"/>
    </row>
    <row r="10" spans="1:21">
      <c r="B10" s="6"/>
    </row>
    <row r="11" spans="1:21">
      <c r="B11" s="6"/>
    </row>
  </sheetData>
  <mergeCells count="5">
    <mergeCell ref="B4:T4"/>
    <mergeCell ref="B5:T5"/>
    <mergeCell ref="B7:T7"/>
    <mergeCell ref="B8:T8"/>
    <mergeCell ref="A2:U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showGridLines="0" topLeftCell="C1" workbookViewId="0">
      <selection activeCell="Q5" sqref="Q5"/>
    </sheetView>
  </sheetViews>
  <sheetFormatPr defaultRowHeight="15"/>
  <cols>
    <col min="17" max="17" width="14.140625" bestFit="1" customWidth="1"/>
    <col min="18" max="18" width="19.7109375" bestFit="1" customWidth="1"/>
    <col min="19" max="19" width="14.7109375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196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4"/>
      <c r="U2" s="4"/>
    </row>
    <row r="4" spans="1:21" ht="37.5">
      <c r="Q4" s="7" t="s">
        <v>9</v>
      </c>
      <c r="R4" s="7" t="s">
        <v>10</v>
      </c>
      <c r="S4" s="26" t="s">
        <v>11</v>
      </c>
    </row>
    <row r="5" spans="1:21" ht="18.75">
      <c r="Q5" s="21" t="s">
        <v>8</v>
      </c>
      <c r="R5" s="20">
        <f>CODE(Q5)</f>
        <v>65</v>
      </c>
      <c r="S5" s="21" t="str">
        <f>CHAR(R5)</f>
        <v>A</v>
      </c>
    </row>
    <row r="7" spans="1:21" ht="37.5">
      <c r="Q7" s="7" t="s">
        <v>9</v>
      </c>
      <c r="R7" s="7" t="s">
        <v>10</v>
      </c>
      <c r="S7" s="26" t="s">
        <v>11</v>
      </c>
    </row>
    <row r="8" spans="1:21" ht="18.75">
      <c r="Q8" s="21" t="s">
        <v>199</v>
      </c>
      <c r="R8" s="20">
        <f>_xlfn.UNICODE(Q8)</f>
        <v>101</v>
      </c>
      <c r="S8" s="21" t="str">
        <f>CHAR(R8)</f>
        <v>e</v>
      </c>
    </row>
  </sheetData>
  <mergeCells count="1">
    <mergeCell ref="A2:S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showGridLines="0" topLeftCell="A31" workbookViewId="0">
      <selection activeCell="F33" sqref="F33"/>
    </sheetView>
  </sheetViews>
  <sheetFormatPr defaultRowHeight="15"/>
  <cols>
    <col min="3" max="3" width="13.140625" bestFit="1" customWidth="1"/>
    <col min="4" max="4" width="37.42578125" bestFit="1" customWidth="1"/>
    <col min="5" max="5" width="19" bestFit="1" customWidth="1"/>
    <col min="6" max="6" width="36" bestFit="1" customWidth="1"/>
    <col min="7" max="7" width="32.5703125" bestFit="1" customWidth="1"/>
    <col min="8" max="8" width="37.28515625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12</v>
      </c>
      <c r="B2" s="33"/>
      <c r="C2" s="33"/>
      <c r="D2" s="33"/>
      <c r="E2" s="33"/>
      <c r="F2" s="33"/>
      <c r="G2" s="33"/>
      <c r="H2" s="33"/>
      <c r="I2" s="3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4" spans="1:21" ht="18.75">
      <c r="E4" s="7" t="s">
        <v>23</v>
      </c>
      <c r="F4" s="7" t="s">
        <v>24</v>
      </c>
      <c r="G4" s="7" t="s">
        <v>13</v>
      </c>
    </row>
    <row r="5" spans="1:21" ht="18.75">
      <c r="E5" s="24" t="s">
        <v>46</v>
      </c>
      <c r="F5" s="24" t="s">
        <v>25</v>
      </c>
      <c r="G5" s="24" t="str">
        <f>CONCATENATE(E5," ",F5)</f>
        <v>Maria da Silva</v>
      </c>
    </row>
    <row r="6" spans="1:21" ht="18.75">
      <c r="E6" s="24" t="s">
        <v>56</v>
      </c>
      <c r="F6" s="24" t="s">
        <v>26</v>
      </c>
      <c r="G6" s="24" t="str">
        <f t="shared" ref="G6:G26" si="0">CONCATENATE(E6," ",F6)</f>
        <v>João  Barbosa Silva</v>
      </c>
    </row>
    <row r="7" spans="1:21" ht="18.75">
      <c r="E7" s="24" t="s">
        <v>57</v>
      </c>
      <c r="F7" s="24" t="s">
        <v>27</v>
      </c>
      <c r="G7" s="24" t="str">
        <f t="shared" si="0"/>
        <v>Marcos  Augusto Souza</v>
      </c>
    </row>
    <row r="8" spans="1:21" ht="18.75">
      <c r="E8" s="24" t="s">
        <v>58</v>
      </c>
      <c r="F8" s="24" t="s">
        <v>28</v>
      </c>
      <c r="G8" s="24" t="str">
        <f t="shared" si="0"/>
        <v>José  Maurício Filho</v>
      </c>
    </row>
    <row r="9" spans="1:21" ht="18.75">
      <c r="E9" s="24" t="s">
        <v>59</v>
      </c>
      <c r="F9" s="24" t="s">
        <v>29</v>
      </c>
      <c r="G9" s="24" t="str">
        <f t="shared" si="0"/>
        <v>Sebastião  Cardoso Alves</v>
      </c>
    </row>
    <row r="10" spans="1:21" ht="18.75">
      <c r="E10" s="24" t="s">
        <v>60</v>
      </c>
      <c r="F10" s="24" t="s">
        <v>30</v>
      </c>
      <c r="G10" s="24" t="str">
        <f t="shared" si="0"/>
        <v>Aline  Marcondes Souza</v>
      </c>
    </row>
    <row r="11" spans="1:21" ht="18.75">
      <c r="E11" s="24" t="s">
        <v>61</v>
      </c>
      <c r="F11" s="24" t="s">
        <v>31</v>
      </c>
      <c r="G11" s="24" t="str">
        <f t="shared" si="0"/>
        <v>Michele  Almeida Silva</v>
      </c>
    </row>
    <row r="12" spans="1:21" ht="18.75">
      <c r="E12" s="24" t="s">
        <v>62</v>
      </c>
      <c r="F12" s="24" t="s">
        <v>32</v>
      </c>
      <c r="G12" s="24" t="str">
        <f t="shared" si="0"/>
        <v>Rodrigo  Antônio Filho</v>
      </c>
    </row>
    <row r="13" spans="1:21" ht="37.5">
      <c r="E13" s="24" t="s">
        <v>63</v>
      </c>
      <c r="F13" s="24" t="s">
        <v>33</v>
      </c>
      <c r="G13" s="24" t="str">
        <f t="shared" si="0"/>
        <v>Bruno  Figueiredo de Souza</v>
      </c>
    </row>
    <row r="14" spans="1:21" ht="18.75">
      <c r="E14" s="24" t="s">
        <v>55</v>
      </c>
      <c r="F14" s="24" t="s">
        <v>34</v>
      </c>
      <c r="G14" s="24" t="str">
        <f t="shared" si="0"/>
        <v>Carlos Novaes</v>
      </c>
    </row>
    <row r="15" spans="1:21" ht="37.5">
      <c r="E15" s="24" t="s">
        <v>64</v>
      </c>
      <c r="F15" s="24" t="s">
        <v>35</v>
      </c>
      <c r="G15" s="24" t="str">
        <f t="shared" si="0"/>
        <v>Daniela  Gonçalves da Cruz</v>
      </c>
    </row>
    <row r="16" spans="1:21" ht="18.75">
      <c r="E16" s="24" t="s">
        <v>65</v>
      </c>
      <c r="F16" s="24" t="s">
        <v>36</v>
      </c>
      <c r="G16" s="24" t="str">
        <f t="shared" si="0"/>
        <v>Maria  das Graças</v>
      </c>
    </row>
    <row r="17" spans="1:22" ht="18.75">
      <c r="E17" s="24" t="s">
        <v>56</v>
      </c>
      <c r="F17" s="24" t="s">
        <v>37</v>
      </c>
      <c r="G17" s="24" t="str">
        <f t="shared" si="0"/>
        <v>João  Pedro Bosso</v>
      </c>
    </row>
    <row r="18" spans="1:22" ht="18.75">
      <c r="E18" s="24" t="s">
        <v>57</v>
      </c>
      <c r="F18" s="24" t="s">
        <v>38</v>
      </c>
      <c r="G18" s="24" t="str">
        <f t="shared" si="0"/>
        <v>Marcos  Aguiar</v>
      </c>
    </row>
    <row r="19" spans="1:22" ht="18.75">
      <c r="E19" s="24" t="s">
        <v>58</v>
      </c>
      <c r="F19" s="24" t="s">
        <v>39</v>
      </c>
      <c r="G19" s="24" t="str">
        <f t="shared" si="0"/>
        <v>José  Benedito Filho</v>
      </c>
    </row>
    <row r="20" spans="1:22" ht="18.75">
      <c r="E20" s="24" t="s">
        <v>59</v>
      </c>
      <c r="F20" s="24" t="s">
        <v>40</v>
      </c>
      <c r="G20" s="24" t="str">
        <f t="shared" si="0"/>
        <v>Sebastião  Almeida Alves</v>
      </c>
    </row>
    <row r="21" spans="1:22" ht="18.75">
      <c r="E21" s="24" t="s">
        <v>60</v>
      </c>
      <c r="F21" s="24" t="s">
        <v>41</v>
      </c>
      <c r="G21" s="24" t="str">
        <f t="shared" si="0"/>
        <v>Aline  Tavares</v>
      </c>
    </row>
    <row r="22" spans="1:22" ht="18.75">
      <c r="E22" s="24" t="s">
        <v>61</v>
      </c>
      <c r="F22" s="24" t="s">
        <v>42</v>
      </c>
      <c r="G22" s="24" t="str">
        <f t="shared" si="0"/>
        <v>Michele  Vilas Boas</v>
      </c>
    </row>
    <row r="23" spans="1:22" ht="18.75">
      <c r="E23" s="24" t="s">
        <v>62</v>
      </c>
      <c r="F23" s="24" t="s">
        <v>43</v>
      </c>
      <c r="G23" s="24" t="str">
        <f t="shared" si="0"/>
        <v>Rodrigo  Fontes</v>
      </c>
    </row>
    <row r="24" spans="1:22" ht="18.75">
      <c r="E24" s="24" t="s">
        <v>63</v>
      </c>
      <c r="F24" s="24" t="s">
        <v>34</v>
      </c>
      <c r="G24" s="24" t="str">
        <f t="shared" si="0"/>
        <v>Bruno  Novaes</v>
      </c>
    </row>
    <row r="25" spans="1:22" ht="18.75">
      <c r="E25" s="24" t="s">
        <v>66</v>
      </c>
      <c r="F25" s="24" t="s">
        <v>44</v>
      </c>
      <c r="G25" s="24" t="str">
        <f t="shared" si="0"/>
        <v>Carlos  Alves Filho</v>
      </c>
    </row>
    <row r="26" spans="1:22" ht="18.75">
      <c r="E26" s="24" t="s">
        <v>64</v>
      </c>
      <c r="F26" s="24" t="s">
        <v>45</v>
      </c>
      <c r="G26" s="24" t="str">
        <f t="shared" si="0"/>
        <v>Daniela  Souza da Cruz</v>
      </c>
    </row>
    <row r="29" spans="1:22" s="5" customFormat="1" ht="38.25">
      <c r="A29" s="8" t="s">
        <v>126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4"/>
      <c r="V29" s="4"/>
    </row>
    <row r="30" spans="1:22" s="11" customFormat="1" ht="38.25">
      <c r="A30" s="10" t="s">
        <v>67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3"/>
      <c r="O30" s="13"/>
      <c r="P30" s="13"/>
      <c r="Q30" s="13"/>
      <c r="R30" s="13"/>
      <c r="S30" s="13"/>
      <c r="T30" s="13"/>
      <c r="U30" s="14"/>
      <c r="V30" s="14"/>
    </row>
    <row r="32" spans="1:22" ht="18.75">
      <c r="E32" s="38" t="s">
        <v>68</v>
      </c>
      <c r="F32" s="38"/>
    </row>
    <row r="33" spans="3:8" ht="18.75">
      <c r="E33" s="15" t="s">
        <v>69</v>
      </c>
      <c r="F33" s="16" t="s">
        <v>46</v>
      </c>
    </row>
    <row r="34" spans="3:8" ht="18.75">
      <c r="E34" s="15" t="s">
        <v>70</v>
      </c>
      <c r="F34" s="17" t="str">
        <f>VLOOKUP(F33,C39:H48,5,FALSE)</f>
        <v>(15) 1234-5678</v>
      </c>
    </row>
    <row r="35" spans="3:8" ht="18.75">
      <c r="E35" s="15" t="s">
        <v>71</v>
      </c>
      <c r="F35" s="17" t="str">
        <f>VLOOKUP(F33,C39:H48,6,FALSE)</f>
        <v>mariadasdores@hotmail.com</v>
      </c>
    </row>
    <row r="36" spans="3:8" ht="18.75">
      <c r="E36" s="15" t="s">
        <v>125</v>
      </c>
      <c r="F36" s="17" t="str">
        <f>CONCATENATE(VLOOKUP(F33,C39:H48,3,FALSE),"/",VLOOKUP(F33,C39:H48,4,FALSE))</f>
        <v>Sorocaba/SP</v>
      </c>
    </row>
    <row r="38" spans="3:8" ht="18.75">
      <c r="C38" s="7" t="s">
        <v>23</v>
      </c>
      <c r="D38" s="7" t="s">
        <v>72</v>
      </c>
      <c r="E38" s="7" t="s">
        <v>73</v>
      </c>
      <c r="F38" s="7" t="s">
        <v>74</v>
      </c>
      <c r="G38" s="7" t="s">
        <v>75</v>
      </c>
      <c r="H38" s="7" t="s">
        <v>76</v>
      </c>
    </row>
    <row r="39" spans="3:8" ht="18.75">
      <c r="C39" s="18" t="s">
        <v>46</v>
      </c>
      <c r="D39" s="16" t="s">
        <v>77</v>
      </c>
      <c r="E39" s="16" t="s">
        <v>78</v>
      </c>
      <c r="F39" s="19" t="s">
        <v>79</v>
      </c>
      <c r="G39" s="16" t="s">
        <v>80</v>
      </c>
      <c r="H39" s="16" t="s">
        <v>81</v>
      </c>
    </row>
    <row r="40" spans="3:8" ht="18.75">
      <c r="C40" s="18" t="s">
        <v>47</v>
      </c>
      <c r="D40" s="16" t="s">
        <v>82</v>
      </c>
      <c r="E40" s="16" t="s">
        <v>83</v>
      </c>
      <c r="F40" s="19" t="s">
        <v>79</v>
      </c>
      <c r="G40" s="16" t="s">
        <v>84</v>
      </c>
      <c r="H40" s="16" t="s">
        <v>85</v>
      </c>
    </row>
    <row r="41" spans="3:8" ht="18.75">
      <c r="C41" s="18" t="s">
        <v>48</v>
      </c>
      <c r="D41" s="16" t="s">
        <v>86</v>
      </c>
      <c r="E41" s="16" t="s">
        <v>87</v>
      </c>
      <c r="F41" s="19" t="s">
        <v>88</v>
      </c>
      <c r="G41" s="16" t="s">
        <v>89</v>
      </c>
      <c r="H41" s="16" t="s">
        <v>90</v>
      </c>
    </row>
    <row r="42" spans="3:8" ht="18.75">
      <c r="C42" s="18" t="s">
        <v>49</v>
      </c>
      <c r="D42" s="16" t="s">
        <v>91</v>
      </c>
      <c r="E42" s="16" t="s">
        <v>92</v>
      </c>
      <c r="F42" s="19" t="s">
        <v>93</v>
      </c>
      <c r="G42" s="16" t="s">
        <v>94</v>
      </c>
      <c r="H42" s="16" t="s">
        <v>95</v>
      </c>
    </row>
    <row r="43" spans="3:8" ht="18.75">
      <c r="C43" s="18" t="s">
        <v>50</v>
      </c>
      <c r="D43" s="16" t="s">
        <v>96</v>
      </c>
      <c r="E43" s="16" t="s">
        <v>97</v>
      </c>
      <c r="F43" s="19" t="s">
        <v>98</v>
      </c>
      <c r="G43" s="16" t="s">
        <v>99</v>
      </c>
      <c r="H43" s="16" t="s">
        <v>100</v>
      </c>
    </row>
    <row r="44" spans="3:8" ht="18.75">
      <c r="C44" s="18" t="s">
        <v>51</v>
      </c>
      <c r="D44" s="16" t="s">
        <v>101</v>
      </c>
      <c r="E44" s="16" t="s">
        <v>102</v>
      </c>
      <c r="F44" s="19" t="s">
        <v>79</v>
      </c>
      <c r="G44" s="16" t="s">
        <v>103</v>
      </c>
      <c r="H44" s="16" t="s">
        <v>104</v>
      </c>
    </row>
    <row r="45" spans="3:8" ht="18.75">
      <c r="C45" s="18" t="s">
        <v>52</v>
      </c>
      <c r="D45" s="16" t="s">
        <v>105</v>
      </c>
      <c r="E45" s="16" t="s">
        <v>106</v>
      </c>
      <c r="F45" s="19" t="s">
        <v>107</v>
      </c>
      <c r="G45" s="16" t="s">
        <v>108</v>
      </c>
      <c r="H45" s="16" t="s">
        <v>109</v>
      </c>
    </row>
    <row r="46" spans="3:8" ht="18.75">
      <c r="C46" s="18" t="s">
        <v>53</v>
      </c>
      <c r="D46" s="16" t="s">
        <v>110</v>
      </c>
      <c r="E46" s="16" t="s">
        <v>111</v>
      </c>
      <c r="F46" s="19" t="s">
        <v>112</v>
      </c>
      <c r="G46" s="16" t="s">
        <v>113</v>
      </c>
      <c r="H46" s="16" t="s">
        <v>114</v>
      </c>
    </row>
    <row r="47" spans="3:8" ht="18.75">
      <c r="C47" s="18" t="s">
        <v>54</v>
      </c>
      <c r="D47" s="16" t="s">
        <v>115</v>
      </c>
      <c r="E47" s="16" t="s">
        <v>116</v>
      </c>
      <c r="F47" s="19" t="s">
        <v>117</v>
      </c>
      <c r="G47" s="16" t="s">
        <v>118</v>
      </c>
      <c r="H47" s="16" t="s">
        <v>119</v>
      </c>
    </row>
    <row r="48" spans="3:8" ht="18.75">
      <c r="C48" s="18" t="s">
        <v>55</v>
      </c>
      <c r="D48" s="16" t="s">
        <v>120</v>
      </c>
      <c r="E48" s="16" t="s">
        <v>121</v>
      </c>
      <c r="F48" s="19" t="s">
        <v>122</v>
      </c>
      <c r="G48" s="16" t="s">
        <v>123</v>
      </c>
      <c r="H48" s="16" t="s">
        <v>124</v>
      </c>
    </row>
  </sheetData>
  <mergeCells count="2">
    <mergeCell ref="E32:F32"/>
    <mergeCell ref="A2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showGridLines="0" workbookViewId="0">
      <selection activeCell="H5" sqref="H5:H8"/>
    </sheetView>
  </sheetViews>
  <sheetFormatPr defaultRowHeight="15"/>
  <cols>
    <col min="5" max="6" width="9.140625" customWidth="1"/>
    <col min="7" max="7" width="28.5703125" bestFit="1" customWidth="1"/>
    <col min="8" max="8" width="51.140625" bestFit="1" customWidth="1"/>
    <col min="9" max="9" width="12.42578125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127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4"/>
      <c r="S2" s="4"/>
      <c r="T2" s="4"/>
      <c r="U2" s="4"/>
    </row>
    <row r="4" spans="1:21" ht="18.75">
      <c r="G4" s="7" t="s">
        <v>128</v>
      </c>
      <c r="H4" s="7" t="s">
        <v>200</v>
      </c>
    </row>
    <row r="5" spans="1:21" ht="18.75">
      <c r="G5" s="25">
        <v>1000.234</v>
      </c>
      <c r="H5" s="25" t="str">
        <f>FIXED(G5,2,FALSE)</f>
        <v>1.000,23</v>
      </c>
    </row>
    <row r="6" spans="1:21" ht="18.75">
      <c r="G6" s="25">
        <v>500.33210000000003</v>
      </c>
      <c r="H6" s="25" t="str">
        <f t="shared" ref="H6:H8" si="0">FIXED(G6,2,FALSE)</f>
        <v>500,33</v>
      </c>
    </row>
    <row r="7" spans="1:21" ht="18.75">
      <c r="G7" s="25">
        <v>5500.7</v>
      </c>
      <c r="H7" s="25" t="str">
        <f t="shared" si="0"/>
        <v>5.500,70</v>
      </c>
    </row>
    <row r="8" spans="1:21" ht="18.75">
      <c r="G8" s="25">
        <v>70823.017999999996</v>
      </c>
      <c r="H8" s="25" t="str">
        <f t="shared" si="0"/>
        <v>70.823,02</v>
      </c>
    </row>
  </sheetData>
  <mergeCells count="1">
    <mergeCell ref="A2:Q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showGridLines="0" workbookViewId="0">
      <selection activeCell="I13" sqref="I13"/>
    </sheetView>
  </sheetViews>
  <sheetFormatPr defaultRowHeight="15"/>
  <cols>
    <col min="6" max="6" width="32.5703125" bestFit="1" customWidth="1"/>
    <col min="7" max="9" width="19.28515625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129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4"/>
      <c r="Q2" s="4"/>
      <c r="R2" s="4"/>
      <c r="S2" s="4"/>
      <c r="T2" s="4"/>
      <c r="U2" s="4"/>
    </row>
    <row r="4" spans="1:21" ht="18.75">
      <c r="F4" s="7" t="s">
        <v>13</v>
      </c>
      <c r="G4" s="7" t="s">
        <v>130</v>
      </c>
      <c r="H4" s="7" t="s">
        <v>131</v>
      </c>
      <c r="I4" s="7" t="s">
        <v>132</v>
      </c>
    </row>
    <row r="5" spans="1:21" ht="18.75">
      <c r="F5" s="27" t="s">
        <v>14</v>
      </c>
      <c r="G5" s="27" t="str">
        <f>RIGHT(F5,5)</f>
        <v>Silva</v>
      </c>
      <c r="H5" s="27" t="str">
        <f>LEFT(F5,5)</f>
        <v>Maria</v>
      </c>
      <c r="I5" s="27" t="str">
        <f>MID(F5,2,6)</f>
        <v>aria d</v>
      </c>
    </row>
    <row r="6" spans="1:21" ht="18.75">
      <c r="F6" s="27" t="s">
        <v>15</v>
      </c>
      <c r="G6" s="27" t="str">
        <f t="shared" ref="G6:G13" si="0">RIGHT(F6,5)</f>
        <v>Silva</v>
      </c>
      <c r="H6" s="27" t="str">
        <f t="shared" ref="H6:H13" si="1">LEFT(F6,5)</f>
        <v xml:space="preserve">João </v>
      </c>
      <c r="I6" s="27" t="str">
        <f t="shared" ref="I6:I13" si="2">MID(F6,2,6)</f>
        <v>oão Ba</v>
      </c>
    </row>
    <row r="7" spans="1:21" ht="18.75">
      <c r="F7" s="27" t="s">
        <v>16</v>
      </c>
      <c r="G7" s="27" t="str">
        <f t="shared" si="0"/>
        <v>Souza</v>
      </c>
      <c r="H7" s="27" t="str">
        <f t="shared" si="1"/>
        <v>Marco</v>
      </c>
      <c r="I7" s="27" t="str">
        <f t="shared" si="2"/>
        <v xml:space="preserve">arcos </v>
      </c>
    </row>
    <row r="8" spans="1:21" ht="18.75">
      <c r="F8" s="27" t="s">
        <v>17</v>
      </c>
      <c r="G8" s="27" t="str">
        <f t="shared" si="0"/>
        <v>Filho</v>
      </c>
      <c r="H8" s="27" t="str">
        <f t="shared" si="1"/>
        <v xml:space="preserve">José </v>
      </c>
      <c r="I8" s="27" t="str">
        <f t="shared" si="2"/>
        <v>osé Ma</v>
      </c>
    </row>
    <row r="9" spans="1:21" ht="18.75">
      <c r="F9" s="27" t="s">
        <v>18</v>
      </c>
      <c r="G9" s="27" t="str">
        <f t="shared" si="0"/>
        <v>Alves</v>
      </c>
      <c r="H9" s="27" t="str">
        <f t="shared" si="1"/>
        <v>Sebas</v>
      </c>
      <c r="I9" s="27" t="str">
        <f t="shared" si="2"/>
        <v>ebasti</v>
      </c>
    </row>
    <row r="10" spans="1:21" ht="18.75">
      <c r="F10" s="27" t="s">
        <v>19</v>
      </c>
      <c r="G10" s="27" t="str">
        <f t="shared" si="0"/>
        <v>Souza</v>
      </c>
      <c r="H10" s="27" t="str">
        <f t="shared" si="1"/>
        <v>Aline</v>
      </c>
      <c r="I10" s="27" t="str">
        <f t="shared" si="2"/>
        <v>line M</v>
      </c>
    </row>
    <row r="11" spans="1:21" ht="18.75">
      <c r="F11" s="27" t="s">
        <v>20</v>
      </c>
      <c r="G11" s="27" t="str">
        <f t="shared" si="0"/>
        <v>Silva</v>
      </c>
      <c r="H11" s="27" t="str">
        <f t="shared" si="1"/>
        <v>Miche</v>
      </c>
      <c r="I11" s="27" t="str">
        <f t="shared" si="2"/>
        <v>ichele</v>
      </c>
    </row>
    <row r="12" spans="1:21" ht="18.75">
      <c r="F12" s="27" t="s">
        <v>21</v>
      </c>
      <c r="G12" s="27" t="str">
        <f t="shared" si="0"/>
        <v>Filho</v>
      </c>
      <c r="H12" s="27" t="str">
        <f t="shared" si="1"/>
        <v>Rodri</v>
      </c>
      <c r="I12" s="27" t="str">
        <f t="shared" si="2"/>
        <v>odrigo</v>
      </c>
    </row>
    <row r="13" spans="1:21" ht="18.75">
      <c r="F13" s="27" t="s">
        <v>22</v>
      </c>
      <c r="G13" s="27" t="str">
        <f t="shared" si="0"/>
        <v>Souza</v>
      </c>
      <c r="H13" s="27" t="str">
        <f t="shared" si="1"/>
        <v>Bruno</v>
      </c>
      <c r="I13" s="27" t="str">
        <f t="shared" si="2"/>
        <v>runo F</v>
      </c>
    </row>
  </sheetData>
  <mergeCells count="1">
    <mergeCell ref="A2:O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showGridLines="0" workbookViewId="0">
      <selection activeCell="I7" sqref="I7"/>
    </sheetView>
  </sheetViews>
  <sheetFormatPr defaultRowHeight="15"/>
  <cols>
    <col min="8" max="8" width="28.5703125" bestFit="1" customWidth="1"/>
    <col min="9" max="10" width="23.85546875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136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4"/>
      <c r="R2" s="4"/>
      <c r="S2" s="4"/>
      <c r="T2" s="4"/>
      <c r="U2" s="4"/>
    </row>
    <row r="5" spans="1:21" ht="18.75">
      <c r="H5" s="7" t="s">
        <v>133</v>
      </c>
      <c r="I5" s="7" t="s">
        <v>134</v>
      </c>
      <c r="J5" s="7" t="s">
        <v>135</v>
      </c>
    </row>
    <row r="6" spans="1:21" ht="18.75">
      <c r="H6" s="25" t="s">
        <v>8</v>
      </c>
      <c r="I6" s="25" t="s">
        <v>203</v>
      </c>
      <c r="J6" s="25" t="b">
        <f>EXACT(H6,I6)</f>
        <v>0</v>
      </c>
    </row>
  </sheetData>
  <mergeCells count="1">
    <mergeCell ref="A2:P2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showGridLines="0" workbookViewId="0">
      <selection activeCell="J10" sqref="J10"/>
    </sheetView>
  </sheetViews>
  <sheetFormatPr defaultRowHeight="15"/>
  <cols>
    <col min="2" max="3" width="9.140625" customWidth="1"/>
    <col min="8" max="8" width="22.140625" bestFit="1" customWidth="1"/>
    <col min="9" max="9" width="19.140625" bestFit="1" customWidth="1"/>
    <col min="10" max="10" width="17.5703125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137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4"/>
      <c r="T2" s="4"/>
      <c r="U2" s="4"/>
    </row>
    <row r="4" spans="1:21" ht="18.75">
      <c r="B4" s="39" t="s">
        <v>145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21" ht="55.5" customHeight="1">
      <c r="B5" s="42" t="s">
        <v>138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7" spans="1:21" ht="26.25" customHeight="1">
      <c r="I7" s="29" t="s">
        <v>141</v>
      </c>
      <c r="J7" s="22" t="s">
        <v>201</v>
      </c>
    </row>
    <row r="9" spans="1:21" ht="26.25" customHeight="1">
      <c r="H9" s="40" t="s">
        <v>142</v>
      </c>
      <c r="I9" s="7" t="s">
        <v>139</v>
      </c>
      <c r="J9" s="7" t="s">
        <v>140</v>
      </c>
    </row>
    <row r="10" spans="1:21" ht="26.25" customHeight="1">
      <c r="H10" s="41"/>
      <c r="I10" s="28">
        <f>SEARCH(J7,B5,1)</f>
        <v>3</v>
      </c>
      <c r="J10" s="28">
        <f>FIND(J7,B5,1)</f>
        <v>87</v>
      </c>
    </row>
    <row r="11" spans="1:21" ht="15" customHeight="1"/>
  </sheetData>
  <mergeCells count="4">
    <mergeCell ref="B4:Q4"/>
    <mergeCell ref="A2:R2"/>
    <mergeCell ref="H9:H10"/>
    <mergeCell ref="B5:Q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showGridLines="0" workbookViewId="0">
      <selection activeCell="H5" sqref="H5:H8"/>
    </sheetView>
  </sheetViews>
  <sheetFormatPr defaultRowHeight="15"/>
  <cols>
    <col min="7" max="7" width="28.5703125" bestFit="1" customWidth="1"/>
    <col min="8" max="8" width="36.5703125" bestFit="1" customWidth="1"/>
  </cols>
  <sheetData>
    <row r="1" spans="1:21" s="3" customFormat="1" ht="38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5" customFormat="1" ht="61.5" customHeight="1">
      <c r="A2" s="33" t="s">
        <v>143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4"/>
      <c r="R2" s="4"/>
      <c r="S2" s="4"/>
      <c r="T2" s="4"/>
      <c r="U2" s="4"/>
    </row>
    <row r="4" spans="1:21" ht="18.75">
      <c r="G4" s="7" t="s">
        <v>128</v>
      </c>
      <c r="H4" s="7" t="s">
        <v>146</v>
      </c>
    </row>
    <row r="5" spans="1:21" ht="18.75">
      <c r="G5" s="25">
        <v>1000.234</v>
      </c>
      <c r="H5" s="25" t="str">
        <f>DOLLAR(G5,2)</f>
        <v>R$ 1.000,23</v>
      </c>
    </row>
    <row r="6" spans="1:21" ht="18.75">
      <c r="G6" s="25">
        <v>500.33210000000003</v>
      </c>
      <c r="H6" s="25" t="str">
        <f t="shared" ref="H6:H8" si="0">DOLLAR(G6,2)</f>
        <v>R$ 500,33</v>
      </c>
    </row>
    <row r="7" spans="1:21" ht="18.75">
      <c r="G7" s="25">
        <v>5500.7</v>
      </c>
      <c r="H7" s="25" t="str">
        <f t="shared" si="0"/>
        <v>R$ 5.500,70</v>
      </c>
    </row>
    <row r="8" spans="1:21" ht="18.75">
      <c r="G8" s="25">
        <v>70823.014999999999</v>
      </c>
      <c r="H8" s="25" t="str">
        <f t="shared" si="0"/>
        <v>R$ 70.823,02</v>
      </c>
    </row>
  </sheetData>
  <mergeCells count="1">
    <mergeCell ref="A2:P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Exemplo 18</vt:lpstr>
      <vt:lpstr>Exemplo 19</vt:lpstr>
      <vt:lpstr>Exemplo 20</vt:lpstr>
      <vt:lpstr>Exemplo 21</vt:lpstr>
      <vt:lpstr>Exemplo 22</vt:lpstr>
      <vt:lpstr>Exemplo 23</vt:lpstr>
      <vt:lpstr>Exemplo 24</vt:lpstr>
      <vt:lpstr>Exemplo 25</vt:lpstr>
      <vt:lpstr>Exemplo 26</vt:lpstr>
      <vt:lpstr>Exemplo 27</vt:lpstr>
      <vt:lpstr>Exemplo 28</vt:lpstr>
      <vt:lpstr>Exemplo 29</vt:lpstr>
      <vt:lpstr>Exemplo 30</vt:lpstr>
      <vt:lpstr>Exemplo 31</vt:lpstr>
      <vt:lpstr>Exemplo 32</vt:lpstr>
      <vt:lpstr>Exemplo 33</vt:lpstr>
      <vt:lpstr>Exemplo 34</vt:lpstr>
      <vt:lpstr>Exemplo 35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Alvares</dc:creator>
  <cp:keywords>Descomplicando o Excel</cp:keywords>
  <cp:lastModifiedBy>DELL</cp:lastModifiedBy>
  <dcterms:created xsi:type="dcterms:W3CDTF">2015-05-15T23:16:53Z</dcterms:created>
  <dcterms:modified xsi:type="dcterms:W3CDTF">2023-04-20T21:18:07Z</dcterms:modified>
</cp:coreProperties>
</file>