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mladika\Documents\Python\Ladika\"/>
    </mc:Choice>
  </mc:AlternateContent>
  <xr:revisionPtr revIDLastSave="0" documentId="13_ncr:1_{FC18F80C-9550-42F3-B0F4-BA7EA4A8722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2" i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2" i="1"/>
</calcChain>
</file>

<file path=xl/sharedStrings.xml><?xml version="1.0" encoding="utf-8"?>
<sst xmlns="http://schemas.openxmlformats.org/spreadsheetml/2006/main" count="2242" uniqueCount="807">
  <si>
    <t>Bairro</t>
  </si>
  <si>
    <t>index</t>
  </si>
  <si>
    <t>NUMERO DA FATURA</t>
  </si>
  <si>
    <t>NOTA FISCAL</t>
  </si>
  <si>
    <t>NUMERO CTRC</t>
  </si>
  <si>
    <t>NUMERO CT-E</t>
  </si>
  <si>
    <t>Filial</t>
  </si>
  <si>
    <t>DATA ENTREGA</t>
  </si>
  <si>
    <t>CLIENTE REMETENTE</t>
  </si>
  <si>
    <t>CLIENTE DESTINATARIO</t>
  </si>
  <si>
    <t>PLACA DE COLETA</t>
  </si>
  <si>
    <t>ENDERECO RECEBEDOR</t>
  </si>
  <si>
    <t>CEP ENTREGA</t>
  </si>
  <si>
    <t>Cep Corrigido</t>
  </si>
  <si>
    <t>CIDADE ENTREGA</t>
  </si>
  <si>
    <t>UF ENTREGA</t>
  </si>
  <si>
    <t>endereço completo</t>
  </si>
  <si>
    <t>FRETE PESO</t>
  </si>
  <si>
    <t>OUTROS</t>
  </si>
  <si>
    <t>VAL RECEBER</t>
  </si>
  <si>
    <t>BAIRRO</t>
  </si>
  <si>
    <t xml:space="preserve"> </t>
  </si>
  <si>
    <t>CWB042853-1</t>
  </si>
  <si>
    <t> 001000042774</t>
  </si>
  <si>
    <t>12/12/23</t>
  </si>
  <si>
    <t>JUMBO COMERCIO DE UTILIDADES LTDA</t>
  </si>
  <si>
    <t>CLAUDINE DE MELO</t>
  </si>
  <si>
    <t>ARP6J76</t>
  </si>
  <si>
    <t>RUA JAGUARIAIVA , 193</t>
  </si>
  <si>
    <t>83410-300</t>
  </si>
  <si>
    <t>COLOMBO</t>
  </si>
  <si>
    <t>PR</t>
  </si>
  <si>
    <t>RUA JAGUARIAIVA , 193,83410-300,COLOMBO,PR</t>
  </si>
  <si>
    <t xml:space="preserve">     78,00</t>
  </si>
  <si>
    <t xml:space="preserve">      0,00</t>
  </si>
  <si>
    <t>Paloma</t>
  </si>
  <si>
    <t>CWB043110-9</t>
  </si>
  <si>
    <t> 001000043034</t>
  </si>
  <si>
    <t>14/12/23</t>
  </si>
  <si>
    <t>JULIANA CRECENCIO</t>
  </si>
  <si>
    <t>RUA ANGELO PRODOCIMO , 304 - AP 523</t>
  </si>
  <si>
    <t>83505-170</t>
  </si>
  <si>
    <t>ALMIRANTE TAMANDARE</t>
  </si>
  <si>
    <t>RUA ANGELO PRODOCIMO , 304 - AP 523,83505-170,ALMIRANTE TAMANDARE,PR</t>
  </si>
  <si>
    <t xml:space="preserve">     94,00</t>
  </si>
  <si>
    <t>Jardim Apucarana</t>
  </si>
  <si>
    <t>CWN001625-0</t>
  </si>
  <si>
    <t> 000000000</t>
  </si>
  <si>
    <t>JOAO LUCAS VIEIRA CORREA</t>
  </si>
  <si>
    <t>RUA OMILIO MONTEIRO SOARES , 133</t>
  </si>
  <si>
    <t>81030-000</t>
  </si>
  <si>
    <t>CURITIBA</t>
  </si>
  <si>
    <t>RUA OMILIO MONTEIRO SOARES , 133,81030-000,CURITIBA,PR</t>
  </si>
  <si>
    <t xml:space="preserve">     60,00</t>
  </si>
  <si>
    <t xml:space="preserve">    138,00</t>
  </si>
  <si>
    <t>Fanny</t>
  </si>
  <si>
    <t>CWN001627-6</t>
  </si>
  <si>
    <t>FERNANDA BRANDALISE BOGONI</t>
  </si>
  <si>
    <t>RUA JOAO DE OLIVEIRA FRANCO , 22B</t>
  </si>
  <si>
    <t>81030-380</t>
  </si>
  <si>
    <t>RUA JOAO DE OLIVEIRA FRANCO , 22B,81030-380,CURITIBA,PR</t>
  </si>
  <si>
    <t>CWN001630-6</t>
  </si>
  <si>
    <t>ROSALINA DE FATIMA BATAGLIA</t>
  </si>
  <si>
    <t>CRUZEIRO DO SUL , 771</t>
  </si>
  <si>
    <t>80000-010</t>
  </si>
  <si>
    <t>CRUZEIRO DO SUL , 771,80000-010,CURITIBA,PR</t>
  </si>
  <si>
    <t>CWN001631-4</t>
  </si>
  <si>
    <t>LEANDRO MACHADO</t>
  </si>
  <si>
    <t>RUA JOSE FERNANDES MALDONADO , 900 - AP 21 BLOCO 7</t>
  </si>
  <si>
    <t>82840-020</t>
  </si>
  <si>
    <t>RUA JOSE FERNANDES MALDONADO , 900 - AP 21 BLOCO 7,82840-020,CURITIBA,PR</t>
  </si>
  <si>
    <t>Bairro Alto</t>
  </si>
  <si>
    <t>CWN001632-2</t>
  </si>
  <si>
    <t>GUSTAVO HENRIQUE NARCIZO</t>
  </si>
  <si>
    <t>RUA NICOLA PELLANDA , 3230 - AO 102 BL 01</t>
  </si>
  <si>
    <t>81930-360</t>
  </si>
  <si>
    <t>RUA NICOLA PELLANDA , 3230 - AO 102 BL 01,81930-360,CURITIBA,PR</t>
  </si>
  <si>
    <t>Umbará</t>
  </si>
  <si>
    <t>CWN001641-1</t>
  </si>
  <si>
    <t>DANIELLE PERUGINI</t>
  </si>
  <si>
    <t>AVENIDA VISCONDE DE GUARAPUAVA , 4326 - AP 63</t>
  </si>
  <si>
    <t>80250-220</t>
  </si>
  <si>
    <t>AVENIDA VISCONDE DE GUARAPUAVA , 4326 - AP 63,80250-220,CURITIBA,PR</t>
  </si>
  <si>
    <t>Centro</t>
  </si>
  <si>
    <t>CWN001643-8</t>
  </si>
  <si>
    <t>TAYLA CAROLINA WU ARANA</t>
  </si>
  <si>
    <t>RUA CORNELIUS PRIES , 474</t>
  </si>
  <si>
    <t>81830-090</t>
  </si>
  <si>
    <t>RUA CORNELIUS PRIES , 474,81830-090,CURITIBA,PR</t>
  </si>
  <si>
    <t>Xaxim</t>
  </si>
  <si>
    <t>CWN001644-6</t>
  </si>
  <si>
    <t>BRIAN AUGUSTO NAZARIO</t>
  </si>
  <si>
    <t>RUA AMERICO VESPUCIO , 818</t>
  </si>
  <si>
    <t>81010-250</t>
  </si>
  <si>
    <t>RUA AMERICO VESPUCIO , 818,81010-250,CURITIBA,PR</t>
  </si>
  <si>
    <t>Lindóia</t>
  </si>
  <si>
    <t>CWN001645-4</t>
  </si>
  <si>
    <t>SANDRA APARECIDA DA SILVA</t>
  </si>
  <si>
    <t>RENE DESCARTES , 404</t>
  </si>
  <si>
    <t>RENE DESCARTES , 404,80000-010,CURITIBA,PR</t>
  </si>
  <si>
    <t>CWB042766-7</t>
  </si>
  <si>
    <t> 001000042688</t>
  </si>
  <si>
    <t>06/12/23</t>
  </si>
  <si>
    <t>NICOLAS CESAR DO CARMO</t>
  </si>
  <si>
    <t>RUA MARIA LUDWIG MULLER , 81</t>
  </si>
  <si>
    <t>83408-549</t>
  </si>
  <si>
    <t>RUA MARIA LUDWIG MULLER , 81,83408-549,COLOMBO,PR</t>
  </si>
  <si>
    <t>Guarani</t>
  </si>
  <si>
    <t>CWB042767-5</t>
  </si>
  <si>
    <t> 001000042689</t>
  </si>
  <si>
    <t>KAUANY MAYARA RAMOS DE OLIVEIRA</t>
  </si>
  <si>
    <t>RUA TEREZA LIBERATO RICARDO , 121 - CASA DOS FUNDOS</t>
  </si>
  <si>
    <t>83314-326</t>
  </si>
  <si>
    <t>PIRAQUARA</t>
  </si>
  <si>
    <t>RUA TEREZA LIBERATO RICARDO , 121 - CASA DOS FUNDOS,83314-326,PIRAQUARA,PR</t>
  </si>
  <si>
    <t>Planta Vera Cruz</t>
  </si>
  <si>
    <t>CWB043005-6</t>
  </si>
  <si>
    <t> 001000042927</t>
  </si>
  <si>
    <t>MARIA DE JESUS DOS SANTOS FRANCA</t>
  </si>
  <si>
    <t>RUA SIMAO BRANTE , 1070</t>
  </si>
  <si>
    <t>81570-340</t>
  </si>
  <si>
    <t>RUA SIMAO BRANTE , 1070,81570-340,CURITIBA,PR</t>
  </si>
  <si>
    <t>Uberaba</t>
  </si>
  <si>
    <t>CWB043006-4</t>
  </si>
  <si>
    <t> 001000042928</t>
  </si>
  <si>
    <t>CWB043162-1</t>
  </si>
  <si>
    <t> 001000043086</t>
  </si>
  <si>
    <t>DIRLEI SEBASTIAO BONETTO</t>
  </si>
  <si>
    <t>RUA FRANCISCO FERREIRA DA CRUZ , 159</t>
  </si>
  <si>
    <t>83512-270</t>
  </si>
  <si>
    <t>RUA FRANCISCO FERREIRA DA CRUZ , 159,83512-270,ALMIRANTE TAMANDARE,PR</t>
  </si>
  <si>
    <t xml:space="preserve">    154,00</t>
  </si>
  <si>
    <t>Restinga Seca</t>
  </si>
  <si>
    <t>CWB043163-0</t>
  </si>
  <si>
    <t> 001000043087</t>
  </si>
  <si>
    <t>HELLEN SUZANA DE CAMARGO DURAN</t>
  </si>
  <si>
    <t>LUIS SANTOS GUENO , 6</t>
  </si>
  <si>
    <t>83430-000</t>
  </si>
  <si>
    <t>CAMPINA GRANDE DO SUL</t>
  </si>
  <si>
    <t>LUIS SANTOS GUENO , 6,83430-000,CAMPINA GRANDE DO SUL,PR</t>
  </si>
  <si>
    <t xml:space="preserve">    115,00</t>
  </si>
  <si>
    <t xml:space="preserve">    175,00</t>
  </si>
  <si>
    <t>CWB043164-8</t>
  </si>
  <si>
    <t> 001000043088</t>
  </si>
  <si>
    <t>LEONICE FAUSTINO</t>
  </si>
  <si>
    <t>RUA ALBINO KAMINSKI , 963 - SOBRADO 03</t>
  </si>
  <si>
    <t>82820-310</t>
  </si>
  <si>
    <t>RUA ALBINO KAMINSKI , 963 - SOBRADO 03,82820-310,CURITIBA,PR</t>
  </si>
  <si>
    <t>CWB043021-8</t>
  </si>
  <si>
    <t> 001000042987</t>
  </si>
  <si>
    <t>ELISABETE PERETTI</t>
  </si>
  <si>
    <t>RUA MAJOR FABRICIANO DO REGO BARROS , 880 - BR</t>
  </si>
  <si>
    <t>81630-260</t>
  </si>
  <si>
    <t>RUA MAJOR FABRICIANO DO REGO BARROS , 880 - BR,81630-260,CURITIBA,PR</t>
  </si>
  <si>
    <t>Hauer</t>
  </si>
  <si>
    <t>CWN001615-2</t>
  </si>
  <si>
    <t>ELIZETE SANTOS</t>
  </si>
  <si>
    <t>RUA AVESTRUZ , 31 - ENTREGAR NA RUA DOS COMPADRES PONTO REF: LANCH ALTAS HORAS</t>
  </si>
  <si>
    <t>83706-230</t>
  </si>
  <si>
    <t>ARAUCARIA</t>
  </si>
  <si>
    <t>RUA AVESTRUZ , 31 - ENTREGAR NA RUA DOS COMPADRES PONTO REF: LANCH ALTAS HORAS,83706-230,ARAUCARIA,PR</t>
  </si>
  <si>
    <t xml:space="preserve">     80,00</t>
  </si>
  <si>
    <t xml:space="preserve">    174,00</t>
  </si>
  <si>
    <t>Capela Velha</t>
  </si>
  <si>
    <t>CWN001628-4</t>
  </si>
  <si>
    <t>RUA SONIA BODZIAK , 111 - CASA SOBRADO</t>
  </si>
  <si>
    <t>83706-000</t>
  </si>
  <si>
    <t>RUA SONIA BODZIAK , 111 - CASA SOBRADO,83706-000,ARAUCARIA,PR</t>
  </si>
  <si>
    <t>CWN001629-2</t>
  </si>
  <si>
    <t>R CORONEL JOAQUIM PALHANO , 256</t>
  </si>
  <si>
    <t>83702-440</t>
  </si>
  <si>
    <t>R CORONEL JOAQUIM PALHANO , 256,83702-440,ARAUCARIA,PR</t>
  </si>
  <si>
    <t>CWB042768-3</t>
  </si>
  <si>
    <t> 001000042690</t>
  </si>
  <si>
    <t>JUMBO COMERCIO DE UTILIDADES LTDA.</t>
  </si>
  <si>
    <t>MARTA FERREIRA DOS SANTOS</t>
  </si>
  <si>
    <t>RUA JOAO EZIO SALAZAR , 176 - CASA FUNDOS</t>
  </si>
  <si>
    <t>83090-290</t>
  </si>
  <si>
    <t>SAO JOSE DOS PINHAIS</t>
  </si>
  <si>
    <t>RUA JOAO EZIO SALAZAR , 176 - CASA FUNDOS,83090-290,SAO JOSE DOS PINHAIS,PR</t>
  </si>
  <si>
    <t>São Marcos</t>
  </si>
  <si>
    <t>CWB042851-5</t>
  </si>
  <si>
    <t> 001000042775</t>
  </si>
  <si>
    <t>NUJED SEMIRAMIS CHAUVEZ HORDER</t>
  </si>
  <si>
    <t>RUA JOSE LUCIANO , 171 - CASA 06</t>
  </si>
  <si>
    <t>83020-130</t>
  </si>
  <si>
    <t>RUA JOSE LUCIANO , 171 - CASA 06,83020-130,SAO JOSE DOS PINHAIS,PR</t>
  </si>
  <si>
    <t>Pedro Moro</t>
  </si>
  <si>
    <t>CWB043160-5</t>
  </si>
  <si>
    <t> 001000043085</t>
  </si>
  <si>
    <t>IVONEI ALVES DE MELLO</t>
  </si>
  <si>
    <t>RUA THEODORICO CORDEIRO , 306</t>
  </si>
  <si>
    <t>83420-000</t>
  </si>
  <si>
    <t>QUATRO BARRAS</t>
  </si>
  <si>
    <t>RUA THEODORICO CORDEIRO , 306,83420-000,QUATRO BARRAS,PR</t>
  </si>
  <si>
    <t>CWN001626-8</t>
  </si>
  <si>
    <t>BRUNO ADRIANO GOMES MENDES</t>
  </si>
  <si>
    <t>RUA DEPUTADO CUNHA BUENO , 489 - AP 101</t>
  </si>
  <si>
    <t>81450-320</t>
  </si>
  <si>
    <t>RUA DEPUTADO CUNHA BUENO , 489 - AP 101,81450-320,CURITIBA,PR</t>
  </si>
  <si>
    <t>Cidade Industrial</t>
  </si>
  <si>
    <t>CWN001633-1</t>
  </si>
  <si>
    <t>CWN001617-9</t>
  </si>
  <si>
    <t>BIANCA APARECIDA DA LUZ</t>
  </si>
  <si>
    <t>RUA CASTRO , 75</t>
  </si>
  <si>
    <t>83410-250</t>
  </si>
  <si>
    <t>RUA CASTRO , 75,83410-250,COLOMBO,PR</t>
  </si>
  <si>
    <t>Guaraituba</t>
  </si>
  <si>
    <t>CWN001618-7</t>
  </si>
  <si>
    <t>ROSELI VEIGA CAMARGO</t>
  </si>
  <si>
    <t>RUA FRANCISCO D AGOSTIN , 90 - CASA</t>
  </si>
  <si>
    <t>83406-300</t>
  </si>
  <si>
    <t>RUA FRANCISCO D AGOSTIN , 90 - CASA,83406-300,COLOMBO,PR</t>
  </si>
  <si>
    <t xml:space="preserve">    120,00</t>
  </si>
  <si>
    <t>Monza</t>
  </si>
  <si>
    <t>CWN001623-3</t>
  </si>
  <si>
    <t>THIAGO SCHIMITT</t>
  </si>
  <si>
    <t>RUA ANTONIO FALAVINHA,181-CASA (PORTAO DIREITO)</t>
  </si>
  <si>
    <t>83406-190</t>
  </si>
  <si>
    <t>RUA ANTONIO FALAVINHA,181-CASA (PORTAO DIREITO),83406-190,COLOMBO,PR</t>
  </si>
  <si>
    <t>São Gabriel</t>
  </si>
  <si>
    <t>CWN001621-7</t>
  </si>
  <si>
    <t>JANDIRA ROSA MARTINS</t>
  </si>
  <si>
    <t>RUA CRISTIANO STROBEL , 747 - CASA</t>
  </si>
  <si>
    <t>81710-370</t>
  </si>
  <si>
    <t>RUA CRISTIANO STROBEL , 747 - CASA,81710-370,CURITIBA,PR</t>
  </si>
  <si>
    <t>CWN001622-5</t>
  </si>
  <si>
    <t>SORAIA RAQUEL DA LUZ</t>
  </si>
  <si>
    <t>RUA BOM PASTOR , 381 - BLOCO 8 AP 12</t>
  </si>
  <si>
    <t>81720-310</t>
  </si>
  <si>
    <t>RUA BOM PASTOR , 381 - BLOCO 8 AP 12,81720-310,CURITIBA,PR</t>
  </si>
  <si>
    <t>Alto Boqueirão</t>
  </si>
  <si>
    <t>CWN001646-2</t>
  </si>
  <si>
    <t>HALINY DA SILVA BARROS FERREIRA</t>
  </si>
  <si>
    <t>RUA MATHIAS DE ANDRADE ROCHA,133-AP 18</t>
  </si>
  <si>
    <t>81770-255</t>
  </si>
  <si>
    <t>RUA MATHIAS DE ANDRADE ROCHA,133-AP 18,81770-255,CURITIBA,PR</t>
  </si>
  <si>
    <t>CWN001640-3</t>
  </si>
  <si>
    <t>LETICIA APARECIDA CAMARGO</t>
  </si>
  <si>
    <t>RUA PROFESSOR FRANCISCO ALBERTO DE CASTRO , 133 - CASA 2</t>
  </si>
  <si>
    <t>81935-490</t>
  </si>
  <si>
    <t>RUA PROFESSOR FRANCISCO ALBERTO DE CASTRO , 133 - CASA 2,81935-490,CURITIBA,PR</t>
  </si>
  <si>
    <t xml:space="preserve">    158,00</t>
  </si>
  <si>
    <t>Ganchinho</t>
  </si>
  <si>
    <t>CWN001616-1</t>
  </si>
  <si>
    <t>MPAX LOGISTICA E PARTICIPACOES LTDA</t>
  </si>
  <si>
    <t>AVENIDA CANDIDO DE ABREU,776-8O ANDAR- SALA 803</t>
  </si>
  <si>
    <t>80530-000</t>
  </si>
  <si>
    <t>AVENIDA CANDIDO DE ABREU,776-8O ANDAR- SALA 803,80530-000,CURITIBA,PR</t>
  </si>
  <si>
    <t>Centro Cívico</t>
  </si>
  <si>
    <t>CWN001642-0</t>
  </si>
  <si>
    <t>LOIDE MEMLAK</t>
  </si>
  <si>
    <t>RUA ANJO DE LUZ , 401 - SOBRADO</t>
  </si>
  <si>
    <t>81230-325</t>
  </si>
  <si>
    <t>RUA ANJO DE LUZ , 401 - SOBRADO,81230-325,CURITIBA,PR</t>
  </si>
  <si>
    <t xml:space="preserve">     73,43</t>
  </si>
  <si>
    <t>CWN001650-1</t>
  </si>
  <si>
    <t>22/12/23</t>
  </si>
  <si>
    <t>TEREZA CAIRES DE CARVALHO</t>
  </si>
  <si>
    <t>AVV1488</t>
  </si>
  <si>
    <t>RUA LOURENCO VOLPI , 456 - CASA</t>
  </si>
  <si>
    <t>82640-440</t>
  </si>
  <si>
    <t>RUA LOURENCO VOLPI , 456 - CASA,82640-440,CURITIBA,PR</t>
  </si>
  <si>
    <t>Santa Cândida</t>
  </si>
  <si>
    <t>CWN001652-7</t>
  </si>
  <si>
    <t>27/12/23</t>
  </si>
  <si>
    <t>RUA DOMINGOS STRAPASSSON NO 100,,100</t>
  </si>
  <si>
    <t>82320-040</t>
  </si>
  <si>
    <t>RUA DOMINGOS STRAPASSSON NO 100,,100,82320-040,CURITIBA,PR</t>
  </si>
  <si>
    <t>Santa Felicidade</t>
  </si>
  <si>
    <t>CWN001664-1</t>
  </si>
  <si>
    <t>LUIZ GUSTAVO DA SILVA CRUZ</t>
  </si>
  <si>
    <t>RUA ENGENHEIRO MARCOS JOSE LEWIN , 130</t>
  </si>
  <si>
    <t>81240-490</t>
  </si>
  <si>
    <t>RUA ENGENHEIRO MARCOS JOSE LEWIN , 130,81240-490,CURITIBA,PR</t>
  </si>
  <si>
    <t>CWN001665-9</t>
  </si>
  <si>
    <t>ANTONIO CARLOS PEREIRA DA SILVA</t>
  </si>
  <si>
    <t>RUA VALERIO HAISI,213</t>
  </si>
  <si>
    <t>82020-680</t>
  </si>
  <si>
    <t>RUA VALERIO HAISI,213,82020-680,CURITIBA,PR</t>
  </si>
  <si>
    <t>CWN001671-3</t>
  </si>
  <si>
    <t>CWB043311-0</t>
  </si>
  <si>
    <t> 001000043235</t>
  </si>
  <si>
    <t>19/12/23</t>
  </si>
  <si>
    <t>NALYNE MACHADO ARAUJO</t>
  </si>
  <si>
    <t>RUA CARLOS BELAO , 528 - BL 11 AP 12</t>
  </si>
  <si>
    <t>83306-120</t>
  </si>
  <si>
    <t>RUA CARLOS BELAO , 528 - BL 11 AP 12,83306-120,PIRAQUARA,PR</t>
  </si>
  <si>
    <t>Vila Juliana</t>
  </si>
  <si>
    <t>CWB043384-5</t>
  </si>
  <si>
    <t> 001000043310</t>
  </si>
  <si>
    <t>JANAINA DE OLIVEIRA</t>
  </si>
  <si>
    <t>AVENIDA SEVERINO ALBERTI , 20</t>
  </si>
  <si>
    <t>83301-340</t>
  </si>
  <si>
    <t>AVENIDA SEVERINO ALBERTI , 20,83301-340,PIRAQUARA,PR</t>
  </si>
  <si>
    <t>Jardim Esmeralda</t>
  </si>
  <si>
    <t>CWN001655-1</t>
  </si>
  <si>
    <t>MARIA ROSELI SILVESTRE DA SILVA</t>
  </si>
  <si>
    <t>RUA VICENTE D ANDREA , 315</t>
  </si>
  <si>
    <t>83323-190</t>
  </si>
  <si>
    <t>PINHAIS</t>
  </si>
  <si>
    <t>RUA VICENTE D ANDREA , 315,83323-190,PINHAIS,PR</t>
  </si>
  <si>
    <t>Estância Pinhais</t>
  </si>
  <si>
    <t>CWN001653-5</t>
  </si>
  <si>
    <t>ABNER GUSTAVO DA SILVA</t>
  </si>
  <si>
    <t>RUA DESEMBARGADOR CARLOS PINHEIRO GUIMARAES , 974 - CASA</t>
  </si>
  <si>
    <t>81920-480</t>
  </si>
  <si>
    <t>RUA DESEMBARGADOR CARLOS PINHEIRO GUIMARAES , 974 - CASA,81920-480,CURITIBA,PR</t>
  </si>
  <si>
    <t>Sítio Cercado</t>
  </si>
  <si>
    <t>CWN001670-5</t>
  </si>
  <si>
    <t>AWM4355</t>
  </si>
  <si>
    <t>CWB043416-7</t>
  </si>
  <si>
    <t> 001000043340</t>
  </si>
  <si>
    <t>EDISON JOSE BATISTA</t>
  </si>
  <si>
    <t>RUA RIO JAPURA , 529</t>
  </si>
  <si>
    <t>83800-000</t>
  </si>
  <si>
    <t>MANDIRITUBA</t>
  </si>
  <si>
    <t>RUA RIO JAPURA , 529,83800-000,MANDIRITUBA,PR</t>
  </si>
  <si>
    <t xml:space="preserve">    354,00</t>
  </si>
  <si>
    <t xml:space="preserve">    434,00</t>
  </si>
  <si>
    <t>CWB043603-8</t>
  </si>
  <si>
    <t> 001000043528</t>
  </si>
  <si>
    <t>RUA OMILIO MONTEIRO SOARES,133</t>
  </si>
  <si>
    <t>RUA OMILIO MONTEIRO SOARES,133,81030-000,CURITIBA,PR</t>
  </si>
  <si>
    <t>CWN001648-9</t>
  </si>
  <si>
    <t>ELENILDA ESTURARI DE SOUZA</t>
  </si>
  <si>
    <t>TRAVESSA ESTEFANO ANTONIO SCHREDERHOF , 128</t>
  </si>
  <si>
    <t>81470-180</t>
  </si>
  <si>
    <t>TRAVESSA ESTEFANO ANTONIO SCHREDERHOF , 128,81470-180,CURITIBA,PR</t>
  </si>
  <si>
    <t>Tatuquara</t>
  </si>
  <si>
    <t>CWN001656-0</t>
  </si>
  <si>
    <t>RAFAELA RIBEIRO COUTINHO</t>
  </si>
  <si>
    <t>RUA ALCEBIADES PLAISANT , 1100 - APTO 303</t>
  </si>
  <si>
    <t>80620-270</t>
  </si>
  <si>
    <t>RUA ALCEBIADES PLAISANT , 1100 - APTO 303,80620-270,CURITIBA,PR</t>
  </si>
  <si>
    <t>Água Verde</t>
  </si>
  <si>
    <t>CWN001651-9</t>
  </si>
  <si>
    <t>ADIR DO CARMO GELIET</t>
  </si>
  <si>
    <t>EST DA RIBEIRA BR-476,3001</t>
  </si>
  <si>
    <t>83408-000</t>
  </si>
  <si>
    <t>EST DA RIBEIRA BR-476,3001,83408-000,COLOMBO,PR</t>
  </si>
  <si>
    <t>CWN001657-8</t>
  </si>
  <si>
    <t>PAULO SERGIO DE OLIVEIRA</t>
  </si>
  <si>
    <t>RUA VEREADOR ANGELIM WALESKO , 351 - CASA</t>
  </si>
  <si>
    <t>83408-496</t>
  </si>
  <si>
    <t>RUA VEREADOR ANGELIM WALESKO , 351 - CASA,83408-496,COLOMBO,PR</t>
  </si>
  <si>
    <t>Maracanã</t>
  </si>
  <si>
    <t>CWN001658-6</t>
  </si>
  <si>
    <t>CERNIRA DOS SANTOS BUDIM</t>
  </si>
  <si>
    <t>RUA DA JAQUEIRA , 37 - CASA</t>
  </si>
  <si>
    <t>83407-520</t>
  </si>
  <si>
    <t>RUA DA JAQUEIRA , 37 - CASA,83407-520,COLOMBO,PR</t>
  </si>
  <si>
    <t>Das Graças</t>
  </si>
  <si>
    <t>CWN001659-4</t>
  </si>
  <si>
    <t>CARLA SUZANA CAMPOS</t>
  </si>
  <si>
    <t>MAESTRO DORIVAL ROSSI,369</t>
  </si>
  <si>
    <t>81230-370</t>
  </si>
  <si>
    <t>MAESTRO DORIVAL ROSSI,369,81230-370,CURITIBA,PR</t>
  </si>
  <si>
    <t>CWN001663-2</t>
  </si>
  <si>
    <t>CWB043417-5</t>
  </si>
  <si>
    <t> 001000043341</t>
  </si>
  <si>
    <t>FRANCIELE SCHMIDT</t>
  </si>
  <si>
    <t>RIO PURUS,400-CASA</t>
  </si>
  <si>
    <t>83320-001</t>
  </si>
  <si>
    <t>RIO PURUS,400-CASA,83320-001,PINHAIS,PR</t>
  </si>
  <si>
    <t>CWB043868-5</t>
  </si>
  <si>
    <t> 001000043792</t>
  </si>
  <si>
    <t>RUA EURIDES MACIEL DE ALMEIDA,32</t>
  </si>
  <si>
    <t>81560-460</t>
  </si>
  <si>
    <t>RUA EURIDES MACIEL DE ALMEIDA,32,81560-460,CURITIBA,PR</t>
  </si>
  <si>
    <t>CWN001654-3</t>
  </si>
  <si>
    <t>MARIA DO SOCORRO DE OLIVEIRA DOS SANTOS</t>
  </si>
  <si>
    <t>RUA GEBRAN KALLUF , 137 - CASA</t>
  </si>
  <si>
    <t>81560-570</t>
  </si>
  <si>
    <t>RUA GEBRAN KALLUF , 137 - CASA,81560-570,CURITIBA,PR</t>
  </si>
  <si>
    <t>CWN001662-4</t>
  </si>
  <si>
    <t>CWB044370-1</t>
  </si>
  <si>
    <t> 001000044294</t>
  </si>
  <si>
    <t>04/01/24</t>
  </si>
  <si>
    <t>SARA SALLIN</t>
  </si>
  <si>
    <t>RUA PROFESSOR JOAO DA COSTA VIANA,857-AP 42.  LIGAR ANTECIPADAMENTE 41999807679</t>
  </si>
  <si>
    <t>83035-000</t>
  </si>
  <si>
    <t>RUA PROFESSOR JOAO DA COSTA VIANA,857-AP 42.  LIGAR ANTECIPADAMENTE 41999807679,83035-000,SAO JOSE DOS PINHAIS,PR</t>
  </si>
  <si>
    <t>Cidade Jardim</t>
  </si>
  <si>
    <t>CWB044696-3</t>
  </si>
  <si>
    <t> 001000044621</t>
  </si>
  <si>
    <t>10/01/24</t>
  </si>
  <si>
    <t>DAIANE SUELEN OLIVEIRA MACHADO</t>
  </si>
  <si>
    <t>RUA IGNACIO NOVAK , 77</t>
  </si>
  <si>
    <t>83706-760</t>
  </si>
  <si>
    <t>RUA IGNACIO NOVAK , 77,83706-760,ARAUCARIA,PR</t>
  </si>
  <si>
    <t>Thomaz Coelho</t>
  </si>
  <si>
    <t>CWB044697-1</t>
  </si>
  <si>
    <t> 001000044620</t>
  </si>
  <si>
    <t>MARVANIA ZAP BARRETO</t>
  </si>
  <si>
    <t>RUA GUATEMALA , 362</t>
  </si>
  <si>
    <t>83404-650</t>
  </si>
  <si>
    <t>RUA GUATEMALA , 362,83404-650,COLOMBO,PR</t>
  </si>
  <si>
    <t>CWB044700-5</t>
  </si>
  <si>
    <t> 001000044624</t>
  </si>
  <si>
    <t>AMORIM EAMP DIAS COMERCIO DE DERIVADOS ALIMENTICIOS LTDA</t>
  </si>
  <si>
    <t>CWB044787-1</t>
  </si>
  <si>
    <t> 001000044711</t>
  </si>
  <si>
    <t>CWB044866-4</t>
  </si>
  <si>
    <t> 001000044790</t>
  </si>
  <si>
    <t>12/01/24</t>
  </si>
  <si>
    <t>CWN001673-0</t>
  </si>
  <si>
    <t>DAIANE LOURENCO DOS SANTOS</t>
  </si>
  <si>
    <t>RUA JOSE MANOEL VOLUZ , 1290</t>
  </si>
  <si>
    <t>81870-170</t>
  </si>
  <si>
    <t>RUA JOSE MANOEL VOLUZ , 1290,81870-170,CURITIBA,PR</t>
  </si>
  <si>
    <t xml:space="preserve">    117,00</t>
  </si>
  <si>
    <t xml:space="preserve">    177,00</t>
  </si>
  <si>
    <t>Pinheirinho</t>
  </si>
  <si>
    <t>CWN001677-2</t>
  </si>
  <si>
    <t>MARINA GUNHA  DO NASCIMENTO</t>
  </si>
  <si>
    <t>RUA SAO CRISTOVAO , 685</t>
  </si>
  <si>
    <t>80630-170</t>
  </si>
  <si>
    <t>RUA SAO CRISTOVAO , 685,80630-170,CURITIBA,PR</t>
  </si>
  <si>
    <t>Guaíra</t>
  </si>
  <si>
    <t>CWN001678-1</t>
  </si>
  <si>
    <t>ELAINE CRISTINA ALVES VIDAL</t>
  </si>
  <si>
    <t>RUA PROFESSORA ROSA SAPORSKI , 252 - APTO</t>
  </si>
  <si>
    <t>80810-120</t>
  </si>
  <si>
    <t>RUA PROFESSORA ROSA SAPORSKI , 252 - APTO,80810-120,CURITIBA,PR</t>
  </si>
  <si>
    <t>Mercês</t>
  </si>
  <si>
    <t>CWN001679-9</t>
  </si>
  <si>
    <t>CARLOS EDUARDO BATKE</t>
  </si>
  <si>
    <t>RUA JOSE MANOEL VOLUZ , 752 - 1 ANDAR</t>
  </si>
  <si>
    <t>RUA JOSE MANOEL VOLUZ , 752 - 1 ANDAR,81870-170,CURITIBA,PR</t>
  </si>
  <si>
    <t>CWN001680-2</t>
  </si>
  <si>
    <t>KAREN JULIANE SCROCCARO</t>
  </si>
  <si>
    <t>CWN001684-5</t>
  </si>
  <si>
    <t>ANTONIA IZET SOUZA DE OLIVEIRA</t>
  </si>
  <si>
    <t>RUA ALTEVIR LUIZ DALLAGASSA,75-CASA</t>
  </si>
  <si>
    <t>80000-001</t>
  </si>
  <si>
    <t>RUA ALTEVIR LUIZ DALLAGASSA,75-CASA,80000-001,CURITIBA,PR</t>
  </si>
  <si>
    <t>CWN001686-1</t>
  </si>
  <si>
    <t>TIAGO DA SILVA</t>
  </si>
  <si>
    <t>RUA MARIO GOMES CEZAR , 807 - CASA 2</t>
  </si>
  <si>
    <t>81150-313</t>
  </si>
  <si>
    <t>RUA MARIO GOMES CEZAR , 807 - CASA 2,81150-313,CURITIBA,PR</t>
  </si>
  <si>
    <t>CWN001688-8</t>
  </si>
  <si>
    <t>11/01/24</t>
  </si>
  <si>
    <t>LURDES ALVES ANTUNES</t>
  </si>
  <si>
    <t>RUA EMANUEL KANT , 626</t>
  </si>
  <si>
    <t>81020-670</t>
  </si>
  <si>
    <t>RUA EMANUEL KANT , 626,81020-670,CURITIBA,PR</t>
  </si>
  <si>
    <t>Capão Raso</t>
  </si>
  <si>
    <t>CWN001689-6</t>
  </si>
  <si>
    <t>16/01/24</t>
  </si>
  <si>
    <t>MARIA APARECIDA PEREIRA</t>
  </si>
  <si>
    <t>RUA JOSE TORRES NETO , 37</t>
  </si>
  <si>
    <t>81310-026</t>
  </si>
  <si>
    <t>RUA JOSE TORRES NETO , 37,81310-026,CURITIBA,PR</t>
  </si>
  <si>
    <t>CWN001692-6</t>
  </si>
  <si>
    <t>CWB044436-7</t>
  </si>
  <si>
    <t> 001000044360</t>
  </si>
  <si>
    <t>09/01/24</t>
  </si>
  <si>
    <t>MARLI SANTOS ABREU FERNANDES</t>
  </si>
  <si>
    <t>RUA MARECHAL HERMES , 160</t>
  </si>
  <si>
    <t>83045-490</t>
  </si>
  <si>
    <t>RUA MARECHAL HERMES , 160,83045-490,SAO JOSE DOS PINHAIS,PR</t>
  </si>
  <si>
    <t>Aviação</t>
  </si>
  <si>
    <t>CWB044437-5</t>
  </si>
  <si>
    <t> 001000044361</t>
  </si>
  <si>
    <t>ROD RODOVIA JOAO LEOPOLDO JACOMEL,10776</t>
  </si>
  <si>
    <t>83331-330</t>
  </si>
  <si>
    <t>ROD RODOVIA JOAO LEOPOLDO JACOMEL,10776,83331-330,PINHAIS,PR</t>
  </si>
  <si>
    <t>Maria Antonieta</t>
  </si>
  <si>
    <t>CWB044698-0</t>
  </si>
  <si>
    <t> 001000044622</t>
  </si>
  <si>
    <t>SILVIO LITZ</t>
  </si>
  <si>
    <t>RUA DO CARDEAL , 371 - CASA6</t>
  </si>
  <si>
    <t>83401-140</t>
  </si>
  <si>
    <t>RUA DO CARDEAL , 371 - CASA6,83401-140,COLOMBO,PR</t>
  </si>
  <si>
    <t>Arruda</t>
  </si>
  <si>
    <t>CWB044699-8</t>
  </si>
  <si>
    <t> 001000044623</t>
  </si>
  <si>
    <t>ARITHA SUIT RUCK ROCHA</t>
  </si>
  <si>
    <t>RUA VOLUNTARIOS DA PATRIA , 561 - AP 603</t>
  </si>
  <si>
    <t>80020-000</t>
  </si>
  <si>
    <t>RUA VOLUNTARIOS DA PATRIA , 561 - AP 603,80020-000,CURITIBA,PR</t>
  </si>
  <si>
    <t>CWN001682-9</t>
  </si>
  <si>
    <t>SILVANA APARECIDA PINHEIRO TRACTES</t>
  </si>
  <si>
    <t>MEDIANEIRA,1019</t>
  </si>
  <si>
    <t>MEDIANEIRA,1019,83320-001,PINHAIS,PR</t>
  </si>
  <si>
    <t>CWN001683-7</t>
  </si>
  <si>
    <t>CWB044695-5</t>
  </si>
  <si>
    <t> 001000044619</t>
  </si>
  <si>
    <t>RUBEN  CORDOBA JUNIOR</t>
  </si>
  <si>
    <t>RUA DAS ANDORINHAS,27-DISTRIBUIDORA DO GRINGO</t>
  </si>
  <si>
    <t>83310-290</t>
  </si>
  <si>
    <t>RUA DAS ANDORINHAS,27-DISTRIBUIDORA DO GRINGO,83310-290,PIRAQUARA,PR</t>
  </si>
  <si>
    <t>Guarituba</t>
  </si>
  <si>
    <t>CWB044788-9</t>
  </si>
  <si>
    <t> 001000044712</t>
  </si>
  <si>
    <t>SILVANA DE FATIMA RUDK TORRES</t>
  </si>
  <si>
    <t>ESTRADA DA ROSEIRA , 6131 - CASA</t>
  </si>
  <si>
    <t>83075-010</t>
  </si>
  <si>
    <t>ESTRADA DA ROSEIRA , 6131 - CASA,83075-010,SAO JOSE DOS PINHAIS,PR</t>
  </si>
  <si>
    <t>Borda do Campo</t>
  </si>
  <si>
    <t>CWN001681-1</t>
  </si>
  <si>
    <t>IRENE SENE TESTA</t>
  </si>
  <si>
    <t>RUA LUIZ SERGIO SCHATZMANN , 20 - CASA</t>
  </si>
  <si>
    <t>81590-255</t>
  </si>
  <si>
    <t>RUA LUIZ SERGIO SCHATZMANN , 20 - CASA,81590-255,CURITIBA,PR</t>
  </si>
  <si>
    <t>CWB044368-9</t>
  </si>
  <si>
    <t> 001000044292</t>
  </si>
  <si>
    <t>CARLOS SERGIO SOUZA ROSE</t>
  </si>
  <si>
    <t>RUA JOSE LICA , 230</t>
  </si>
  <si>
    <t>83608-674</t>
  </si>
  <si>
    <t>CAMPO LARGO</t>
  </si>
  <si>
    <t>RUA JOSE LICA , 230,83608-674,CAMPO LARGO,PR</t>
  </si>
  <si>
    <t>Ferraria</t>
  </si>
  <si>
    <t>CWB044369-7</t>
  </si>
  <si>
    <t> 001000044293</t>
  </si>
  <si>
    <t>MARCIA VICHINESKI</t>
  </si>
  <si>
    <t>AVENIDA DOS CANARIOS , 250 - CASA</t>
  </si>
  <si>
    <t>83508-150</t>
  </si>
  <si>
    <t>AVENIDA DOS CANARIOS , 250 - CASA,83508-150,ALMIRANTE TAMANDARE,PR</t>
  </si>
  <si>
    <t>Loteamento Montparnasse</t>
  </si>
  <si>
    <t>CWB044789-7</t>
  </si>
  <si>
    <t> 001000044713</t>
  </si>
  <si>
    <t>CWN001672-1</t>
  </si>
  <si>
    <t>IZAAC FERREIRA DA CRUZ,2821</t>
  </si>
  <si>
    <t>81900-000</t>
  </si>
  <si>
    <t>IZAAC FERREIRA DA CRUZ,2821,81900-000,CURITIBA,PR</t>
  </si>
  <si>
    <t>CWN001687-0</t>
  </si>
  <si>
    <t>JOZICLEIA NEVES DE SOUZA</t>
  </si>
  <si>
    <t>R AFONSO BAIL,00064</t>
  </si>
  <si>
    <t>81920-670</t>
  </si>
  <si>
    <t>R AFONSO BAIL,00064,81920-670,CURITIBA,PR</t>
  </si>
  <si>
    <t>CWN001693-4</t>
  </si>
  <si>
    <t>RAFAEL DA SILVA NASCIMENTO</t>
  </si>
  <si>
    <t>RUA LOTHARIO BOUTIN , 553 - CASA</t>
  </si>
  <si>
    <t>81110-522</t>
  </si>
  <si>
    <t>RUA LOTHARIO BOUTIN , 553 - CASA,81110-522,CURITIBA,PR</t>
  </si>
  <si>
    <t>CWN001694-2</t>
  </si>
  <si>
    <t>RUA LOTHARIO BOUTIN , 553 - CASA,80000-001,CURITIBA,PR</t>
  </si>
  <si>
    <t xml:space="preserve">     50,00</t>
  </si>
  <si>
    <t>CWN001696-9</t>
  </si>
  <si>
    <t>JEANIE MARIE DOS SANTOS GIL</t>
  </si>
  <si>
    <t>RUA AGOSTINHA MARIA RIBEIRO ABRAO , 31</t>
  </si>
  <si>
    <t>81470-368</t>
  </si>
  <si>
    <t>RUA AGOSTINHA MARIA RIBEIRO ABRAO , 31,81470-368,CURITIBA,PR</t>
  </si>
  <si>
    <t>CWN001697-7</t>
  </si>
  <si>
    <t>18/01/24</t>
  </si>
  <si>
    <t>BRUNO BRAULIO PEREIRA MARTINS</t>
  </si>
  <si>
    <t>RUA MARGARIDA FOGIATTO CAVAGNARI , 190 - AP 23 1 ANDAR</t>
  </si>
  <si>
    <t>82620-306</t>
  </si>
  <si>
    <t>RUA MARGARIDA FOGIATTO CAVAGNARI , 190 - AP 23 1 ANDAR,82620-306,CURITIBA,PR</t>
  </si>
  <si>
    <t>Atuba</t>
  </si>
  <si>
    <t>CWN001698-5</t>
  </si>
  <si>
    <t>24/01/24</t>
  </si>
  <si>
    <t>LEONIR DAS GRACAS REZENDE</t>
  </si>
  <si>
    <t>RUA VISCONDE DO SERRO FRIO , 46 - CONDOMINIO SMERO AP 1083 BLOCO A 8O ANDAR</t>
  </si>
  <si>
    <t>81050-080</t>
  </si>
  <si>
    <t>RUA VISCONDE DO SERRO FRIO , 46 - CONDOMINIO SMERO AP 1083 BLOCO A 8O ANDAR,81050-080,CURITIBA,PR</t>
  </si>
  <si>
    <t>Novo Mundo</t>
  </si>
  <si>
    <t>CWN001699-3</t>
  </si>
  <si>
    <t>CWN001702-7</t>
  </si>
  <si>
    <t>ARMAZEM</t>
  </si>
  <si>
    <t>RUA OMILIO MONTEIRO SOARES, 133</t>
  </si>
  <si>
    <t>RUA OMILIO MONTEIRO SOARES, 133,81030-000,CURITIBA,PR</t>
  </si>
  <si>
    <t>CWN001706-0</t>
  </si>
  <si>
    <t>30/01/24</t>
  </si>
  <si>
    <t>MARINES RIBEIRO DA CRUZ</t>
  </si>
  <si>
    <t>CWN001707-8</t>
  </si>
  <si>
    <t>RUA REGINALDO ANTONIO WACHESKI , 240 - CASA 01</t>
  </si>
  <si>
    <t>81935-379</t>
  </si>
  <si>
    <t>RUA REGINALDO ANTONIO WACHESKI , 240 - CASA 01,81935-379,CURITIBA,PR</t>
  </si>
  <si>
    <t>CWN001709-4</t>
  </si>
  <si>
    <t>JUAREZ LUIZ DE JESUS</t>
  </si>
  <si>
    <t>RUA OLGA DE ARAUJO ESPINDOLA , 1286 - SOBRADO 2</t>
  </si>
  <si>
    <t>81050-280</t>
  </si>
  <si>
    <t>RUA OLGA DE ARAUJO ESPINDOLA , 1286 - SOBRADO 2,81050-280,CURITIBA,PR</t>
  </si>
  <si>
    <t>CWN001710-8</t>
  </si>
  <si>
    <t>WILMAR MOREIRA</t>
  </si>
  <si>
    <t>RUA LEON NICOLAS , 410</t>
  </si>
  <si>
    <t>81150-140</t>
  </si>
  <si>
    <t>RUA LEON NICOLAS , 410,81150-140,CURITIBA,PR</t>
  </si>
  <si>
    <t>CWN001711-6</t>
  </si>
  <si>
    <t>HERODAN GOMES FERREIRA</t>
  </si>
  <si>
    <t>RUA MARIA TREVISAN TORTATO , 88</t>
  </si>
  <si>
    <t>81020-000</t>
  </si>
  <si>
    <t>RUA MARIA TREVISAN TORTATO , 88,81020-000,CURITIBA,PR</t>
  </si>
  <si>
    <t>CWN001712-4</t>
  </si>
  <si>
    <t>MAURICEIA LEPCA</t>
  </si>
  <si>
    <t>RUA MONSENHOR MANOEL VICENTE , 1027 - AP11</t>
  </si>
  <si>
    <t>80620-230</t>
  </si>
  <si>
    <t>RUA MONSENHOR MANOEL VICENTE , 1027 - AP11,80620-230,CURITIBA,PR</t>
  </si>
  <si>
    <t>CWN001713-2</t>
  </si>
  <si>
    <t>FRANCIELE ROSA BARBOZA</t>
  </si>
  <si>
    <t>RUA DOUTOR CARVALHO CHAVES , 181 - AP 22A   INTERFONE 122</t>
  </si>
  <si>
    <t>82515-392</t>
  </si>
  <si>
    <t>RUA DOUTOR CARVALHO CHAVES , 181 - AP 22A   INTERFONE 122,82515-392,CURITIBA,PR</t>
  </si>
  <si>
    <t>Bacacheri</t>
  </si>
  <si>
    <t>CWN001714-1</t>
  </si>
  <si>
    <t>PATRICK FERNANDO MICKOZS</t>
  </si>
  <si>
    <t>COMENDADOR FRANCO , 4562 - CASA</t>
  </si>
  <si>
    <t>81000-000</t>
  </si>
  <si>
    <t>COMENDADOR FRANCO , 4562 - CASA,81000-000,CURITIBA,PR</t>
  </si>
  <si>
    <t>CWN001715-9</t>
  </si>
  <si>
    <t>ADRIANE PASCOINI</t>
  </si>
  <si>
    <t>AVENIDA FRANCISCO M ALBIZU , 107</t>
  </si>
  <si>
    <t>82600-370</t>
  </si>
  <si>
    <t>AVENIDA FRANCISCO M ALBIZU , 107,82600-370,CURITIBA,PR</t>
  </si>
  <si>
    <t>CWB045157-6</t>
  </si>
  <si>
    <t> 001000045081</t>
  </si>
  <si>
    <t>RENATO CORREIA</t>
  </si>
  <si>
    <t>RUA EWALDO CARNEIRO DE PAULA , 228 - CASA</t>
  </si>
  <si>
    <t>83090-400</t>
  </si>
  <si>
    <t>RUA EWALDO CARNEIRO DE PAULA , 228 - CASA,83090-400,SAO JOSE DOS PINHAIS,PR</t>
  </si>
  <si>
    <t>CWB045158-4</t>
  </si>
  <si>
    <t> 001000045082</t>
  </si>
  <si>
    <t>JULIO CESAR DE LIMA SANTOS</t>
  </si>
  <si>
    <t>RUA CAPITAO TOBIAS PEREIRA DA CRUZ , 1900 - AP 06</t>
  </si>
  <si>
    <t>83005-050</t>
  </si>
  <si>
    <t>RUA CAPITAO TOBIAS PEREIRA DA CRUZ , 1900 - AP 06,83005-050,SAO JOSE DOS PINHAIS,PR</t>
  </si>
  <si>
    <t>Carioca</t>
  </si>
  <si>
    <t>CWB045307-2</t>
  </si>
  <si>
    <t> 001000045231</t>
  </si>
  <si>
    <t>17/01/24</t>
  </si>
  <si>
    <t>CWB045308-1</t>
  </si>
  <si>
    <t> 001000045232</t>
  </si>
  <si>
    <t>CWB045783-3</t>
  </si>
  <si>
    <t> 001000045707</t>
  </si>
  <si>
    <t>25/01/24</t>
  </si>
  <si>
    <t>ROSENIL APARECIDA FOGACA</t>
  </si>
  <si>
    <t>RUA MENDEL , 683 - KITNET 02</t>
  </si>
  <si>
    <t>83408-150</t>
  </si>
  <si>
    <t>RUA MENDEL , 683 - KITNET 02,83408-150,COLOMBO,PR</t>
  </si>
  <si>
    <t>CWB045870-8</t>
  </si>
  <si>
    <t> 001000045792</t>
  </si>
  <si>
    <t>RUA MENDEL, 683 - KITNET 02</t>
  </si>
  <si>
    <t>RUA MENDEL, 683 - KITNET 02,83408-150,COLOMBO,PR</t>
  </si>
  <si>
    <t>CWB045875-9</t>
  </si>
  <si>
    <t> 001000045797</t>
  </si>
  <si>
    <t>LUZIA MOREIRA DA SILVA</t>
  </si>
  <si>
    <t>RUA IRINEO MAKSEMIV, 467 - CASA</t>
  </si>
  <si>
    <t>81470-330</t>
  </si>
  <si>
    <t>RUA IRINEO MAKSEMIV, 467 - CASA,81470-330,CURITIBA,PR</t>
  </si>
  <si>
    <t>CWN001700-1</t>
  </si>
  <si>
    <t>22/01/24</t>
  </si>
  <si>
    <t>RUA IRINEO MAKSEMIV , 467 - CASA</t>
  </si>
  <si>
    <t>RUA IRINEO MAKSEMIV , 467 - CASA,81470-330,CURITIBA,PR</t>
  </si>
  <si>
    <t>CWB045155-0</t>
  </si>
  <si>
    <t> 001000045079</t>
  </si>
  <si>
    <t>MARLENE GUEDES DE LIMA SELKE</t>
  </si>
  <si>
    <t>AVENIDA ANTONIO MEIRELES SOBRINHO , 1225 - CASA</t>
  </si>
  <si>
    <t>83304-090</t>
  </si>
  <si>
    <t>AVENIDA ANTONIO MEIRELES SOBRINHO , 1225 - CASA,83304-090,PIRAQUARA,PR</t>
  </si>
  <si>
    <t>Planta Meireles Sobrinho</t>
  </si>
  <si>
    <t>CWB045156-8</t>
  </si>
  <si>
    <t> 001000045080</t>
  </si>
  <si>
    <t>JALINE APARECIDA RAMOS</t>
  </si>
  <si>
    <t>RUA CIDADE DE UMUARAMA , 150</t>
  </si>
  <si>
    <t>82990-464</t>
  </si>
  <si>
    <t>RUA CIDADE DE UMUARAMA , 150,82990-464,CURITIBA,PR</t>
  </si>
  <si>
    <t>Cajuru</t>
  </si>
  <si>
    <t>CWB045408-7</t>
  </si>
  <si>
    <t> 001000045332</t>
  </si>
  <si>
    <t>RUA LUIZ CARLOS DE LIMA,234-LOJA 1,2,3</t>
  </si>
  <si>
    <t>83404-780</t>
  </si>
  <si>
    <t>RUA LUIZ CARLOS DE LIMA,234-LOJA 1,2,3,83404-780,COLOMBO,PR</t>
  </si>
  <si>
    <t>CWB045409-5</t>
  </si>
  <si>
    <t> 001000045333</t>
  </si>
  <si>
    <t>CWB045782-5</t>
  </si>
  <si>
    <t> 001000045706</t>
  </si>
  <si>
    <t>CWB045784-1</t>
  </si>
  <si>
    <t> 001000045708</t>
  </si>
  <si>
    <t>AUGUSTO GOLCALVES CARAMURU</t>
  </si>
  <si>
    <t>RUA JOVINO DO ROSARIO , 1790 - TORRE 2 APE 804</t>
  </si>
  <si>
    <t>82540-115</t>
  </si>
  <si>
    <t>RUA JOVINO DO ROSARIO , 1790 - TORRE 2 APE 804,82540-115,CURITIBA,PR</t>
  </si>
  <si>
    <t>Boa Vista</t>
  </si>
  <si>
    <t>CWN001703-5</t>
  </si>
  <si>
    <t>FABIO DE LIMA BUENO</t>
  </si>
  <si>
    <t>RUA PEDRO WIELER , 685 - CASA</t>
  </si>
  <si>
    <t>81830-100</t>
  </si>
  <si>
    <t>RUA PEDRO WIELER , 685 - CASA,81830-100,CURITIBA,PR</t>
  </si>
  <si>
    <t>CWN001708-6</t>
  </si>
  <si>
    <t>CLEUSA DA SILVA CAVILHA</t>
  </si>
  <si>
    <t>LUIZ CARLOS DE OLIVEIRA , 10 - CASA</t>
  </si>
  <si>
    <t>80001-000</t>
  </si>
  <si>
    <t>LUIZ CARLOS DE OLIVEIRA , 10 - CASA,80001-000,CURITIBA,PR</t>
  </si>
  <si>
    <t>CWN001704-3</t>
  </si>
  <si>
    <t>KELLY LETCHAKOWSKI</t>
  </si>
  <si>
    <t>RUA ADILIO RAMOS , 1482</t>
  </si>
  <si>
    <t>82820-100</t>
  </si>
  <si>
    <t>RUA ADILIO RAMOS , 1482,82820-100,CURITIBA,PR</t>
  </si>
  <si>
    <t>CWN001705-1</t>
  </si>
  <si>
    <t>ELISANDRO DOS SANTOS CORREA</t>
  </si>
  <si>
    <t>RUA IRMAO EGYDIO BUSANELLO , 97 - CASA</t>
  </si>
  <si>
    <t>81220-304</t>
  </si>
  <si>
    <t>RUA IRMAO EGYDIO BUSANELLO , 97 - CASA,81220-304,CURITIBA,PR</t>
  </si>
  <si>
    <t>Campo Comprido</t>
  </si>
  <si>
    <t>CWN001695-1</t>
  </si>
  <si>
    <t>LEOBERACI  LEOMAR BORODIAK</t>
  </si>
  <si>
    <t>RUA MARTE , 341 - SOBRADO CASA DE FUNDOS</t>
  </si>
  <si>
    <t>81910-340</t>
  </si>
  <si>
    <t>RUA MARTE , 341 - SOBRADO CASA DE FUNDOS,81910-340,CURITIBA,PR</t>
  </si>
  <si>
    <t>CWB046680-8</t>
  </si>
  <si>
    <t> 001000046602</t>
  </si>
  <si>
    <t>BRENDA MOREIRA PAUL</t>
  </si>
  <si>
    <t>RUA CELSO CESAR OSTERNACK , 137</t>
  </si>
  <si>
    <t>82980-240</t>
  </si>
  <si>
    <t>RUA CELSO CESAR OSTERNACK , 137,82980-240,CURITIBA,PR</t>
  </si>
  <si>
    <t>CWB046808-8</t>
  </si>
  <si>
    <t> 001000046730</t>
  </si>
  <si>
    <t>08/02/24</t>
  </si>
  <si>
    <t>SIND OF ELET TRA IND INST EL GAS HID SAN CTBA REG METR</t>
  </si>
  <si>
    <t>RUA HILDEBRANDO DE ARAUJO,429</t>
  </si>
  <si>
    <t>80210-260</t>
  </si>
  <si>
    <t>RUA HILDEBRANDO DE ARAUJO,429,80210-260,CURITIBA,PR</t>
  </si>
  <si>
    <t>Jardim Botânico</t>
  </si>
  <si>
    <t>CWN001718-3</t>
  </si>
  <si>
    <t>01/02/24</t>
  </si>
  <si>
    <t>MARIA CRISTINA RODRIGUES DE ALMEIDA</t>
  </si>
  <si>
    <t>RUA HUMBERTO DE ALENCAR CASTELLO BRANCO , 1052</t>
  </si>
  <si>
    <t>83330-200</t>
  </si>
  <si>
    <t>RUA HUMBERTO DE ALENCAR CASTELLO BRANCO , 1052,83330-200,PINHAIS,PR</t>
  </si>
  <si>
    <t>Jardim Amélia</t>
  </si>
  <si>
    <t>CWB046678-6</t>
  </si>
  <si>
    <t> 001000046600</t>
  </si>
  <si>
    <t>LUCIANO GRANDE FERREIRA</t>
  </si>
  <si>
    <t>RUA CHOPINZINHO , 33 - CASA</t>
  </si>
  <si>
    <t>83823-116</t>
  </si>
  <si>
    <t>FAZENDA RIO GRANDE</t>
  </si>
  <si>
    <t>RUA CHOPINZINHO , 33 - CASA,83823-116,FAZENDA RIO GRANDE,PR</t>
  </si>
  <si>
    <t>Nações</t>
  </si>
  <si>
    <t>CWN001717-5</t>
  </si>
  <si>
    <t>ROSELI DO SOCORRO BENTES DOS SANTOS</t>
  </si>
  <si>
    <t>RUA GENERAL DE BRIGADA CARLOS CASTOR DE MENEZES , 30 - CASA 02</t>
  </si>
  <si>
    <t>82400-460</t>
  </si>
  <si>
    <t>RUA GENERAL DE BRIGADA CARLOS CASTOR DE MENEZES , 30 - CASA 02,82400-460,CURITIBA,PR</t>
  </si>
  <si>
    <t>Butiatuvinha</t>
  </si>
  <si>
    <t>CWB046679-4</t>
  </si>
  <si>
    <t> 001000046601</t>
  </si>
  <si>
    <t>BRUNA CAROLINE DA SILVA</t>
  </si>
  <si>
    <t>RUA MANOEL BARBOSA , 207 - APTO 11 BL 76</t>
  </si>
  <si>
    <t>83502-110</t>
  </si>
  <si>
    <t>RUA MANOEL BARBOSA , 207 - APTO 11 BL 76,83502-110,ALMIRANTE TAMANDARE,PR</t>
  </si>
  <si>
    <t>Jardim Campo Verde</t>
  </si>
  <si>
    <t>CWN001716-7</t>
  </si>
  <si>
    <t>ALEXANDRE SOUZA LOURENCO</t>
  </si>
  <si>
    <t>RUA RUDYARD KIPLING , 244</t>
  </si>
  <si>
    <t>81810-240</t>
  </si>
  <si>
    <t>RUA RUDYARD KIPLING , 244,81810-240,CURITIBA,PR</t>
  </si>
  <si>
    <t>CWN001719-1</t>
  </si>
  <si>
    <t>TEREZA GONCALVES DE MENEZES</t>
  </si>
  <si>
    <t>RUA ADAM KAZIMIERZ MASILAK , 72</t>
  </si>
  <si>
    <t>81590-581</t>
  </si>
  <si>
    <t>RUA ADAM KAZIMIERZ MASILAK , 72,81590-581,CURITIBA,PR</t>
  </si>
  <si>
    <t>CWN001721-3</t>
  </si>
  <si>
    <t>JOSE ALEXANDRE SCHOEMBERGER</t>
  </si>
  <si>
    <t>RUA ACYR BOZA , 103</t>
  </si>
  <si>
    <t>81670-330</t>
  </si>
  <si>
    <t>RUA ACYR BOZA , 103,81670-330,CURITIBA,PR</t>
  </si>
  <si>
    <t>Boqueirão</t>
  </si>
  <si>
    <t>CWN001722-1</t>
  </si>
  <si>
    <t>GABRIEL PEREIRA PINTO</t>
  </si>
  <si>
    <t>RUA JOSE RIBEIRO BAPTISTA , 305</t>
  </si>
  <si>
    <t>81490-200</t>
  </si>
  <si>
    <t>RUA JOSE RIBEIRO BAPTISTA , 305,81490-200,CURITIBA,PR</t>
  </si>
  <si>
    <t>Campo de Santana</t>
  </si>
  <si>
    <t>CWN001723-0</t>
  </si>
  <si>
    <t>LAUDICEIA APARECIDA DE LIMA</t>
  </si>
  <si>
    <t>INOERCIO HERREIRA , 90 - CASA</t>
  </si>
  <si>
    <t>81013-010</t>
  </si>
  <si>
    <t>INOERCIO HERREIRA , 90 - CASA,81013-010,CURITIBA,PR</t>
  </si>
  <si>
    <t>CWN001726-4</t>
  </si>
  <si>
    <t>MAURICIO DO NASCIMENTO BERNARDO</t>
  </si>
  <si>
    <t>AVENIDA VEREADOR TOALDO TULIO , 1940 - CASA 12</t>
  </si>
  <si>
    <t>82300-332</t>
  </si>
  <si>
    <t>AVENIDA VEREADOR TOALDO TULIO , 1940 - CASA 12,82300-332,CURITIBA,PR</t>
  </si>
  <si>
    <t>São Braz</t>
  </si>
  <si>
    <t>CWN001728-1</t>
  </si>
  <si>
    <t>15/02/24</t>
  </si>
  <si>
    <t>LUZIA DO ROCIO GRACIA</t>
  </si>
  <si>
    <t>RUA ANTONIO ZANON , 316 - CHACARA SAO VICENTE 2 CASA</t>
  </si>
  <si>
    <t>81480-150</t>
  </si>
  <si>
    <t>RUA ANTONIO ZANON , 316 - CHACARA SAO VICENTE 2 CASA,81480-150,CURITIBA,PR</t>
  </si>
  <si>
    <t>CWN001724-8</t>
  </si>
  <si>
    <t>ANA PAULA GRECHONIAK MARIA</t>
  </si>
  <si>
    <t>RUA EURIDES MACIEL DE ALMEIDA , 32</t>
  </si>
  <si>
    <t>RUA EURIDES MACIEL DE ALMEIDA , 32,81560-460,CURITIBA,PR</t>
  </si>
  <si>
    <t>CWN001727-2</t>
  </si>
  <si>
    <t>ROSANGELA MARIA PINHEIRO DA COSTA</t>
  </si>
  <si>
    <t>RUA DOUTOR ALCIDES VIEIRA ARCO-VERDE , 555</t>
  </si>
  <si>
    <t>81520-260</t>
  </si>
  <si>
    <t>RUA DOUTOR ALCIDES VIEIRA ARCO-VERDE , 555,81520-260,CURITIBA,PR</t>
  </si>
  <si>
    <t>Guabirotuba</t>
  </si>
  <si>
    <t>CWN001729-9</t>
  </si>
  <si>
    <t>WALLERIA NERIS DE SOUZA</t>
  </si>
  <si>
    <t>AV. MAL. HUMBERTO DE ALENCAR CASTELO BRANCO - MATRIZ , 954 - AP 213</t>
  </si>
  <si>
    <t>82590-300</t>
  </si>
  <si>
    <t>AV. MAL. HUMBERTO DE ALENCAR CASTELO BRANCO - MATRIZ , 954 - AP 213,82590-300,CURITIBA,PR</t>
  </si>
  <si>
    <t>Tarumã</t>
  </si>
  <si>
    <t>CWN001725-6</t>
  </si>
  <si>
    <t>VERALUCIA DA SILVGA DE JESUS</t>
  </si>
  <si>
    <t>RUA PEDRO ANDRE , 151 - CASA</t>
  </si>
  <si>
    <t>83405-230</t>
  </si>
  <si>
    <t>RUA PEDRO ANDRE , 151 - CASA,83405-230,COLOMBO,PR</t>
  </si>
  <si>
    <t>Fátima</t>
  </si>
  <si>
    <t>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</si>
</sst>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iniprecoltda-my.sharepoint.com/personal/mateus_ladika_grupominipreco_com_br/Documents/Log&#237;stica/Relat&#243;rio%20de%20Despesas/Despesas%20PR/Bravo%20Log/Controle%20de%20Entregas%20de%20Clientes%20Bravo.xlsx" TargetMode="External"/><Relationship Id="rId1" Type="http://schemas.openxmlformats.org/officeDocument/2006/relationships/externalLinkPath" Target="https://miniprecoltda-my.sharepoint.com/personal/mateus_ladika_grupominipreco_com_br/Documents/Log&#237;stica/Relat&#243;rio%20de%20Despesas/Despesas%20PR/Bravo%20Log/Controle%20de%20Entregas%20de%20Clientes%20Bra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inâmica"/>
      <sheetName val="Gráficos"/>
      <sheetName val="2024"/>
      <sheetName val="2023"/>
      <sheetName val="2022"/>
      <sheetName val="2021"/>
      <sheetName val="Tabela de Valores"/>
      <sheetName val="Feriados"/>
      <sheetName val="Kutools_Cha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42"/>
  <sheetViews>
    <sheetView tabSelected="1" topLeftCell="A124" workbookViewId="0">
      <selection activeCell="J133" sqref="J133"/>
    </sheetView>
  </sheetViews>
  <sheetFormatPr defaultRowHeight="15" x14ac:dyDescent="0.25"/>
  <cols>
    <col min="6" max="6" width="14.28515625" bestFit="1" customWidth="1"/>
    <col min="7" max="7" width="13.7109375" bestFit="1" customWidth="1"/>
    <col min="16" max="16" width="24.5703125" bestFit="1" customWidth="1"/>
    <col min="17" max="17" width="12.140625" bestFit="1" customWidth="1"/>
    <col min="18" max="18" width="27.7109375" bestFit="1" customWidth="1"/>
    <col min="19" max="19" width="118" bestFit="1" customWidth="1"/>
  </cols>
  <sheetData>
    <row r="1" spans="1:2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806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</row>
    <row r="2" spans="1:23" x14ac:dyDescent="0.25">
      <c r="A2" s="1">
        <v>0</v>
      </c>
      <c r="B2" t="s">
        <v>21</v>
      </c>
      <c r="C2">
        <v>0</v>
      </c>
      <c r="D2">
        <v>4258</v>
      </c>
      <c r="E2">
        <v>1652</v>
      </c>
      <c r="F2" t="s">
        <v>22</v>
      </c>
      <c r="G2" t="s">
        <v>23</v>
      </c>
      <c r="H2" t="str">
        <f>VLOOKUP(F2,[1]!Tabela7[[NUMERO CTRC]:[Filial]],3,0)</f>
        <v>Fanny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>
        <v>83410300</v>
      </c>
      <c r="O2" t="s">
        <v>29</v>
      </c>
      <c r="P2" t="s">
        <v>30</v>
      </c>
      <c r="Q2" t="s">
        <v>31</v>
      </c>
      <c r="R2" t="str">
        <f>_xlfn.CONCAT(P2,"-",Q2)</f>
        <v>COLOMBO-PR</v>
      </c>
      <c r="S2" t="s">
        <v>32</v>
      </c>
      <c r="T2" t="s">
        <v>33</v>
      </c>
      <c r="U2" t="s">
        <v>34</v>
      </c>
      <c r="V2" t="s">
        <v>33</v>
      </c>
      <c r="W2" t="s">
        <v>35</v>
      </c>
    </row>
    <row r="3" spans="1:23" x14ac:dyDescent="0.25">
      <c r="A3" s="1">
        <v>1</v>
      </c>
      <c r="B3" t="s">
        <v>21</v>
      </c>
      <c r="C3">
        <v>1</v>
      </c>
      <c r="D3">
        <v>4258</v>
      </c>
      <c r="E3">
        <v>1755</v>
      </c>
      <c r="F3" t="s">
        <v>36</v>
      </c>
      <c r="G3" t="s">
        <v>37</v>
      </c>
      <c r="H3" t="str">
        <f>VLOOKUP(F3,[1]!Tabela7[[NUMERO CTRC]:[Filial]],3,0)</f>
        <v>Fanny</v>
      </c>
      <c r="I3" t="s">
        <v>38</v>
      </c>
      <c r="J3" t="s">
        <v>25</v>
      </c>
      <c r="K3" t="s">
        <v>39</v>
      </c>
      <c r="L3" t="s">
        <v>27</v>
      </c>
      <c r="M3" t="s">
        <v>40</v>
      </c>
      <c r="N3">
        <v>83505170</v>
      </c>
      <c r="O3" t="s">
        <v>41</v>
      </c>
      <c r="P3" t="s">
        <v>42</v>
      </c>
      <c r="Q3" t="s">
        <v>31</v>
      </c>
      <c r="R3" t="str">
        <f t="shared" ref="R3:R66" si="0">_xlfn.CONCAT(P3,"-",Q3)</f>
        <v>ALMIRANTE TAMANDARE-PR</v>
      </c>
      <c r="S3" t="s">
        <v>43</v>
      </c>
      <c r="T3" t="s">
        <v>44</v>
      </c>
      <c r="U3" t="s">
        <v>34</v>
      </c>
      <c r="V3" t="s">
        <v>44</v>
      </c>
      <c r="W3" t="s">
        <v>45</v>
      </c>
    </row>
    <row r="4" spans="1:23" x14ac:dyDescent="0.25">
      <c r="A4" s="1">
        <v>2</v>
      </c>
      <c r="B4" t="s">
        <v>21</v>
      </c>
      <c r="C4">
        <v>2</v>
      </c>
      <c r="D4">
        <v>4258</v>
      </c>
      <c r="E4">
        <v>1493</v>
      </c>
      <c r="F4" t="s">
        <v>46</v>
      </c>
      <c r="G4" t="s">
        <v>47</v>
      </c>
      <c r="H4" t="str">
        <f>VLOOKUP(F4,[1]!Tabela7[[NUMERO CTRC]:[Filial]],3,0)</f>
        <v>Fanny</v>
      </c>
      <c r="I4" t="s">
        <v>24</v>
      </c>
      <c r="J4" t="s">
        <v>25</v>
      </c>
      <c r="K4" t="s">
        <v>48</v>
      </c>
      <c r="L4" t="s">
        <v>27</v>
      </c>
      <c r="M4" t="s">
        <v>49</v>
      </c>
      <c r="N4">
        <v>81030000</v>
      </c>
      <c r="O4" t="s">
        <v>50</v>
      </c>
      <c r="P4" t="s">
        <v>51</v>
      </c>
      <c r="Q4" t="s">
        <v>31</v>
      </c>
      <c r="R4" t="str">
        <f t="shared" si="0"/>
        <v>CURITIBA-PR</v>
      </c>
      <c r="S4" t="s">
        <v>52</v>
      </c>
      <c r="T4" t="s">
        <v>33</v>
      </c>
      <c r="U4" t="s">
        <v>53</v>
      </c>
      <c r="V4" t="s">
        <v>54</v>
      </c>
      <c r="W4" t="s">
        <v>55</v>
      </c>
    </row>
    <row r="5" spans="1:23" x14ac:dyDescent="0.25">
      <c r="A5" s="1">
        <v>3</v>
      </c>
      <c r="B5" t="s">
        <v>21</v>
      </c>
      <c r="C5">
        <v>3</v>
      </c>
      <c r="D5">
        <v>4258</v>
      </c>
      <c r="E5">
        <v>1631</v>
      </c>
      <c r="F5" t="s">
        <v>56</v>
      </c>
      <c r="G5" t="s">
        <v>47</v>
      </c>
      <c r="H5" t="str">
        <f>VLOOKUP(F5,[1]!Tabela7[[NUMERO CTRC]:[Filial]],3,0)</f>
        <v>Fanny</v>
      </c>
      <c r="I5" t="s">
        <v>24</v>
      </c>
      <c r="J5" t="s">
        <v>25</v>
      </c>
      <c r="K5" t="s">
        <v>57</v>
      </c>
      <c r="L5" t="s">
        <v>27</v>
      </c>
      <c r="M5" t="s">
        <v>58</v>
      </c>
      <c r="N5">
        <v>81030380</v>
      </c>
      <c r="O5" t="s">
        <v>59</v>
      </c>
      <c r="P5" t="s">
        <v>51</v>
      </c>
      <c r="Q5" t="s">
        <v>31</v>
      </c>
      <c r="R5" t="str">
        <f t="shared" si="0"/>
        <v>CURITIBA-PR</v>
      </c>
      <c r="S5" t="s">
        <v>60</v>
      </c>
      <c r="T5" t="s">
        <v>33</v>
      </c>
      <c r="U5" t="s">
        <v>34</v>
      </c>
      <c r="V5" t="s">
        <v>33</v>
      </c>
      <c r="W5" t="s">
        <v>55</v>
      </c>
    </row>
    <row r="6" spans="1:23" x14ac:dyDescent="0.25">
      <c r="A6" s="1">
        <v>4</v>
      </c>
      <c r="B6" t="s">
        <v>21</v>
      </c>
      <c r="C6">
        <v>4</v>
      </c>
      <c r="D6">
        <v>4258</v>
      </c>
      <c r="E6">
        <v>1681</v>
      </c>
      <c r="F6" t="s">
        <v>61</v>
      </c>
      <c r="G6" t="s">
        <v>47</v>
      </c>
      <c r="H6" t="str">
        <f>VLOOKUP(F6,[1]!Tabela7[[NUMERO CTRC]:[Filial]],3,0)</f>
        <v>Fanny</v>
      </c>
      <c r="I6" t="s">
        <v>24</v>
      </c>
      <c r="J6" t="s">
        <v>25</v>
      </c>
      <c r="K6" t="s">
        <v>62</v>
      </c>
      <c r="L6" t="s">
        <v>27</v>
      </c>
      <c r="M6" t="s">
        <v>63</v>
      </c>
      <c r="N6">
        <v>80000010</v>
      </c>
      <c r="O6" t="s">
        <v>64</v>
      </c>
      <c r="P6" t="s">
        <v>51</v>
      </c>
      <c r="Q6" t="s">
        <v>31</v>
      </c>
      <c r="R6" t="str">
        <f t="shared" si="0"/>
        <v>CURITIBA-PR</v>
      </c>
      <c r="S6" t="s">
        <v>65</v>
      </c>
      <c r="T6" t="s">
        <v>33</v>
      </c>
      <c r="U6" t="s">
        <v>34</v>
      </c>
      <c r="V6" t="s">
        <v>33</v>
      </c>
    </row>
    <row r="7" spans="1:23" x14ac:dyDescent="0.25">
      <c r="A7" s="1">
        <v>5</v>
      </c>
      <c r="B7" t="s">
        <v>21</v>
      </c>
      <c r="C7">
        <v>5</v>
      </c>
      <c r="D7">
        <v>4258</v>
      </c>
      <c r="E7">
        <v>1675</v>
      </c>
      <c r="F7" t="s">
        <v>66</v>
      </c>
      <c r="G7" t="s">
        <v>47</v>
      </c>
      <c r="H7" t="str">
        <f>VLOOKUP(F7,[1]!Tabela7[[NUMERO CTRC]:[Filial]],3,0)</f>
        <v>Fanny</v>
      </c>
      <c r="I7" t="s">
        <v>24</v>
      </c>
      <c r="J7" t="s">
        <v>25</v>
      </c>
      <c r="K7" t="s">
        <v>67</v>
      </c>
      <c r="L7" t="s">
        <v>27</v>
      </c>
      <c r="M7" t="s">
        <v>68</v>
      </c>
      <c r="N7">
        <v>82840020</v>
      </c>
      <c r="O7" t="s">
        <v>69</v>
      </c>
      <c r="P7" t="s">
        <v>51</v>
      </c>
      <c r="Q7" t="s">
        <v>31</v>
      </c>
      <c r="R7" t="str">
        <f t="shared" si="0"/>
        <v>CURITIBA-PR</v>
      </c>
      <c r="S7" t="s">
        <v>70</v>
      </c>
      <c r="T7" t="s">
        <v>33</v>
      </c>
      <c r="U7" t="s">
        <v>53</v>
      </c>
      <c r="V7" t="s">
        <v>54</v>
      </c>
      <c r="W7" t="s">
        <v>71</v>
      </c>
    </row>
    <row r="8" spans="1:23" x14ac:dyDescent="0.25">
      <c r="A8" s="1">
        <v>6</v>
      </c>
      <c r="B8" t="s">
        <v>21</v>
      </c>
      <c r="C8">
        <v>6</v>
      </c>
      <c r="D8">
        <v>4258</v>
      </c>
      <c r="E8">
        <v>1628</v>
      </c>
      <c r="F8" t="s">
        <v>72</v>
      </c>
      <c r="G8" t="s">
        <v>47</v>
      </c>
      <c r="H8" t="str">
        <f>VLOOKUP(F8,[1]!Tabela7[[NUMERO CTRC]:[Filial]],3,0)</f>
        <v>Fanny</v>
      </c>
      <c r="I8" t="s">
        <v>24</v>
      </c>
      <c r="J8" t="s">
        <v>25</v>
      </c>
      <c r="K8" t="s">
        <v>73</v>
      </c>
      <c r="L8" t="s">
        <v>27</v>
      </c>
      <c r="M8" t="s">
        <v>74</v>
      </c>
      <c r="N8">
        <v>81930360</v>
      </c>
      <c r="O8" t="s">
        <v>75</v>
      </c>
      <c r="P8" t="s">
        <v>51</v>
      </c>
      <c r="Q8" t="s">
        <v>31</v>
      </c>
      <c r="R8" t="str">
        <f t="shared" si="0"/>
        <v>CURITIBA-PR</v>
      </c>
      <c r="S8" t="s">
        <v>76</v>
      </c>
      <c r="T8" t="s">
        <v>33</v>
      </c>
      <c r="U8" t="s">
        <v>34</v>
      </c>
      <c r="V8" t="s">
        <v>33</v>
      </c>
      <c r="W8" t="s">
        <v>77</v>
      </c>
    </row>
    <row r="9" spans="1:23" x14ac:dyDescent="0.25">
      <c r="A9" s="1">
        <v>7</v>
      </c>
      <c r="B9" t="s">
        <v>21</v>
      </c>
      <c r="C9">
        <v>7</v>
      </c>
      <c r="D9">
        <v>4258</v>
      </c>
      <c r="E9">
        <v>1789</v>
      </c>
      <c r="F9" t="s">
        <v>78</v>
      </c>
      <c r="G9" t="s">
        <v>47</v>
      </c>
      <c r="H9" t="str">
        <f>VLOOKUP(F9,[1]!Tabela7[[NUMERO CTRC]:[Filial]],3,0)</f>
        <v>Fanny</v>
      </c>
      <c r="I9" t="s">
        <v>38</v>
      </c>
      <c r="J9" t="s">
        <v>25</v>
      </c>
      <c r="K9" t="s">
        <v>79</v>
      </c>
      <c r="L9" t="s">
        <v>27</v>
      </c>
      <c r="M9" t="s">
        <v>80</v>
      </c>
      <c r="N9">
        <v>80250220</v>
      </c>
      <c r="O9" t="s">
        <v>81</v>
      </c>
      <c r="P9" t="s">
        <v>51</v>
      </c>
      <c r="Q9" t="s">
        <v>31</v>
      </c>
      <c r="R9" t="str">
        <f t="shared" si="0"/>
        <v>CURITIBA-PR</v>
      </c>
      <c r="S9" t="s">
        <v>82</v>
      </c>
      <c r="T9" t="s">
        <v>33</v>
      </c>
      <c r="U9" t="s">
        <v>34</v>
      </c>
      <c r="V9" t="s">
        <v>33</v>
      </c>
      <c r="W9" t="s">
        <v>83</v>
      </c>
    </row>
    <row r="10" spans="1:23" x14ac:dyDescent="0.25">
      <c r="A10" s="1">
        <v>8</v>
      </c>
      <c r="B10" t="s">
        <v>21</v>
      </c>
      <c r="C10">
        <v>8</v>
      </c>
      <c r="D10">
        <v>4258</v>
      </c>
      <c r="E10">
        <v>1753</v>
      </c>
      <c r="F10" t="s">
        <v>84</v>
      </c>
      <c r="G10" t="s">
        <v>47</v>
      </c>
      <c r="H10" t="str">
        <f>VLOOKUP(F10,[1]!Tabela7[[NUMERO CTRC]:[Filial]],3,0)</f>
        <v>Fanny</v>
      </c>
      <c r="I10" t="s">
        <v>38</v>
      </c>
      <c r="J10" t="s">
        <v>25</v>
      </c>
      <c r="K10" t="s">
        <v>85</v>
      </c>
      <c r="L10" t="s">
        <v>27</v>
      </c>
      <c r="M10" t="s">
        <v>86</v>
      </c>
      <c r="N10">
        <v>81830090</v>
      </c>
      <c r="O10" t="s">
        <v>87</v>
      </c>
      <c r="P10" t="s">
        <v>51</v>
      </c>
      <c r="Q10" t="s">
        <v>31</v>
      </c>
      <c r="R10" t="str">
        <f t="shared" si="0"/>
        <v>CURITIBA-PR</v>
      </c>
      <c r="S10" t="s">
        <v>88</v>
      </c>
      <c r="T10" t="s">
        <v>33</v>
      </c>
      <c r="U10" t="s">
        <v>34</v>
      </c>
      <c r="V10" t="s">
        <v>33</v>
      </c>
      <c r="W10" t="s">
        <v>89</v>
      </c>
    </row>
    <row r="11" spans="1:23" x14ac:dyDescent="0.25">
      <c r="A11" s="1">
        <v>9</v>
      </c>
      <c r="B11" t="s">
        <v>21</v>
      </c>
      <c r="C11">
        <v>9</v>
      </c>
      <c r="D11">
        <v>4258</v>
      </c>
      <c r="E11">
        <v>1765</v>
      </c>
      <c r="F11" t="s">
        <v>90</v>
      </c>
      <c r="G11" t="s">
        <v>47</v>
      </c>
      <c r="H11" t="str">
        <f>VLOOKUP(F11,[1]!Tabela7[[NUMERO CTRC]:[Filial]],3,0)</f>
        <v>Fanny</v>
      </c>
      <c r="I11" t="s">
        <v>38</v>
      </c>
      <c r="J11" t="s">
        <v>25</v>
      </c>
      <c r="K11" t="s">
        <v>91</v>
      </c>
      <c r="L11" t="s">
        <v>27</v>
      </c>
      <c r="M11" t="s">
        <v>92</v>
      </c>
      <c r="N11">
        <v>81010250</v>
      </c>
      <c r="O11" t="s">
        <v>93</v>
      </c>
      <c r="P11" t="s">
        <v>51</v>
      </c>
      <c r="Q11" t="s">
        <v>31</v>
      </c>
      <c r="R11" t="str">
        <f t="shared" si="0"/>
        <v>CURITIBA-PR</v>
      </c>
      <c r="S11" t="s">
        <v>94</v>
      </c>
      <c r="T11" t="s">
        <v>33</v>
      </c>
      <c r="U11" t="s">
        <v>34</v>
      </c>
      <c r="V11" t="s">
        <v>33</v>
      </c>
      <c r="W11" t="s">
        <v>95</v>
      </c>
    </row>
    <row r="12" spans="1:23" x14ac:dyDescent="0.25">
      <c r="A12" s="1">
        <v>10</v>
      </c>
      <c r="B12" t="s">
        <v>21</v>
      </c>
      <c r="C12">
        <v>10</v>
      </c>
      <c r="D12">
        <v>4258</v>
      </c>
      <c r="E12">
        <v>1754</v>
      </c>
      <c r="F12" t="s">
        <v>96</v>
      </c>
      <c r="G12" t="s">
        <v>47</v>
      </c>
      <c r="H12" t="str">
        <f>VLOOKUP(F12,[1]!Tabela7[[NUMERO CTRC]:[Filial]],3,0)</f>
        <v>Fanny</v>
      </c>
      <c r="I12" t="s">
        <v>38</v>
      </c>
      <c r="J12" t="s">
        <v>25</v>
      </c>
      <c r="K12" t="s">
        <v>97</v>
      </c>
      <c r="L12" t="s">
        <v>27</v>
      </c>
      <c r="M12" t="s">
        <v>98</v>
      </c>
      <c r="N12">
        <v>80000010</v>
      </c>
      <c r="O12" t="s">
        <v>64</v>
      </c>
      <c r="P12" t="s">
        <v>51</v>
      </c>
      <c r="Q12" t="s">
        <v>31</v>
      </c>
      <c r="R12" t="str">
        <f t="shared" si="0"/>
        <v>CURITIBA-PR</v>
      </c>
      <c r="S12" t="s">
        <v>99</v>
      </c>
      <c r="T12" t="s">
        <v>33</v>
      </c>
      <c r="U12" t="s">
        <v>34</v>
      </c>
      <c r="V12" t="s">
        <v>33</v>
      </c>
    </row>
    <row r="13" spans="1:23" x14ac:dyDescent="0.25">
      <c r="A13" s="1">
        <v>11</v>
      </c>
      <c r="B13" t="s">
        <v>21</v>
      </c>
      <c r="C13">
        <v>0</v>
      </c>
      <c r="D13">
        <v>4260</v>
      </c>
      <c r="E13">
        <v>6332</v>
      </c>
      <c r="F13" t="s">
        <v>100</v>
      </c>
      <c r="G13" t="s">
        <v>101</v>
      </c>
      <c r="H13" t="str">
        <f>VLOOKUP(F13,[1]!Tabela7[[NUMERO CTRC]:[Filial]],3,0)</f>
        <v>Pinhais</v>
      </c>
      <c r="I13" t="s">
        <v>102</v>
      </c>
      <c r="J13" t="s">
        <v>25</v>
      </c>
      <c r="K13" t="s">
        <v>103</v>
      </c>
      <c r="L13" t="s">
        <v>27</v>
      </c>
      <c r="M13" t="s">
        <v>104</v>
      </c>
      <c r="N13">
        <v>83408549</v>
      </c>
      <c r="O13" t="s">
        <v>105</v>
      </c>
      <c r="P13" t="s">
        <v>30</v>
      </c>
      <c r="Q13" t="s">
        <v>31</v>
      </c>
      <c r="R13" t="str">
        <f t="shared" si="0"/>
        <v>COLOMBO-PR</v>
      </c>
      <c r="S13" t="s">
        <v>106</v>
      </c>
      <c r="T13" t="s">
        <v>33</v>
      </c>
      <c r="U13" t="s">
        <v>53</v>
      </c>
      <c r="V13" t="s">
        <v>54</v>
      </c>
      <c r="W13" t="s">
        <v>107</v>
      </c>
    </row>
    <row r="14" spans="1:23" x14ac:dyDescent="0.25">
      <c r="A14" s="1">
        <v>12</v>
      </c>
      <c r="B14" t="s">
        <v>21</v>
      </c>
      <c r="C14">
        <v>1</v>
      </c>
      <c r="D14">
        <v>4260</v>
      </c>
      <c r="E14">
        <v>6338</v>
      </c>
      <c r="F14" t="s">
        <v>108</v>
      </c>
      <c r="G14" t="s">
        <v>109</v>
      </c>
      <c r="H14" t="str">
        <f>VLOOKUP(F14,[1]!Tabela7[[NUMERO CTRC]:[Filial]],3,0)</f>
        <v>Pinhais</v>
      </c>
      <c r="I14" t="s">
        <v>102</v>
      </c>
      <c r="J14" t="s">
        <v>25</v>
      </c>
      <c r="K14" t="s">
        <v>110</v>
      </c>
      <c r="L14" t="s">
        <v>27</v>
      </c>
      <c r="M14" t="s">
        <v>111</v>
      </c>
      <c r="N14">
        <v>83314326</v>
      </c>
      <c r="O14" t="s">
        <v>112</v>
      </c>
      <c r="P14" t="s">
        <v>113</v>
      </c>
      <c r="Q14" t="s">
        <v>31</v>
      </c>
      <c r="R14" t="str">
        <f t="shared" si="0"/>
        <v>PIRAQUARA-PR</v>
      </c>
      <c r="S14" t="s">
        <v>114</v>
      </c>
      <c r="T14" t="s">
        <v>33</v>
      </c>
      <c r="U14" t="s">
        <v>53</v>
      </c>
      <c r="V14" t="s">
        <v>54</v>
      </c>
      <c r="W14" t="s">
        <v>115</v>
      </c>
    </row>
    <row r="15" spans="1:23" x14ac:dyDescent="0.25">
      <c r="A15" s="1">
        <v>13</v>
      </c>
      <c r="B15" t="s">
        <v>21</v>
      </c>
      <c r="C15">
        <v>2</v>
      </c>
      <c r="D15">
        <v>4260</v>
      </c>
      <c r="E15">
        <v>6386</v>
      </c>
      <c r="F15" t="s">
        <v>116</v>
      </c>
      <c r="G15" t="s">
        <v>117</v>
      </c>
      <c r="H15" t="str">
        <f>VLOOKUP(F15,[1]!Tabela7[[NUMERO CTRC]:[Filial]],3,0)</f>
        <v>Pinhais</v>
      </c>
      <c r="I15" t="s">
        <v>24</v>
      </c>
      <c r="J15" t="s">
        <v>25</v>
      </c>
      <c r="K15" t="s">
        <v>118</v>
      </c>
      <c r="L15" t="s">
        <v>27</v>
      </c>
      <c r="M15" t="s">
        <v>119</v>
      </c>
      <c r="N15">
        <v>81570340</v>
      </c>
      <c r="O15" t="s">
        <v>120</v>
      </c>
      <c r="P15" t="s">
        <v>51</v>
      </c>
      <c r="Q15" t="s">
        <v>31</v>
      </c>
      <c r="R15" t="str">
        <f t="shared" si="0"/>
        <v>CURITIBA-PR</v>
      </c>
      <c r="S15" t="s">
        <v>121</v>
      </c>
      <c r="T15" t="s">
        <v>33</v>
      </c>
      <c r="U15" t="s">
        <v>34</v>
      </c>
      <c r="V15" t="s">
        <v>33</v>
      </c>
      <c r="W15" t="s">
        <v>122</v>
      </c>
    </row>
    <row r="16" spans="1:23" x14ac:dyDescent="0.25">
      <c r="A16" s="1">
        <v>14</v>
      </c>
      <c r="B16" t="s">
        <v>21</v>
      </c>
      <c r="C16">
        <v>3</v>
      </c>
      <c r="D16">
        <v>4260</v>
      </c>
      <c r="E16">
        <v>6372</v>
      </c>
      <c r="F16" t="s">
        <v>123</v>
      </c>
      <c r="G16" t="s">
        <v>124</v>
      </c>
      <c r="H16" t="str">
        <f>VLOOKUP(F16,[1]!Tabela7[[NUMERO CTRC]:[Filial]],3,0)</f>
        <v>Pinhais</v>
      </c>
      <c r="I16" t="s">
        <v>24</v>
      </c>
      <c r="J16" t="s">
        <v>25</v>
      </c>
      <c r="K16" t="s">
        <v>118</v>
      </c>
      <c r="L16" t="s">
        <v>27</v>
      </c>
      <c r="M16" t="s">
        <v>119</v>
      </c>
      <c r="N16">
        <v>81570340</v>
      </c>
      <c r="O16" t="s">
        <v>120</v>
      </c>
      <c r="P16" t="s">
        <v>51</v>
      </c>
      <c r="Q16" t="s">
        <v>31</v>
      </c>
      <c r="R16" t="str">
        <f t="shared" si="0"/>
        <v>CURITIBA-PR</v>
      </c>
      <c r="S16" t="s">
        <v>121</v>
      </c>
      <c r="T16" t="s">
        <v>33</v>
      </c>
      <c r="U16" t="s">
        <v>34</v>
      </c>
      <c r="V16" t="s">
        <v>33</v>
      </c>
      <c r="W16" t="s">
        <v>122</v>
      </c>
    </row>
    <row r="17" spans="1:23" x14ac:dyDescent="0.25">
      <c r="A17" s="1">
        <v>15</v>
      </c>
      <c r="B17" t="s">
        <v>21</v>
      </c>
      <c r="C17">
        <v>4</v>
      </c>
      <c r="D17">
        <v>4260</v>
      </c>
      <c r="E17">
        <v>6459</v>
      </c>
      <c r="F17" t="s">
        <v>125</v>
      </c>
      <c r="G17" t="s">
        <v>126</v>
      </c>
      <c r="H17" t="str">
        <f>VLOOKUP(F17,[1]!Tabela7[[NUMERO CTRC]:[Filial]],3,0)</f>
        <v>Pinhais</v>
      </c>
      <c r="I17" t="s">
        <v>38</v>
      </c>
      <c r="J17" t="s">
        <v>25</v>
      </c>
      <c r="K17" t="s">
        <v>127</v>
      </c>
      <c r="L17" t="s">
        <v>27</v>
      </c>
      <c r="M17" t="s">
        <v>128</v>
      </c>
      <c r="N17">
        <v>83512270</v>
      </c>
      <c r="O17" t="s">
        <v>129</v>
      </c>
      <c r="P17" t="s">
        <v>42</v>
      </c>
      <c r="Q17" t="s">
        <v>31</v>
      </c>
      <c r="R17" t="str">
        <f t="shared" si="0"/>
        <v>ALMIRANTE TAMANDARE-PR</v>
      </c>
      <c r="S17" t="s">
        <v>130</v>
      </c>
      <c r="T17" t="s">
        <v>44</v>
      </c>
      <c r="U17" t="s">
        <v>53</v>
      </c>
      <c r="V17" t="s">
        <v>131</v>
      </c>
      <c r="W17" t="s">
        <v>132</v>
      </c>
    </row>
    <row r="18" spans="1:23" x14ac:dyDescent="0.25">
      <c r="A18" s="1">
        <v>16</v>
      </c>
      <c r="B18" t="s">
        <v>21</v>
      </c>
      <c r="C18">
        <v>5</v>
      </c>
      <c r="D18">
        <v>4260</v>
      </c>
      <c r="E18">
        <v>6460</v>
      </c>
      <c r="F18" t="s">
        <v>133</v>
      </c>
      <c r="G18" t="s">
        <v>134</v>
      </c>
      <c r="H18" t="str">
        <f>VLOOKUP(F18,[1]!Tabela7[[NUMERO CTRC]:[Filial]],3,0)</f>
        <v>Pinhais</v>
      </c>
      <c r="I18" t="s">
        <v>38</v>
      </c>
      <c r="J18" t="s">
        <v>25</v>
      </c>
      <c r="K18" t="s">
        <v>135</v>
      </c>
      <c r="L18" t="s">
        <v>27</v>
      </c>
      <c r="M18" t="s">
        <v>136</v>
      </c>
      <c r="N18">
        <v>83430000</v>
      </c>
      <c r="O18" t="s">
        <v>137</v>
      </c>
      <c r="P18" t="s">
        <v>138</v>
      </c>
      <c r="Q18" t="s">
        <v>31</v>
      </c>
      <c r="R18" t="str">
        <f t="shared" si="0"/>
        <v>CAMPINA GRANDE DO SUL-PR</v>
      </c>
      <c r="S18" t="s">
        <v>139</v>
      </c>
      <c r="T18" t="s">
        <v>140</v>
      </c>
      <c r="U18" t="s">
        <v>53</v>
      </c>
      <c r="V18" t="s">
        <v>141</v>
      </c>
    </row>
    <row r="19" spans="1:23" x14ac:dyDescent="0.25">
      <c r="A19" s="1">
        <v>17</v>
      </c>
      <c r="B19" t="s">
        <v>21</v>
      </c>
      <c r="C19">
        <v>6</v>
      </c>
      <c r="D19">
        <v>4260</v>
      </c>
      <c r="E19">
        <v>6465</v>
      </c>
      <c r="F19" t="s">
        <v>142</v>
      </c>
      <c r="G19" t="s">
        <v>143</v>
      </c>
      <c r="H19" t="str">
        <f>VLOOKUP(F19,[1]!Tabela7[[NUMERO CTRC]:[Filial]],3,0)</f>
        <v>Pinhais</v>
      </c>
      <c r="I19" t="s">
        <v>38</v>
      </c>
      <c r="J19" t="s">
        <v>25</v>
      </c>
      <c r="K19" t="s">
        <v>144</v>
      </c>
      <c r="L19" t="s">
        <v>27</v>
      </c>
      <c r="M19" t="s">
        <v>145</v>
      </c>
      <c r="N19">
        <v>82820310</v>
      </c>
      <c r="O19" t="s">
        <v>146</v>
      </c>
      <c r="P19" t="s">
        <v>51</v>
      </c>
      <c r="Q19" t="s">
        <v>31</v>
      </c>
      <c r="R19" t="str">
        <f t="shared" si="0"/>
        <v>CURITIBA-PR</v>
      </c>
      <c r="S19" t="s">
        <v>147</v>
      </c>
      <c r="T19" t="s">
        <v>33</v>
      </c>
      <c r="U19" t="s">
        <v>53</v>
      </c>
      <c r="V19" t="s">
        <v>54</v>
      </c>
      <c r="W19" t="s">
        <v>71</v>
      </c>
    </row>
    <row r="20" spans="1:23" x14ac:dyDescent="0.25">
      <c r="A20" s="1">
        <v>18</v>
      </c>
      <c r="B20" t="s">
        <v>21</v>
      </c>
      <c r="C20">
        <v>0</v>
      </c>
      <c r="D20">
        <v>4261</v>
      </c>
      <c r="E20">
        <v>638</v>
      </c>
      <c r="F20" t="s">
        <v>148</v>
      </c>
      <c r="G20" t="s">
        <v>149</v>
      </c>
      <c r="H20" t="str">
        <f>VLOOKUP(F20,[1]!Tabela7[[NUMERO CTRC]:[Filial]],3,0)</f>
        <v>Araucária</v>
      </c>
      <c r="J20" t="s">
        <v>25</v>
      </c>
      <c r="K20" t="s">
        <v>150</v>
      </c>
      <c r="L20" t="s">
        <v>27</v>
      </c>
      <c r="M20" t="s">
        <v>151</v>
      </c>
      <c r="N20">
        <v>81630260</v>
      </c>
      <c r="O20" t="s">
        <v>152</v>
      </c>
      <c r="P20" t="s">
        <v>51</v>
      </c>
      <c r="Q20" t="s">
        <v>31</v>
      </c>
      <c r="R20" t="str">
        <f t="shared" si="0"/>
        <v>CURITIBA-PR</v>
      </c>
      <c r="S20" t="s">
        <v>153</v>
      </c>
      <c r="T20" t="s">
        <v>34</v>
      </c>
      <c r="U20" t="s">
        <v>34</v>
      </c>
      <c r="V20" t="s">
        <v>33</v>
      </c>
      <c r="W20" t="s">
        <v>154</v>
      </c>
    </row>
    <row r="21" spans="1:23" x14ac:dyDescent="0.25">
      <c r="A21" s="1">
        <v>19</v>
      </c>
      <c r="B21" t="s">
        <v>21</v>
      </c>
      <c r="C21">
        <v>1</v>
      </c>
      <c r="D21">
        <v>4261</v>
      </c>
      <c r="E21">
        <v>537</v>
      </c>
      <c r="F21" t="s">
        <v>155</v>
      </c>
      <c r="G21" t="s">
        <v>47</v>
      </c>
      <c r="H21" t="str">
        <f>VLOOKUP(F21,[1]!Tabela7[[NUMERO CTRC]:[Filial]],3,0)</f>
        <v>Araucária</v>
      </c>
      <c r="I21" t="s">
        <v>102</v>
      </c>
      <c r="J21" t="s">
        <v>25</v>
      </c>
      <c r="K21" t="s">
        <v>156</v>
      </c>
      <c r="L21" t="s">
        <v>27</v>
      </c>
      <c r="M21" t="s">
        <v>157</v>
      </c>
      <c r="N21">
        <v>83706230</v>
      </c>
      <c r="O21" t="s">
        <v>158</v>
      </c>
      <c r="P21" t="s">
        <v>159</v>
      </c>
      <c r="Q21" t="s">
        <v>31</v>
      </c>
      <c r="R21" t="str">
        <f t="shared" si="0"/>
        <v>ARAUCARIA-PR</v>
      </c>
      <c r="S21" t="s">
        <v>160</v>
      </c>
      <c r="T21" t="s">
        <v>44</v>
      </c>
      <c r="U21" t="s">
        <v>161</v>
      </c>
      <c r="V21" t="s">
        <v>162</v>
      </c>
      <c r="W21" t="s">
        <v>163</v>
      </c>
    </row>
    <row r="22" spans="1:23" x14ac:dyDescent="0.25">
      <c r="A22" s="1">
        <v>20</v>
      </c>
      <c r="B22" t="s">
        <v>21</v>
      </c>
      <c r="C22">
        <v>2</v>
      </c>
      <c r="D22">
        <v>4261</v>
      </c>
      <c r="E22">
        <v>638</v>
      </c>
      <c r="F22" t="s">
        <v>164</v>
      </c>
      <c r="G22" t="s">
        <v>47</v>
      </c>
      <c r="H22" t="str">
        <f>VLOOKUP(F22,[1]!Tabela7[[NUMERO CTRC]:[Filial]],3,0)</f>
        <v>Araucária</v>
      </c>
      <c r="I22" t="s">
        <v>24</v>
      </c>
      <c r="J22" t="s">
        <v>25</v>
      </c>
      <c r="K22" t="s">
        <v>150</v>
      </c>
      <c r="L22" t="s">
        <v>27</v>
      </c>
      <c r="M22" t="s">
        <v>165</v>
      </c>
      <c r="N22">
        <v>83706000</v>
      </c>
      <c r="O22" t="s">
        <v>166</v>
      </c>
      <c r="P22" t="s">
        <v>159</v>
      </c>
      <c r="Q22" t="s">
        <v>31</v>
      </c>
      <c r="R22" t="str">
        <f t="shared" si="0"/>
        <v>ARAUCARIA-PR</v>
      </c>
      <c r="S22" t="s">
        <v>167</v>
      </c>
      <c r="T22" t="s">
        <v>44</v>
      </c>
      <c r="U22" t="s">
        <v>161</v>
      </c>
      <c r="V22" t="s">
        <v>162</v>
      </c>
      <c r="W22" t="s">
        <v>163</v>
      </c>
    </row>
    <row r="23" spans="1:23" x14ac:dyDescent="0.25">
      <c r="A23" s="1">
        <v>21</v>
      </c>
      <c r="B23" t="s">
        <v>21</v>
      </c>
      <c r="C23">
        <v>3</v>
      </c>
      <c r="D23">
        <v>4261</v>
      </c>
      <c r="E23">
        <v>317</v>
      </c>
      <c r="F23" t="s">
        <v>168</v>
      </c>
      <c r="G23" t="s">
        <v>47</v>
      </c>
      <c r="H23" t="str">
        <f>VLOOKUP(F23,[1]!Tabela7[[NUMERO CTRC]:[Filial]],3,0)</f>
        <v>Araucária</v>
      </c>
      <c r="I23" t="s">
        <v>24</v>
      </c>
      <c r="J23" t="s">
        <v>25</v>
      </c>
      <c r="K23" t="s">
        <v>150</v>
      </c>
      <c r="L23" t="s">
        <v>27</v>
      </c>
      <c r="M23" t="s">
        <v>169</v>
      </c>
      <c r="N23">
        <v>83702440</v>
      </c>
      <c r="O23" t="s">
        <v>170</v>
      </c>
      <c r="P23" t="s">
        <v>159</v>
      </c>
      <c r="Q23" t="s">
        <v>31</v>
      </c>
      <c r="R23" t="str">
        <f t="shared" si="0"/>
        <v>ARAUCARIA-PR</v>
      </c>
      <c r="S23" t="s">
        <v>171</v>
      </c>
      <c r="T23" t="s">
        <v>44</v>
      </c>
      <c r="U23" t="s">
        <v>34</v>
      </c>
      <c r="V23" t="s">
        <v>44</v>
      </c>
      <c r="W23" t="s">
        <v>83</v>
      </c>
    </row>
    <row r="24" spans="1:23" x14ac:dyDescent="0.25">
      <c r="A24" s="1">
        <v>22</v>
      </c>
      <c r="B24" t="s">
        <v>21</v>
      </c>
      <c r="C24">
        <v>0</v>
      </c>
      <c r="D24">
        <v>4263</v>
      </c>
      <c r="E24">
        <v>7666</v>
      </c>
      <c r="F24" t="s">
        <v>172</v>
      </c>
      <c r="G24" t="s">
        <v>173</v>
      </c>
      <c r="H24" t="str">
        <f>VLOOKUP(F24,[1]!Tabela7[[NUMERO CTRC]:[Filial]],3,0)</f>
        <v>Torres</v>
      </c>
      <c r="I24" t="s">
        <v>102</v>
      </c>
      <c r="J24" t="s">
        <v>174</v>
      </c>
      <c r="K24" t="s">
        <v>175</v>
      </c>
      <c r="L24" t="s">
        <v>27</v>
      </c>
      <c r="M24" t="s">
        <v>176</v>
      </c>
      <c r="N24">
        <v>83090290</v>
      </c>
      <c r="O24" t="s">
        <v>177</v>
      </c>
      <c r="P24" t="s">
        <v>178</v>
      </c>
      <c r="Q24" t="s">
        <v>31</v>
      </c>
      <c r="R24" t="str">
        <f t="shared" si="0"/>
        <v>SAO JOSE DOS PINHAIS-PR</v>
      </c>
      <c r="S24" t="s">
        <v>179</v>
      </c>
      <c r="T24" t="s">
        <v>33</v>
      </c>
      <c r="U24" t="s">
        <v>34</v>
      </c>
      <c r="V24" t="s">
        <v>33</v>
      </c>
      <c r="W24" t="s">
        <v>180</v>
      </c>
    </row>
    <row r="25" spans="1:23" x14ac:dyDescent="0.25">
      <c r="A25" s="1">
        <v>23</v>
      </c>
      <c r="B25" t="s">
        <v>21</v>
      </c>
      <c r="C25">
        <v>1</v>
      </c>
      <c r="D25">
        <v>4263</v>
      </c>
      <c r="E25">
        <v>7867</v>
      </c>
      <c r="F25" t="s">
        <v>181</v>
      </c>
      <c r="G25" t="s">
        <v>182</v>
      </c>
      <c r="H25" t="str">
        <f>VLOOKUP(F25,[1]!Tabela7[[NUMERO CTRC]:[Filial]],3,0)</f>
        <v>Torres</v>
      </c>
      <c r="I25" t="s">
        <v>24</v>
      </c>
      <c r="J25" t="s">
        <v>174</v>
      </c>
      <c r="K25" t="s">
        <v>183</v>
      </c>
      <c r="L25" t="s">
        <v>27</v>
      </c>
      <c r="M25" t="s">
        <v>184</v>
      </c>
      <c r="N25">
        <v>83020130</v>
      </c>
      <c r="O25" t="s">
        <v>185</v>
      </c>
      <c r="P25" t="s">
        <v>178</v>
      </c>
      <c r="Q25" t="s">
        <v>31</v>
      </c>
      <c r="R25" t="str">
        <f t="shared" si="0"/>
        <v>SAO JOSE DOS PINHAIS-PR</v>
      </c>
      <c r="S25" t="s">
        <v>186</v>
      </c>
      <c r="T25" t="s">
        <v>33</v>
      </c>
      <c r="U25" t="s">
        <v>34</v>
      </c>
      <c r="V25" t="s">
        <v>33</v>
      </c>
      <c r="W25" t="s">
        <v>187</v>
      </c>
    </row>
    <row r="26" spans="1:23" x14ac:dyDescent="0.25">
      <c r="A26" s="1">
        <v>24</v>
      </c>
      <c r="B26" t="s">
        <v>21</v>
      </c>
      <c r="C26">
        <v>2</v>
      </c>
      <c r="D26">
        <v>4263</v>
      </c>
      <c r="E26">
        <v>8048</v>
      </c>
      <c r="F26" t="s">
        <v>188</v>
      </c>
      <c r="G26" t="s">
        <v>189</v>
      </c>
      <c r="H26" t="str">
        <f>VLOOKUP(F26,[1]!Tabela7[[NUMERO CTRC]:[Filial]],3,0)</f>
        <v>Torres</v>
      </c>
      <c r="I26" t="s">
        <v>38</v>
      </c>
      <c r="J26" t="s">
        <v>174</v>
      </c>
      <c r="K26" t="s">
        <v>190</v>
      </c>
      <c r="L26" t="s">
        <v>27</v>
      </c>
      <c r="M26" t="s">
        <v>191</v>
      </c>
      <c r="N26">
        <v>83420000</v>
      </c>
      <c r="O26" t="s">
        <v>192</v>
      </c>
      <c r="P26" t="s">
        <v>193</v>
      </c>
      <c r="Q26" t="s">
        <v>31</v>
      </c>
      <c r="R26" t="str">
        <f t="shared" si="0"/>
        <v>QUATRO BARRAS-PR</v>
      </c>
      <c r="S26" t="s">
        <v>194</v>
      </c>
      <c r="T26" t="s">
        <v>34</v>
      </c>
      <c r="U26" t="s">
        <v>34</v>
      </c>
      <c r="V26" t="s">
        <v>53</v>
      </c>
    </row>
    <row r="27" spans="1:23" x14ac:dyDescent="0.25">
      <c r="A27" s="1">
        <v>25</v>
      </c>
      <c r="B27" t="s">
        <v>21</v>
      </c>
      <c r="C27">
        <v>3</v>
      </c>
      <c r="D27">
        <v>4263</v>
      </c>
      <c r="E27">
        <v>6650</v>
      </c>
      <c r="F27" t="s">
        <v>195</v>
      </c>
      <c r="G27" t="s">
        <v>47</v>
      </c>
      <c r="H27" t="str">
        <f>VLOOKUP(F27,[1]!Tabela7[[NUMERO CTRC]:[Filial]],3,0)</f>
        <v>Torres</v>
      </c>
      <c r="I27" t="s">
        <v>24</v>
      </c>
      <c r="J27" t="s">
        <v>174</v>
      </c>
      <c r="K27" t="s">
        <v>196</v>
      </c>
      <c r="L27" t="s">
        <v>27</v>
      </c>
      <c r="M27" t="s">
        <v>197</v>
      </c>
      <c r="N27">
        <v>81450320</v>
      </c>
      <c r="O27" t="s">
        <v>198</v>
      </c>
      <c r="P27" t="s">
        <v>51</v>
      </c>
      <c r="Q27" t="s">
        <v>31</v>
      </c>
      <c r="R27" t="str">
        <f t="shared" si="0"/>
        <v>CURITIBA-PR</v>
      </c>
      <c r="S27" t="s">
        <v>199</v>
      </c>
      <c r="T27" t="s">
        <v>33</v>
      </c>
      <c r="U27" t="s">
        <v>53</v>
      </c>
      <c r="V27" t="s">
        <v>54</v>
      </c>
      <c r="W27" t="s">
        <v>200</v>
      </c>
    </row>
    <row r="28" spans="1:23" x14ac:dyDescent="0.25">
      <c r="A28" s="1">
        <v>26</v>
      </c>
      <c r="B28" t="s">
        <v>21</v>
      </c>
      <c r="C28">
        <v>4</v>
      </c>
      <c r="D28">
        <v>4263</v>
      </c>
      <c r="E28">
        <v>6650</v>
      </c>
      <c r="F28" t="s">
        <v>201</v>
      </c>
      <c r="G28" t="s">
        <v>47</v>
      </c>
      <c r="H28" t="str">
        <f>VLOOKUP(F28,[1]!Tabela7[[NUMERO CTRC]:[Filial]],3,0)</f>
        <v>Torres</v>
      </c>
      <c r="I28" t="s">
        <v>24</v>
      </c>
      <c r="J28" t="s">
        <v>174</v>
      </c>
      <c r="K28" t="s">
        <v>196</v>
      </c>
      <c r="L28" t="s">
        <v>27</v>
      </c>
      <c r="M28" t="s">
        <v>197</v>
      </c>
      <c r="N28">
        <v>81450320</v>
      </c>
      <c r="O28" t="s">
        <v>198</v>
      </c>
      <c r="P28" t="s">
        <v>51</v>
      </c>
      <c r="Q28" t="s">
        <v>31</v>
      </c>
      <c r="R28" t="str">
        <f t="shared" si="0"/>
        <v>CURITIBA-PR</v>
      </c>
      <c r="S28" t="s">
        <v>199</v>
      </c>
      <c r="T28" t="s">
        <v>33</v>
      </c>
      <c r="U28" t="s">
        <v>53</v>
      </c>
      <c r="V28" t="s">
        <v>54</v>
      </c>
      <c r="W28" t="s">
        <v>200</v>
      </c>
    </row>
    <row r="29" spans="1:23" x14ac:dyDescent="0.25">
      <c r="A29" s="1">
        <v>27</v>
      </c>
      <c r="B29" t="s">
        <v>21</v>
      </c>
      <c r="C29">
        <v>0</v>
      </c>
      <c r="D29">
        <v>4266</v>
      </c>
      <c r="E29">
        <v>796</v>
      </c>
      <c r="F29" t="s">
        <v>202</v>
      </c>
      <c r="G29" t="s">
        <v>47</v>
      </c>
      <c r="H29" t="str">
        <f>VLOOKUP(F29,[1]!Tabela7[[NUMERO CTRC]:[Filial]],3,0)</f>
        <v>Colombo</v>
      </c>
      <c r="I29" t="s">
        <v>102</v>
      </c>
      <c r="J29" t="s">
        <v>25</v>
      </c>
      <c r="K29" t="s">
        <v>203</v>
      </c>
      <c r="L29" t="s">
        <v>27</v>
      </c>
      <c r="M29" t="s">
        <v>204</v>
      </c>
      <c r="N29">
        <v>83410250</v>
      </c>
      <c r="O29" t="s">
        <v>205</v>
      </c>
      <c r="P29" t="s">
        <v>30</v>
      </c>
      <c r="Q29" t="s">
        <v>31</v>
      </c>
      <c r="R29" t="str">
        <f t="shared" si="0"/>
        <v>COLOMBO-PR</v>
      </c>
      <c r="S29" t="s">
        <v>206</v>
      </c>
      <c r="T29" t="s">
        <v>33</v>
      </c>
      <c r="U29" t="s">
        <v>53</v>
      </c>
      <c r="V29" t="s">
        <v>54</v>
      </c>
      <c r="W29" t="s">
        <v>207</v>
      </c>
    </row>
    <row r="30" spans="1:23" x14ac:dyDescent="0.25">
      <c r="A30" s="1">
        <v>28</v>
      </c>
      <c r="B30" t="s">
        <v>21</v>
      </c>
      <c r="C30">
        <v>1</v>
      </c>
      <c r="D30">
        <v>4266</v>
      </c>
      <c r="E30">
        <v>795</v>
      </c>
      <c r="F30" t="s">
        <v>208</v>
      </c>
      <c r="G30" t="s">
        <v>47</v>
      </c>
      <c r="H30" t="str">
        <f>VLOOKUP(F30,[1]!Tabela7[[NUMERO CTRC]:[Filial]],3,0)</f>
        <v>Colombo</v>
      </c>
      <c r="I30" t="s">
        <v>102</v>
      </c>
      <c r="J30" t="s">
        <v>25</v>
      </c>
      <c r="K30" t="s">
        <v>209</v>
      </c>
      <c r="L30" t="s">
        <v>27</v>
      </c>
      <c r="M30" t="s">
        <v>210</v>
      </c>
      <c r="N30">
        <v>83406300</v>
      </c>
      <c r="O30" t="s">
        <v>211</v>
      </c>
      <c r="P30" t="s">
        <v>30</v>
      </c>
      <c r="Q30" t="s">
        <v>31</v>
      </c>
      <c r="R30" t="str">
        <f t="shared" si="0"/>
        <v>COLOMBO-PR</v>
      </c>
      <c r="S30" t="s">
        <v>212</v>
      </c>
      <c r="T30" t="s">
        <v>34</v>
      </c>
      <c r="U30" t="s">
        <v>53</v>
      </c>
      <c r="V30" t="s">
        <v>213</v>
      </c>
      <c r="W30" t="s">
        <v>214</v>
      </c>
    </row>
    <row r="31" spans="1:23" x14ac:dyDescent="0.25">
      <c r="A31" s="1">
        <v>29</v>
      </c>
      <c r="B31" t="s">
        <v>21</v>
      </c>
      <c r="C31">
        <v>2</v>
      </c>
      <c r="D31">
        <v>4266</v>
      </c>
      <c r="E31">
        <v>819</v>
      </c>
      <c r="F31" t="s">
        <v>215</v>
      </c>
      <c r="G31" t="s">
        <v>47</v>
      </c>
      <c r="H31" t="str">
        <f>VLOOKUP(F31,[1]!Tabela7[[NUMERO CTRC]:[Filial]],3,0)</f>
        <v>Colombo</v>
      </c>
      <c r="I31" t="s">
        <v>102</v>
      </c>
      <c r="J31" t="s">
        <v>25</v>
      </c>
      <c r="K31" t="s">
        <v>216</v>
      </c>
      <c r="L31" t="s">
        <v>27</v>
      </c>
      <c r="M31" t="s">
        <v>217</v>
      </c>
      <c r="N31">
        <v>83406190</v>
      </c>
      <c r="O31" t="s">
        <v>218</v>
      </c>
      <c r="P31" t="s">
        <v>30</v>
      </c>
      <c r="Q31" t="s">
        <v>31</v>
      </c>
      <c r="R31" t="str">
        <f t="shared" si="0"/>
        <v>COLOMBO-PR</v>
      </c>
      <c r="S31" t="s">
        <v>219</v>
      </c>
      <c r="T31" t="s">
        <v>33</v>
      </c>
      <c r="U31" t="s">
        <v>34</v>
      </c>
      <c r="V31" t="s">
        <v>33</v>
      </c>
      <c r="W31" t="s">
        <v>220</v>
      </c>
    </row>
    <row r="32" spans="1:23" x14ac:dyDescent="0.25">
      <c r="A32" s="1">
        <v>30</v>
      </c>
      <c r="B32" t="s">
        <v>21</v>
      </c>
      <c r="C32">
        <v>0</v>
      </c>
      <c r="D32">
        <v>4268</v>
      </c>
      <c r="E32">
        <v>849</v>
      </c>
      <c r="F32" t="s">
        <v>221</v>
      </c>
      <c r="G32" t="s">
        <v>47</v>
      </c>
      <c r="H32" t="str">
        <f>VLOOKUP(F32,[1]!Tabela7[[NUMERO CTRC]:[Filial]],3,0)</f>
        <v>Xaxim</v>
      </c>
      <c r="I32" t="s">
        <v>102</v>
      </c>
      <c r="J32" t="s">
        <v>25</v>
      </c>
      <c r="K32" t="s">
        <v>222</v>
      </c>
      <c r="L32" t="s">
        <v>27</v>
      </c>
      <c r="M32" t="s">
        <v>223</v>
      </c>
      <c r="N32">
        <v>81710370</v>
      </c>
      <c r="O32" t="s">
        <v>224</v>
      </c>
      <c r="P32" t="s">
        <v>51</v>
      </c>
      <c r="Q32" t="s">
        <v>31</v>
      </c>
      <c r="R32" t="str">
        <f t="shared" si="0"/>
        <v>CURITIBA-PR</v>
      </c>
      <c r="S32" t="s">
        <v>225</v>
      </c>
      <c r="T32" t="s">
        <v>33</v>
      </c>
      <c r="U32" t="s">
        <v>34</v>
      </c>
      <c r="V32" t="s">
        <v>33</v>
      </c>
      <c r="W32" t="s">
        <v>89</v>
      </c>
    </row>
    <row r="33" spans="1:23" x14ac:dyDescent="0.25">
      <c r="A33" s="1">
        <v>31</v>
      </c>
      <c r="B33" t="s">
        <v>21</v>
      </c>
      <c r="C33">
        <v>1</v>
      </c>
      <c r="D33">
        <v>4268</v>
      </c>
      <c r="E33">
        <v>844</v>
      </c>
      <c r="F33" t="s">
        <v>226</v>
      </c>
      <c r="G33" t="s">
        <v>47</v>
      </c>
      <c r="H33" t="str">
        <f>VLOOKUP(F33,[1]!Tabela7[[NUMERO CTRC]:[Filial]],3,0)</f>
        <v>Xaxim</v>
      </c>
      <c r="I33" t="s">
        <v>102</v>
      </c>
      <c r="J33" t="s">
        <v>25</v>
      </c>
      <c r="K33" t="s">
        <v>227</v>
      </c>
      <c r="L33" t="s">
        <v>27</v>
      </c>
      <c r="M33" t="s">
        <v>228</v>
      </c>
      <c r="N33">
        <v>81720310</v>
      </c>
      <c r="O33" t="s">
        <v>229</v>
      </c>
      <c r="P33" t="s">
        <v>51</v>
      </c>
      <c r="Q33" t="s">
        <v>31</v>
      </c>
      <c r="R33" t="str">
        <f t="shared" si="0"/>
        <v>CURITIBA-PR</v>
      </c>
      <c r="S33" t="s">
        <v>230</v>
      </c>
      <c r="T33" t="s">
        <v>33</v>
      </c>
      <c r="U33" t="s">
        <v>53</v>
      </c>
      <c r="V33" t="s">
        <v>54</v>
      </c>
      <c r="W33" t="s">
        <v>231</v>
      </c>
    </row>
    <row r="34" spans="1:23" x14ac:dyDescent="0.25">
      <c r="A34" s="1">
        <v>32</v>
      </c>
      <c r="B34" t="s">
        <v>21</v>
      </c>
      <c r="C34">
        <v>2</v>
      </c>
      <c r="D34">
        <v>4268</v>
      </c>
      <c r="E34">
        <v>928</v>
      </c>
      <c r="F34" t="s">
        <v>232</v>
      </c>
      <c r="G34" t="s">
        <v>47</v>
      </c>
      <c r="H34" t="str">
        <f>VLOOKUP(F34,[1]!Tabela7[[NUMERO CTRC]:[Filial]],3,0)</f>
        <v>Xaxim</v>
      </c>
      <c r="I34" t="s">
        <v>38</v>
      </c>
      <c r="J34" t="s">
        <v>25</v>
      </c>
      <c r="K34" t="s">
        <v>233</v>
      </c>
      <c r="L34" t="s">
        <v>27</v>
      </c>
      <c r="M34" t="s">
        <v>234</v>
      </c>
      <c r="N34">
        <v>81770255</v>
      </c>
      <c r="O34" t="s">
        <v>235</v>
      </c>
      <c r="P34" t="s">
        <v>51</v>
      </c>
      <c r="Q34" t="s">
        <v>31</v>
      </c>
      <c r="R34" t="str">
        <f t="shared" si="0"/>
        <v>CURITIBA-PR</v>
      </c>
      <c r="S34" t="s">
        <v>236</v>
      </c>
      <c r="T34" t="s">
        <v>33</v>
      </c>
      <c r="U34" t="s">
        <v>34</v>
      </c>
      <c r="V34" t="s">
        <v>33</v>
      </c>
      <c r="W34" t="s">
        <v>231</v>
      </c>
    </row>
    <row r="35" spans="1:23" x14ac:dyDescent="0.25">
      <c r="A35" s="1">
        <v>33</v>
      </c>
      <c r="B35" t="s">
        <v>21</v>
      </c>
      <c r="C35">
        <v>0</v>
      </c>
      <c r="D35">
        <v>4270</v>
      </c>
      <c r="E35">
        <v>944</v>
      </c>
      <c r="F35" t="s">
        <v>237</v>
      </c>
      <c r="G35" t="s">
        <v>47</v>
      </c>
      <c r="H35" t="str">
        <f>VLOOKUP(F35,[1]!Tabela7[[NUMERO CTRC]:[Filial]],3,0)</f>
        <v>Sítio C.</v>
      </c>
      <c r="I35" t="s">
        <v>38</v>
      </c>
      <c r="J35" t="s">
        <v>25</v>
      </c>
      <c r="K35" t="s">
        <v>238</v>
      </c>
      <c r="L35" t="s">
        <v>27</v>
      </c>
      <c r="M35" t="s">
        <v>239</v>
      </c>
      <c r="N35">
        <v>81935490</v>
      </c>
      <c r="O35" t="s">
        <v>240</v>
      </c>
      <c r="P35" t="s">
        <v>51</v>
      </c>
      <c r="Q35" t="s">
        <v>31</v>
      </c>
      <c r="R35" t="str">
        <f t="shared" si="0"/>
        <v>CURITIBA-PR</v>
      </c>
      <c r="S35" t="s">
        <v>241</v>
      </c>
      <c r="T35" t="s">
        <v>33</v>
      </c>
      <c r="U35" t="s">
        <v>161</v>
      </c>
      <c r="V35" t="s">
        <v>242</v>
      </c>
      <c r="W35" t="s">
        <v>243</v>
      </c>
    </row>
    <row r="36" spans="1:23" x14ac:dyDescent="0.25">
      <c r="A36" s="1">
        <v>34</v>
      </c>
      <c r="B36" t="s">
        <v>21</v>
      </c>
      <c r="C36">
        <v>0</v>
      </c>
      <c r="D36">
        <v>4271</v>
      </c>
      <c r="E36">
        <v>494</v>
      </c>
      <c r="F36" t="s">
        <v>244</v>
      </c>
      <c r="G36" t="s">
        <v>47</v>
      </c>
      <c r="H36" t="str">
        <f>VLOOKUP(F36,[1]!Tabela7[[NUMERO CTRC]:[Filial]],3,0)</f>
        <v>Dcor</v>
      </c>
      <c r="I36" t="s">
        <v>102</v>
      </c>
      <c r="J36" t="s">
        <v>25</v>
      </c>
      <c r="K36" t="s">
        <v>245</v>
      </c>
      <c r="L36" t="s">
        <v>27</v>
      </c>
      <c r="M36" t="s">
        <v>246</v>
      </c>
      <c r="N36">
        <v>80530000</v>
      </c>
      <c r="O36" t="s">
        <v>247</v>
      </c>
      <c r="P36" t="s">
        <v>51</v>
      </c>
      <c r="Q36" t="s">
        <v>31</v>
      </c>
      <c r="R36" t="str">
        <f t="shared" si="0"/>
        <v>CURITIBA-PR</v>
      </c>
      <c r="S36" t="s">
        <v>248</v>
      </c>
      <c r="T36" t="s">
        <v>33</v>
      </c>
      <c r="U36" t="s">
        <v>34</v>
      </c>
      <c r="V36" t="s">
        <v>33</v>
      </c>
      <c r="W36" t="s">
        <v>249</v>
      </c>
    </row>
    <row r="37" spans="1:23" x14ac:dyDescent="0.25">
      <c r="A37" s="1">
        <v>35</v>
      </c>
      <c r="B37" t="s">
        <v>21</v>
      </c>
      <c r="C37">
        <v>0</v>
      </c>
      <c r="D37">
        <v>4273</v>
      </c>
      <c r="E37">
        <v>2793</v>
      </c>
      <c r="F37" t="s">
        <v>250</v>
      </c>
      <c r="G37" t="s">
        <v>47</v>
      </c>
      <c r="H37" t="str">
        <f>VLOOKUP(F37,[1]!Tabela7[[NUMERO CTRC]:[Filial]],3,0)</f>
        <v>Fazendinha</v>
      </c>
      <c r="I37" t="s">
        <v>38</v>
      </c>
      <c r="J37" t="s">
        <v>25</v>
      </c>
      <c r="K37" t="s">
        <v>251</v>
      </c>
      <c r="L37" t="s">
        <v>27</v>
      </c>
      <c r="M37" t="s">
        <v>252</v>
      </c>
      <c r="N37">
        <v>81230325</v>
      </c>
      <c r="O37" t="s">
        <v>253</v>
      </c>
      <c r="P37" t="s">
        <v>51</v>
      </c>
      <c r="Q37" t="s">
        <v>31</v>
      </c>
      <c r="R37" t="str">
        <f t="shared" si="0"/>
        <v>CURITIBA-PR</v>
      </c>
      <c r="S37" t="s">
        <v>254</v>
      </c>
      <c r="T37" t="s">
        <v>33</v>
      </c>
      <c r="U37" t="s">
        <v>34</v>
      </c>
      <c r="V37" t="s">
        <v>255</v>
      </c>
      <c r="W37" t="s">
        <v>200</v>
      </c>
    </row>
    <row r="38" spans="1:23" x14ac:dyDescent="0.25">
      <c r="A38" s="1">
        <v>36</v>
      </c>
      <c r="B38" t="s">
        <v>21</v>
      </c>
      <c r="C38">
        <v>0</v>
      </c>
      <c r="D38">
        <v>4347</v>
      </c>
      <c r="E38">
        <v>20638</v>
      </c>
      <c r="F38" t="s">
        <v>256</v>
      </c>
      <c r="G38" t="s">
        <v>47</v>
      </c>
      <c r="H38" t="str">
        <f>VLOOKUP(F38,[1]!Tabela7[[NUMERO CTRC]:[Filial]],3,0)</f>
        <v>Santa</v>
      </c>
      <c r="I38" t="s">
        <v>257</v>
      </c>
      <c r="J38" t="s">
        <v>25</v>
      </c>
      <c r="K38" t="s">
        <v>258</v>
      </c>
      <c r="L38" t="s">
        <v>259</v>
      </c>
      <c r="M38" t="s">
        <v>260</v>
      </c>
      <c r="N38">
        <v>82640440</v>
      </c>
      <c r="O38" t="s">
        <v>261</v>
      </c>
      <c r="P38" t="s">
        <v>51</v>
      </c>
      <c r="Q38" t="s">
        <v>31</v>
      </c>
      <c r="R38" t="str">
        <f t="shared" si="0"/>
        <v>CURITIBA-PR</v>
      </c>
      <c r="S38" t="s">
        <v>262</v>
      </c>
      <c r="T38" t="s">
        <v>33</v>
      </c>
      <c r="U38" t="s">
        <v>34</v>
      </c>
      <c r="V38" t="s">
        <v>33</v>
      </c>
      <c r="W38" t="s">
        <v>263</v>
      </c>
    </row>
    <row r="39" spans="1:23" x14ac:dyDescent="0.25">
      <c r="A39" s="1">
        <v>37</v>
      </c>
      <c r="B39" t="s">
        <v>21</v>
      </c>
      <c r="C39">
        <v>1</v>
      </c>
      <c r="D39">
        <v>4347</v>
      </c>
      <c r="E39">
        <v>20638</v>
      </c>
      <c r="F39" t="s">
        <v>264</v>
      </c>
      <c r="G39" t="s">
        <v>47</v>
      </c>
      <c r="H39" t="str">
        <f>VLOOKUP(F39,[1]!Tabela7[[NUMERO CTRC]:[Filial]],3,0)</f>
        <v>Santa</v>
      </c>
      <c r="I39" t="s">
        <v>265</v>
      </c>
      <c r="J39" t="s">
        <v>258</v>
      </c>
      <c r="K39" t="s">
        <v>25</v>
      </c>
      <c r="L39" t="s">
        <v>259</v>
      </c>
      <c r="M39" t="s">
        <v>266</v>
      </c>
      <c r="N39">
        <v>82320040</v>
      </c>
      <c r="O39" t="s">
        <v>267</v>
      </c>
      <c r="P39" t="s">
        <v>51</v>
      </c>
      <c r="Q39" t="s">
        <v>31</v>
      </c>
      <c r="R39" t="str">
        <f t="shared" si="0"/>
        <v>CURITIBA-PR</v>
      </c>
      <c r="S39" t="s">
        <v>268</v>
      </c>
      <c r="T39" t="s">
        <v>33</v>
      </c>
      <c r="U39" t="s">
        <v>34</v>
      </c>
      <c r="V39" t="s">
        <v>33</v>
      </c>
      <c r="W39" t="s">
        <v>269</v>
      </c>
    </row>
    <row r="40" spans="1:23" x14ac:dyDescent="0.25">
      <c r="A40" s="1">
        <v>38</v>
      </c>
      <c r="B40" t="s">
        <v>21</v>
      </c>
      <c r="C40">
        <v>2</v>
      </c>
      <c r="D40">
        <v>4347</v>
      </c>
      <c r="E40">
        <v>21077</v>
      </c>
      <c r="F40" t="s">
        <v>270</v>
      </c>
      <c r="G40" t="s">
        <v>47</v>
      </c>
      <c r="H40" t="str">
        <f>VLOOKUP(F40,[1]!Tabela7[[NUMERO CTRC]:[Filial]],3,0)</f>
        <v>Santa</v>
      </c>
      <c r="I40" t="s">
        <v>265</v>
      </c>
      <c r="J40" t="s">
        <v>25</v>
      </c>
      <c r="K40" t="s">
        <v>271</v>
      </c>
      <c r="L40" t="s">
        <v>259</v>
      </c>
      <c r="M40" t="s">
        <v>272</v>
      </c>
      <c r="N40">
        <v>81240490</v>
      </c>
      <c r="O40" t="s">
        <v>273</v>
      </c>
      <c r="P40" t="s">
        <v>51</v>
      </c>
      <c r="Q40" t="s">
        <v>31</v>
      </c>
      <c r="R40" t="str">
        <f t="shared" si="0"/>
        <v>CURITIBA-PR</v>
      </c>
      <c r="S40" t="s">
        <v>274</v>
      </c>
      <c r="T40" t="s">
        <v>33</v>
      </c>
      <c r="U40" t="s">
        <v>34</v>
      </c>
      <c r="V40" t="s">
        <v>33</v>
      </c>
      <c r="W40" t="s">
        <v>200</v>
      </c>
    </row>
    <row r="41" spans="1:23" x14ac:dyDescent="0.25">
      <c r="A41" s="1">
        <v>39</v>
      </c>
      <c r="B41" t="s">
        <v>21</v>
      </c>
      <c r="C41">
        <v>3</v>
      </c>
      <c r="D41">
        <v>4347</v>
      </c>
      <c r="E41">
        <v>19083</v>
      </c>
      <c r="F41" t="s">
        <v>275</v>
      </c>
      <c r="G41" t="s">
        <v>47</v>
      </c>
      <c r="H41" t="str">
        <f>VLOOKUP(F41,[1]!Tabela7[[NUMERO CTRC]:[Filial]],3,0)</f>
        <v>Santa</v>
      </c>
      <c r="I41" t="s">
        <v>265</v>
      </c>
      <c r="J41" t="s">
        <v>25</v>
      </c>
      <c r="K41" t="s">
        <v>276</v>
      </c>
      <c r="L41" t="s">
        <v>259</v>
      </c>
      <c r="M41" t="s">
        <v>277</v>
      </c>
      <c r="N41">
        <v>82020680</v>
      </c>
      <c r="O41" t="s">
        <v>278</v>
      </c>
      <c r="P41" t="s">
        <v>51</v>
      </c>
      <c r="Q41" t="s">
        <v>31</v>
      </c>
      <c r="R41" t="str">
        <f t="shared" si="0"/>
        <v>CURITIBA-PR</v>
      </c>
      <c r="S41" t="s">
        <v>279</v>
      </c>
      <c r="T41" t="s">
        <v>33</v>
      </c>
      <c r="U41" t="s">
        <v>34</v>
      </c>
      <c r="V41" t="s">
        <v>33</v>
      </c>
      <c r="W41" t="s">
        <v>269</v>
      </c>
    </row>
    <row r="42" spans="1:23" x14ac:dyDescent="0.25">
      <c r="A42" s="1">
        <v>40</v>
      </c>
      <c r="B42" t="s">
        <v>21</v>
      </c>
      <c r="C42">
        <v>4</v>
      </c>
      <c r="D42">
        <v>4347</v>
      </c>
      <c r="E42">
        <v>19083</v>
      </c>
      <c r="F42" t="s">
        <v>280</v>
      </c>
      <c r="G42" t="s">
        <v>47</v>
      </c>
      <c r="H42" t="str">
        <f>VLOOKUP(F42,[1]!Tabela7[[NUMERO CTRC]:[Filial]],3,0)</f>
        <v>Santa</v>
      </c>
      <c r="J42" t="s">
        <v>276</v>
      </c>
      <c r="K42" t="s">
        <v>25</v>
      </c>
      <c r="L42" t="s">
        <v>259</v>
      </c>
      <c r="M42" t="s">
        <v>266</v>
      </c>
      <c r="N42">
        <v>82320040</v>
      </c>
      <c r="O42" t="s">
        <v>267</v>
      </c>
      <c r="P42" t="s">
        <v>51</v>
      </c>
      <c r="Q42" t="s">
        <v>31</v>
      </c>
      <c r="R42" t="str">
        <f t="shared" si="0"/>
        <v>CURITIBA-PR</v>
      </c>
      <c r="S42" t="s">
        <v>268</v>
      </c>
      <c r="T42" t="s">
        <v>33</v>
      </c>
      <c r="U42" t="s">
        <v>34</v>
      </c>
      <c r="V42" t="s">
        <v>33</v>
      </c>
      <c r="W42" t="s">
        <v>269</v>
      </c>
    </row>
    <row r="43" spans="1:23" x14ac:dyDescent="0.25">
      <c r="A43" s="1">
        <v>41</v>
      </c>
      <c r="B43" t="s">
        <v>21</v>
      </c>
      <c r="C43">
        <v>0</v>
      </c>
      <c r="D43">
        <v>4348</v>
      </c>
      <c r="E43">
        <v>6488</v>
      </c>
      <c r="F43" t="s">
        <v>281</v>
      </c>
      <c r="G43" t="s">
        <v>282</v>
      </c>
      <c r="H43" t="str">
        <f>VLOOKUP(F43,[1]!Tabela7[[NUMERO CTRC]:[Filial]],3,0)</f>
        <v>Pinhais</v>
      </c>
      <c r="I43" t="s">
        <v>283</v>
      </c>
      <c r="J43" t="s">
        <v>25</v>
      </c>
      <c r="K43" t="s">
        <v>284</v>
      </c>
      <c r="L43" t="s">
        <v>27</v>
      </c>
      <c r="M43" t="s">
        <v>285</v>
      </c>
      <c r="N43">
        <v>83306120</v>
      </c>
      <c r="O43" t="s">
        <v>286</v>
      </c>
      <c r="P43" t="s">
        <v>113</v>
      </c>
      <c r="Q43" t="s">
        <v>31</v>
      </c>
      <c r="R43" t="str">
        <f t="shared" si="0"/>
        <v>PIRAQUARA-PR</v>
      </c>
      <c r="S43" t="s">
        <v>287</v>
      </c>
      <c r="T43" t="s">
        <v>33</v>
      </c>
      <c r="U43" t="s">
        <v>34</v>
      </c>
      <c r="V43" t="s">
        <v>33</v>
      </c>
      <c r="W43" t="s">
        <v>288</v>
      </c>
    </row>
    <row r="44" spans="1:23" x14ac:dyDescent="0.25">
      <c r="A44" s="1">
        <v>42</v>
      </c>
      <c r="B44" t="s">
        <v>21</v>
      </c>
      <c r="C44">
        <v>1</v>
      </c>
      <c r="D44">
        <v>4348</v>
      </c>
      <c r="E44">
        <v>6524</v>
      </c>
      <c r="F44" t="s">
        <v>289</v>
      </c>
      <c r="G44" t="s">
        <v>290</v>
      </c>
      <c r="H44" t="str">
        <f>VLOOKUP(F44,[1]!Tabela7[[NUMERO CTRC]:[Filial]],3,0)</f>
        <v>Pinhais</v>
      </c>
      <c r="I44" t="s">
        <v>257</v>
      </c>
      <c r="J44" t="s">
        <v>25</v>
      </c>
      <c r="K44" t="s">
        <v>291</v>
      </c>
      <c r="L44" t="s">
        <v>259</v>
      </c>
      <c r="M44" t="s">
        <v>292</v>
      </c>
      <c r="N44">
        <v>83301340</v>
      </c>
      <c r="O44" t="s">
        <v>293</v>
      </c>
      <c r="P44" t="s">
        <v>113</v>
      </c>
      <c r="Q44" t="s">
        <v>31</v>
      </c>
      <c r="R44" t="str">
        <f t="shared" si="0"/>
        <v>PIRAQUARA-PR</v>
      </c>
      <c r="S44" t="s">
        <v>294</v>
      </c>
      <c r="T44" t="s">
        <v>33</v>
      </c>
      <c r="U44" t="s">
        <v>34</v>
      </c>
      <c r="V44" t="s">
        <v>33</v>
      </c>
      <c r="W44" t="s">
        <v>295</v>
      </c>
    </row>
    <row r="45" spans="1:23" x14ac:dyDescent="0.25">
      <c r="A45" s="1">
        <v>43</v>
      </c>
      <c r="B45" t="s">
        <v>21</v>
      </c>
      <c r="C45">
        <v>2</v>
      </c>
      <c r="D45">
        <v>4348</v>
      </c>
      <c r="E45">
        <v>6686</v>
      </c>
      <c r="F45" t="s">
        <v>296</v>
      </c>
      <c r="G45" t="s">
        <v>47</v>
      </c>
      <c r="H45" t="str">
        <f>VLOOKUP(F45,[1]!Tabela7[[NUMERO CTRC]:[Filial]],3,0)</f>
        <v>Pinhais</v>
      </c>
      <c r="I45" t="s">
        <v>257</v>
      </c>
      <c r="J45" t="s">
        <v>25</v>
      </c>
      <c r="K45" t="s">
        <v>297</v>
      </c>
      <c r="L45" t="s">
        <v>259</v>
      </c>
      <c r="M45" t="s">
        <v>298</v>
      </c>
      <c r="N45">
        <v>83323190</v>
      </c>
      <c r="O45" t="s">
        <v>299</v>
      </c>
      <c r="P45" t="s">
        <v>300</v>
      </c>
      <c r="Q45" t="s">
        <v>31</v>
      </c>
      <c r="R45" t="str">
        <f t="shared" si="0"/>
        <v>PINHAIS-PR</v>
      </c>
      <c r="S45" t="s">
        <v>301</v>
      </c>
      <c r="T45" t="s">
        <v>33</v>
      </c>
      <c r="U45" t="s">
        <v>34</v>
      </c>
      <c r="V45" t="s">
        <v>33</v>
      </c>
      <c r="W45" t="s">
        <v>302</v>
      </c>
    </row>
    <row r="46" spans="1:23" x14ac:dyDescent="0.25">
      <c r="A46" s="1">
        <v>44</v>
      </c>
      <c r="B46" t="s">
        <v>21</v>
      </c>
      <c r="C46">
        <v>0</v>
      </c>
      <c r="D46">
        <v>4349</v>
      </c>
      <c r="E46">
        <v>992</v>
      </c>
      <c r="F46" t="s">
        <v>303</v>
      </c>
      <c r="G46" t="s">
        <v>47</v>
      </c>
      <c r="H46" t="str">
        <f>VLOOKUP(F46,[1]!Tabela7[[NUMERO CTRC]:[Filial]],3,0)</f>
        <v>Sítio C.</v>
      </c>
      <c r="I46" t="s">
        <v>265</v>
      </c>
      <c r="J46" t="s">
        <v>25</v>
      </c>
      <c r="K46" t="s">
        <v>304</v>
      </c>
      <c r="L46" t="s">
        <v>259</v>
      </c>
      <c r="M46" t="s">
        <v>305</v>
      </c>
      <c r="N46">
        <v>81920480</v>
      </c>
      <c r="O46" t="s">
        <v>306</v>
      </c>
      <c r="P46" t="s">
        <v>51</v>
      </c>
      <c r="Q46" t="s">
        <v>31</v>
      </c>
      <c r="R46" t="str">
        <f t="shared" si="0"/>
        <v>CURITIBA-PR</v>
      </c>
      <c r="S46" t="s">
        <v>307</v>
      </c>
      <c r="T46" t="s">
        <v>33</v>
      </c>
      <c r="U46" t="s">
        <v>34</v>
      </c>
      <c r="V46" t="s">
        <v>33</v>
      </c>
      <c r="W46" t="s">
        <v>308</v>
      </c>
    </row>
    <row r="47" spans="1:23" x14ac:dyDescent="0.25">
      <c r="A47" s="1">
        <v>45</v>
      </c>
      <c r="B47" t="s">
        <v>21</v>
      </c>
      <c r="C47">
        <v>1</v>
      </c>
      <c r="D47">
        <v>4349</v>
      </c>
      <c r="E47">
        <v>1036</v>
      </c>
      <c r="F47" t="s">
        <v>309</v>
      </c>
      <c r="G47" t="s">
        <v>47</v>
      </c>
      <c r="H47" t="str">
        <f>VLOOKUP(F47,[1]!Tabela7[[NUMERO CTRC]:[Filial]],3,0)</f>
        <v>Sítio C.</v>
      </c>
      <c r="J47" t="s">
        <v>25</v>
      </c>
      <c r="K47" t="s">
        <v>238</v>
      </c>
      <c r="L47" t="s">
        <v>310</v>
      </c>
      <c r="M47" t="s">
        <v>239</v>
      </c>
      <c r="N47">
        <v>81935490</v>
      </c>
      <c r="O47" t="s">
        <v>240</v>
      </c>
      <c r="P47" t="s">
        <v>51</v>
      </c>
      <c r="Q47" t="s">
        <v>31</v>
      </c>
      <c r="R47" t="str">
        <f t="shared" si="0"/>
        <v>CURITIBA-PR</v>
      </c>
      <c r="S47" t="s">
        <v>241</v>
      </c>
      <c r="T47" t="s">
        <v>33</v>
      </c>
      <c r="U47" t="s">
        <v>34</v>
      </c>
      <c r="V47" t="s">
        <v>33</v>
      </c>
      <c r="W47" t="s">
        <v>243</v>
      </c>
    </row>
    <row r="48" spans="1:23" x14ac:dyDescent="0.25">
      <c r="A48" s="1">
        <v>46</v>
      </c>
      <c r="B48" t="s">
        <v>21</v>
      </c>
      <c r="C48">
        <v>0</v>
      </c>
      <c r="D48">
        <v>4350</v>
      </c>
      <c r="E48">
        <v>1988</v>
      </c>
      <c r="F48" t="s">
        <v>311</v>
      </c>
      <c r="G48" t="s">
        <v>312</v>
      </c>
      <c r="H48" t="str">
        <f>VLOOKUP(F48,[1]!Tabela7[[NUMERO CTRC]:[Filial]],3,0)</f>
        <v>Fanny</v>
      </c>
      <c r="J48" t="s">
        <v>25</v>
      </c>
      <c r="K48" t="s">
        <v>313</v>
      </c>
      <c r="L48" t="s">
        <v>259</v>
      </c>
      <c r="M48" t="s">
        <v>314</v>
      </c>
      <c r="N48">
        <v>83800000</v>
      </c>
      <c r="O48" t="s">
        <v>315</v>
      </c>
      <c r="P48" t="s">
        <v>316</v>
      </c>
      <c r="Q48" t="s">
        <v>31</v>
      </c>
      <c r="R48" t="str">
        <f t="shared" si="0"/>
        <v>MANDIRITUBA-PR</v>
      </c>
      <c r="S48" t="s">
        <v>317</v>
      </c>
      <c r="T48" t="s">
        <v>318</v>
      </c>
      <c r="U48" t="s">
        <v>161</v>
      </c>
      <c r="V48" t="s">
        <v>319</v>
      </c>
    </row>
    <row r="49" spans="1:23" x14ac:dyDescent="0.25">
      <c r="A49" s="1">
        <v>47</v>
      </c>
      <c r="B49" t="s">
        <v>21</v>
      </c>
      <c r="C49">
        <v>1</v>
      </c>
      <c r="D49">
        <v>4350</v>
      </c>
      <c r="E49">
        <v>1988</v>
      </c>
      <c r="F49" t="s">
        <v>320</v>
      </c>
      <c r="G49" t="s">
        <v>321</v>
      </c>
      <c r="H49" t="str">
        <f>VLOOKUP(F49,[1]!Tabela7[[NUMERO CTRC]:[Filial]],3,0)</f>
        <v>Fanny</v>
      </c>
      <c r="I49" t="s">
        <v>265</v>
      </c>
      <c r="J49" t="s">
        <v>313</v>
      </c>
      <c r="K49" t="s">
        <v>25</v>
      </c>
      <c r="L49" t="s">
        <v>259</v>
      </c>
      <c r="M49" t="s">
        <v>322</v>
      </c>
      <c r="N49">
        <v>81030000</v>
      </c>
      <c r="O49" t="s">
        <v>50</v>
      </c>
      <c r="P49" t="s">
        <v>51</v>
      </c>
      <c r="Q49" t="s">
        <v>31</v>
      </c>
      <c r="R49" t="str">
        <f t="shared" si="0"/>
        <v>CURITIBA-PR</v>
      </c>
      <c r="S49" t="s">
        <v>323</v>
      </c>
      <c r="T49" t="s">
        <v>318</v>
      </c>
      <c r="U49" t="s">
        <v>161</v>
      </c>
      <c r="V49" t="s">
        <v>319</v>
      </c>
      <c r="W49" t="s">
        <v>55</v>
      </c>
    </row>
    <row r="50" spans="1:23" x14ac:dyDescent="0.25">
      <c r="A50" s="1">
        <v>48</v>
      </c>
      <c r="B50" t="s">
        <v>21</v>
      </c>
      <c r="C50">
        <v>2</v>
      </c>
      <c r="D50">
        <v>4350</v>
      </c>
      <c r="E50">
        <v>1814</v>
      </c>
      <c r="F50" t="s">
        <v>324</v>
      </c>
      <c r="G50" t="s">
        <v>47</v>
      </c>
      <c r="H50" t="str">
        <f>VLOOKUP(F50,[1]!Tabela7[[NUMERO CTRC]:[Filial]],3,0)</f>
        <v>Fanny</v>
      </c>
      <c r="I50" t="s">
        <v>283</v>
      </c>
      <c r="J50" t="s">
        <v>25</v>
      </c>
      <c r="K50" t="s">
        <v>325</v>
      </c>
      <c r="L50" t="s">
        <v>27</v>
      </c>
      <c r="M50" t="s">
        <v>326</v>
      </c>
      <c r="N50">
        <v>81470180</v>
      </c>
      <c r="O50" t="s">
        <v>327</v>
      </c>
      <c r="P50" t="s">
        <v>51</v>
      </c>
      <c r="Q50" t="s">
        <v>31</v>
      </c>
      <c r="R50" t="str">
        <f t="shared" si="0"/>
        <v>CURITIBA-PR</v>
      </c>
      <c r="S50" t="s">
        <v>328</v>
      </c>
      <c r="T50" t="s">
        <v>33</v>
      </c>
      <c r="U50" t="s">
        <v>34</v>
      </c>
      <c r="V50" t="s">
        <v>33</v>
      </c>
      <c r="W50" t="s">
        <v>329</v>
      </c>
    </row>
    <row r="51" spans="1:23" x14ac:dyDescent="0.25">
      <c r="A51" s="1">
        <v>49</v>
      </c>
      <c r="B51" t="s">
        <v>21</v>
      </c>
      <c r="C51">
        <v>3</v>
      </c>
      <c r="D51">
        <v>4350</v>
      </c>
      <c r="E51">
        <v>1936</v>
      </c>
      <c r="F51" t="s">
        <v>330</v>
      </c>
      <c r="G51" t="s">
        <v>47</v>
      </c>
      <c r="H51" t="str">
        <f>VLOOKUP(F51,[1]!Tabela7[[NUMERO CTRC]:[Filial]],3,0)</f>
        <v>Fanny</v>
      </c>
      <c r="I51" t="s">
        <v>257</v>
      </c>
      <c r="J51" t="s">
        <v>25</v>
      </c>
      <c r="K51" t="s">
        <v>331</v>
      </c>
      <c r="L51" t="s">
        <v>259</v>
      </c>
      <c r="M51" t="s">
        <v>332</v>
      </c>
      <c r="N51">
        <v>80620270</v>
      </c>
      <c r="O51" t="s">
        <v>333</v>
      </c>
      <c r="P51" t="s">
        <v>51</v>
      </c>
      <c r="Q51" t="s">
        <v>31</v>
      </c>
      <c r="R51" t="str">
        <f t="shared" si="0"/>
        <v>CURITIBA-PR</v>
      </c>
      <c r="S51" t="s">
        <v>334</v>
      </c>
      <c r="T51" t="s">
        <v>33</v>
      </c>
      <c r="U51" t="s">
        <v>34</v>
      </c>
      <c r="V51" t="s">
        <v>33</v>
      </c>
      <c r="W51" t="s">
        <v>335</v>
      </c>
    </row>
    <row r="52" spans="1:23" x14ac:dyDescent="0.25">
      <c r="A52" s="1">
        <v>50</v>
      </c>
      <c r="B52" t="s">
        <v>21</v>
      </c>
      <c r="C52">
        <v>0</v>
      </c>
      <c r="D52">
        <v>4351</v>
      </c>
      <c r="E52">
        <v>862</v>
      </c>
      <c r="F52" t="s">
        <v>336</v>
      </c>
      <c r="G52" t="s">
        <v>47</v>
      </c>
      <c r="H52" t="str">
        <f>VLOOKUP(F52,[1]!Tabela7[[NUMERO CTRC]:[Filial]],3,0)</f>
        <v>Colombo</v>
      </c>
      <c r="I52" t="s">
        <v>257</v>
      </c>
      <c r="J52" t="s">
        <v>337</v>
      </c>
      <c r="K52" t="s">
        <v>25</v>
      </c>
      <c r="L52" t="s">
        <v>259</v>
      </c>
      <c r="M52" t="s">
        <v>338</v>
      </c>
      <c r="N52">
        <v>83408000</v>
      </c>
      <c r="O52" t="s">
        <v>339</v>
      </c>
      <c r="P52" t="s">
        <v>30</v>
      </c>
      <c r="Q52" t="s">
        <v>31</v>
      </c>
      <c r="R52" t="str">
        <f t="shared" si="0"/>
        <v>COLOMBO-PR</v>
      </c>
      <c r="S52" t="s">
        <v>340</v>
      </c>
      <c r="T52" t="s">
        <v>33</v>
      </c>
      <c r="U52" t="s">
        <v>34</v>
      </c>
      <c r="V52" t="s">
        <v>33</v>
      </c>
      <c r="W52" t="s">
        <v>107</v>
      </c>
    </row>
    <row r="53" spans="1:23" x14ac:dyDescent="0.25">
      <c r="A53" s="1">
        <v>51</v>
      </c>
      <c r="B53" t="s">
        <v>21</v>
      </c>
      <c r="C53">
        <v>1</v>
      </c>
      <c r="D53">
        <v>4351</v>
      </c>
      <c r="E53">
        <v>794</v>
      </c>
      <c r="F53" t="s">
        <v>341</v>
      </c>
      <c r="G53" t="s">
        <v>47</v>
      </c>
      <c r="H53" t="str">
        <f>VLOOKUP(F53,[1]!Tabela7[[NUMERO CTRC]:[Filial]],3,0)</f>
        <v>Colombo</v>
      </c>
      <c r="I53" t="s">
        <v>265</v>
      </c>
      <c r="J53" t="s">
        <v>25</v>
      </c>
      <c r="K53" t="s">
        <v>342</v>
      </c>
      <c r="L53" t="s">
        <v>259</v>
      </c>
      <c r="M53" t="s">
        <v>343</v>
      </c>
      <c r="N53">
        <v>83408496</v>
      </c>
      <c r="O53" t="s">
        <v>344</v>
      </c>
      <c r="P53" t="s">
        <v>30</v>
      </c>
      <c r="Q53" t="s">
        <v>31</v>
      </c>
      <c r="R53" t="str">
        <f t="shared" si="0"/>
        <v>COLOMBO-PR</v>
      </c>
      <c r="S53" t="s">
        <v>345</v>
      </c>
      <c r="T53" t="s">
        <v>33</v>
      </c>
      <c r="U53" t="s">
        <v>34</v>
      </c>
      <c r="V53" t="s">
        <v>33</v>
      </c>
      <c r="W53" t="s">
        <v>346</v>
      </c>
    </row>
    <row r="54" spans="1:23" x14ac:dyDescent="0.25">
      <c r="A54" s="1">
        <v>52</v>
      </c>
      <c r="B54" t="s">
        <v>21</v>
      </c>
      <c r="C54">
        <v>2</v>
      </c>
      <c r="D54">
        <v>4351</v>
      </c>
      <c r="E54">
        <v>893</v>
      </c>
      <c r="F54" t="s">
        <v>347</v>
      </c>
      <c r="G54" t="s">
        <v>47</v>
      </c>
      <c r="H54" t="str">
        <f>VLOOKUP(F54,[1]!Tabela7[[NUMERO CTRC]:[Filial]],3,0)</f>
        <v>Colombo</v>
      </c>
      <c r="J54" t="s">
        <v>25</v>
      </c>
      <c r="K54" t="s">
        <v>348</v>
      </c>
      <c r="L54" t="s">
        <v>259</v>
      </c>
      <c r="M54" t="s">
        <v>349</v>
      </c>
      <c r="N54">
        <v>83407520</v>
      </c>
      <c r="O54" t="s">
        <v>350</v>
      </c>
      <c r="P54" t="s">
        <v>30</v>
      </c>
      <c r="Q54" t="s">
        <v>31</v>
      </c>
      <c r="R54" t="str">
        <f t="shared" si="0"/>
        <v>COLOMBO-PR</v>
      </c>
      <c r="S54" t="s">
        <v>351</v>
      </c>
      <c r="T54" t="s">
        <v>33</v>
      </c>
      <c r="U54" t="s">
        <v>34</v>
      </c>
      <c r="V54" t="s">
        <v>33</v>
      </c>
      <c r="W54" t="s">
        <v>352</v>
      </c>
    </row>
    <row r="55" spans="1:23" x14ac:dyDescent="0.25">
      <c r="A55" s="1">
        <v>53</v>
      </c>
      <c r="B55" t="s">
        <v>21</v>
      </c>
      <c r="C55">
        <v>3</v>
      </c>
      <c r="D55">
        <v>4351</v>
      </c>
      <c r="E55">
        <v>2878</v>
      </c>
      <c r="F55" t="s">
        <v>353</v>
      </c>
      <c r="G55" t="s">
        <v>47</v>
      </c>
      <c r="H55" t="str">
        <f>VLOOKUP(F55,[1]!Tabela7[[NUMERO CTRC]:[Filial]],3,0)</f>
        <v>Colombo</v>
      </c>
      <c r="I55" t="s">
        <v>265</v>
      </c>
      <c r="J55" t="s">
        <v>25</v>
      </c>
      <c r="K55" t="s">
        <v>354</v>
      </c>
      <c r="L55" t="s">
        <v>259</v>
      </c>
      <c r="M55" t="s">
        <v>355</v>
      </c>
      <c r="N55">
        <v>81230370</v>
      </c>
      <c r="O55" t="s">
        <v>356</v>
      </c>
      <c r="P55" t="s">
        <v>51</v>
      </c>
      <c r="Q55" t="s">
        <v>31</v>
      </c>
      <c r="R55" t="str">
        <f t="shared" si="0"/>
        <v>CURITIBA-PR</v>
      </c>
      <c r="S55" t="s">
        <v>357</v>
      </c>
      <c r="T55" t="s">
        <v>33</v>
      </c>
      <c r="U55" t="s">
        <v>34</v>
      </c>
      <c r="V55" t="s">
        <v>33</v>
      </c>
      <c r="W55" t="s">
        <v>200</v>
      </c>
    </row>
    <row r="56" spans="1:23" x14ac:dyDescent="0.25">
      <c r="A56" s="1">
        <v>54</v>
      </c>
      <c r="B56" t="s">
        <v>21</v>
      </c>
      <c r="C56">
        <v>4</v>
      </c>
      <c r="D56">
        <v>4351</v>
      </c>
      <c r="E56">
        <v>794</v>
      </c>
      <c r="F56" t="s">
        <v>358</v>
      </c>
      <c r="G56" t="s">
        <v>47</v>
      </c>
      <c r="H56" t="str">
        <f>VLOOKUP(F56,[1]!Tabela7[[NUMERO CTRC]:[Filial]],3,0)</f>
        <v>Colombo</v>
      </c>
      <c r="I56" t="s">
        <v>265</v>
      </c>
      <c r="J56" t="s">
        <v>342</v>
      </c>
      <c r="K56" t="s">
        <v>25</v>
      </c>
      <c r="L56" t="s">
        <v>259</v>
      </c>
      <c r="M56" t="s">
        <v>338</v>
      </c>
      <c r="N56">
        <v>83408000</v>
      </c>
      <c r="O56" t="s">
        <v>339</v>
      </c>
      <c r="P56" t="s">
        <v>30</v>
      </c>
      <c r="Q56" t="s">
        <v>31</v>
      </c>
      <c r="R56" t="str">
        <f t="shared" si="0"/>
        <v>COLOMBO-PR</v>
      </c>
      <c r="S56" t="s">
        <v>340</v>
      </c>
      <c r="T56" t="s">
        <v>33</v>
      </c>
      <c r="U56" t="s">
        <v>34</v>
      </c>
      <c r="V56" t="s">
        <v>33</v>
      </c>
      <c r="W56" t="s">
        <v>107</v>
      </c>
    </row>
    <row r="57" spans="1:23" x14ac:dyDescent="0.25">
      <c r="A57" s="1">
        <v>55</v>
      </c>
      <c r="B57" t="s">
        <v>21</v>
      </c>
      <c r="C57">
        <v>0</v>
      </c>
      <c r="D57">
        <v>4352</v>
      </c>
      <c r="E57">
        <v>8105</v>
      </c>
      <c r="F57" t="s">
        <v>359</v>
      </c>
      <c r="G57" t="s">
        <v>360</v>
      </c>
      <c r="H57" t="str">
        <f>VLOOKUP(F57,[1]!Tabela7[[NUMERO CTRC]:[Filial]],3,0)</f>
        <v>Araucária</v>
      </c>
      <c r="I57" t="s">
        <v>265</v>
      </c>
      <c r="J57" t="s">
        <v>174</v>
      </c>
      <c r="K57" t="s">
        <v>361</v>
      </c>
      <c r="L57" t="s">
        <v>259</v>
      </c>
      <c r="M57" t="s">
        <v>362</v>
      </c>
      <c r="N57">
        <v>83320001</v>
      </c>
      <c r="O57" t="s">
        <v>363</v>
      </c>
      <c r="P57" t="s">
        <v>300</v>
      </c>
      <c r="Q57" t="s">
        <v>31</v>
      </c>
      <c r="R57" t="str">
        <f t="shared" si="0"/>
        <v>PINHAIS-PR</v>
      </c>
      <c r="S57" t="s">
        <v>364</v>
      </c>
      <c r="T57" t="s">
        <v>33</v>
      </c>
      <c r="U57" t="s">
        <v>34</v>
      </c>
      <c r="V57" t="s">
        <v>33</v>
      </c>
    </row>
    <row r="58" spans="1:23" x14ac:dyDescent="0.25">
      <c r="A58" s="1">
        <v>56</v>
      </c>
      <c r="B58" t="s">
        <v>21</v>
      </c>
      <c r="C58">
        <v>1</v>
      </c>
      <c r="D58">
        <v>4352</v>
      </c>
      <c r="E58">
        <v>8105</v>
      </c>
      <c r="F58" t="s">
        <v>365</v>
      </c>
      <c r="G58" t="s">
        <v>366</v>
      </c>
      <c r="H58" t="str">
        <f>VLOOKUP(F58,[1]!Tabela7[[NUMERO CTRC]:[Filial]],3,0)</f>
        <v>Araucária</v>
      </c>
      <c r="I58" t="s">
        <v>265</v>
      </c>
      <c r="J58" t="s">
        <v>361</v>
      </c>
      <c r="K58" t="s">
        <v>174</v>
      </c>
      <c r="L58" t="s">
        <v>259</v>
      </c>
      <c r="M58" t="s">
        <v>367</v>
      </c>
      <c r="N58">
        <v>81560460</v>
      </c>
      <c r="O58" t="s">
        <v>368</v>
      </c>
      <c r="P58" t="s">
        <v>51</v>
      </c>
      <c r="Q58" t="s">
        <v>31</v>
      </c>
      <c r="R58" t="str">
        <f t="shared" si="0"/>
        <v>CURITIBA-PR</v>
      </c>
      <c r="S58" t="s">
        <v>369</v>
      </c>
      <c r="T58" t="s">
        <v>33</v>
      </c>
      <c r="U58" t="s">
        <v>34</v>
      </c>
      <c r="V58" t="s">
        <v>33</v>
      </c>
      <c r="W58" t="s">
        <v>122</v>
      </c>
    </row>
    <row r="59" spans="1:23" x14ac:dyDescent="0.25">
      <c r="A59" s="1">
        <v>57</v>
      </c>
      <c r="B59" t="s">
        <v>21</v>
      </c>
      <c r="C59">
        <v>2</v>
      </c>
      <c r="D59">
        <v>4352</v>
      </c>
      <c r="E59">
        <v>8292</v>
      </c>
      <c r="F59" t="s">
        <v>370</v>
      </c>
      <c r="G59" t="s">
        <v>47</v>
      </c>
      <c r="H59" t="str">
        <f>VLOOKUP(F59,[1]!Tabela7[[NUMERO CTRC]:[Filial]],3,0)</f>
        <v>Araucária</v>
      </c>
      <c r="I59" t="s">
        <v>265</v>
      </c>
      <c r="J59" t="s">
        <v>174</v>
      </c>
      <c r="K59" t="s">
        <v>371</v>
      </c>
      <c r="L59" t="s">
        <v>259</v>
      </c>
      <c r="M59" t="s">
        <v>372</v>
      </c>
      <c r="N59">
        <v>81560570</v>
      </c>
      <c r="O59" t="s">
        <v>373</v>
      </c>
      <c r="P59" t="s">
        <v>51</v>
      </c>
      <c r="Q59" t="s">
        <v>31</v>
      </c>
      <c r="R59" t="str">
        <f t="shared" si="0"/>
        <v>CURITIBA-PR</v>
      </c>
      <c r="S59" t="s">
        <v>374</v>
      </c>
      <c r="T59" t="s">
        <v>33</v>
      </c>
      <c r="U59" t="s">
        <v>34</v>
      </c>
      <c r="V59" t="s">
        <v>33</v>
      </c>
      <c r="W59" t="s">
        <v>122</v>
      </c>
    </row>
    <row r="60" spans="1:23" x14ac:dyDescent="0.25">
      <c r="A60" s="1">
        <v>58</v>
      </c>
      <c r="B60" t="s">
        <v>21</v>
      </c>
      <c r="C60">
        <v>3</v>
      </c>
      <c r="D60">
        <v>4352</v>
      </c>
      <c r="E60">
        <v>8292</v>
      </c>
      <c r="F60" t="s">
        <v>375</v>
      </c>
      <c r="G60" t="s">
        <v>47</v>
      </c>
      <c r="H60" t="str">
        <f>VLOOKUP(F60,[1]!Tabela7[[NUMERO CTRC]:[Filial]],3,0)</f>
        <v>Araucária</v>
      </c>
      <c r="I60" t="s">
        <v>265</v>
      </c>
      <c r="J60" t="s">
        <v>371</v>
      </c>
      <c r="K60" t="s">
        <v>174</v>
      </c>
      <c r="L60" t="s">
        <v>259</v>
      </c>
      <c r="M60" t="s">
        <v>367</v>
      </c>
      <c r="N60">
        <v>81560460</v>
      </c>
      <c r="O60" t="s">
        <v>368</v>
      </c>
      <c r="P60" t="s">
        <v>51</v>
      </c>
      <c r="Q60" t="s">
        <v>31</v>
      </c>
      <c r="R60" t="str">
        <f t="shared" si="0"/>
        <v>CURITIBA-PR</v>
      </c>
      <c r="S60" t="s">
        <v>369</v>
      </c>
      <c r="T60" t="s">
        <v>33</v>
      </c>
      <c r="U60" t="s">
        <v>34</v>
      </c>
      <c r="V60" t="s">
        <v>33</v>
      </c>
      <c r="W60" t="s">
        <v>122</v>
      </c>
    </row>
    <row r="61" spans="1:23" x14ac:dyDescent="0.25">
      <c r="A61" s="1">
        <v>59</v>
      </c>
      <c r="B61" t="s">
        <v>21</v>
      </c>
      <c r="C61">
        <v>0</v>
      </c>
      <c r="D61">
        <v>4463</v>
      </c>
      <c r="E61">
        <v>2183</v>
      </c>
      <c r="F61" t="s">
        <v>376</v>
      </c>
      <c r="G61" t="s">
        <v>377</v>
      </c>
      <c r="H61" t="str">
        <f>VLOOKUP(F61,[1]!Tabela7[[NUMERO CTRC]:[Filial]],3,0)</f>
        <v>Fanny</v>
      </c>
      <c r="I61" t="s">
        <v>378</v>
      </c>
      <c r="J61" t="s">
        <v>25</v>
      </c>
      <c r="K61" t="s">
        <v>379</v>
      </c>
      <c r="L61" t="s">
        <v>259</v>
      </c>
      <c r="M61" t="s">
        <v>380</v>
      </c>
      <c r="N61">
        <v>83035000</v>
      </c>
      <c r="O61" t="s">
        <v>381</v>
      </c>
      <c r="P61" t="s">
        <v>178</v>
      </c>
      <c r="Q61" t="s">
        <v>31</v>
      </c>
      <c r="R61" t="str">
        <f t="shared" si="0"/>
        <v>SAO JOSE DOS PINHAIS-PR</v>
      </c>
      <c r="S61" t="s">
        <v>382</v>
      </c>
      <c r="T61" t="s">
        <v>33</v>
      </c>
      <c r="U61" t="s">
        <v>34</v>
      </c>
      <c r="V61" t="s">
        <v>33</v>
      </c>
      <c r="W61" t="s">
        <v>383</v>
      </c>
    </row>
    <row r="62" spans="1:23" x14ac:dyDescent="0.25">
      <c r="A62" s="1">
        <v>60</v>
      </c>
      <c r="B62" t="s">
        <v>21</v>
      </c>
      <c r="C62">
        <v>1</v>
      </c>
      <c r="D62">
        <v>4463</v>
      </c>
      <c r="E62">
        <v>2225</v>
      </c>
      <c r="F62" t="s">
        <v>384</v>
      </c>
      <c r="G62" t="s">
        <v>385</v>
      </c>
      <c r="H62" t="str">
        <f>VLOOKUP(F62,[1]!Tabela7[[NUMERO CTRC]:[Filial]],3,0)</f>
        <v>Fanny</v>
      </c>
      <c r="I62" t="s">
        <v>386</v>
      </c>
      <c r="J62" t="s">
        <v>25</v>
      </c>
      <c r="K62" t="s">
        <v>387</v>
      </c>
      <c r="L62" t="s">
        <v>259</v>
      </c>
      <c r="M62" t="s">
        <v>388</v>
      </c>
      <c r="N62">
        <v>83706760</v>
      </c>
      <c r="O62" t="s">
        <v>389</v>
      </c>
      <c r="P62" t="s">
        <v>159</v>
      </c>
      <c r="Q62" t="s">
        <v>31</v>
      </c>
      <c r="R62" t="str">
        <f t="shared" si="0"/>
        <v>ARAUCARIA-PR</v>
      </c>
      <c r="S62" t="s">
        <v>390</v>
      </c>
      <c r="T62" t="s">
        <v>44</v>
      </c>
      <c r="U62" t="s">
        <v>53</v>
      </c>
      <c r="V62" t="s">
        <v>131</v>
      </c>
      <c r="W62" t="s">
        <v>391</v>
      </c>
    </row>
    <row r="63" spans="1:23" x14ac:dyDescent="0.25">
      <c r="A63" s="1">
        <v>61</v>
      </c>
      <c r="B63" t="s">
        <v>21</v>
      </c>
      <c r="C63">
        <v>2</v>
      </c>
      <c r="D63">
        <v>4463</v>
      </c>
      <c r="E63">
        <v>2202</v>
      </c>
      <c r="F63" t="s">
        <v>392</v>
      </c>
      <c r="G63" t="s">
        <v>393</v>
      </c>
      <c r="H63" t="str">
        <f>VLOOKUP(F63,[1]!Tabela7[[NUMERO CTRC]:[Filial]],3,0)</f>
        <v>Fanny</v>
      </c>
      <c r="I63" t="s">
        <v>386</v>
      </c>
      <c r="J63" t="s">
        <v>25</v>
      </c>
      <c r="K63" t="s">
        <v>394</v>
      </c>
      <c r="L63" t="s">
        <v>259</v>
      </c>
      <c r="M63" t="s">
        <v>395</v>
      </c>
      <c r="N63">
        <v>83404650</v>
      </c>
      <c r="O63" t="s">
        <v>396</v>
      </c>
      <c r="P63" t="s">
        <v>30</v>
      </c>
      <c r="Q63" t="s">
        <v>31</v>
      </c>
      <c r="R63" t="str">
        <f t="shared" si="0"/>
        <v>COLOMBO-PR</v>
      </c>
      <c r="S63" t="s">
        <v>397</v>
      </c>
      <c r="T63" t="s">
        <v>33</v>
      </c>
      <c r="U63" t="s">
        <v>34</v>
      </c>
      <c r="V63" t="s">
        <v>33</v>
      </c>
      <c r="W63" t="s">
        <v>220</v>
      </c>
    </row>
    <row r="64" spans="1:23" x14ac:dyDescent="0.25">
      <c r="A64" s="1">
        <v>62</v>
      </c>
      <c r="B64" t="s">
        <v>21</v>
      </c>
      <c r="C64">
        <v>3</v>
      </c>
      <c r="D64">
        <v>4463</v>
      </c>
      <c r="E64">
        <v>116</v>
      </c>
      <c r="F64" t="s">
        <v>398</v>
      </c>
      <c r="G64" t="s">
        <v>399</v>
      </c>
      <c r="H64" t="str">
        <f>VLOOKUP(F64,[1]!Tabela7[[NUMERO CTRC]:[Filial]],3,0)</f>
        <v>Fanny</v>
      </c>
      <c r="I64" t="s">
        <v>386</v>
      </c>
      <c r="J64" t="s">
        <v>400</v>
      </c>
      <c r="K64" t="s">
        <v>25</v>
      </c>
      <c r="L64" t="s">
        <v>259</v>
      </c>
      <c r="M64" t="s">
        <v>322</v>
      </c>
      <c r="N64">
        <v>81030000</v>
      </c>
      <c r="O64" t="s">
        <v>50</v>
      </c>
      <c r="P64" t="s">
        <v>51</v>
      </c>
      <c r="Q64" t="s">
        <v>31</v>
      </c>
      <c r="R64" t="str">
        <f t="shared" si="0"/>
        <v>CURITIBA-PR</v>
      </c>
      <c r="S64" t="s">
        <v>323</v>
      </c>
      <c r="T64" t="s">
        <v>33</v>
      </c>
      <c r="U64" t="s">
        <v>53</v>
      </c>
      <c r="V64" t="s">
        <v>54</v>
      </c>
      <c r="W64" t="s">
        <v>55</v>
      </c>
    </row>
    <row r="65" spans="1:23" x14ac:dyDescent="0.25">
      <c r="A65" s="1">
        <v>63</v>
      </c>
      <c r="B65" t="s">
        <v>21</v>
      </c>
      <c r="C65">
        <v>4</v>
      </c>
      <c r="D65">
        <v>4463</v>
      </c>
      <c r="E65">
        <v>2225</v>
      </c>
      <c r="F65" t="s">
        <v>401</v>
      </c>
      <c r="G65" t="s">
        <v>402</v>
      </c>
      <c r="H65" t="str">
        <f>VLOOKUP(F65,[1]!Tabela7[[NUMERO CTRC]:[Filial]],3,0)</f>
        <v>Fanny</v>
      </c>
      <c r="I65" t="s">
        <v>386</v>
      </c>
      <c r="J65" t="s">
        <v>387</v>
      </c>
      <c r="K65" t="s">
        <v>25</v>
      </c>
      <c r="L65" t="s">
        <v>259</v>
      </c>
      <c r="M65" t="s">
        <v>322</v>
      </c>
      <c r="N65">
        <v>81030000</v>
      </c>
      <c r="O65" t="s">
        <v>50</v>
      </c>
      <c r="P65" t="s">
        <v>51</v>
      </c>
      <c r="Q65" t="s">
        <v>31</v>
      </c>
      <c r="R65" t="str">
        <f t="shared" si="0"/>
        <v>CURITIBA-PR</v>
      </c>
      <c r="S65" t="s">
        <v>323</v>
      </c>
      <c r="T65" t="s">
        <v>33</v>
      </c>
      <c r="U65" t="s">
        <v>53</v>
      </c>
      <c r="V65" t="s">
        <v>54</v>
      </c>
      <c r="W65" t="s">
        <v>55</v>
      </c>
    </row>
    <row r="66" spans="1:23" x14ac:dyDescent="0.25">
      <c r="A66" s="1">
        <v>64</v>
      </c>
      <c r="B66" t="s">
        <v>21</v>
      </c>
      <c r="C66">
        <v>5</v>
      </c>
      <c r="D66">
        <v>4463</v>
      </c>
      <c r="E66">
        <v>2202</v>
      </c>
      <c r="F66" t="s">
        <v>403</v>
      </c>
      <c r="G66" t="s">
        <v>404</v>
      </c>
      <c r="H66" t="str">
        <f>VLOOKUP(F66,[1]!Tabela7[[NUMERO CTRC]:[Filial]],3,0)</f>
        <v>Fanny</v>
      </c>
      <c r="I66" t="s">
        <v>405</v>
      </c>
      <c r="J66" t="s">
        <v>25</v>
      </c>
      <c r="K66" t="s">
        <v>394</v>
      </c>
      <c r="L66" t="s">
        <v>259</v>
      </c>
      <c r="M66" t="s">
        <v>395</v>
      </c>
      <c r="N66">
        <v>83404650</v>
      </c>
      <c r="O66" t="s">
        <v>396</v>
      </c>
      <c r="P66" t="s">
        <v>30</v>
      </c>
      <c r="Q66" t="s">
        <v>31</v>
      </c>
      <c r="R66" t="str">
        <f t="shared" si="0"/>
        <v>COLOMBO-PR</v>
      </c>
      <c r="S66" t="s">
        <v>397</v>
      </c>
      <c r="T66" t="s">
        <v>33</v>
      </c>
      <c r="U66" t="s">
        <v>34</v>
      </c>
      <c r="V66" t="s">
        <v>33</v>
      </c>
      <c r="W66" t="s">
        <v>220</v>
      </c>
    </row>
    <row r="67" spans="1:23" x14ac:dyDescent="0.25">
      <c r="A67" s="1">
        <v>65</v>
      </c>
      <c r="B67" t="s">
        <v>21</v>
      </c>
      <c r="C67">
        <v>6</v>
      </c>
      <c r="D67">
        <v>4463</v>
      </c>
      <c r="E67">
        <v>2168</v>
      </c>
      <c r="F67" t="s">
        <v>406</v>
      </c>
      <c r="G67" t="s">
        <v>47</v>
      </c>
      <c r="H67" t="str">
        <f>VLOOKUP(F67,[1]!Tabela7[[NUMERO CTRC]:[Filial]],3,0)</f>
        <v>Fanny</v>
      </c>
      <c r="I67" t="s">
        <v>378</v>
      </c>
      <c r="J67" t="s">
        <v>25</v>
      </c>
      <c r="K67" t="s">
        <v>407</v>
      </c>
      <c r="L67" t="s">
        <v>27</v>
      </c>
      <c r="M67" t="s">
        <v>408</v>
      </c>
      <c r="N67">
        <v>81870170</v>
      </c>
      <c r="O67" t="s">
        <v>409</v>
      </c>
      <c r="P67" t="s">
        <v>51</v>
      </c>
      <c r="Q67" t="s">
        <v>31</v>
      </c>
      <c r="R67" t="str">
        <f t="shared" ref="R67:R130" si="1">_xlfn.CONCAT(P67,"-",Q67)</f>
        <v>CURITIBA-PR</v>
      </c>
      <c r="S67" t="s">
        <v>410</v>
      </c>
      <c r="T67" t="s">
        <v>411</v>
      </c>
      <c r="U67" t="s">
        <v>53</v>
      </c>
      <c r="V67" t="s">
        <v>412</v>
      </c>
      <c r="W67" t="s">
        <v>413</v>
      </c>
    </row>
    <row r="68" spans="1:23" x14ac:dyDescent="0.25">
      <c r="A68" s="1">
        <v>66</v>
      </c>
      <c r="B68" t="s">
        <v>21</v>
      </c>
      <c r="C68">
        <v>7</v>
      </c>
      <c r="D68">
        <v>4463</v>
      </c>
      <c r="E68">
        <v>2152</v>
      </c>
      <c r="F68" t="s">
        <v>414</v>
      </c>
      <c r="G68" t="s">
        <v>47</v>
      </c>
      <c r="H68" t="str">
        <f>VLOOKUP(F68,[1]!Tabela7[[NUMERO CTRC]:[Filial]],3,0)</f>
        <v>Fanny</v>
      </c>
      <c r="I68" t="s">
        <v>378</v>
      </c>
      <c r="J68" t="s">
        <v>25</v>
      </c>
      <c r="K68" t="s">
        <v>415</v>
      </c>
      <c r="L68" t="s">
        <v>27</v>
      </c>
      <c r="M68" t="s">
        <v>416</v>
      </c>
      <c r="N68">
        <v>80630170</v>
      </c>
      <c r="O68" t="s">
        <v>417</v>
      </c>
      <c r="P68" t="s">
        <v>51</v>
      </c>
      <c r="Q68" t="s">
        <v>31</v>
      </c>
      <c r="R68" t="str">
        <f t="shared" si="1"/>
        <v>CURITIBA-PR</v>
      </c>
      <c r="S68" t="s">
        <v>418</v>
      </c>
      <c r="T68" t="s">
        <v>33</v>
      </c>
      <c r="U68" t="s">
        <v>34</v>
      </c>
      <c r="V68" t="s">
        <v>33</v>
      </c>
      <c r="W68" t="s">
        <v>419</v>
      </c>
    </row>
    <row r="69" spans="1:23" x14ac:dyDescent="0.25">
      <c r="A69" s="1">
        <v>67</v>
      </c>
      <c r="B69" t="s">
        <v>21</v>
      </c>
      <c r="C69">
        <v>8</v>
      </c>
      <c r="D69">
        <v>4463</v>
      </c>
      <c r="E69">
        <v>2185</v>
      </c>
      <c r="F69" t="s">
        <v>420</v>
      </c>
      <c r="G69" t="s">
        <v>47</v>
      </c>
      <c r="H69" t="str">
        <f>VLOOKUP(F69,[1]!Tabela7[[NUMERO CTRC]:[Filial]],3,0)</f>
        <v>Fanny</v>
      </c>
      <c r="I69" t="s">
        <v>378</v>
      </c>
      <c r="J69" t="s">
        <v>25</v>
      </c>
      <c r="K69" t="s">
        <v>421</v>
      </c>
      <c r="L69" t="s">
        <v>259</v>
      </c>
      <c r="M69" t="s">
        <v>422</v>
      </c>
      <c r="N69">
        <v>80810120</v>
      </c>
      <c r="O69" t="s">
        <v>423</v>
      </c>
      <c r="P69" t="s">
        <v>51</v>
      </c>
      <c r="Q69" t="s">
        <v>31</v>
      </c>
      <c r="R69" t="str">
        <f t="shared" si="1"/>
        <v>CURITIBA-PR</v>
      </c>
      <c r="S69" t="s">
        <v>424</v>
      </c>
      <c r="T69" t="s">
        <v>33</v>
      </c>
      <c r="U69" t="s">
        <v>34</v>
      </c>
      <c r="V69" t="s">
        <v>33</v>
      </c>
      <c r="W69" t="s">
        <v>425</v>
      </c>
    </row>
    <row r="70" spans="1:23" x14ac:dyDescent="0.25">
      <c r="A70" s="1">
        <v>68</v>
      </c>
      <c r="B70" t="s">
        <v>21</v>
      </c>
      <c r="C70">
        <v>9</v>
      </c>
      <c r="D70">
        <v>4463</v>
      </c>
      <c r="E70">
        <v>2161</v>
      </c>
      <c r="F70" t="s">
        <v>426</v>
      </c>
      <c r="G70" t="s">
        <v>47</v>
      </c>
      <c r="H70" t="str">
        <f>VLOOKUP(F70,[1]!Tabela7[[NUMERO CTRC]:[Filial]],3,0)</f>
        <v>Fanny</v>
      </c>
      <c r="I70" t="s">
        <v>378</v>
      </c>
      <c r="J70" t="s">
        <v>25</v>
      </c>
      <c r="K70" t="s">
        <v>427</v>
      </c>
      <c r="L70" t="s">
        <v>259</v>
      </c>
      <c r="M70" t="s">
        <v>428</v>
      </c>
      <c r="N70">
        <v>81870170</v>
      </c>
      <c r="O70" t="s">
        <v>409</v>
      </c>
      <c r="P70" t="s">
        <v>51</v>
      </c>
      <c r="Q70" t="s">
        <v>31</v>
      </c>
      <c r="R70" t="str">
        <f t="shared" si="1"/>
        <v>CURITIBA-PR</v>
      </c>
      <c r="S70" t="s">
        <v>429</v>
      </c>
      <c r="T70" t="s">
        <v>33</v>
      </c>
      <c r="U70" t="s">
        <v>34</v>
      </c>
      <c r="V70" t="s">
        <v>33</v>
      </c>
      <c r="W70" t="s">
        <v>413</v>
      </c>
    </row>
    <row r="71" spans="1:23" x14ac:dyDescent="0.25">
      <c r="A71" s="1">
        <v>69</v>
      </c>
      <c r="B71" t="s">
        <v>21</v>
      </c>
      <c r="C71">
        <v>10</v>
      </c>
      <c r="D71">
        <v>4463</v>
      </c>
      <c r="E71">
        <v>2063</v>
      </c>
      <c r="F71" t="s">
        <v>430</v>
      </c>
      <c r="G71" t="s">
        <v>47</v>
      </c>
      <c r="H71" t="str">
        <f>VLOOKUP(F71,[1]!Tabela7[[NUMERO CTRC]:[Filial]],3,0)</f>
        <v>Fanny</v>
      </c>
      <c r="I71" t="s">
        <v>386</v>
      </c>
      <c r="J71" t="s">
        <v>431</v>
      </c>
      <c r="K71" t="s">
        <v>25</v>
      </c>
      <c r="L71" t="s">
        <v>259</v>
      </c>
      <c r="M71" t="s">
        <v>322</v>
      </c>
      <c r="N71">
        <v>81030000</v>
      </c>
      <c r="O71" t="s">
        <v>50</v>
      </c>
      <c r="P71" t="s">
        <v>51</v>
      </c>
      <c r="Q71" t="s">
        <v>31</v>
      </c>
      <c r="R71" t="str">
        <f t="shared" si="1"/>
        <v>CURITIBA-PR</v>
      </c>
      <c r="S71" t="s">
        <v>323</v>
      </c>
      <c r="T71" t="s">
        <v>33</v>
      </c>
      <c r="U71" t="s">
        <v>34</v>
      </c>
      <c r="V71" t="s">
        <v>33</v>
      </c>
      <c r="W71" t="s">
        <v>55</v>
      </c>
    </row>
    <row r="72" spans="1:23" x14ac:dyDescent="0.25">
      <c r="A72" s="1">
        <v>70</v>
      </c>
      <c r="B72" t="s">
        <v>21</v>
      </c>
      <c r="C72">
        <v>11</v>
      </c>
      <c r="D72">
        <v>4463</v>
      </c>
      <c r="E72">
        <v>2227</v>
      </c>
      <c r="F72" t="s">
        <v>432</v>
      </c>
      <c r="G72" t="s">
        <v>47</v>
      </c>
      <c r="H72" t="str">
        <f>VLOOKUP(F72,[1]!Tabela7[[NUMERO CTRC]:[Filial]],3,0)</f>
        <v>Fanny</v>
      </c>
      <c r="I72" t="s">
        <v>386</v>
      </c>
      <c r="J72" t="s">
        <v>25</v>
      </c>
      <c r="K72" t="s">
        <v>433</v>
      </c>
      <c r="L72" t="s">
        <v>259</v>
      </c>
      <c r="M72" t="s">
        <v>434</v>
      </c>
      <c r="N72">
        <v>80000001</v>
      </c>
      <c r="O72" t="s">
        <v>435</v>
      </c>
      <c r="P72" t="s">
        <v>51</v>
      </c>
      <c r="Q72" t="s">
        <v>31</v>
      </c>
      <c r="R72" t="str">
        <f t="shared" si="1"/>
        <v>CURITIBA-PR</v>
      </c>
      <c r="S72" t="s">
        <v>436</v>
      </c>
      <c r="T72" t="s">
        <v>33</v>
      </c>
      <c r="U72" t="s">
        <v>53</v>
      </c>
      <c r="V72" t="s">
        <v>54</v>
      </c>
    </row>
    <row r="73" spans="1:23" x14ac:dyDescent="0.25">
      <c r="A73" s="1">
        <v>71</v>
      </c>
      <c r="B73" t="s">
        <v>21</v>
      </c>
      <c r="C73">
        <v>12</v>
      </c>
      <c r="D73">
        <v>4463</v>
      </c>
      <c r="E73">
        <v>2238</v>
      </c>
      <c r="F73" t="s">
        <v>437</v>
      </c>
      <c r="G73" t="s">
        <v>47</v>
      </c>
      <c r="H73" t="str">
        <f>VLOOKUP(F73,[1]!Tabela7[[NUMERO CTRC]:[Filial]],3,0)</f>
        <v>Fanny</v>
      </c>
      <c r="I73" t="s">
        <v>386</v>
      </c>
      <c r="J73" t="s">
        <v>25</v>
      </c>
      <c r="K73" t="s">
        <v>438</v>
      </c>
      <c r="L73" t="s">
        <v>259</v>
      </c>
      <c r="M73" t="s">
        <v>439</v>
      </c>
      <c r="N73">
        <v>81150313</v>
      </c>
      <c r="O73" t="s">
        <v>440</v>
      </c>
      <c r="P73" t="s">
        <v>51</v>
      </c>
      <c r="Q73" t="s">
        <v>31</v>
      </c>
      <c r="R73" t="str">
        <f t="shared" si="1"/>
        <v>CURITIBA-PR</v>
      </c>
      <c r="S73" t="s">
        <v>441</v>
      </c>
      <c r="T73" t="s">
        <v>33</v>
      </c>
      <c r="U73" t="s">
        <v>34</v>
      </c>
      <c r="V73" t="s">
        <v>33</v>
      </c>
      <c r="W73" t="s">
        <v>413</v>
      </c>
    </row>
    <row r="74" spans="1:23" x14ac:dyDescent="0.25">
      <c r="A74" s="1">
        <v>72</v>
      </c>
      <c r="B74" t="s">
        <v>21</v>
      </c>
      <c r="C74">
        <v>13</v>
      </c>
      <c r="D74">
        <v>4463</v>
      </c>
      <c r="E74">
        <v>2252</v>
      </c>
      <c r="F74" t="s">
        <v>442</v>
      </c>
      <c r="G74" t="s">
        <v>47</v>
      </c>
      <c r="H74" t="str">
        <f>VLOOKUP(F74,[1]!Tabela7[[NUMERO CTRC]:[Filial]],3,0)</f>
        <v>Fanny</v>
      </c>
      <c r="I74" t="s">
        <v>443</v>
      </c>
      <c r="J74" t="s">
        <v>25</v>
      </c>
      <c r="K74" t="s">
        <v>444</v>
      </c>
      <c r="L74" t="s">
        <v>259</v>
      </c>
      <c r="M74" t="s">
        <v>445</v>
      </c>
      <c r="N74">
        <v>81020670</v>
      </c>
      <c r="O74" t="s">
        <v>446</v>
      </c>
      <c r="P74" t="s">
        <v>51</v>
      </c>
      <c r="Q74" t="s">
        <v>31</v>
      </c>
      <c r="R74" t="str">
        <f t="shared" si="1"/>
        <v>CURITIBA-PR</v>
      </c>
      <c r="S74" t="s">
        <v>447</v>
      </c>
      <c r="T74" t="s">
        <v>33</v>
      </c>
      <c r="U74" t="s">
        <v>34</v>
      </c>
      <c r="V74" t="s">
        <v>33</v>
      </c>
      <c r="W74" t="s">
        <v>448</v>
      </c>
    </row>
    <row r="75" spans="1:23" x14ac:dyDescent="0.25">
      <c r="A75" s="1">
        <v>73</v>
      </c>
      <c r="B75" t="s">
        <v>21</v>
      </c>
      <c r="C75">
        <v>14</v>
      </c>
      <c r="D75">
        <v>4463</v>
      </c>
      <c r="E75">
        <v>2248</v>
      </c>
      <c r="F75" t="s">
        <v>449</v>
      </c>
      <c r="G75" t="s">
        <v>47</v>
      </c>
      <c r="H75" t="str">
        <f>VLOOKUP(F75,[1]!Tabela7[[NUMERO CTRC]:[Filial]],3,0)</f>
        <v>Fanny</v>
      </c>
      <c r="I75" t="s">
        <v>450</v>
      </c>
      <c r="J75" t="s">
        <v>25</v>
      </c>
      <c r="K75" t="s">
        <v>451</v>
      </c>
      <c r="L75" t="s">
        <v>259</v>
      </c>
      <c r="M75" t="s">
        <v>452</v>
      </c>
      <c r="N75">
        <v>81310026</v>
      </c>
      <c r="O75" t="s">
        <v>453</v>
      </c>
      <c r="P75" t="s">
        <v>51</v>
      </c>
      <c r="Q75" t="s">
        <v>31</v>
      </c>
      <c r="R75" t="str">
        <f t="shared" si="1"/>
        <v>CURITIBA-PR</v>
      </c>
      <c r="S75" t="s">
        <v>454</v>
      </c>
      <c r="T75" t="s">
        <v>33</v>
      </c>
      <c r="U75" t="s">
        <v>34</v>
      </c>
      <c r="V75" t="s">
        <v>33</v>
      </c>
      <c r="W75" t="s">
        <v>200</v>
      </c>
    </row>
    <row r="76" spans="1:23" x14ac:dyDescent="0.25">
      <c r="A76" s="1">
        <v>74</v>
      </c>
      <c r="B76" t="s">
        <v>21</v>
      </c>
      <c r="C76">
        <v>15</v>
      </c>
      <c r="D76">
        <v>4463</v>
      </c>
      <c r="E76">
        <v>2252</v>
      </c>
      <c r="F76" t="s">
        <v>455</v>
      </c>
      <c r="G76" t="s">
        <v>47</v>
      </c>
      <c r="H76" t="str">
        <f>VLOOKUP(F76,[1]!Tabela7[[NUMERO CTRC]:[Filial]],3,0)</f>
        <v>Fanny</v>
      </c>
      <c r="I76" t="s">
        <v>405</v>
      </c>
      <c r="J76" t="s">
        <v>444</v>
      </c>
      <c r="K76" t="s">
        <v>25</v>
      </c>
      <c r="L76" t="s">
        <v>259</v>
      </c>
      <c r="M76" t="s">
        <v>322</v>
      </c>
      <c r="N76">
        <v>81030000</v>
      </c>
      <c r="O76" t="s">
        <v>50</v>
      </c>
      <c r="P76" t="s">
        <v>51</v>
      </c>
      <c r="Q76" t="s">
        <v>31</v>
      </c>
      <c r="R76" t="str">
        <f t="shared" si="1"/>
        <v>CURITIBA-PR</v>
      </c>
      <c r="S76" t="s">
        <v>323</v>
      </c>
      <c r="T76" t="s">
        <v>33</v>
      </c>
      <c r="U76" t="s">
        <v>34</v>
      </c>
      <c r="V76" t="s">
        <v>33</v>
      </c>
      <c r="W76" t="s">
        <v>55</v>
      </c>
    </row>
    <row r="77" spans="1:23" x14ac:dyDescent="0.25">
      <c r="A77" s="1">
        <v>75</v>
      </c>
      <c r="B77" t="s">
        <v>21</v>
      </c>
      <c r="C77">
        <v>0</v>
      </c>
      <c r="D77">
        <v>4464</v>
      </c>
      <c r="E77">
        <v>6895</v>
      </c>
      <c r="F77" t="s">
        <v>456</v>
      </c>
      <c r="G77" t="s">
        <v>457</v>
      </c>
      <c r="H77" t="str">
        <f>VLOOKUP(F77,[1]!Tabela7[[NUMERO CTRC]:[Filial]],3,0)</f>
        <v>Pinhais</v>
      </c>
      <c r="I77" t="s">
        <v>458</v>
      </c>
      <c r="J77" t="s">
        <v>25</v>
      </c>
      <c r="K77" t="s">
        <v>459</v>
      </c>
      <c r="L77" t="s">
        <v>259</v>
      </c>
      <c r="M77" t="s">
        <v>460</v>
      </c>
      <c r="N77">
        <v>83045490</v>
      </c>
      <c r="O77" t="s">
        <v>461</v>
      </c>
      <c r="P77" t="s">
        <v>178</v>
      </c>
      <c r="Q77" t="s">
        <v>31</v>
      </c>
      <c r="R77" t="str">
        <f t="shared" si="1"/>
        <v>SAO JOSE DOS PINHAIS-PR</v>
      </c>
      <c r="S77" t="s">
        <v>462</v>
      </c>
      <c r="T77" t="s">
        <v>33</v>
      </c>
      <c r="U77" t="s">
        <v>53</v>
      </c>
      <c r="V77" t="s">
        <v>54</v>
      </c>
      <c r="W77" t="s">
        <v>463</v>
      </c>
    </row>
    <row r="78" spans="1:23" x14ac:dyDescent="0.25">
      <c r="A78" s="1">
        <v>76</v>
      </c>
      <c r="B78" t="s">
        <v>21</v>
      </c>
      <c r="C78">
        <v>1</v>
      </c>
      <c r="D78">
        <v>4464</v>
      </c>
      <c r="E78">
        <v>4138</v>
      </c>
      <c r="F78" t="s">
        <v>464</v>
      </c>
      <c r="G78" t="s">
        <v>465</v>
      </c>
      <c r="H78" t="str">
        <f>VLOOKUP(F78,[1]!Tabela7[[NUMERO CTRC]:[Filial]],3,0)</f>
        <v>Pinhais</v>
      </c>
      <c r="I78" t="s">
        <v>458</v>
      </c>
      <c r="J78" t="s">
        <v>459</v>
      </c>
      <c r="K78" t="s">
        <v>25</v>
      </c>
      <c r="L78" t="s">
        <v>259</v>
      </c>
      <c r="M78" t="s">
        <v>466</v>
      </c>
      <c r="N78">
        <v>83331330</v>
      </c>
      <c r="O78" t="s">
        <v>467</v>
      </c>
      <c r="P78" t="s">
        <v>300</v>
      </c>
      <c r="Q78" t="s">
        <v>31</v>
      </c>
      <c r="R78" t="str">
        <f t="shared" si="1"/>
        <v>PINHAIS-PR</v>
      </c>
      <c r="S78" t="s">
        <v>468</v>
      </c>
      <c r="T78" t="s">
        <v>33</v>
      </c>
      <c r="U78" t="s">
        <v>53</v>
      </c>
      <c r="V78" t="s">
        <v>54</v>
      </c>
      <c r="W78" t="s">
        <v>469</v>
      </c>
    </row>
    <row r="79" spans="1:23" x14ac:dyDescent="0.25">
      <c r="A79" s="1">
        <v>77</v>
      </c>
      <c r="B79" t="s">
        <v>21</v>
      </c>
      <c r="C79">
        <v>2</v>
      </c>
      <c r="D79">
        <v>4464</v>
      </c>
      <c r="E79">
        <v>6968</v>
      </c>
      <c r="F79" t="s">
        <v>470</v>
      </c>
      <c r="G79" t="s">
        <v>471</v>
      </c>
      <c r="H79" t="str">
        <f>VLOOKUP(F79,[1]!Tabela7[[NUMERO CTRC]:[Filial]],3,0)</f>
        <v>Pinhais</v>
      </c>
      <c r="I79" t="s">
        <v>386</v>
      </c>
      <c r="J79" t="s">
        <v>25</v>
      </c>
      <c r="K79" t="s">
        <v>472</v>
      </c>
      <c r="L79" t="s">
        <v>259</v>
      </c>
      <c r="M79" t="s">
        <v>473</v>
      </c>
      <c r="N79">
        <v>83401140</v>
      </c>
      <c r="O79" t="s">
        <v>474</v>
      </c>
      <c r="P79" t="s">
        <v>30</v>
      </c>
      <c r="Q79" t="s">
        <v>31</v>
      </c>
      <c r="R79" t="str">
        <f t="shared" si="1"/>
        <v>COLOMBO-PR</v>
      </c>
      <c r="S79" t="s">
        <v>475</v>
      </c>
      <c r="T79" t="s">
        <v>33</v>
      </c>
      <c r="U79" t="s">
        <v>34</v>
      </c>
      <c r="V79" t="s">
        <v>33</v>
      </c>
      <c r="W79" t="s">
        <v>476</v>
      </c>
    </row>
    <row r="80" spans="1:23" x14ac:dyDescent="0.25">
      <c r="A80" s="1">
        <v>78</v>
      </c>
      <c r="B80" t="s">
        <v>21</v>
      </c>
      <c r="C80">
        <v>3</v>
      </c>
      <c r="D80">
        <v>4464</v>
      </c>
      <c r="E80">
        <v>6910</v>
      </c>
      <c r="F80" t="s">
        <v>477</v>
      </c>
      <c r="G80" t="s">
        <v>478</v>
      </c>
      <c r="H80" t="str">
        <f>VLOOKUP(F80,[1]!Tabela7[[NUMERO CTRC]:[Filial]],3,0)</f>
        <v>Pinhais</v>
      </c>
      <c r="I80" t="s">
        <v>386</v>
      </c>
      <c r="J80" t="s">
        <v>25</v>
      </c>
      <c r="K80" t="s">
        <v>479</v>
      </c>
      <c r="L80" t="s">
        <v>259</v>
      </c>
      <c r="M80" t="s">
        <v>480</v>
      </c>
      <c r="N80">
        <v>80020000</v>
      </c>
      <c r="O80" t="s">
        <v>481</v>
      </c>
      <c r="P80" t="s">
        <v>51</v>
      </c>
      <c r="Q80" t="s">
        <v>31</v>
      </c>
      <c r="R80" t="str">
        <f t="shared" si="1"/>
        <v>CURITIBA-PR</v>
      </c>
      <c r="S80" t="s">
        <v>482</v>
      </c>
      <c r="T80" t="s">
        <v>33</v>
      </c>
      <c r="U80" t="s">
        <v>34</v>
      </c>
      <c r="V80" t="s">
        <v>33</v>
      </c>
      <c r="W80" t="s">
        <v>83</v>
      </c>
    </row>
    <row r="81" spans="1:23" x14ac:dyDescent="0.25">
      <c r="A81" s="1">
        <v>79</v>
      </c>
      <c r="B81" t="s">
        <v>21</v>
      </c>
      <c r="C81">
        <v>4</v>
      </c>
      <c r="D81">
        <v>4464</v>
      </c>
      <c r="E81">
        <v>6940</v>
      </c>
      <c r="F81" t="s">
        <v>483</v>
      </c>
      <c r="G81" t="s">
        <v>47</v>
      </c>
      <c r="H81" t="str">
        <f>VLOOKUP(F81,[1]!Tabela7[[NUMERO CTRC]:[Filial]],3,0)</f>
        <v>Pinhais</v>
      </c>
      <c r="I81" t="s">
        <v>386</v>
      </c>
      <c r="J81" t="s">
        <v>25</v>
      </c>
      <c r="K81" t="s">
        <v>484</v>
      </c>
      <c r="L81" t="s">
        <v>259</v>
      </c>
      <c r="M81" t="s">
        <v>485</v>
      </c>
      <c r="N81">
        <v>83320001</v>
      </c>
      <c r="O81" t="s">
        <v>363</v>
      </c>
      <c r="P81" t="s">
        <v>300</v>
      </c>
      <c r="Q81" t="s">
        <v>31</v>
      </c>
      <c r="R81" t="str">
        <f t="shared" si="1"/>
        <v>PINHAIS-PR</v>
      </c>
      <c r="S81" t="s">
        <v>486</v>
      </c>
      <c r="T81" t="s">
        <v>33</v>
      </c>
      <c r="U81" t="s">
        <v>53</v>
      </c>
      <c r="V81" t="s">
        <v>54</v>
      </c>
    </row>
    <row r="82" spans="1:23" x14ac:dyDescent="0.25">
      <c r="A82" s="1">
        <v>80</v>
      </c>
      <c r="B82" t="s">
        <v>21</v>
      </c>
      <c r="C82">
        <v>5</v>
      </c>
      <c r="D82">
        <v>4464</v>
      </c>
      <c r="E82">
        <v>3470</v>
      </c>
      <c r="F82" t="s">
        <v>487</v>
      </c>
      <c r="G82" t="s">
        <v>47</v>
      </c>
      <c r="H82" t="str">
        <f>VLOOKUP(F82,[1]!Tabela7[[NUMERO CTRC]:[Filial]],3,0)</f>
        <v>Pinhais</v>
      </c>
      <c r="I82" t="s">
        <v>386</v>
      </c>
      <c r="J82" t="s">
        <v>25</v>
      </c>
      <c r="K82" t="s">
        <v>484</v>
      </c>
      <c r="L82" t="s">
        <v>259</v>
      </c>
      <c r="M82" t="s">
        <v>485</v>
      </c>
      <c r="N82">
        <v>83320001</v>
      </c>
      <c r="O82" t="s">
        <v>363</v>
      </c>
      <c r="P82" t="s">
        <v>300</v>
      </c>
      <c r="Q82" t="s">
        <v>31</v>
      </c>
      <c r="R82" t="str">
        <f t="shared" si="1"/>
        <v>PINHAIS-PR</v>
      </c>
      <c r="S82" t="s">
        <v>486</v>
      </c>
      <c r="T82" t="s">
        <v>33</v>
      </c>
      <c r="U82" t="s">
        <v>34</v>
      </c>
      <c r="V82" t="s">
        <v>33</v>
      </c>
    </row>
    <row r="83" spans="1:23" x14ac:dyDescent="0.25">
      <c r="A83" s="1">
        <v>81</v>
      </c>
      <c r="B83" t="s">
        <v>21</v>
      </c>
      <c r="C83">
        <v>0</v>
      </c>
      <c r="D83">
        <v>4465</v>
      </c>
      <c r="E83">
        <v>8678</v>
      </c>
      <c r="F83" t="s">
        <v>488</v>
      </c>
      <c r="G83" t="s">
        <v>489</v>
      </c>
      <c r="H83" t="str">
        <f>VLOOKUP(F83,[1]!Tabela7[[NUMERO CTRC]:[Filial]],3,0)</f>
        <v>Torres</v>
      </c>
      <c r="I83" t="s">
        <v>386</v>
      </c>
      <c r="J83" t="s">
        <v>174</v>
      </c>
      <c r="K83" t="s">
        <v>490</v>
      </c>
      <c r="L83" t="s">
        <v>259</v>
      </c>
      <c r="M83" t="s">
        <v>491</v>
      </c>
      <c r="N83">
        <v>83310290</v>
      </c>
      <c r="O83" t="s">
        <v>492</v>
      </c>
      <c r="P83" t="s">
        <v>113</v>
      </c>
      <c r="Q83" t="s">
        <v>31</v>
      </c>
      <c r="R83" t="str">
        <f t="shared" si="1"/>
        <v>PIRAQUARA-PR</v>
      </c>
      <c r="S83" t="s">
        <v>493</v>
      </c>
      <c r="T83" t="s">
        <v>33</v>
      </c>
      <c r="U83" t="s">
        <v>34</v>
      </c>
      <c r="V83" t="s">
        <v>33</v>
      </c>
      <c r="W83" t="s">
        <v>494</v>
      </c>
    </row>
    <row r="84" spans="1:23" x14ac:dyDescent="0.25">
      <c r="A84" s="1">
        <v>82</v>
      </c>
      <c r="B84" t="s">
        <v>21</v>
      </c>
      <c r="C84">
        <v>1</v>
      </c>
      <c r="D84">
        <v>4465</v>
      </c>
      <c r="E84">
        <v>8692</v>
      </c>
      <c r="F84" t="s">
        <v>495</v>
      </c>
      <c r="G84" t="s">
        <v>496</v>
      </c>
      <c r="H84" t="str">
        <f>VLOOKUP(F84,[1]!Tabela7[[NUMERO CTRC]:[Filial]],3,0)</f>
        <v>Torres</v>
      </c>
      <c r="I84" t="s">
        <v>386</v>
      </c>
      <c r="J84" t="s">
        <v>174</v>
      </c>
      <c r="K84" t="s">
        <v>497</v>
      </c>
      <c r="L84" t="s">
        <v>259</v>
      </c>
      <c r="M84" t="s">
        <v>498</v>
      </c>
      <c r="N84">
        <v>83075010</v>
      </c>
      <c r="O84" t="s">
        <v>499</v>
      </c>
      <c r="P84" t="s">
        <v>178</v>
      </c>
      <c r="Q84" t="s">
        <v>31</v>
      </c>
      <c r="R84" t="str">
        <f t="shared" si="1"/>
        <v>SAO JOSE DOS PINHAIS-PR</v>
      </c>
      <c r="S84" t="s">
        <v>500</v>
      </c>
      <c r="T84" t="s">
        <v>33</v>
      </c>
      <c r="U84" t="s">
        <v>53</v>
      </c>
      <c r="V84" t="s">
        <v>54</v>
      </c>
      <c r="W84" t="s">
        <v>501</v>
      </c>
    </row>
    <row r="85" spans="1:23" x14ac:dyDescent="0.25">
      <c r="A85" s="1">
        <v>83</v>
      </c>
      <c r="B85" t="s">
        <v>21</v>
      </c>
      <c r="C85">
        <v>2</v>
      </c>
      <c r="D85">
        <v>4465</v>
      </c>
      <c r="E85">
        <v>8677</v>
      </c>
      <c r="F85" t="s">
        <v>502</v>
      </c>
      <c r="G85" t="s">
        <v>47</v>
      </c>
      <c r="H85" t="str">
        <f>VLOOKUP(F85,[1]!Tabela7[[NUMERO CTRC]:[Filial]],3,0)</f>
        <v>Torres</v>
      </c>
      <c r="I85" t="s">
        <v>386</v>
      </c>
      <c r="J85" t="s">
        <v>174</v>
      </c>
      <c r="K85" t="s">
        <v>503</v>
      </c>
      <c r="L85" t="s">
        <v>259</v>
      </c>
      <c r="M85" t="s">
        <v>504</v>
      </c>
      <c r="N85">
        <v>81590255</v>
      </c>
      <c r="O85" t="s">
        <v>505</v>
      </c>
      <c r="P85" t="s">
        <v>51</v>
      </c>
      <c r="Q85" t="s">
        <v>31</v>
      </c>
      <c r="R85" t="str">
        <f t="shared" si="1"/>
        <v>CURITIBA-PR</v>
      </c>
      <c r="S85" t="s">
        <v>506</v>
      </c>
      <c r="T85" t="s">
        <v>33</v>
      </c>
      <c r="U85" t="s">
        <v>53</v>
      </c>
      <c r="V85" t="s">
        <v>54</v>
      </c>
      <c r="W85" t="s">
        <v>122</v>
      </c>
    </row>
    <row r="86" spans="1:23" x14ac:dyDescent="0.25">
      <c r="A86" s="1">
        <v>84</v>
      </c>
      <c r="B86" t="s">
        <v>21</v>
      </c>
      <c r="C86">
        <v>0</v>
      </c>
      <c r="D86">
        <v>4466</v>
      </c>
      <c r="E86">
        <v>21219</v>
      </c>
      <c r="F86" t="s">
        <v>507</v>
      </c>
      <c r="G86" t="s">
        <v>508</v>
      </c>
      <c r="H86" t="str">
        <f>VLOOKUP(F86,[1]!Tabela7[[NUMERO CTRC]:[Filial]],3,0)</f>
        <v>Santa</v>
      </c>
      <c r="I86" t="s">
        <v>378</v>
      </c>
      <c r="J86" t="s">
        <v>25</v>
      </c>
      <c r="K86" t="s">
        <v>509</v>
      </c>
      <c r="L86" t="s">
        <v>259</v>
      </c>
      <c r="M86" t="s">
        <v>510</v>
      </c>
      <c r="N86">
        <v>83608674</v>
      </c>
      <c r="O86" t="s">
        <v>511</v>
      </c>
      <c r="P86" t="s">
        <v>512</v>
      </c>
      <c r="Q86" t="s">
        <v>31</v>
      </c>
      <c r="R86" t="str">
        <f t="shared" si="1"/>
        <v>CAMPO LARGO-PR</v>
      </c>
      <c r="S86" t="s">
        <v>513</v>
      </c>
      <c r="T86" t="s">
        <v>44</v>
      </c>
      <c r="U86" t="s">
        <v>53</v>
      </c>
      <c r="V86" t="s">
        <v>131</v>
      </c>
      <c r="W86" t="s">
        <v>514</v>
      </c>
    </row>
    <row r="87" spans="1:23" x14ac:dyDescent="0.25">
      <c r="A87" s="1">
        <v>85</v>
      </c>
      <c r="B87" t="s">
        <v>21</v>
      </c>
      <c r="C87">
        <v>1</v>
      </c>
      <c r="D87">
        <v>4466</v>
      </c>
      <c r="E87">
        <v>21206</v>
      </c>
      <c r="F87" t="s">
        <v>515</v>
      </c>
      <c r="G87" t="s">
        <v>516</v>
      </c>
      <c r="H87" t="str">
        <f>VLOOKUP(F87,[1]!Tabela7[[NUMERO CTRC]:[Filial]],3,0)</f>
        <v>Santa</v>
      </c>
      <c r="I87" t="s">
        <v>378</v>
      </c>
      <c r="J87" t="s">
        <v>25</v>
      </c>
      <c r="K87" t="s">
        <v>517</v>
      </c>
      <c r="L87" t="s">
        <v>259</v>
      </c>
      <c r="M87" t="s">
        <v>518</v>
      </c>
      <c r="N87">
        <v>83508150</v>
      </c>
      <c r="O87" t="s">
        <v>519</v>
      </c>
      <c r="P87" t="s">
        <v>42</v>
      </c>
      <c r="Q87" t="s">
        <v>31</v>
      </c>
      <c r="R87" t="str">
        <f t="shared" si="1"/>
        <v>ALMIRANTE TAMANDARE-PR</v>
      </c>
      <c r="S87" t="s">
        <v>520</v>
      </c>
      <c r="T87" t="s">
        <v>44</v>
      </c>
      <c r="U87" t="s">
        <v>34</v>
      </c>
      <c r="V87" t="s">
        <v>44</v>
      </c>
      <c r="W87" t="s">
        <v>521</v>
      </c>
    </row>
    <row r="88" spans="1:23" x14ac:dyDescent="0.25">
      <c r="A88" s="1">
        <v>86</v>
      </c>
      <c r="B88" t="s">
        <v>21</v>
      </c>
      <c r="C88">
        <v>2</v>
      </c>
      <c r="D88">
        <v>4466</v>
      </c>
      <c r="E88">
        <v>21206</v>
      </c>
      <c r="F88" t="s">
        <v>522</v>
      </c>
      <c r="G88" t="s">
        <v>523</v>
      </c>
      <c r="H88" t="str">
        <f>VLOOKUP(F88,[1]!Tabela7[[NUMERO CTRC]:[Filial]],3,0)</f>
        <v>Santa</v>
      </c>
      <c r="I88" t="s">
        <v>386</v>
      </c>
      <c r="J88" t="s">
        <v>517</v>
      </c>
      <c r="K88" t="s">
        <v>25</v>
      </c>
      <c r="L88" t="s">
        <v>259</v>
      </c>
      <c r="M88" t="s">
        <v>266</v>
      </c>
      <c r="N88">
        <v>82320040</v>
      </c>
      <c r="O88" t="s">
        <v>267</v>
      </c>
      <c r="P88" t="s">
        <v>51</v>
      </c>
      <c r="Q88" t="s">
        <v>31</v>
      </c>
      <c r="R88" t="str">
        <f t="shared" si="1"/>
        <v>CURITIBA-PR</v>
      </c>
      <c r="S88" t="s">
        <v>268</v>
      </c>
      <c r="T88" t="s">
        <v>33</v>
      </c>
      <c r="U88" t="s">
        <v>34</v>
      </c>
      <c r="V88" t="s">
        <v>33</v>
      </c>
      <c r="W88" t="s">
        <v>269</v>
      </c>
    </row>
    <row r="89" spans="1:23" x14ac:dyDescent="0.25">
      <c r="A89" s="1">
        <v>87</v>
      </c>
      <c r="B89" t="s">
        <v>21</v>
      </c>
      <c r="C89">
        <v>0</v>
      </c>
      <c r="D89">
        <v>4467</v>
      </c>
      <c r="E89">
        <v>1036</v>
      </c>
      <c r="F89" t="s">
        <v>524</v>
      </c>
      <c r="G89" t="s">
        <v>47</v>
      </c>
      <c r="H89" t="str">
        <f>VLOOKUP(F89,[1]!Tabela7[[NUMERO CTRC]:[Filial]],3,0)</f>
        <v>Sítio C.</v>
      </c>
      <c r="I89" t="s">
        <v>378</v>
      </c>
      <c r="J89" t="s">
        <v>238</v>
      </c>
      <c r="K89" t="s">
        <v>25</v>
      </c>
      <c r="L89" t="s">
        <v>310</v>
      </c>
      <c r="M89" t="s">
        <v>525</v>
      </c>
      <c r="N89">
        <v>81900000</v>
      </c>
      <c r="O89" t="s">
        <v>526</v>
      </c>
      <c r="P89" t="s">
        <v>51</v>
      </c>
      <c r="Q89" t="s">
        <v>31</v>
      </c>
      <c r="R89" t="str">
        <f t="shared" si="1"/>
        <v>CURITIBA-PR</v>
      </c>
      <c r="S89" t="s">
        <v>527</v>
      </c>
      <c r="T89" t="s">
        <v>33</v>
      </c>
      <c r="U89" t="s">
        <v>34</v>
      </c>
      <c r="V89" t="s">
        <v>33</v>
      </c>
      <c r="W89" t="s">
        <v>308</v>
      </c>
    </row>
    <row r="90" spans="1:23" x14ac:dyDescent="0.25">
      <c r="A90" s="1">
        <v>88</v>
      </c>
      <c r="B90" t="s">
        <v>21</v>
      </c>
      <c r="C90">
        <v>1</v>
      </c>
      <c r="D90">
        <v>4467</v>
      </c>
      <c r="E90">
        <v>1078</v>
      </c>
      <c r="F90" t="s">
        <v>528</v>
      </c>
      <c r="G90" t="s">
        <v>47</v>
      </c>
      <c r="H90" t="str">
        <f>VLOOKUP(F90,[1]!Tabela7[[NUMERO CTRC]:[Filial]],3,0)</f>
        <v>Sítio C.</v>
      </c>
      <c r="I90" t="s">
        <v>443</v>
      </c>
      <c r="J90" t="s">
        <v>25</v>
      </c>
      <c r="K90" t="s">
        <v>529</v>
      </c>
      <c r="L90" t="s">
        <v>259</v>
      </c>
      <c r="M90" t="s">
        <v>530</v>
      </c>
      <c r="N90">
        <v>81920670</v>
      </c>
      <c r="O90" t="s">
        <v>531</v>
      </c>
      <c r="P90" t="s">
        <v>51</v>
      </c>
      <c r="Q90" t="s">
        <v>31</v>
      </c>
      <c r="R90" t="str">
        <f t="shared" si="1"/>
        <v>CURITIBA-PR</v>
      </c>
      <c r="S90" t="s">
        <v>532</v>
      </c>
      <c r="T90" t="s">
        <v>33</v>
      </c>
      <c r="U90" t="s">
        <v>34</v>
      </c>
      <c r="V90" t="s">
        <v>33</v>
      </c>
      <c r="W90" t="s">
        <v>308</v>
      </c>
    </row>
    <row r="91" spans="1:23" x14ac:dyDescent="0.25">
      <c r="A91" s="1">
        <v>89</v>
      </c>
      <c r="B91" t="s">
        <v>21</v>
      </c>
      <c r="C91">
        <v>0</v>
      </c>
      <c r="D91">
        <v>4468</v>
      </c>
      <c r="E91">
        <v>852</v>
      </c>
      <c r="F91" t="s">
        <v>533</v>
      </c>
      <c r="G91" t="s">
        <v>47</v>
      </c>
      <c r="H91" t="str">
        <f>VLOOKUP(F91,[1]!Tabela7[[NUMERO CTRC]:[Filial]],3,0)</f>
        <v>Boulevard</v>
      </c>
      <c r="I91" t="s">
        <v>450</v>
      </c>
      <c r="J91" t="s">
        <v>174</v>
      </c>
      <c r="K91" t="s">
        <v>534</v>
      </c>
      <c r="L91" t="s">
        <v>259</v>
      </c>
      <c r="M91" t="s">
        <v>535</v>
      </c>
      <c r="N91">
        <v>81110522</v>
      </c>
      <c r="O91" t="s">
        <v>536</v>
      </c>
      <c r="P91" t="s">
        <v>51</v>
      </c>
      <c r="Q91" t="s">
        <v>31</v>
      </c>
      <c r="R91" t="str">
        <f t="shared" si="1"/>
        <v>CURITIBA-PR</v>
      </c>
      <c r="S91" t="s">
        <v>537</v>
      </c>
      <c r="T91" t="s">
        <v>33</v>
      </c>
      <c r="U91" t="s">
        <v>34</v>
      </c>
      <c r="V91" t="s">
        <v>33</v>
      </c>
      <c r="W91" t="s">
        <v>413</v>
      </c>
    </row>
    <row r="92" spans="1:23" x14ac:dyDescent="0.25">
      <c r="A92" s="1">
        <v>90</v>
      </c>
      <c r="B92" t="s">
        <v>21</v>
      </c>
      <c r="C92">
        <v>1</v>
      </c>
      <c r="D92">
        <v>4468</v>
      </c>
      <c r="E92">
        <v>852</v>
      </c>
      <c r="F92" t="s">
        <v>538</v>
      </c>
      <c r="G92" t="s">
        <v>47</v>
      </c>
      <c r="H92" t="str">
        <f>VLOOKUP(F92,[1]!Tabela7[[NUMERO CTRC]:[Filial]],3,0)</f>
        <v>Boulevard</v>
      </c>
      <c r="J92" t="s">
        <v>174</v>
      </c>
      <c r="K92" t="s">
        <v>534</v>
      </c>
      <c r="L92" t="s">
        <v>259</v>
      </c>
      <c r="M92" t="s">
        <v>535</v>
      </c>
      <c r="N92">
        <v>80000001</v>
      </c>
      <c r="O92" t="s">
        <v>435</v>
      </c>
      <c r="P92" t="s">
        <v>51</v>
      </c>
      <c r="Q92" t="s">
        <v>31</v>
      </c>
      <c r="R92" t="str">
        <f t="shared" si="1"/>
        <v>CURITIBA-PR</v>
      </c>
      <c r="S92" t="s">
        <v>539</v>
      </c>
      <c r="T92" t="s">
        <v>540</v>
      </c>
      <c r="U92" t="s">
        <v>34</v>
      </c>
      <c r="V92" t="s">
        <v>540</v>
      </c>
    </row>
    <row r="93" spans="1:23" x14ac:dyDescent="0.25">
      <c r="A93" s="1">
        <v>91</v>
      </c>
      <c r="B93" t="s">
        <v>21</v>
      </c>
      <c r="C93">
        <v>0</v>
      </c>
      <c r="D93">
        <v>4604</v>
      </c>
      <c r="E93">
        <v>2268</v>
      </c>
      <c r="F93" t="s">
        <v>541</v>
      </c>
      <c r="G93" t="s">
        <v>47</v>
      </c>
      <c r="H93" t="str">
        <f>VLOOKUP(F93,[1]!Tabela7[[NUMERO CTRC]:[Filial]],3,0)</f>
        <v>Fanny</v>
      </c>
      <c r="I93" t="s">
        <v>450</v>
      </c>
      <c r="J93" t="s">
        <v>25</v>
      </c>
      <c r="K93" t="s">
        <v>542</v>
      </c>
      <c r="L93" t="s">
        <v>259</v>
      </c>
      <c r="M93" t="s">
        <v>543</v>
      </c>
      <c r="N93">
        <v>81470368</v>
      </c>
      <c r="O93" t="s">
        <v>544</v>
      </c>
      <c r="P93" t="s">
        <v>51</v>
      </c>
      <c r="Q93" t="s">
        <v>31</v>
      </c>
      <c r="R93" t="str">
        <f t="shared" si="1"/>
        <v>CURITIBA-PR</v>
      </c>
      <c r="S93" t="s">
        <v>545</v>
      </c>
      <c r="T93" t="s">
        <v>33</v>
      </c>
      <c r="U93" t="s">
        <v>53</v>
      </c>
      <c r="V93" t="s">
        <v>54</v>
      </c>
      <c r="W93" t="s">
        <v>329</v>
      </c>
    </row>
    <row r="94" spans="1:23" x14ac:dyDescent="0.25">
      <c r="A94" s="1">
        <v>92</v>
      </c>
      <c r="B94" t="s">
        <v>21</v>
      </c>
      <c r="C94">
        <v>1</v>
      </c>
      <c r="D94">
        <v>4604</v>
      </c>
      <c r="E94">
        <v>2298</v>
      </c>
      <c r="F94" t="s">
        <v>546</v>
      </c>
      <c r="G94" t="s">
        <v>47</v>
      </c>
      <c r="H94" t="str">
        <f>VLOOKUP(F94,[1]!Tabela7[[NUMERO CTRC]:[Filial]],3,0)</f>
        <v>Fanny</v>
      </c>
      <c r="I94" t="s">
        <v>547</v>
      </c>
      <c r="J94" t="s">
        <v>25</v>
      </c>
      <c r="K94" t="s">
        <v>548</v>
      </c>
      <c r="L94" t="s">
        <v>259</v>
      </c>
      <c r="M94" t="s">
        <v>549</v>
      </c>
      <c r="N94">
        <v>82620306</v>
      </c>
      <c r="O94" t="s">
        <v>550</v>
      </c>
      <c r="P94" t="s">
        <v>51</v>
      </c>
      <c r="Q94" t="s">
        <v>31</v>
      </c>
      <c r="R94" t="str">
        <f t="shared" si="1"/>
        <v>CURITIBA-PR</v>
      </c>
      <c r="S94" t="s">
        <v>551</v>
      </c>
      <c r="T94" t="s">
        <v>33</v>
      </c>
      <c r="U94" t="s">
        <v>53</v>
      </c>
      <c r="V94" t="s">
        <v>54</v>
      </c>
      <c r="W94" t="s">
        <v>552</v>
      </c>
    </row>
    <row r="95" spans="1:23" x14ac:dyDescent="0.25">
      <c r="A95" s="1">
        <v>93</v>
      </c>
      <c r="B95" t="s">
        <v>21</v>
      </c>
      <c r="C95">
        <v>2</v>
      </c>
      <c r="D95">
        <v>4604</v>
      </c>
      <c r="E95">
        <v>2300</v>
      </c>
      <c r="F95" t="s">
        <v>553</v>
      </c>
      <c r="G95" t="s">
        <v>47</v>
      </c>
      <c r="H95" t="str">
        <f>VLOOKUP(F95,[1]!Tabela7[[NUMERO CTRC]:[Filial]],3,0)</f>
        <v>Fanny</v>
      </c>
      <c r="I95" t="s">
        <v>554</v>
      </c>
      <c r="J95" t="s">
        <v>25</v>
      </c>
      <c r="K95" t="s">
        <v>555</v>
      </c>
      <c r="L95" t="s">
        <v>259</v>
      </c>
      <c r="M95" t="s">
        <v>556</v>
      </c>
      <c r="N95">
        <v>81050080</v>
      </c>
      <c r="O95" t="s">
        <v>557</v>
      </c>
      <c r="P95" t="s">
        <v>51</v>
      </c>
      <c r="Q95" t="s">
        <v>31</v>
      </c>
      <c r="R95" t="str">
        <f t="shared" si="1"/>
        <v>CURITIBA-PR</v>
      </c>
      <c r="S95" t="s">
        <v>558</v>
      </c>
      <c r="T95" t="s">
        <v>33</v>
      </c>
      <c r="U95" t="s">
        <v>34</v>
      </c>
      <c r="V95" t="s">
        <v>33</v>
      </c>
      <c r="W95" t="s">
        <v>559</v>
      </c>
    </row>
    <row r="96" spans="1:23" x14ac:dyDescent="0.25">
      <c r="A96" s="1">
        <v>94</v>
      </c>
      <c r="B96" t="s">
        <v>21</v>
      </c>
      <c r="C96">
        <v>3</v>
      </c>
      <c r="D96">
        <v>4604</v>
      </c>
      <c r="E96">
        <v>2268</v>
      </c>
      <c r="F96" t="s">
        <v>560</v>
      </c>
      <c r="G96" t="s">
        <v>47</v>
      </c>
      <c r="H96" t="str">
        <f>VLOOKUP(F96,[1]!Tabela7[[NUMERO CTRC]:[Filial]],3,0)</f>
        <v>Fanny</v>
      </c>
      <c r="J96" t="s">
        <v>25</v>
      </c>
      <c r="K96" t="s">
        <v>542</v>
      </c>
      <c r="L96" t="s">
        <v>259</v>
      </c>
      <c r="M96" t="s">
        <v>543</v>
      </c>
      <c r="N96">
        <v>81470368</v>
      </c>
      <c r="O96" t="s">
        <v>544</v>
      </c>
      <c r="P96" t="s">
        <v>51</v>
      </c>
      <c r="Q96" t="s">
        <v>31</v>
      </c>
      <c r="R96" t="str">
        <f t="shared" si="1"/>
        <v>CURITIBA-PR</v>
      </c>
      <c r="S96" t="s">
        <v>545</v>
      </c>
      <c r="T96" t="s">
        <v>33</v>
      </c>
      <c r="U96" t="s">
        <v>53</v>
      </c>
      <c r="V96" t="s">
        <v>54</v>
      </c>
      <c r="W96" t="s">
        <v>329</v>
      </c>
    </row>
    <row r="97" spans="1:23" x14ac:dyDescent="0.25">
      <c r="A97" s="1">
        <v>95</v>
      </c>
      <c r="B97" t="s">
        <v>21</v>
      </c>
      <c r="C97">
        <v>4</v>
      </c>
      <c r="D97">
        <v>4604</v>
      </c>
      <c r="E97">
        <v>2268</v>
      </c>
      <c r="F97" t="s">
        <v>561</v>
      </c>
      <c r="G97" t="s">
        <v>47</v>
      </c>
      <c r="H97" t="str">
        <f>VLOOKUP(F97,[1]!Tabela7[[NUMERO CTRC]:[Filial]],3,0)</f>
        <v>Fanny</v>
      </c>
      <c r="I97" t="s">
        <v>554</v>
      </c>
      <c r="J97" t="s">
        <v>542</v>
      </c>
      <c r="K97" t="s">
        <v>25</v>
      </c>
      <c r="L97" t="s">
        <v>562</v>
      </c>
      <c r="M97" t="s">
        <v>563</v>
      </c>
      <c r="N97">
        <v>81030000</v>
      </c>
      <c r="O97" t="s">
        <v>50</v>
      </c>
      <c r="P97" t="s">
        <v>51</v>
      </c>
      <c r="Q97" t="s">
        <v>31</v>
      </c>
      <c r="R97" t="str">
        <f t="shared" si="1"/>
        <v>CURITIBA-PR</v>
      </c>
      <c r="S97" t="s">
        <v>564</v>
      </c>
      <c r="T97" t="s">
        <v>33</v>
      </c>
      <c r="U97" t="s">
        <v>53</v>
      </c>
      <c r="V97" t="s">
        <v>54</v>
      </c>
      <c r="W97" t="s">
        <v>55</v>
      </c>
    </row>
    <row r="98" spans="1:23" x14ac:dyDescent="0.25">
      <c r="A98" s="1">
        <v>96</v>
      </c>
      <c r="B98" t="s">
        <v>21</v>
      </c>
      <c r="C98">
        <v>5</v>
      </c>
      <c r="D98">
        <v>4604</v>
      </c>
      <c r="E98">
        <v>2397</v>
      </c>
      <c r="F98" t="s">
        <v>565</v>
      </c>
      <c r="G98" t="s">
        <v>47</v>
      </c>
      <c r="H98" t="str">
        <f>VLOOKUP(F98,[1]!Tabela7[[NUMERO CTRC]:[Filial]],3,0)</f>
        <v>Fanny</v>
      </c>
      <c r="I98" t="s">
        <v>566</v>
      </c>
      <c r="J98" t="s">
        <v>25</v>
      </c>
      <c r="K98" t="s">
        <v>567</v>
      </c>
      <c r="L98" t="s">
        <v>259</v>
      </c>
      <c r="M98" t="s">
        <v>49</v>
      </c>
      <c r="N98">
        <v>81030000</v>
      </c>
      <c r="O98" t="s">
        <v>50</v>
      </c>
      <c r="P98" t="s">
        <v>51</v>
      </c>
      <c r="Q98" t="s">
        <v>31</v>
      </c>
      <c r="R98" t="str">
        <f t="shared" si="1"/>
        <v>CURITIBA-PR</v>
      </c>
      <c r="S98" t="s">
        <v>52</v>
      </c>
      <c r="T98" t="s">
        <v>33</v>
      </c>
      <c r="U98" t="s">
        <v>34</v>
      </c>
      <c r="V98" t="s">
        <v>33</v>
      </c>
      <c r="W98" t="s">
        <v>55</v>
      </c>
    </row>
    <row r="99" spans="1:23" x14ac:dyDescent="0.25">
      <c r="A99" s="1">
        <v>97</v>
      </c>
      <c r="B99" t="s">
        <v>21</v>
      </c>
      <c r="C99">
        <v>6</v>
      </c>
      <c r="D99">
        <v>4604</v>
      </c>
      <c r="E99">
        <v>2397</v>
      </c>
      <c r="F99" t="s">
        <v>568</v>
      </c>
      <c r="G99" t="s">
        <v>47</v>
      </c>
      <c r="H99" t="str">
        <f>VLOOKUP(F99,[1]!Tabela7[[NUMERO CTRC]:[Filial]],3,0)</f>
        <v>Fanny</v>
      </c>
      <c r="I99" t="s">
        <v>566</v>
      </c>
      <c r="J99" t="s">
        <v>25</v>
      </c>
      <c r="K99" t="s">
        <v>567</v>
      </c>
      <c r="L99" t="s">
        <v>259</v>
      </c>
      <c r="M99" t="s">
        <v>569</v>
      </c>
      <c r="N99">
        <v>81935379</v>
      </c>
      <c r="O99" t="s">
        <v>570</v>
      </c>
      <c r="P99" t="s">
        <v>51</v>
      </c>
      <c r="Q99" t="s">
        <v>31</v>
      </c>
      <c r="R99" t="str">
        <f t="shared" si="1"/>
        <v>CURITIBA-PR</v>
      </c>
      <c r="S99" t="s">
        <v>571</v>
      </c>
      <c r="T99" t="s">
        <v>33</v>
      </c>
      <c r="U99" t="s">
        <v>34</v>
      </c>
      <c r="V99" t="s">
        <v>33</v>
      </c>
      <c r="W99" t="s">
        <v>243</v>
      </c>
    </row>
    <row r="100" spans="1:23" x14ac:dyDescent="0.25">
      <c r="A100" s="1">
        <v>98</v>
      </c>
      <c r="B100" t="s">
        <v>21</v>
      </c>
      <c r="C100">
        <v>7</v>
      </c>
      <c r="D100">
        <v>4604</v>
      </c>
      <c r="E100">
        <v>2438</v>
      </c>
      <c r="F100" t="s">
        <v>572</v>
      </c>
      <c r="G100" t="s">
        <v>47</v>
      </c>
      <c r="H100" t="str">
        <f>VLOOKUP(F100,[1]!Tabela7[[NUMERO CTRC]:[Filial]],3,0)</f>
        <v>Fanny</v>
      </c>
      <c r="I100" t="s">
        <v>566</v>
      </c>
      <c r="J100" t="s">
        <v>25</v>
      </c>
      <c r="K100" t="s">
        <v>573</v>
      </c>
      <c r="L100" t="s">
        <v>259</v>
      </c>
      <c r="M100" t="s">
        <v>574</v>
      </c>
      <c r="N100">
        <v>81050280</v>
      </c>
      <c r="O100" t="s">
        <v>575</v>
      </c>
      <c r="P100" t="s">
        <v>51</v>
      </c>
      <c r="Q100" t="s">
        <v>31</v>
      </c>
      <c r="R100" t="str">
        <f t="shared" si="1"/>
        <v>CURITIBA-PR</v>
      </c>
      <c r="S100" t="s">
        <v>576</v>
      </c>
      <c r="T100" t="s">
        <v>33</v>
      </c>
      <c r="U100" t="s">
        <v>34</v>
      </c>
      <c r="V100" t="s">
        <v>33</v>
      </c>
      <c r="W100" t="s">
        <v>559</v>
      </c>
    </row>
    <row r="101" spans="1:23" x14ac:dyDescent="0.25">
      <c r="A101" s="1">
        <v>99</v>
      </c>
      <c r="B101" t="s">
        <v>21</v>
      </c>
      <c r="C101">
        <v>8</v>
      </c>
      <c r="D101">
        <v>4604</v>
      </c>
      <c r="E101">
        <v>2412</v>
      </c>
      <c r="F101" t="s">
        <v>577</v>
      </c>
      <c r="G101" t="s">
        <v>47</v>
      </c>
      <c r="H101" t="str">
        <f>VLOOKUP(F101,[1]!Tabela7[[NUMERO CTRC]:[Filial]],3,0)</f>
        <v>Fanny</v>
      </c>
      <c r="I101" t="s">
        <v>566</v>
      </c>
      <c r="J101" t="s">
        <v>25</v>
      </c>
      <c r="K101" t="s">
        <v>578</v>
      </c>
      <c r="L101" t="s">
        <v>259</v>
      </c>
      <c r="M101" t="s">
        <v>579</v>
      </c>
      <c r="N101">
        <v>81150140</v>
      </c>
      <c r="O101" t="s">
        <v>580</v>
      </c>
      <c r="P101" t="s">
        <v>51</v>
      </c>
      <c r="Q101" t="s">
        <v>31</v>
      </c>
      <c r="R101" t="str">
        <f t="shared" si="1"/>
        <v>CURITIBA-PR</v>
      </c>
      <c r="S101" t="s">
        <v>581</v>
      </c>
      <c r="T101" t="s">
        <v>33</v>
      </c>
      <c r="U101" t="s">
        <v>53</v>
      </c>
      <c r="V101" t="s">
        <v>54</v>
      </c>
      <c r="W101" t="s">
        <v>448</v>
      </c>
    </row>
    <row r="102" spans="1:23" x14ac:dyDescent="0.25">
      <c r="A102" s="1">
        <v>100</v>
      </c>
      <c r="B102" t="s">
        <v>21</v>
      </c>
      <c r="C102">
        <v>9</v>
      </c>
      <c r="D102">
        <v>4604</v>
      </c>
      <c r="E102">
        <v>2410</v>
      </c>
      <c r="F102" t="s">
        <v>582</v>
      </c>
      <c r="G102" t="s">
        <v>47</v>
      </c>
      <c r="H102" t="str">
        <f>VLOOKUP(F102,[1]!Tabela7[[NUMERO CTRC]:[Filial]],3,0)</f>
        <v>Fanny</v>
      </c>
      <c r="I102" t="s">
        <v>566</v>
      </c>
      <c r="J102" t="s">
        <v>25</v>
      </c>
      <c r="K102" t="s">
        <v>583</v>
      </c>
      <c r="L102" t="s">
        <v>259</v>
      </c>
      <c r="M102" t="s">
        <v>584</v>
      </c>
      <c r="N102">
        <v>81020000</v>
      </c>
      <c r="O102" t="s">
        <v>585</v>
      </c>
      <c r="P102" t="s">
        <v>51</v>
      </c>
      <c r="Q102" t="s">
        <v>31</v>
      </c>
      <c r="R102" t="str">
        <f t="shared" si="1"/>
        <v>CURITIBA-PR</v>
      </c>
      <c r="S102" t="s">
        <v>586</v>
      </c>
      <c r="T102" t="s">
        <v>33</v>
      </c>
      <c r="U102" t="s">
        <v>34</v>
      </c>
      <c r="V102" t="s">
        <v>33</v>
      </c>
      <c r="W102" t="s">
        <v>559</v>
      </c>
    </row>
    <row r="103" spans="1:23" x14ac:dyDescent="0.25">
      <c r="A103" s="1">
        <v>101</v>
      </c>
      <c r="B103" t="s">
        <v>21</v>
      </c>
      <c r="C103">
        <v>10</v>
      </c>
      <c r="D103">
        <v>4604</v>
      </c>
      <c r="E103">
        <v>2440</v>
      </c>
      <c r="F103" t="s">
        <v>587</v>
      </c>
      <c r="G103" t="s">
        <v>47</v>
      </c>
      <c r="H103" t="str">
        <f>VLOOKUP(F103,[1]!Tabela7[[NUMERO CTRC]:[Filial]],3,0)</f>
        <v>Fanny</v>
      </c>
      <c r="I103" t="s">
        <v>566</v>
      </c>
      <c r="J103" t="s">
        <v>25</v>
      </c>
      <c r="K103" t="s">
        <v>588</v>
      </c>
      <c r="L103" t="s">
        <v>259</v>
      </c>
      <c r="M103" t="s">
        <v>589</v>
      </c>
      <c r="N103">
        <v>80620230</v>
      </c>
      <c r="O103" t="s">
        <v>590</v>
      </c>
      <c r="P103" t="s">
        <v>51</v>
      </c>
      <c r="Q103" t="s">
        <v>31</v>
      </c>
      <c r="R103" t="str">
        <f t="shared" si="1"/>
        <v>CURITIBA-PR</v>
      </c>
      <c r="S103" t="s">
        <v>591</v>
      </c>
      <c r="T103" t="s">
        <v>33</v>
      </c>
      <c r="U103" t="s">
        <v>34</v>
      </c>
      <c r="V103" t="s">
        <v>33</v>
      </c>
      <c r="W103" t="s">
        <v>335</v>
      </c>
    </row>
    <row r="104" spans="1:23" x14ac:dyDescent="0.25">
      <c r="A104" s="1">
        <v>102</v>
      </c>
      <c r="B104" t="s">
        <v>21</v>
      </c>
      <c r="C104">
        <v>11</v>
      </c>
      <c r="D104">
        <v>4604</v>
      </c>
      <c r="E104">
        <v>2417</v>
      </c>
      <c r="F104" t="s">
        <v>592</v>
      </c>
      <c r="G104" t="s">
        <v>47</v>
      </c>
      <c r="H104" t="str">
        <f>VLOOKUP(F104,[1]!Tabela7[[NUMERO CTRC]:[Filial]],3,0)</f>
        <v>Fanny</v>
      </c>
      <c r="I104" t="s">
        <v>566</v>
      </c>
      <c r="J104" t="s">
        <v>25</v>
      </c>
      <c r="K104" t="s">
        <v>593</v>
      </c>
      <c r="L104" t="s">
        <v>259</v>
      </c>
      <c r="M104" t="s">
        <v>594</v>
      </c>
      <c r="N104">
        <v>82515392</v>
      </c>
      <c r="O104" t="s">
        <v>595</v>
      </c>
      <c r="P104" t="s">
        <v>51</v>
      </c>
      <c r="Q104" t="s">
        <v>31</v>
      </c>
      <c r="R104" t="str">
        <f t="shared" si="1"/>
        <v>CURITIBA-PR</v>
      </c>
      <c r="S104" t="s">
        <v>596</v>
      </c>
      <c r="T104" t="s">
        <v>33</v>
      </c>
      <c r="U104" t="s">
        <v>53</v>
      </c>
      <c r="V104" t="s">
        <v>54</v>
      </c>
      <c r="W104" t="s">
        <v>597</v>
      </c>
    </row>
    <row r="105" spans="1:23" x14ac:dyDescent="0.25">
      <c r="A105" s="1">
        <v>103</v>
      </c>
      <c r="B105" t="s">
        <v>21</v>
      </c>
      <c r="C105">
        <v>12</v>
      </c>
      <c r="D105">
        <v>4604</v>
      </c>
      <c r="E105">
        <v>2374</v>
      </c>
      <c r="F105" t="s">
        <v>598</v>
      </c>
      <c r="G105" t="s">
        <v>47</v>
      </c>
      <c r="H105" t="str">
        <f>VLOOKUP(F105,[1]!Tabela7[[NUMERO CTRC]:[Filial]],3,0)</f>
        <v>Fanny</v>
      </c>
      <c r="I105" t="s">
        <v>566</v>
      </c>
      <c r="J105" t="s">
        <v>25</v>
      </c>
      <c r="K105" t="s">
        <v>599</v>
      </c>
      <c r="L105" t="s">
        <v>259</v>
      </c>
      <c r="M105" t="s">
        <v>600</v>
      </c>
      <c r="N105">
        <v>81000000</v>
      </c>
      <c r="O105" t="s">
        <v>601</v>
      </c>
      <c r="P105" t="s">
        <v>51</v>
      </c>
      <c r="Q105" t="s">
        <v>31</v>
      </c>
      <c r="R105" t="str">
        <f t="shared" si="1"/>
        <v>CURITIBA-PR</v>
      </c>
      <c r="S105" t="s">
        <v>602</v>
      </c>
      <c r="T105" t="s">
        <v>33</v>
      </c>
      <c r="U105" t="s">
        <v>34</v>
      </c>
      <c r="V105" t="s">
        <v>33</v>
      </c>
    </row>
    <row r="106" spans="1:23" x14ac:dyDescent="0.25">
      <c r="A106" s="1">
        <v>104</v>
      </c>
      <c r="B106" t="s">
        <v>21</v>
      </c>
      <c r="C106">
        <v>13</v>
      </c>
      <c r="D106">
        <v>4604</v>
      </c>
      <c r="E106">
        <v>2414</v>
      </c>
      <c r="F106" t="s">
        <v>603</v>
      </c>
      <c r="G106" t="s">
        <v>47</v>
      </c>
      <c r="H106" t="str">
        <f>VLOOKUP(F106,[1]!Tabela7[[NUMERO CTRC]:[Filial]],3,0)</f>
        <v>Fanny</v>
      </c>
      <c r="I106" t="s">
        <v>566</v>
      </c>
      <c r="J106" t="s">
        <v>25</v>
      </c>
      <c r="K106" t="s">
        <v>604</v>
      </c>
      <c r="L106" t="s">
        <v>259</v>
      </c>
      <c r="M106" t="s">
        <v>605</v>
      </c>
      <c r="N106">
        <v>82600370</v>
      </c>
      <c r="O106" t="s">
        <v>606</v>
      </c>
      <c r="P106" t="s">
        <v>51</v>
      </c>
      <c r="Q106" t="s">
        <v>31</v>
      </c>
      <c r="R106" t="str">
        <f t="shared" si="1"/>
        <v>CURITIBA-PR</v>
      </c>
      <c r="S106" t="s">
        <v>607</v>
      </c>
      <c r="T106" t="s">
        <v>33</v>
      </c>
      <c r="U106" t="s">
        <v>34</v>
      </c>
      <c r="V106" t="s">
        <v>33</v>
      </c>
      <c r="W106" t="s">
        <v>597</v>
      </c>
    </row>
    <row r="107" spans="1:23" x14ac:dyDescent="0.25">
      <c r="A107" s="1">
        <v>105</v>
      </c>
      <c r="B107" t="s">
        <v>21</v>
      </c>
      <c r="C107">
        <v>0</v>
      </c>
      <c r="D107">
        <v>4605</v>
      </c>
      <c r="E107">
        <v>8795</v>
      </c>
      <c r="F107" t="s">
        <v>608</v>
      </c>
      <c r="G107" t="s">
        <v>609</v>
      </c>
      <c r="H107" t="str">
        <f>VLOOKUP(F107,[1]!Tabela7[[NUMERO CTRC]:[Filial]],3,0)</f>
        <v>Torres</v>
      </c>
      <c r="I107" t="s">
        <v>450</v>
      </c>
      <c r="J107" t="s">
        <v>174</v>
      </c>
      <c r="K107" t="s">
        <v>610</v>
      </c>
      <c r="L107" t="s">
        <v>259</v>
      </c>
      <c r="M107" t="s">
        <v>611</v>
      </c>
      <c r="N107">
        <v>83090400</v>
      </c>
      <c r="O107" t="s">
        <v>612</v>
      </c>
      <c r="P107" t="s">
        <v>178</v>
      </c>
      <c r="Q107" t="s">
        <v>31</v>
      </c>
      <c r="R107" t="str">
        <f t="shared" si="1"/>
        <v>SAO JOSE DOS PINHAIS-PR</v>
      </c>
      <c r="S107" t="s">
        <v>613</v>
      </c>
      <c r="T107" t="s">
        <v>33</v>
      </c>
      <c r="U107" t="s">
        <v>34</v>
      </c>
      <c r="V107" t="s">
        <v>33</v>
      </c>
      <c r="W107" t="s">
        <v>180</v>
      </c>
    </row>
    <row r="108" spans="1:23" x14ac:dyDescent="0.25">
      <c r="A108" s="1">
        <v>106</v>
      </c>
      <c r="B108" t="s">
        <v>21</v>
      </c>
      <c r="C108">
        <v>1</v>
      </c>
      <c r="D108">
        <v>4605</v>
      </c>
      <c r="E108">
        <v>8780</v>
      </c>
      <c r="F108" t="s">
        <v>614</v>
      </c>
      <c r="G108" t="s">
        <v>615</v>
      </c>
      <c r="H108" t="str">
        <f>VLOOKUP(F108,[1]!Tabela7[[NUMERO CTRC]:[Filial]],3,0)</f>
        <v>Torres</v>
      </c>
      <c r="I108" t="s">
        <v>450</v>
      </c>
      <c r="J108" t="s">
        <v>174</v>
      </c>
      <c r="K108" t="s">
        <v>616</v>
      </c>
      <c r="L108" t="s">
        <v>259</v>
      </c>
      <c r="M108" t="s">
        <v>617</v>
      </c>
      <c r="N108">
        <v>83005050</v>
      </c>
      <c r="O108" t="s">
        <v>618</v>
      </c>
      <c r="P108" t="s">
        <v>178</v>
      </c>
      <c r="Q108" t="s">
        <v>31</v>
      </c>
      <c r="R108" t="str">
        <f t="shared" si="1"/>
        <v>SAO JOSE DOS PINHAIS-PR</v>
      </c>
      <c r="S108" t="s">
        <v>619</v>
      </c>
      <c r="T108" t="s">
        <v>33</v>
      </c>
      <c r="U108" t="s">
        <v>34</v>
      </c>
      <c r="V108" t="s">
        <v>33</v>
      </c>
      <c r="W108" t="s">
        <v>620</v>
      </c>
    </row>
    <row r="109" spans="1:23" x14ac:dyDescent="0.25">
      <c r="A109" s="1">
        <v>107</v>
      </c>
      <c r="B109" t="s">
        <v>21</v>
      </c>
      <c r="C109">
        <v>2</v>
      </c>
      <c r="D109">
        <v>4605</v>
      </c>
      <c r="E109">
        <v>8780</v>
      </c>
      <c r="F109" t="s">
        <v>621</v>
      </c>
      <c r="G109" t="s">
        <v>622</v>
      </c>
      <c r="H109" t="str">
        <f>VLOOKUP(F109,[1]!Tabela7[[NUMERO CTRC]:[Filial]],3,0)</f>
        <v>Torres</v>
      </c>
      <c r="I109" t="s">
        <v>623</v>
      </c>
      <c r="J109" t="s">
        <v>616</v>
      </c>
      <c r="K109" t="s">
        <v>174</v>
      </c>
      <c r="L109" t="s">
        <v>259</v>
      </c>
      <c r="M109" t="s">
        <v>367</v>
      </c>
      <c r="N109">
        <v>81560460</v>
      </c>
      <c r="O109" t="s">
        <v>368</v>
      </c>
      <c r="P109" t="s">
        <v>51</v>
      </c>
      <c r="Q109" t="s">
        <v>31</v>
      </c>
      <c r="R109" t="str">
        <f t="shared" si="1"/>
        <v>CURITIBA-PR</v>
      </c>
      <c r="S109" t="s">
        <v>369</v>
      </c>
      <c r="T109" t="s">
        <v>33</v>
      </c>
      <c r="U109" t="s">
        <v>34</v>
      </c>
      <c r="V109" t="s">
        <v>33</v>
      </c>
      <c r="W109" t="s">
        <v>122</v>
      </c>
    </row>
    <row r="110" spans="1:23" x14ac:dyDescent="0.25">
      <c r="A110" s="1">
        <v>108</v>
      </c>
      <c r="B110" t="s">
        <v>21</v>
      </c>
      <c r="C110">
        <v>3</v>
      </c>
      <c r="D110">
        <v>4605</v>
      </c>
      <c r="E110">
        <v>8795</v>
      </c>
      <c r="F110" t="s">
        <v>624</v>
      </c>
      <c r="G110" t="s">
        <v>625</v>
      </c>
      <c r="H110" t="str">
        <f>VLOOKUP(F110,[1]!Tabela7[[NUMERO CTRC]:[Filial]],3,0)</f>
        <v>Torres</v>
      </c>
      <c r="I110" t="s">
        <v>623</v>
      </c>
      <c r="J110" t="s">
        <v>610</v>
      </c>
      <c r="K110" t="s">
        <v>174</v>
      </c>
      <c r="L110" t="s">
        <v>259</v>
      </c>
      <c r="M110" t="s">
        <v>367</v>
      </c>
      <c r="N110">
        <v>81560460</v>
      </c>
      <c r="O110" t="s">
        <v>368</v>
      </c>
      <c r="P110" t="s">
        <v>51</v>
      </c>
      <c r="Q110" t="s">
        <v>31</v>
      </c>
      <c r="R110" t="str">
        <f t="shared" si="1"/>
        <v>CURITIBA-PR</v>
      </c>
      <c r="S110" t="s">
        <v>369</v>
      </c>
      <c r="T110" t="s">
        <v>33</v>
      </c>
      <c r="U110" t="s">
        <v>34</v>
      </c>
      <c r="V110" t="s">
        <v>33</v>
      </c>
      <c r="W110" t="s">
        <v>122</v>
      </c>
    </row>
    <row r="111" spans="1:23" x14ac:dyDescent="0.25">
      <c r="A111" s="1">
        <v>109</v>
      </c>
      <c r="B111" t="s">
        <v>21</v>
      </c>
      <c r="C111">
        <v>4</v>
      </c>
      <c r="D111">
        <v>4605</v>
      </c>
      <c r="E111">
        <v>8843</v>
      </c>
      <c r="F111" t="s">
        <v>626</v>
      </c>
      <c r="G111" t="s">
        <v>627</v>
      </c>
      <c r="H111" t="str">
        <f>VLOOKUP(F111,[1]!Tabela7[[NUMERO CTRC]:[Filial]],3,0)</f>
        <v>Torres</v>
      </c>
      <c r="I111" t="s">
        <v>628</v>
      </c>
      <c r="J111" t="s">
        <v>174</v>
      </c>
      <c r="K111" t="s">
        <v>629</v>
      </c>
      <c r="L111" t="s">
        <v>310</v>
      </c>
      <c r="M111" t="s">
        <v>630</v>
      </c>
      <c r="N111">
        <v>83408150</v>
      </c>
      <c r="O111" t="s">
        <v>631</v>
      </c>
      <c r="P111" t="s">
        <v>30</v>
      </c>
      <c r="Q111" t="s">
        <v>31</v>
      </c>
      <c r="R111" t="str">
        <f t="shared" si="1"/>
        <v>COLOMBO-PR</v>
      </c>
      <c r="S111" t="s">
        <v>632</v>
      </c>
      <c r="T111" t="s">
        <v>33</v>
      </c>
      <c r="U111" t="s">
        <v>34</v>
      </c>
      <c r="V111" t="s">
        <v>33</v>
      </c>
      <c r="W111" t="s">
        <v>552</v>
      </c>
    </row>
    <row r="112" spans="1:23" x14ac:dyDescent="0.25">
      <c r="A112" s="1">
        <v>110</v>
      </c>
      <c r="B112" t="s">
        <v>21</v>
      </c>
      <c r="C112">
        <v>5</v>
      </c>
      <c r="D112">
        <v>4605</v>
      </c>
      <c r="E112">
        <v>8843</v>
      </c>
      <c r="F112" t="s">
        <v>633</v>
      </c>
      <c r="G112" t="s">
        <v>634</v>
      </c>
      <c r="H112" t="str">
        <f>VLOOKUP(F112,[1]!Tabela7[[NUMERO CTRC]:[Filial]],3,0)</f>
        <v>Torres</v>
      </c>
      <c r="J112" t="s">
        <v>174</v>
      </c>
      <c r="K112" t="s">
        <v>629</v>
      </c>
      <c r="L112" t="s">
        <v>310</v>
      </c>
      <c r="M112" t="s">
        <v>635</v>
      </c>
      <c r="N112">
        <v>83408150</v>
      </c>
      <c r="O112" t="s">
        <v>631</v>
      </c>
      <c r="P112" t="s">
        <v>30</v>
      </c>
      <c r="Q112" t="s">
        <v>31</v>
      </c>
      <c r="R112" t="str">
        <f t="shared" si="1"/>
        <v>COLOMBO-PR</v>
      </c>
      <c r="S112" t="s">
        <v>636</v>
      </c>
      <c r="T112" t="s">
        <v>33</v>
      </c>
      <c r="U112" t="s">
        <v>34</v>
      </c>
      <c r="V112" t="s">
        <v>33</v>
      </c>
      <c r="W112" t="s">
        <v>552</v>
      </c>
    </row>
    <row r="113" spans="1:23" x14ac:dyDescent="0.25">
      <c r="A113" s="1">
        <v>111</v>
      </c>
      <c r="B113" t="s">
        <v>21</v>
      </c>
      <c r="C113">
        <v>6</v>
      </c>
      <c r="D113">
        <v>4605</v>
      </c>
      <c r="E113">
        <v>8823</v>
      </c>
      <c r="F113" t="s">
        <v>637</v>
      </c>
      <c r="G113" t="s">
        <v>638</v>
      </c>
      <c r="H113" t="str">
        <f>VLOOKUP(F113,[1]!Tabela7[[NUMERO CTRC]:[Filial]],3,0)</f>
        <v>Torres</v>
      </c>
      <c r="J113" t="s">
        <v>174</v>
      </c>
      <c r="K113" t="s">
        <v>639</v>
      </c>
      <c r="L113" t="s">
        <v>259</v>
      </c>
      <c r="M113" t="s">
        <v>640</v>
      </c>
      <c r="N113">
        <v>81470330</v>
      </c>
      <c r="O113" t="s">
        <v>641</v>
      </c>
      <c r="P113" t="s">
        <v>51</v>
      </c>
      <c r="Q113" t="s">
        <v>31</v>
      </c>
      <c r="R113" t="str">
        <f t="shared" si="1"/>
        <v>CURITIBA-PR</v>
      </c>
      <c r="S113" t="s">
        <v>642</v>
      </c>
      <c r="T113" t="s">
        <v>33</v>
      </c>
      <c r="U113" t="s">
        <v>34</v>
      </c>
      <c r="V113" t="s">
        <v>33</v>
      </c>
      <c r="W113" t="s">
        <v>329</v>
      </c>
    </row>
    <row r="114" spans="1:23" x14ac:dyDescent="0.25">
      <c r="A114" s="1">
        <v>112</v>
      </c>
      <c r="B114" t="s">
        <v>21</v>
      </c>
      <c r="C114">
        <v>7</v>
      </c>
      <c r="D114">
        <v>4605</v>
      </c>
      <c r="E114">
        <v>8823</v>
      </c>
      <c r="F114" t="s">
        <v>643</v>
      </c>
      <c r="G114" t="s">
        <v>47</v>
      </c>
      <c r="H114" t="str">
        <f>VLOOKUP(F114,[1]!Tabela7[[NUMERO CTRC]:[Filial]],3,0)</f>
        <v>Torres</v>
      </c>
      <c r="I114" t="s">
        <v>644</v>
      </c>
      <c r="J114" t="s">
        <v>174</v>
      </c>
      <c r="K114" t="s">
        <v>639</v>
      </c>
      <c r="L114" t="s">
        <v>259</v>
      </c>
      <c r="M114" t="s">
        <v>645</v>
      </c>
      <c r="N114">
        <v>81470330</v>
      </c>
      <c r="O114" t="s">
        <v>641</v>
      </c>
      <c r="P114" t="s">
        <v>51</v>
      </c>
      <c r="Q114" t="s">
        <v>31</v>
      </c>
      <c r="R114" t="str">
        <f t="shared" si="1"/>
        <v>CURITIBA-PR</v>
      </c>
      <c r="S114" t="s">
        <v>646</v>
      </c>
      <c r="T114" t="s">
        <v>33</v>
      </c>
      <c r="U114" t="s">
        <v>34</v>
      </c>
      <c r="V114" t="s">
        <v>33</v>
      </c>
      <c r="W114" t="s">
        <v>329</v>
      </c>
    </row>
    <row r="115" spans="1:23" x14ac:dyDescent="0.25">
      <c r="A115" s="1">
        <v>113</v>
      </c>
      <c r="B115" t="s">
        <v>21</v>
      </c>
      <c r="C115">
        <v>0</v>
      </c>
      <c r="D115">
        <v>4606</v>
      </c>
      <c r="E115">
        <v>7021</v>
      </c>
      <c r="F115" t="s">
        <v>647</v>
      </c>
      <c r="G115" t="s">
        <v>648</v>
      </c>
      <c r="H115" t="str">
        <f>VLOOKUP(F115,[1]!Tabela7[[NUMERO CTRC]:[Filial]],3,0)</f>
        <v>Pinhais</v>
      </c>
      <c r="I115" t="s">
        <v>450</v>
      </c>
      <c r="J115" t="s">
        <v>25</v>
      </c>
      <c r="K115" t="s">
        <v>649</v>
      </c>
      <c r="L115" t="s">
        <v>259</v>
      </c>
      <c r="M115" t="s">
        <v>650</v>
      </c>
      <c r="N115">
        <v>83304090</v>
      </c>
      <c r="O115" t="s">
        <v>651</v>
      </c>
      <c r="P115" t="s">
        <v>113</v>
      </c>
      <c r="Q115" t="s">
        <v>31</v>
      </c>
      <c r="R115" t="str">
        <f t="shared" si="1"/>
        <v>PIRAQUARA-PR</v>
      </c>
      <c r="S115" t="s">
        <v>652</v>
      </c>
      <c r="T115" t="s">
        <v>33</v>
      </c>
      <c r="U115" t="s">
        <v>34</v>
      </c>
      <c r="V115" t="s">
        <v>33</v>
      </c>
      <c r="W115" t="s">
        <v>653</v>
      </c>
    </row>
    <row r="116" spans="1:23" x14ac:dyDescent="0.25">
      <c r="A116" s="1">
        <v>114</v>
      </c>
      <c r="B116" t="s">
        <v>21</v>
      </c>
      <c r="C116">
        <v>1</v>
      </c>
      <c r="D116">
        <v>4606</v>
      </c>
      <c r="E116">
        <v>7005</v>
      </c>
      <c r="F116" t="s">
        <v>654</v>
      </c>
      <c r="G116" t="s">
        <v>655</v>
      </c>
      <c r="H116" t="str">
        <f>VLOOKUP(F116,[1]!Tabela7[[NUMERO CTRC]:[Filial]],3,0)</f>
        <v>Pinhais</v>
      </c>
      <c r="I116" t="s">
        <v>450</v>
      </c>
      <c r="J116" t="s">
        <v>25</v>
      </c>
      <c r="K116" t="s">
        <v>656</v>
      </c>
      <c r="L116" t="s">
        <v>259</v>
      </c>
      <c r="M116" t="s">
        <v>657</v>
      </c>
      <c r="N116">
        <v>82990464</v>
      </c>
      <c r="O116" t="s">
        <v>658</v>
      </c>
      <c r="P116" t="s">
        <v>51</v>
      </c>
      <c r="Q116" t="s">
        <v>31</v>
      </c>
      <c r="R116" t="str">
        <f t="shared" si="1"/>
        <v>CURITIBA-PR</v>
      </c>
      <c r="S116" t="s">
        <v>659</v>
      </c>
      <c r="T116" t="s">
        <v>33</v>
      </c>
      <c r="U116" t="s">
        <v>34</v>
      </c>
      <c r="V116" t="s">
        <v>33</v>
      </c>
      <c r="W116" t="s">
        <v>660</v>
      </c>
    </row>
    <row r="117" spans="1:23" x14ac:dyDescent="0.25">
      <c r="A117" s="1">
        <v>115</v>
      </c>
      <c r="B117" t="s">
        <v>21</v>
      </c>
      <c r="C117">
        <v>2</v>
      </c>
      <c r="D117">
        <v>4606</v>
      </c>
      <c r="E117">
        <v>6856</v>
      </c>
      <c r="F117" t="s">
        <v>661</v>
      </c>
      <c r="G117" t="s">
        <v>662</v>
      </c>
      <c r="H117" t="str">
        <f>VLOOKUP(F117,[1]!Tabela7[[NUMERO CTRC]:[Filial]],3,0)</f>
        <v>Pinhais</v>
      </c>
      <c r="I117" t="s">
        <v>547</v>
      </c>
      <c r="J117" t="s">
        <v>25</v>
      </c>
      <c r="K117" t="s">
        <v>400</v>
      </c>
      <c r="L117" t="s">
        <v>259</v>
      </c>
      <c r="M117" t="s">
        <v>663</v>
      </c>
      <c r="N117">
        <v>83404780</v>
      </c>
      <c r="O117" t="s">
        <v>664</v>
      </c>
      <c r="P117" t="s">
        <v>30</v>
      </c>
      <c r="Q117" t="s">
        <v>31</v>
      </c>
      <c r="R117" t="str">
        <f t="shared" si="1"/>
        <v>COLOMBO-PR</v>
      </c>
      <c r="S117" t="s">
        <v>665</v>
      </c>
      <c r="T117" t="s">
        <v>33</v>
      </c>
      <c r="U117" t="s">
        <v>34</v>
      </c>
      <c r="V117" t="s">
        <v>33</v>
      </c>
      <c r="W117" t="s">
        <v>220</v>
      </c>
    </row>
    <row r="118" spans="1:23" x14ac:dyDescent="0.25">
      <c r="A118" s="1">
        <v>116</v>
      </c>
      <c r="B118" t="s">
        <v>21</v>
      </c>
      <c r="C118">
        <v>3</v>
      </c>
      <c r="D118">
        <v>4606</v>
      </c>
      <c r="E118">
        <v>6623</v>
      </c>
      <c r="F118" t="s">
        <v>666</v>
      </c>
      <c r="G118" t="s">
        <v>667</v>
      </c>
      <c r="H118" t="str">
        <f>VLOOKUP(F118,[1]!Tabela7[[NUMERO CTRC]:[Filial]],3,0)</f>
        <v>Pinhais</v>
      </c>
      <c r="I118" t="s">
        <v>547</v>
      </c>
      <c r="J118" t="s">
        <v>25</v>
      </c>
      <c r="K118" t="s">
        <v>291</v>
      </c>
      <c r="L118" t="s">
        <v>259</v>
      </c>
      <c r="M118" t="s">
        <v>292</v>
      </c>
      <c r="N118">
        <v>83301340</v>
      </c>
      <c r="O118" t="s">
        <v>293</v>
      </c>
      <c r="P118" t="s">
        <v>113</v>
      </c>
      <c r="Q118" t="s">
        <v>31</v>
      </c>
      <c r="R118" t="str">
        <f t="shared" si="1"/>
        <v>PIRAQUARA-PR</v>
      </c>
      <c r="S118" t="s">
        <v>294</v>
      </c>
      <c r="T118" t="s">
        <v>33</v>
      </c>
      <c r="U118" t="s">
        <v>34</v>
      </c>
      <c r="V118" t="s">
        <v>33</v>
      </c>
      <c r="W118" t="s">
        <v>295</v>
      </c>
    </row>
    <row r="119" spans="1:23" x14ac:dyDescent="0.25">
      <c r="A119" s="1">
        <v>117</v>
      </c>
      <c r="B119" t="s">
        <v>21</v>
      </c>
      <c r="C119">
        <v>4</v>
      </c>
      <c r="D119">
        <v>4606</v>
      </c>
      <c r="E119">
        <v>6623</v>
      </c>
      <c r="F119" t="s">
        <v>668</v>
      </c>
      <c r="G119" t="s">
        <v>669</v>
      </c>
      <c r="H119" t="str">
        <f>VLOOKUP(F119,[1]!Tabela7[[NUMERO CTRC]:[Filial]],3,0)</f>
        <v>Pinhais</v>
      </c>
      <c r="I119" t="s">
        <v>554</v>
      </c>
      <c r="J119" t="s">
        <v>291</v>
      </c>
      <c r="K119" t="s">
        <v>25</v>
      </c>
      <c r="L119" t="s">
        <v>310</v>
      </c>
      <c r="M119" t="s">
        <v>466</v>
      </c>
      <c r="N119">
        <v>83331330</v>
      </c>
      <c r="O119" t="s">
        <v>467</v>
      </c>
      <c r="P119" t="s">
        <v>300</v>
      </c>
      <c r="Q119" t="s">
        <v>31</v>
      </c>
      <c r="R119" t="str">
        <f t="shared" si="1"/>
        <v>PINHAIS-PR</v>
      </c>
      <c r="S119" t="s">
        <v>468</v>
      </c>
      <c r="T119" t="s">
        <v>33</v>
      </c>
      <c r="U119" t="s">
        <v>34</v>
      </c>
      <c r="V119" t="s">
        <v>33</v>
      </c>
      <c r="W119" t="s">
        <v>469</v>
      </c>
    </row>
    <row r="120" spans="1:23" x14ac:dyDescent="0.25">
      <c r="A120" s="1">
        <v>118</v>
      </c>
      <c r="B120" t="s">
        <v>21</v>
      </c>
      <c r="C120">
        <v>5</v>
      </c>
      <c r="D120">
        <v>4606</v>
      </c>
      <c r="E120">
        <v>7127</v>
      </c>
      <c r="F120" t="s">
        <v>670</v>
      </c>
      <c r="G120" t="s">
        <v>671</v>
      </c>
      <c r="H120" t="str">
        <f>VLOOKUP(F120,[1]!Tabela7[[NUMERO CTRC]:[Filial]],3,0)</f>
        <v>Pinhais</v>
      </c>
      <c r="I120" t="s">
        <v>554</v>
      </c>
      <c r="J120" t="s">
        <v>25</v>
      </c>
      <c r="K120" t="s">
        <v>672</v>
      </c>
      <c r="L120" t="s">
        <v>310</v>
      </c>
      <c r="M120" t="s">
        <v>673</v>
      </c>
      <c r="N120">
        <v>82540115</v>
      </c>
      <c r="O120" t="s">
        <v>674</v>
      </c>
      <c r="P120" t="s">
        <v>51</v>
      </c>
      <c r="Q120" t="s">
        <v>31</v>
      </c>
      <c r="R120" t="str">
        <f t="shared" si="1"/>
        <v>CURITIBA-PR</v>
      </c>
      <c r="S120" t="s">
        <v>675</v>
      </c>
      <c r="T120" t="s">
        <v>33</v>
      </c>
      <c r="U120" t="s">
        <v>34</v>
      </c>
      <c r="V120" t="s">
        <v>33</v>
      </c>
      <c r="W120" t="s">
        <v>676</v>
      </c>
    </row>
    <row r="121" spans="1:23" x14ac:dyDescent="0.25">
      <c r="A121" s="1">
        <v>119</v>
      </c>
      <c r="B121" t="s">
        <v>21</v>
      </c>
      <c r="C121">
        <v>0</v>
      </c>
      <c r="D121">
        <v>4607</v>
      </c>
      <c r="E121">
        <v>1156</v>
      </c>
      <c r="F121" t="s">
        <v>677</v>
      </c>
      <c r="G121" t="s">
        <v>47</v>
      </c>
      <c r="H121" t="str">
        <f>VLOOKUP(F121,[1]!Tabela7[[NUMERO CTRC]:[Filial]],3,0)</f>
        <v>Xaxim</v>
      </c>
      <c r="I121" t="s">
        <v>554</v>
      </c>
      <c r="J121" t="s">
        <v>25</v>
      </c>
      <c r="K121" t="s">
        <v>678</v>
      </c>
      <c r="L121" t="s">
        <v>310</v>
      </c>
      <c r="M121" t="s">
        <v>679</v>
      </c>
      <c r="N121">
        <v>81830100</v>
      </c>
      <c r="O121" t="s">
        <v>680</v>
      </c>
      <c r="P121" t="s">
        <v>51</v>
      </c>
      <c r="Q121" t="s">
        <v>31</v>
      </c>
      <c r="R121" t="str">
        <f t="shared" si="1"/>
        <v>CURITIBA-PR</v>
      </c>
      <c r="S121" t="s">
        <v>681</v>
      </c>
      <c r="T121" t="s">
        <v>33</v>
      </c>
      <c r="U121" t="s">
        <v>53</v>
      </c>
      <c r="V121" t="s">
        <v>54</v>
      </c>
      <c r="W121" t="s">
        <v>89</v>
      </c>
    </row>
    <row r="122" spans="1:23" x14ac:dyDescent="0.25">
      <c r="A122" s="1">
        <v>120</v>
      </c>
      <c r="B122" t="s">
        <v>21</v>
      </c>
      <c r="C122">
        <v>1</v>
      </c>
      <c r="D122">
        <v>4607</v>
      </c>
      <c r="E122">
        <v>1215</v>
      </c>
      <c r="F122" t="s">
        <v>682</v>
      </c>
      <c r="G122" t="s">
        <v>47</v>
      </c>
      <c r="H122" t="str">
        <f>VLOOKUP(F122,[1]!Tabela7[[NUMERO CTRC]:[Filial]],3,0)</f>
        <v>Xaxim</v>
      </c>
      <c r="I122" t="s">
        <v>566</v>
      </c>
      <c r="J122" t="s">
        <v>25</v>
      </c>
      <c r="K122" t="s">
        <v>683</v>
      </c>
      <c r="L122" t="s">
        <v>259</v>
      </c>
      <c r="M122" t="s">
        <v>684</v>
      </c>
      <c r="N122">
        <v>80001000</v>
      </c>
      <c r="O122" t="s">
        <v>685</v>
      </c>
      <c r="P122" t="s">
        <v>51</v>
      </c>
      <c r="Q122" t="s">
        <v>31</v>
      </c>
      <c r="R122" t="str">
        <f t="shared" si="1"/>
        <v>CURITIBA-PR</v>
      </c>
      <c r="S122" t="s">
        <v>686</v>
      </c>
      <c r="T122" t="s">
        <v>33</v>
      </c>
      <c r="U122" t="s">
        <v>53</v>
      </c>
      <c r="V122" t="s">
        <v>54</v>
      </c>
    </row>
    <row r="123" spans="1:23" x14ac:dyDescent="0.25">
      <c r="A123" s="1">
        <v>121</v>
      </c>
      <c r="B123" t="s">
        <v>21</v>
      </c>
      <c r="C123">
        <v>0</v>
      </c>
      <c r="D123">
        <v>4608</v>
      </c>
      <c r="E123">
        <v>3108</v>
      </c>
      <c r="F123" t="s">
        <v>687</v>
      </c>
      <c r="G123" t="s">
        <v>47</v>
      </c>
      <c r="H123" t="str">
        <f>VLOOKUP(F123,[1]!Tabela7[[NUMERO CTRC]:[Filial]],3,0)</f>
        <v>Fazendinha</v>
      </c>
      <c r="I123" t="s">
        <v>554</v>
      </c>
      <c r="J123" t="s">
        <v>25</v>
      </c>
      <c r="K123" t="s">
        <v>688</v>
      </c>
      <c r="L123" t="s">
        <v>310</v>
      </c>
      <c r="M123" t="s">
        <v>689</v>
      </c>
      <c r="N123">
        <v>82820100</v>
      </c>
      <c r="O123" t="s">
        <v>690</v>
      </c>
      <c r="P123" t="s">
        <v>51</v>
      </c>
      <c r="Q123" t="s">
        <v>31</v>
      </c>
      <c r="R123" t="str">
        <f t="shared" si="1"/>
        <v>CURITIBA-PR</v>
      </c>
      <c r="S123" t="s">
        <v>691</v>
      </c>
      <c r="T123" t="s">
        <v>33</v>
      </c>
      <c r="U123" t="s">
        <v>34</v>
      </c>
      <c r="V123" t="s">
        <v>255</v>
      </c>
      <c r="W123" t="s">
        <v>71</v>
      </c>
    </row>
    <row r="124" spans="1:23" x14ac:dyDescent="0.25">
      <c r="A124" s="1">
        <v>122</v>
      </c>
      <c r="B124" t="s">
        <v>21</v>
      </c>
      <c r="C124">
        <v>1</v>
      </c>
      <c r="D124">
        <v>4608</v>
      </c>
      <c r="E124">
        <v>3154</v>
      </c>
      <c r="F124" t="s">
        <v>692</v>
      </c>
      <c r="G124" t="s">
        <v>47</v>
      </c>
      <c r="H124" t="str">
        <f>VLOOKUP(F124,[1]!Tabela7[[NUMERO CTRC]:[Filial]],3,0)</f>
        <v>Fazendinha</v>
      </c>
      <c r="I124" t="s">
        <v>628</v>
      </c>
      <c r="J124" t="s">
        <v>25</v>
      </c>
      <c r="K124" t="s">
        <v>693</v>
      </c>
      <c r="L124" t="s">
        <v>259</v>
      </c>
      <c r="M124" t="s">
        <v>694</v>
      </c>
      <c r="N124">
        <v>81220304</v>
      </c>
      <c r="O124" t="s">
        <v>695</v>
      </c>
      <c r="P124" t="s">
        <v>51</v>
      </c>
      <c r="Q124" t="s">
        <v>31</v>
      </c>
      <c r="R124" t="str">
        <f t="shared" si="1"/>
        <v>CURITIBA-PR</v>
      </c>
      <c r="S124" t="s">
        <v>696</v>
      </c>
      <c r="T124" t="s">
        <v>33</v>
      </c>
      <c r="U124" t="s">
        <v>34</v>
      </c>
      <c r="V124" t="s">
        <v>255</v>
      </c>
      <c r="W124" t="s">
        <v>697</v>
      </c>
    </row>
    <row r="125" spans="1:23" x14ac:dyDescent="0.25">
      <c r="A125" s="1">
        <v>123</v>
      </c>
      <c r="B125" t="s">
        <v>21</v>
      </c>
      <c r="C125">
        <v>0</v>
      </c>
      <c r="D125">
        <v>4609</v>
      </c>
      <c r="E125">
        <v>1086</v>
      </c>
      <c r="F125" t="s">
        <v>698</v>
      </c>
      <c r="G125" t="s">
        <v>47</v>
      </c>
      <c r="H125" t="str">
        <f>VLOOKUP(F125,[1]!Tabela7[[NUMERO CTRC]:[Filial]],3,0)</f>
        <v>Sítio C.</v>
      </c>
      <c r="I125" t="s">
        <v>450</v>
      </c>
      <c r="J125" t="s">
        <v>25</v>
      </c>
      <c r="K125" t="s">
        <v>699</v>
      </c>
      <c r="L125" t="s">
        <v>259</v>
      </c>
      <c r="M125" t="s">
        <v>700</v>
      </c>
      <c r="N125">
        <v>81910340</v>
      </c>
      <c r="O125" t="s">
        <v>701</v>
      </c>
      <c r="P125" t="s">
        <v>51</v>
      </c>
      <c r="Q125" t="s">
        <v>31</v>
      </c>
      <c r="R125" t="str">
        <f t="shared" si="1"/>
        <v>CURITIBA-PR</v>
      </c>
      <c r="S125" t="s">
        <v>702</v>
      </c>
      <c r="T125" t="s">
        <v>33</v>
      </c>
      <c r="U125" t="s">
        <v>34</v>
      </c>
      <c r="V125" t="s">
        <v>33</v>
      </c>
      <c r="W125" t="s">
        <v>308</v>
      </c>
    </row>
    <row r="126" spans="1:23" x14ac:dyDescent="0.25">
      <c r="A126" s="1">
        <v>124</v>
      </c>
      <c r="B126" t="s">
        <v>21</v>
      </c>
      <c r="C126">
        <v>0</v>
      </c>
      <c r="D126">
        <v>4745</v>
      </c>
      <c r="E126">
        <v>7336</v>
      </c>
      <c r="F126" t="s">
        <v>703</v>
      </c>
      <c r="G126" t="s">
        <v>704</v>
      </c>
      <c r="H126" t="str">
        <f>VLOOKUP(F126,[1]!Tabela7[[NUMERO CTRC]:[Filial]],3,0)</f>
        <v>Pinhais</v>
      </c>
      <c r="J126" t="s">
        <v>25</v>
      </c>
      <c r="K126" t="s">
        <v>705</v>
      </c>
      <c r="L126" t="s">
        <v>259</v>
      </c>
      <c r="M126" t="s">
        <v>706</v>
      </c>
      <c r="N126">
        <v>82980240</v>
      </c>
      <c r="O126" t="s">
        <v>707</v>
      </c>
      <c r="P126" t="s">
        <v>51</v>
      </c>
      <c r="Q126" t="s">
        <v>31</v>
      </c>
      <c r="R126" t="str">
        <f t="shared" si="1"/>
        <v>CURITIBA-PR</v>
      </c>
      <c r="S126" t="s">
        <v>708</v>
      </c>
      <c r="T126" t="s">
        <v>33</v>
      </c>
      <c r="U126" t="s">
        <v>34</v>
      </c>
      <c r="V126" t="s">
        <v>33</v>
      </c>
      <c r="W126" t="s">
        <v>660</v>
      </c>
    </row>
    <row r="127" spans="1:23" x14ac:dyDescent="0.25">
      <c r="A127" s="1">
        <v>125</v>
      </c>
      <c r="B127" t="s">
        <v>21</v>
      </c>
      <c r="C127">
        <v>1</v>
      </c>
      <c r="D127">
        <v>4745</v>
      </c>
      <c r="E127">
        <v>7354</v>
      </c>
      <c r="F127" t="s">
        <v>709</v>
      </c>
      <c r="G127" t="s">
        <v>710</v>
      </c>
      <c r="H127" t="str">
        <f>VLOOKUP(F127,[1]!Tabela7[[NUMERO CTRC]:[Filial]],3,0)</f>
        <v>Pinhais</v>
      </c>
      <c r="I127" t="s">
        <v>711</v>
      </c>
      <c r="J127" t="s">
        <v>25</v>
      </c>
      <c r="K127" t="s">
        <v>712</v>
      </c>
      <c r="L127" t="s">
        <v>259</v>
      </c>
      <c r="M127" t="s">
        <v>713</v>
      </c>
      <c r="N127">
        <v>80210260</v>
      </c>
      <c r="O127" t="s">
        <v>714</v>
      </c>
      <c r="P127" t="s">
        <v>51</v>
      </c>
      <c r="Q127" t="s">
        <v>31</v>
      </c>
      <c r="R127" t="str">
        <f t="shared" si="1"/>
        <v>CURITIBA-PR</v>
      </c>
      <c r="S127" t="s">
        <v>715</v>
      </c>
      <c r="T127" t="s">
        <v>33</v>
      </c>
      <c r="U127" t="s">
        <v>34</v>
      </c>
      <c r="V127" t="s">
        <v>33</v>
      </c>
      <c r="W127" t="s">
        <v>716</v>
      </c>
    </row>
    <row r="128" spans="1:23" x14ac:dyDescent="0.25">
      <c r="A128" s="1">
        <v>126</v>
      </c>
      <c r="B128" t="s">
        <v>21</v>
      </c>
      <c r="C128">
        <v>2</v>
      </c>
      <c r="D128">
        <v>4745</v>
      </c>
      <c r="E128">
        <v>7254</v>
      </c>
      <c r="F128" t="s">
        <v>717</v>
      </c>
      <c r="G128" t="s">
        <v>47</v>
      </c>
      <c r="H128" t="str">
        <f>VLOOKUP(F128,[1]!Tabela7[[NUMERO CTRC]:[Filial]],3,0)</f>
        <v>Pinhais</v>
      </c>
      <c r="I128" t="s">
        <v>718</v>
      </c>
      <c r="J128" t="s">
        <v>25</v>
      </c>
      <c r="K128" t="s">
        <v>719</v>
      </c>
      <c r="L128" t="s">
        <v>259</v>
      </c>
      <c r="M128" t="s">
        <v>720</v>
      </c>
      <c r="N128">
        <v>83330200</v>
      </c>
      <c r="O128" t="s">
        <v>721</v>
      </c>
      <c r="P128" t="s">
        <v>300</v>
      </c>
      <c r="Q128" t="s">
        <v>31</v>
      </c>
      <c r="R128" t="str">
        <f t="shared" si="1"/>
        <v>PINHAIS-PR</v>
      </c>
      <c r="S128" t="s">
        <v>722</v>
      </c>
      <c r="T128" t="s">
        <v>33</v>
      </c>
      <c r="U128" t="s">
        <v>53</v>
      </c>
      <c r="V128" t="s">
        <v>54</v>
      </c>
      <c r="W128" t="s">
        <v>723</v>
      </c>
    </row>
    <row r="129" spans="1:23" x14ac:dyDescent="0.25">
      <c r="A129" s="1">
        <v>127</v>
      </c>
      <c r="B129" t="s">
        <v>21</v>
      </c>
      <c r="C129">
        <v>0</v>
      </c>
      <c r="D129">
        <v>4746</v>
      </c>
      <c r="E129">
        <v>1135</v>
      </c>
      <c r="F129" t="s">
        <v>724</v>
      </c>
      <c r="G129" t="s">
        <v>725</v>
      </c>
      <c r="H129" t="str">
        <f>VLOOKUP(F129,[1]!Tabela7[[NUMERO CTRC]:[Filial]],3,0)</f>
        <v>Sítio C.</v>
      </c>
      <c r="J129" t="s">
        <v>25</v>
      </c>
      <c r="K129" t="s">
        <v>726</v>
      </c>
      <c r="L129" t="s">
        <v>259</v>
      </c>
      <c r="M129" t="s">
        <v>727</v>
      </c>
      <c r="N129">
        <v>83823116</v>
      </c>
      <c r="O129" t="s">
        <v>728</v>
      </c>
      <c r="P129" t="s">
        <v>729</v>
      </c>
      <c r="Q129" t="s">
        <v>31</v>
      </c>
      <c r="R129" t="str">
        <f t="shared" si="1"/>
        <v>FAZENDA RIO GRANDE-PR</v>
      </c>
      <c r="S129" t="s">
        <v>730</v>
      </c>
      <c r="T129" t="s">
        <v>44</v>
      </c>
      <c r="U129" t="s">
        <v>34</v>
      </c>
      <c r="V129" t="s">
        <v>44</v>
      </c>
      <c r="W129" t="s">
        <v>731</v>
      </c>
    </row>
    <row r="130" spans="1:23" x14ac:dyDescent="0.25">
      <c r="A130" s="1">
        <v>128</v>
      </c>
      <c r="B130" t="s">
        <v>21</v>
      </c>
      <c r="C130">
        <v>1</v>
      </c>
      <c r="D130">
        <v>4746</v>
      </c>
      <c r="E130">
        <v>1127</v>
      </c>
      <c r="F130" t="s">
        <v>732</v>
      </c>
      <c r="G130" t="s">
        <v>47</v>
      </c>
      <c r="H130" t="str">
        <f>VLOOKUP(F130,[1]!Tabela7[[NUMERO CTRC]:[Filial]],3,0)</f>
        <v>Sítio C.</v>
      </c>
      <c r="I130" t="s">
        <v>718</v>
      </c>
      <c r="J130" t="s">
        <v>25</v>
      </c>
      <c r="K130" t="s">
        <v>733</v>
      </c>
      <c r="L130" t="s">
        <v>259</v>
      </c>
      <c r="M130" t="s">
        <v>734</v>
      </c>
      <c r="N130">
        <v>82400460</v>
      </c>
      <c r="O130" t="s">
        <v>735</v>
      </c>
      <c r="P130" t="s">
        <v>51</v>
      </c>
      <c r="Q130" t="s">
        <v>31</v>
      </c>
      <c r="R130" t="str">
        <f t="shared" si="1"/>
        <v>CURITIBA-PR</v>
      </c>
      <c r="S130" t="s">
        <v>736</v>
      </c>
      <c r="T130" t="s">
        <v>33</v>
      </c>
      <c r="U130" t="s">
        <v>34</v>
      </c>
      <c r="V130" t="s">
        <v>33</v>
      </c>
      <c r="W130" t="s">
        <v>737</v>
      </c>
    </row>
    <row r="131" spans="1:23" x14ac:dyDescent="0.25">
      <c r="A131" s="1">
        <v>129</v>
      </c>
      <c r="B131" t="s">
        <v>21</v>
      </c>
      <c r="C131">
        <v>0</v>
      </c>
      <c r="D131">
        <v>4747</v>
      </c>
      <c r="E131">
        <v>2481</v>
      </c>
      <c r="F131" t="s">
        <v>738</v>
      </c>
      <c r="G131" t="s">
        <v>739</v>
      </c>
      <c r="H131" t="str">
        <f>VLOOKUP(F131,[1]!Tabela7[[NUMERO CTRC]:[Filial]],3,0)</f>
        <v>Fanny</v>
      </c>
      <c r="J131" t="s">
        <v>25</v>
      </c>
      <c r="K131" t="s">
        <v>740</v>
      </c>
      <c r="L131" t="s">
        <v>259</v>
      </c>
      <c r="M131" t="s">
        <v>741</v>
      </c>
      <c r="N131">
        <v>83502110</v>
      </c>
      <c r="O131" t="s">
        <v>742</v>
      </c>
      <c r="P131" t="s">
        <v>42</v>
      </c>
      <c r="Q131" t="s">
        <v>31</v>
      </c>
      <c r="R131" t="str">
        <f t="shared" ref="R131:R142" si="2">_xlfn.CONCAT(P131,"-",Q131)</f>
        <v>ALMIRANTE TAMANDARE-PR</v>
      </c>
      <c r="S131" t="s">
        <v>743</v>
      </c>
      <c r="T131" t="s">
        <v>44</v>
      </c>
      <c r="U131" t="s">
        <v>34</v>
      </c>
      <c r="V131" t="s">
        <v>44</v>
      </c>
      <c r="W131" t="s">
        <v>744</v>
      </c>
    </row>
    <row r="132" spans="1:23" x14ac:dyDescent="0.25">
      <c r="A132" s="1">
        <v>130</v>
      </c>
      <c r="B132" t="s">
        <v>21</v>
      </c>
      <c r="C132">
        <v>1</v>
      </c>
      <c r="D132">
        <v>4747</v>
      </c>
      <c r="E132">
        <v>2467</v>
      </c>
      <c r="F132" t="s">
        <v>745</v>
      </c>
      <c r="G132" t="s">
        <v>47</v>
      </c>
      <c r="H132" t="str">
        <f>VLOOKUP(F132,[1]!Tabela7[[NUMERO CTRC]:[Filial]],3,0)</f>
        <v>Fanny</v>
      </c>
      <c r="I132" t="s">
        <v>718</v>
      </c>
      <c r="J132" t="s">
        <v>25</v>
      </c>
      <c r="K132" t="s">
        <v>746</v>
      </c>
      <c r="L132" t="s">
        <v>259</v>
      </c>
      <c r="M132" t="s">
        <v>747</v>
      </c>
      <c r="N132">
        <v>81810240</v>
      </c>
      <c r="O132" t="s">
        <v>748</v>
      </c>
      <c r="P132" t="s">
        <v>51</v>
      </c>
      <c r="Q132" t="s">
        <v>31</v>
      </c>
      <c r="R132" t="str">
        <f t="shared" si="2"/>
        <v>CURITIBA-PR</v>
      </c>
      <c r="S132" t="s">
        <v>749</v>
      </c>
      <c r="T132" t="s">
        <v>33</v>
      </c>
      <c r="U132" t="s">
        <v>34</v>
      </c>
      <c r="V132" t="s">
        <v>33</v>
      </c>
      <c r="W132" t="s">
        <v>89</v>
      </c>
    </row>
    <row r="133" spans="1:23" x14ac:dyDescent="0.25">
      <c r="A133" s="1">
        <v>131</v>
      </c>
      <c r="B133" t="s">
        <v>21</v>
      </c>
      <c r="C133">
        <v>2</v>
      </c>
      <c r="D133">
        <v>4747</v>
      </c>
      <c r="E133">
        <v>2457</v>
      </c>
      <c r="F133" t="s">
        <v>750</v>
      </c>
      <c r="G133">
        <v>1714</v>
      </c>
      <c r="H133" t="str">
        <f>VLOOKUP(F133,[1]!Tabela7[[NUMERO CTRC]:[Filial]],3,0)</f>
        <v>Fanny</v>
      </c>
      <c r="I133" t="s">
        <v>718</v>
      </c>
      <c r="J133" t="s">
        <v>25</v>
      </c>
      <c r="K133" t="s">
        <v>751</v>
      </c>
      <c r="L133" t="s">
        <v>259</v>
      </c>
      <c r="M133" t="s">
        <v>752</v>
      </c>
      <c r="N133">
        <v>81590581</v>
      </c>
      <c r="O133" t="s">
        <v>753</v>
      </c>
      <c r="P133" t="s">
        <v>51</v>
      </c>
      <c r="Q133" t="s">
        <v>31</v>
      </c>
      <c r="R133" t="str">
        <f t="shared" si="2"/>
        <v>CURITIBA-PR</v>
      </c>
      <c r="S133" t="s">
        <v>754</v>
      </c>
      <c r="T133" t="s">
        <v>33</v>
      </c>
      <c r="U133" t="s">
        <v>34</v>
      </c>
      <c r="V133" t="s">
        <v>33</v>
      </c>
      <c r="W133" t="s">
        <v>122</v>
      </c>
    </row>
    <row r="134" spans="1:23" x14ac:dyDescent="0.25">
      <c r="A134" s="1">
        <v>132</v>
      </c>
      <c r="B134" t="s">
        <v>21</v>
      </c>
      <c r="C134">
        <v>3</v>
      </c>
      <c r="D134">
        <v>4747</v>
      </c>
      <c r="E134">
        <v>2479</v>
      </c>
      <c r="F134" t="s">
        <v>755</v>
      </c>
      <c r="G134">
        <v>1716</v>
      </c>
      <c r="H134" t="str">
        <f>VLOOKUP(F134,[1]!Tabela7[[NUMERO CTRC]:[Filial]],3,0)</f>
        <v>Fanny</v>
      </c>
      <c r="J134" t="s">
        <v>25</v>
      </c>
      <c r="K134" t="s">
        <v>756</v>
      </c>
      <c r="L134" t="s">
        <v>259</v>
      </c>
      <c r="M134" t="s">
        <v>757</v>
      </c>
      <c r="N134">
        <v>81670330</v>
      </c>
      <c r="O134" t="s">
        <v>758</v>
      </c>
      <c r="P134" t="s">
        <v>51</v>
      </c>
      <c r="Q134" t="s">
        <v>31</v>
      </c>
      <c r="R134" t="str">
        <f t="shared" si="2"/>
        <v>CURITIBA-PR</v>
      </c>
      <c r="S134" t="s">
        <v>759</v>
      </c>
      <c r="T134" t="s">
        <v>33</v>
      </c>
      <c r="U134" t="s">
        <v>34</v>
      </c>
      <c r="V134" t="s">
        <v>33</v>
      </c>
      <c r="W134" t="s">
        <v>760</v>
      </c>
    </row>
    <row r="135" spans="1:23" x14ac:dyDescent="0.25">
      <c r="A135" s="1">
        <v>133</v>
      </c>
      <c r="B135" t="s">
        <v>21</v>
      </c>
      <c r="C135">
        <v>4</v>
      </c>
      <c r="D135">
        <v>4747</v>
      </c>
      <c r="E135">
        <v>2521</v>
      </c>
      <c r="F135" t="s">
        <v>761</v>
      </c>
      <c r="G135" t="s">
        <v>47</v>
      </c>
      <c r="H135" t="str">
        <f>VLOOKUP(F135,[1]!Tabela7[[NUMERO CTRC]:[Filial]],3,0)</f>
        <v>Fanny</v>
      </c>
      <c r="J135" t="s">
        <v>25</v>
      </c>
      <c r="K135" t="s">
        <v>762</v>
      </c>
      <c r="L135" t="s">
        <v>259</v>
      </c>
      <c r="M135" t="s">
        <v>763</v>
      </c>
      <c r="N135">
        <v>81490200</v>
      </c>
      <c r="O135" t="s">
        <v>764</v>
      </c>
      <c r="P135" t="s">
        <v>51</v>
      </c>
      <c r="Q135" t="s">
        <v>31</v>
      </c>
      <c r="R135" t="str">
        <f t="shared" si="2"/>
        <v>CURITIBA-PR</v>
      </c>
      <c r="S135" t="s">
        <v>765</v>
      </c>
      <c r="T135" t="s">
        <v>33</v>
      </c>
      <c r="U135" t="s">
        <v>34</v>
      </c>
      <c r="V135" t="s">
        <v>33</v>
      </c>
      <c r="W135" t="s">
        <v>766</v>
      </c>
    </row>
    <row r="136" spans="1:23" x14ac:dyDescent="0.25">
      <c r="A136" s="1">
        <v>134</v>
      </c>
      <c r="B136" t="s">
        <v>21</v>
      </c>
      <c r="C136">
        <v>5</v>
      </c>
      <c r="D136">
        <v>4747</v>
      </c>
      <c r="E136">
        <v>2510</v>
      </c>
      <c r="F136" t="s">
        <v>767</v>
      </c>
      <c r="G136">
        <v>1718</v>
      </c>
      <c r="H136" t="str">
        <f>VLOOKUP(F136,[1]!Tabela7[[NUMERO CTRC]:[Filial]],3,0)</f>
        <v>Fanny</v>
      </c>
      <c r="J136" t="s">
        <v>25</v>
      </c>
      <c r="K136" t="s">
        <v>768</v>
      </c>
      <c r="L136" t="s">
        <v>259</v>
      </c>
      <c r="M136" t="s">
        <v>769</v>
      </c>
      <c r="N136">
        <v>81013010</v>
      </c>
      <c r="O136" t="s">
        <v>770</v>
      </c>
      <c r="P136" t="s">
        <v>51</v>
      </c>
      <c r="Q136" t="s">
        <v>31</v>
      </c>
      <c r="R136" t="str">
        <f t="shared" si="2"/>
        <v>CURITIBA-PR</v>
      </c>
      <c r="S136" t="s">
        <v>771</v>
      </c>
      <c r="T136" t="s">
        <v>33</v>
      </c>
      <c r="U136" t="s">
        <v>34</v>
      </c>
      <c r="V136" t="s">
        <v>33</v>
      </c>
    </row>
    <row r="137" spans="1:23" x14ac:dyDescent="0.25">
      <c r="A137" s="1">
        <v>135</v>
      </c>
      <c r="B137" t="s">
        <v>21</v>
      </c>
      <c r="C137">
        <v>6</v>
      </c>
      <c r="D137">
        <v>4747</v>
      </c>
      <c r="E137">
        <v>2552</v>
      </c>
      <c r="F137" t="s">
        <v>772</v>
      </c>
      <c r="G137" t="s">
        <v>47</v>
      </c>
      <c r="H137" t="str">
        <f>VLOOKUP(F137,[1]!Tabela7[[NUMERO CTRC]:[Filial]],3,0)</f>
        <v>Fanny</v>
      </c>
      <c r="I137" t="s">
        <v>711</v>
      </c>
      <c r="J137" t="s">
        <v>25</v>
      </c>
      <c r="K137" t="s">
        <v>773</v>
      </c>
      <c r="L137" t="s">
        <v>259</v>
      </c>
      <c r="M137" t="s">
        <v>774</v>
      </c>
      <c r="N137">
        <v>82300332</v>
      </c>
      <c r="O137" t="s">
        <v>775</v>
      </c>
      <c r="P137" t="s">
        <v>51</v>
      </c>
      <c r="Q137" t="s">
        <v>31</v>
      </c>
      <c r="R137" t="str">
        <f t="shared" si="2"/>
        <v>CURITIBA-PR</v>
      </c>
      <c r="S137" t="s">
        <v>776</v>
      </c>
      <c r="T137" t="s">
        <v>33</v>
      </c>
      <c r="U137" t="s">
        <v>34</v>
      </c>
      <c r="V137" t="s">
        <v>33</v>
      </c>
      <c r="W137" t="s">
        <v>777</v>
      </c>
    </row>
    <row r="138" spans="1:23" x14ac:dyDescent="0.25">
      <c r="A138" s="1">
        <v>136</v>
      </c>
      <c r="B138" t="s">
        <v>21</v>
      </c>
      <c r="C138">
        <v>7</v>
      </c>
      <c r="D138">
        <v>4747</v>
      </c>
      <c r="E138">
        <v>2598</v>
      </c>
      <c r="F138" t="s">
        <v>778</v>
      </c>
      <c r="G138">
        <v>1723</v>
      </c>
      <c r="H138" t="str">
        <f>VLOOKUP(F138,[1]!Tabela7[[NUMERO CTRC]:[Filial]],3,0)</f>
        <v>Fanny</v>
      </c>
      <c r="I138" t="s">
        <v>779</v>
      </c>
      <c r="J138" t="s">
        <v>25</v>
      </c>
      <c r="K138" t="s">
        <v>780</v>
      </c>
      <c r="L138" t="s">
        <v>259</v>
      </c>
      <c r="M138" t="s">
        <v>781</v>
      </c>
      <c r="N138">
        <v>81480150</v>
      </c>
      <c r="O138" t="s">
        <v>782</v>
      </c>
      <c r="P138" t="s">
        <v>51</v>
      </c>
      <c r="Q138" t="s">
        <v>31</v>
      </c>
      <c r="R138" t="str">
        <f t="shared" si="2"/>
        <v>CURITIBA-PR</v>
      </c>
      <c r="S138" t="s">
        <v>783</v>
      </c>
      <c r="T138" t="s">
        <v>33</v>
      </c>
      <c r="U138" t="s">
        <v>34</v>
      </c>
      <c r="V138" t="s">
        <v>33</v>
      </c>
      <c r="W138" t="s">
        <v>329</v>
      </c>
    </row>
    <row r="139" spans="1:23" x14ac:dyDescent="0.25">
      <c r="A139" s="1">
        <v>137</v>
      </c>
      <c r="B139" t="s">
        <v>21</v>
      </c>
      <c r="C139">
        <v>0</v>
      </c>
      <c r="D139">
        <v>4748</v>
      </c>
      <c r="E139">
        <v>8574</v>
      </c>
      <c r="F139" t="s">
        <v>784</v>
      </c>
      <c r="G139">
        <v>1719</v>
      </c>
      <c r="H139" t="str">
        <f>VLOOKUP(F139,[1]!Tabela7[[NUMERO CTRC]:[Filial]],3,0)</f>
        <v>Torres</v>
      </c>
      <c r="J139" t="s">
        <v>174</v>
      </c>
      <c r="K139" t="s">
        <v>785</v>
      </c>
      <c r="L139" t="s">
        <v>259</v>
      </c>
      <c r="M139" t="s">
        <v>786</v>
      </c>
      <c r="N139">
        <v>81560460</v>
      </c>
      <c r="O139" t="s">
        <v>368</v>
      </c>
      <c r="P139" t="s">
        <v>51</v>
      </c>
      <c r="Q139" t="s">
        <v>31</v>
      </c>
      <c r="R139" t="str">
        <f t="shared" si="2"/>
        <v>CURITIBA-PR</v>
      </c>
      <c r="S139" t="s">
        <v>787</v>
      </c>
      <c r="T139" t="s">
        <v>33</v>
      </c>
      <c r="U139" t="s">
        <v>53</v>
      </c>
      <c r="V139" t="s">
        <v>54</v>
      </c>
      <c r="W139" t="s">
        <v>122</v>
      </c>
    </row>
    <row r="140" spans="1:23" x14ac:dyDescent="0.25">
      <c r="A140" s="1">
        <v>138</v>
      </c>
      <c r="B140" t="s">
        <v>21</v>
      </c>
      <c r="C140">
        <v>1</v>
      </c>
      <c r="D140">
        <v>4748</v>
      </c>
      <c r="E140">
        <v>9188</v>
      </c>
      <c r="F140" t="s">
        <v>788</v>
      </c>
      <c r="G140" t="s">
        <v>47</v>
      </c>
      <c r="H140" t="str">
        <f>VLOOKUP(F140,[1]!Tabela7[[NUMERO CTRC]:[Filial]],3,0)</f>
        <v>Torres</v>
      </c>
      <c r="I140" t="s">
        <v>711</v>
      </c>
      <c r="J140" t="s">
        <v>174</v>
      </c>
      <c r="K140" t="s">
        <v>789</v>
      </c>
      <c r="L140" t="s">
        <v>259</v>
      </c>
      <c r="M140" t="s">
        <v>790</v>
      </c>
      <c r="N140">
        <v>81520260</v>
      </c>
      <c r="O140" t="s">
        <v>791</v>
      </c>
      <c r="P140" t="s">
        <v>51</v>
      </c>
      <c r="Q140" t="s">
        <v>31</v>
      </c>
      <c r="R140" t="str">
        <f t="shared" si="2"/>
        <v>CURITIBA-PR</v>
      </c>
      <c r="S140" t="s">
        <v>792</v>
      </c>
      <c r="T140" t="s">
        <v>33</v>
      </c>
      <c r="U140" t="s">
        <v>34</v>
      </c>
      <c r="V140" t="s">
        <v>33</v>
      </c>
      <c r="W140" t="s">
        <v>793</v>
      </c>
    </row>
    <row r="141" spans="1:23" x14ac:dyDescent="0.25">
      <c r="A141" s="1">
        <v>139</v>
      </c>
      <c r="B141" t="s">
        <v>21</v>
      </c>
      <c r="C141">
        <v>2</v>
      </c>
      <c r="D141">
        <v>4748</v>
      </c>
      <c r="E141">
        <v>9307</v>
      </c>
      <c r="F141" t="s">
        <v>794</v>
      </c>
      <c r="G141">
        <v>1724</v>
      </c>
      <c r="H141" t="str">
        <f>VLOOKUP(F141,[1]!Tabela7[[NUMERO CTRC]:[Filial]],3,0)</f>
        <v>Torres</v>
      </c>
      <c r="I141" t="s">
        <v>779</v>
      </c>
      <c r="J141" t="s">
        <v>174</v>
      </c>
      <c r="K141" t="s">
        <v>795</v>
      </c>
      <c r="L141" t="s">
        <v>259</v>
      </c>
      <c r="M141" t="s">
        <v>796</v>
      </c>
      <c r="N141">
        <v>82590300</v>
      </c>
      <c r="O141" t="s">
        <v>797</v>
      </c>
      <c r="P141" t="s">
        <v>51</v>
      </c>
      <c r="Q141" t="s">
        <v>31</v>
      </c>
      <c r="R141" t="str">
        <f t="shared" si="2"/>
        <v>CURITIBA-PR</v>
      </c>
      <c r="S141" t="s">
        <v>798</v>
      </c>
      <c r="T141" t="s">
        <v>33</v>
      </c>
      <c r="U141" t="s">
        <v>53</v>
      </c>
      <c r="V141" t="s">
        <v>54</v>
      </c>
      <c r="W141" t="s">
        <v>799</v>
      </c>
    </row>
    <row r="142" spans="1:23" x14ac:dyDescent="0.25">
      <c r="A142" s="1">
        <v>140</v>
      </c>
      <c r="B142" t="s">
        <v>21</v>
      </c>
      <c r="C142">
        <v>0</v>
      </c>
      <c r="D142">
        <v>4749</v>
      </c>
      <c r="E142">
        <v>541</v>
      </c>
      <c r="F142" t="s">
        <v>800</v>
      </c>
      <c r="G142">
        <v>1720</v>
      </c>
      <c r="H142" t="str">
        <f>VLOOKUP(F142,[1]!Tabela7[[NUMERO CTRC]:[Filial]],3,0)</f>
        <v>Colombo</v>
      </c>
      <c r="I142" t="s">
        <v>711</v>
      </c>
      <c r="J142" t="s">
        <v>25</v>
      </c>
      <c r="K142" t="s">
        <v>801</v>
      </c>
      <c r="L142" t="s">
        <v>259</v>
      </c>
      <c r="M142" t="s">
        <v>802</v>
      </c>
      <c r="N142">
        <v>83405230</v>
      </c>
      <c r="O142" t="s">
        <v>803</v>
      </c>
      <c r="P142" t="s">
        <v>30</v>
      </c>
      <c r="Q142" t="s">
        <v>31</v>
      </c>
      <c r="R142" t="str">
        <f t="shared" si="2"/>
        <v>COLOMBO-PR</v>
      </c>
      <c r="S142" t="s">
        <v>804</v>
      </c>
      <c r="T142" t="s">
        <v>33</v>
      </c>
      <c r="U142" t="s">
        <v>53</v>
      </c>
      <c r="V142" t="s">
        <v>54</v>
      </c>
      <c r="W142" t="s">
        <v>805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Mateus Ladika</cp:lastModifiedBy>
  <dcterms:created xsi:type="dcterms:W3CDTF">2024-03-27T18:50:30Z</dcterms:created>
  <dcterms:modified xsi:type="dcterms:W3CDTF">2024-03-27T19:37:38Z</dcterms:modified>
</cp:coreProperties>
</file>