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Eduardo\Desktop\"/>
    </mc:Choice>
  </mc:AlternateContent>
  <xr:revisionPtr revIDLastSave="0" documentId="13_ncr:1_{DC6B8CAA-2420-49DC-92C6-C6682EF09A8B}" xr6:coauthVersionLast="37" xr6:coauthVersionMax="37" xr10:uidLastSave="{00000000-0000-0000-0000-000000000000}"/>
  <bookViews>
    <workbookView xWindow="0" yWindow="0" windowWidth="20490" windowHeight="7635" tabRatio="500" xr2:uid="{00000000-000D-0000-FFFF-FFFF00000000}"/>
  </bookViews>
  <sheets>
    <sheet name="Relatorio" sheetId="1" r:id="rId1"/>
    <sheet name="grafico" sheetId="3" r:id="rId2"/>
    <sheet name="Legenda" sheetId="2" r:id="rId3"/>
  </sheets>
  <definedNames>
    <definedName name="_xlnm._FilterDatabase" localSheetId="0" hidden="1">'Relatorio'!$A$1:$O$23</definedName>
    <definedName name="Gravidade">Legenda!$B$2:$B$4</definedName>
    <definedName name="Status">Legenda!$B$7:$B$10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3" l="1"/>
  <c r="G3" i="3"/>
  <c r="G2" i="3"/>
  <c r="B2" i="3"/>
  <c r="B5" i="3"/>
  <c r="B4" i="3"/>
  <c r="B3" i="3"/>
</calcChain>
</file>

<file path=xl/sharedStrings.xml><?xml version="1.0" encoding="utf-8"?>
<sst xmlns="http://schemas.openxmlformats.org/spreadsheetml/2006/main" count="374" uniqueCount="166">
  <si>
    <t>ID</t>
  </si>
  <si>
    <t>Persona</t>
  </si>
  <si>
    <t>Software</t>
  </si>
  <si>
    <t>Erro</t>
  </si>
  <si>
    <t>Url</t>
  </si>
  <si>
    <t>Gravidade</t>
  </si>
  <si>
    <t>Descrição</t>
  </si>
  <si>
    <t>Ação corretiva</t>
  </si>
  <si>
    <t xml:space="preserve">Status </t>
  </si>
  <si>
    <t>D. Atual</t>
  </si>
  <si>
    <t>D. Limite</t>
  </si>
  <si>
    <t>D. Execução</t>
  </si>
  <si>
    <t>Observações</t>
  </si>
  <si>
    <t>Titular do Erro</t>
  </si>
  <si>
    <t>Corretor do Erro</t>
  </si>
  <si>
    <t>Pedro</t>
  </si>
  <si>
    <t>Teclado</t>
  </si>
  <si>
    <t>Erro ao tentar abrir submenu</t>
  </si>
  <si>
    <t>Todas</t>
  </si>
  <si>
    <t>Crítico</t>
  </si>
  <si>
    <t>"A nevegação não abre o item com os submenus, é redirecionado direto imposibilitando a navegação para os submenus. O usuario tendo que navegar até o footer para conseguir acessar um link."</t>
  </si>
  <si>
    <t>Atribuído</t>
  </si>
  <si>
    <t>9/15/2018 19:00:00</t>
  </si>
  <si>
    <t>Usar o jQuery e com o evento "keypress ou keydown" desativar o redirecionamento</t>
  </si>
  <si>
    <t>José</t>
  </si>
  <si>
    <t>Todos</t>
  </si>
  <si>
    <t>O formulario não está enviando/salvando</t>
  </si>
  <si>
    <t>Contato</t>
  </si>
  <si>
    <t>O formulario não da nenhum aviso, dando impressão de que nada acontece</t>
  </si>
  <si>
    <t>8/29/2018</t>
  </si>
  <si>
    <t>9/15/2018 19:00</t>
  </si>
  <si>
    <t>Verificar permissão de arquivo no servidor</t>
  </si>
  <si>
    <t>Mateus Victor</t>
  </si>
  <si>
    <t>Link desnecessario</t>
  </si>
  <si>
    <t>Sessões mangas</t>
  </si>
  <si>
    <t>Leve</t>
  </si>
  <si>
    <t>Ao navegar pelo teclado há elementos hidden que são desnecessarios na navegação</t>
  </si>
  <si>
    <t>8/30/2018</t>
  </si>
  <si>
    <t>9/16/2018 20:15</t>
  </si>
  <si>
    <t>Fazer ignorar o elemento desnecessario pelo tab</t>
  </si>
  <si>
    <t>Problema de navegação no link</t>
  </si>
  <si>
    <t>mangas</t>
  </si>
  <si>
    <t>Moderado</t>
  </si>
  <si>
    <t>Ao chegar no link Eichiro Oda para navegação</t>
  </si>
  <si>
    <t>8/31/2018</t>
  </si>
  <si>
    <t>9/17/2018 19:15</t>
  </si>
  <si>
    <t>Verificar se tem algo a ver com uma classe ou codigo js que foi colocado para fazer funcionar o clique de redirecionamento na tag “object”</t>
  </si>
  <si>
    <t>Não é possível dar checked em “receber novidades por e-mail”</t>
  </si>
  <si>
    <t>Navegando normalmente até “Receber novidades por e-mail” mas não é possível dar checked no checkbox.</t>
  </si>
  <si>
    <t>É possivel dar o checked pela tacla space</t>
  </si>
  <si>
    <t>9/15/2018 20:00:00</t>
  </si>
  <si>
    <t>Jéssica</t>
  </si>
  <si>
    <t>Modo Leitura</t>
  </si>
  <si>
    <t>Conteúdo não é exibido</t>
  </si>
  <si>
    <t>internas música</t>
  </si>
  <si>
    <t>O conteúdo de dentro da tag &lt;article&gt; não é exibido no Modo Leitura</t>
  </si>
  <si>
    <t>Revisar a codificação</t>
  </si>
  <si>
    <t>Não Atribuído</t>
  </si>
  <si>
    <t>jhon</t>
  </si>
  <si>
    <t>ChromeVox</t>
  </si>
  <si>
    <t>Pula O CONTEUDO DA PAGINA</t>
  </si>
  <si>
    <t>Historia</t>
  </si>
  <si>
    <t>Ao se usar a tecla tabe, ele ignora todo o conteudo e vai direto para o final da pagina “footer”</t>
  </si>
  <si>
    <t>Verificar as tag de cada parte do conteudo e descobrir porque ela esta sendo ignorada.</t>
  </si>
  <si>
    <t>Alguma obs.</t>
  </si>
  <si>
    <t>Rafael</t>
  </si>
  <si>
    <t>Japão</t>
  </si>
  <si>
    <t>Pula a imagem o titulo e o texto </t>
  </si>
  <si>
    <t>Origame</t>
  </si>
  <si>
    <t>Pula o conteudo primairo de inicio da pag origame</t>
  </si>
  <si>
    <t>verificaras tag do conteudo e descobrir porque ela esta sendo ignorada.</t>
  </si>
  <si>
    <t>John</t>
  </si>
  <si>
    <t>Imagem lateral não esta sendo lida</t>
  </si>
  <si>
    <t>home</t>
  </si>
  <si>
    <t>não está lendo o alt da imagem</t>
  </si>
  <si>
    <t>Verficar inconsistencia no html</t>
  </si>
  <si>
    <t>Jeiel</t>
  </si>
  <si>
    <t>Texto lateral não esta sendo lido</t>
  </si>
  <si>
    <t>não está lendo o titulo e o texto da parte lateral da home</t>
  </si>
  <si>
    <t>Verificar insconsistencia no html</t>
  </si>
  <si>
    <t>Corrigido</t>
  </si>
  <si>
    <t>10/20/2018</t>
  </si>
  <si>
    <t>Alt das imagens da parte da musica estão duplicadas</t>
  </si>
  <si>
    <t>musica</t>
  </si>
  <si>
    <t>o alt de todas as imagens do categoria musica esta duplicada</t>
  </si>
  <si>
    <t>Mudar o alt das imagens da categoria musica</t>
  </si>
  <si>
    <t>Diego</t>
  </si>
  <si>
    <t>pulando leitura de texto e titulo</t>
  </si>
  <si>
    <t>mangá</t>
  </si>
  <si>
    <t>Está pulando o titulo e o texto da categoria home do mangá</t>
  </si>
  <si>
    <t>verificar inconsistencia do html</t>
  </si>
  <si>
    <t>Mateus</t>
  </si>
  <si>
    <t>pulando leitura do alt</t>
  </si>
  <si>
    <t>teatro</t>
  </si>
  <si>
    <t>Na parte do teatro esta pulando o alt da imagem pois a mesma esta com o texto e tiulo junto</t>
  </si>
  <si>
    <t>Tentar mudar a disposição dos itens no espaço</t>
  </si>
  <si>
    <t>dois links desnecessarios</t>
  </si>
  <si>
    <t>Na categoria mangá existem dois links entre e a imagem e o tiulo das sub categorias e entre a imagem e o texto</t>
  </si>
  <si>
    <t>Verificar links desnecessarios no codigo das subcategorias</t>
  </si>
  <si>
    <t>john</t>
  </si>
  <si>
    <t>pulando titulo,texto e imagem</t>
  </si>
  <si>
    <t>origami</t>
  </si>
  <si>
    <t>Na categoria origami esta pulando o texto, imagem e o tiulo no inicio da pagina</t>
  </si>
  <si>
    <t>pulando titulo e texto</t>
  </si>
  <si>
    <t>Na categoria origami esta pulando o texto e o titulo na parte das categorias</t>
  </si>
  <si>
    <t>pulando direto pra categorias</t>
  </si>
  <si>
    <t>Na categoria teatro esta pulando direto para as categorias</t>
  </si>
  <si>
    <t>pulando imagem e o texto</t>
  </si>
  <si>
    <t>Dentro de cada categoria está pulando todo o conteudo e indo direto pro footer</t>
  </si>
  <si>
    <t>Verificar algum codigo inficiente no html</t>
  </si>
  <si>
    <t>pulando todo o conteudo</t>
  </si>
  <si>
    <t>Dentro da categoria musica esta pulando todo o conteudo e indo direto para o continuar lendo das categorias</t>
  </si>
  <si>
    <t>erro no software</t>
  </si>
  <si>
    <t>Dentro da categoria mangá ao chegar em um certo ponto da página o software chrmovox trava</t>
  </si>
  <si>
    <t>Procurar erro no software ou algo no codigo</t>
  </si>
  <si>
    <t>pulando conteudo</t>
  </si>
  <si>
    <t>dança</t>
  </si>
  <si>
    <t>O tab pula todo o conteudo e vai direto para o viste outras categorias</t>
  </si>
  <si>
    <t>Verificar se existe algo errado no codigo html</t>
  </si>
  <si>
    <t>Dentro das categorias na parte dança ao usar a tecla tab vai direto para o caompartilhar</t>
  </si>
  <si>
    <t>o japão</t>
  </si>
  <si>
    <t>Dentro da pagina o japão ao utilizar a tecla tab pula-se todo o conteudo indo direto para o footer</t>
  </si>
  <si>
    <t>Verifcar erros no codigo e inconsistencias no html</t>
  </si>
  <si>
    <t>historia</t>
  </si>
  <si>
    <t>Dentro da página a historia pula-se todo o conteudo exceto os botões, após passar pelos botões vai para o footer</t>
  </si>
  <si>
    <t>Ricardo</t>
  </si>
  <si>
    <t>Mouse</t>
  </si>
  <si>
    <t>Falta de Tema Escuro</t>
  </si>
  <si>
    <t>O site inteiro</t>
  </si>
  <si>
    <t>Causa cansaço da visão, comprometendo usabilidade</t>
  </si>
  <si>
    <t>Usar jQuery e CSS3 para tematizar o site e armazenar a configuração escolhida pelo usuário</t>
  </si>
  <si>
    <t>Falta de Descrição de Cores das Imagens</t>
  </si>
  <si>
    <t>Causa frustração em não saber as cores presentes nas imagens</t>
  </si>
  <si>
    <t>Usar os Popovers do Bootstrap 4.x</t>
  </si>
  <si>
    <t>Tamanho da fonte</t>
  </si>
  <si>
    <t>Causa cansaço visual.</t>
  </si>
  <si>
    <t>Aumentar fonte de todas as descrições para 16 ou 17px</t>
  </si>
  <si>
    <t>Status</t>
  </si>
  <si>
    <t>Quantidade</t>
  </si>
  <si>
    <t>Sem Ação</t>
  </si>
  <si>
    <t>impede a utilização</t>
  </si>
  <si>
    <t>torna a utilização muito difícil ou complicada</t>
  </si>
  <si>
    <t>gera um incômodo desnecessário, que pode ser corrigido</t>
  </si>
  <si>
    <t>Já solucionado</t>
  </si>
  <si>
    <t>Já há uma pessoa para efetuar a correção</t>
  </si>
  <si>
    <t>Não há uma pessoa para efetuar a correção</t>
  </si>
  <si>
    <t>Não há ação a ser tomada</t>
  </si>
  <si>
    <t>Talkback</t>
  </si>
  <si>
    <t>Logo sem link</t>
  </si>
  <si>
    <t>O logo está sem link na versão mobile dentro do menu</t>
  </si>
  <si>
    <t>Colocar o link</t>
  </si>
  <si>
    <t>Jessica</t>
  </si>
  <si>
    <t>Celular</t>
  </si>
  <si>
    <t>Fonte pequena no menu do celular</t>
  </si>
  <si>
    <t>Site inteiro</t>
  </si>
  <si>
    <t xml:space="preserve">Quando é aberto o menu no celular  os links do menu são dificeis de clicar </t>
  </si>
  <si>
    <t>Aumentar a fonte e espaçamento vertical</t>
  </si>
  <si>
    <t>Não há legendas em português </t>
  </si>
  <si>
    <t>Aprenda a fazer "borboletas"</t>
  </si>
  <si>
    <t>Não há legendas em portugues, o que impossibilita usuarios nativos de entender o conteudo do video</t>
  </si>
  <si>
    <t>Adicionar legendas nos videos</t>
  </si>
  <si>
    <t>Aprenda a fazer "Tsuru"</t>
  </si>
  <si>
    <t>Alessandro</t>
  </si>
  <si>
    <t>Busca não está varrendo todas as páginas</t>
  </si>
  <si>
    <t>Algumas páginas não estão incluidas na busca</t>
  </si>
  <si>
    <t>Padronizar a estrura das páginas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</si>
</sst>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"/>
    <numFmt numFmtId="165" formatCode="m/d/yyyy\ h:mm:ss"/>
  </numFmts>
  <fonts count="6" x14ac:knownFonts="1">
    <font>
      <sz val="10"/>
      <color rgb="FF000000"/>
      <name val="Arial"/>
      <family val="2"/>
      <charset val="1"/>
    </font>
    <font>
      <b/>
      <sz val="10"/>
      <color rgb="FF00000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2"/>
      <color theme="0"/>
      <name val="Cambria"/>
      <family val="1"/>
      <charset val="1"/>
    </font>
    <font>
      <b/>
      <sz val="10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6666"/>
        <bgColor rgb="FFFF6600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C0C0C0"/>
      </patternFill>
    </fill>
    <fill>
      <patternFill patternType="solid">
        <fgColor rgb="FF33CC66"/>
        <bgColor rgb="FF339966"/>
      </patternFill>
    </fill>
    <fill>
      <patternFill patternType="solid">
        <fgColor rgb="FFFF99FF"/>
        <bgColor rgb="FFCC99FF"/>
      </patternFill>
    </fill>
    <fill>
      <patternFill patternType="solid">
        <fgColor rgb="FFFFFF99"/>
        <bgColor rgb="FFFFFFCC"/>
      </patternFill>
    </fill>
    <fill>
      <patternFill patternType="solid">
        <fgColor rgb="FF9999FF"/>
        <bgColor rgb="FFCC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164" fontId="2" fillId="9" borderId="1" xfId="0" applyNumberFormat="1" applyFont="1" applyFill="1" applyBorder="1" applyAlignment="1">
      <alignment horizontal="center" vertical="center"/>
    </xf>
    <xf numFmtId="165" fontId="2" fillId="9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14" fontId="2" fillId="9" borderId="1" xfId="0" applyNumberFormat="1" applyFont="1" applyFill="1" applyBorder="1" applyAlignment="1">
      <alignment horizontal="center" vertical="center"/>
    </xf>
    <xf numFmtId="22" fontId="2" fillId="9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5" fillId="1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vertical="center" wrapText="1"/>
    </xf>
    <xf numFmtId="14" fontId="0" fillId="9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mbria"/>
        <scheme val="none"/>
      </font>
      <fill>
        <patternFill patternType="solid">
          <fgColor indexed="64"/>
          <bgColor rgb="FF00B0F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EFA34F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6A5FFB"/>
        </patternFill>
      </fill>
    </dxf>
    <dxf>
      <font>
        <b/>
        <i val="0"/>
        <strike val="0"/>
        <color auto="1"/>
      </font>
      <fill>
        <patternFill patternType="solid">
          <fgColor indexed="64"/>
          <bgColor rgb="FFFF5050"/>
        </patternFill>
      </fill>
    </dxf>
    <dxf>
      <font>
        <b/>
        <i val="0"/>
      </font>
      <fill>
        <patternFill>
          <bgColor rgb="FFCC99FF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99FF"/>
      <color rgb="FFFF5050"/>
      <color rgb="FF6A5FFB"/>
      <color rgb="FFEFA34F"/>
      <color rgb="FF9933FF"/>
      <color rgb="FFFF9933"/>
      <color rgb="FF9966FF"/>
      <color rgb="FFFF0000"/>
      <color rgb="FFBDE8FB"/>
      <color rgb="FFC5F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grafico!$B$1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7DF-453A-A1D6-BAD74388905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F-453A-A1D6-BAD743889050}"/>
              </c:ext>
            </c:extLst>
          </c:dPt>
          <c:dPt>
            <c:idx val="2"/>
            <c:bubble3D val="0"/>
            <c:spPr>
              <a:solidFill>
                <a:srgbClr val="EFA34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F-453A-A1D6-BAD743889050}"/>
              </c:ext>
            </c:extLst>
          </c:dPt>
          <c:dPt>
            <c:idx val="3"/>
            <c:bubble3D val="0"/>
            <c:spPr>
              <a:solidFill>
                <a:srgbClr val="6A5FFB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7DF-453A-A1D6-BAD7438890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grafico!$A$2:$A$5</c:f>
              <c:strCache>
                <c:ptCount val="4"/>
                <c:pt idx="0">
                  <c:v>Corrigido</c:v>
                </c:pt>
                <c:pt idx="1">
                  <c:v>Atribuído</c:v>
                </c:pt>
                <c:pt idx="2">
                  <c:v>Não Atribuído</c:v>
                </c:pt>
                <c:pt idx="3">
                  <c:v>Sem Ação</c:v>
                </c:pt>
              </c:strCache>
            </c:strRef>
          </c:cat>
          <c:val>
            <c:numRef>
              <c:f>grafico!$B$2:$B$5</c:f>
              <c:numCache>
                <c:formatCode>General</c:formatCode>
                <c:ptCount val="4"/>
                <c:pt idx="0">
                  <c:v>6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F-453A-A1D6-BAD7438890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grafico!$G$1</c:f>
              <c:strCache>
                <c:ptCount val="1"/>
                <c:pt idx="0">
                  <c:v>Quantidade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FF5050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1C9-4196-870C-DF23A8F1AB5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1C9-4196-870C-DF23A8F1AB5E}"/>
              </c:ext>
            </c:extLst>
          </c:dPt>
          <c:dPt>
            <c:idx val="2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1C9-4196-870C-DF23A8F1A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grafico!$F$2:$F$4</c:f>
              <c:strCache>
                <c:ptCount val="3"/>
                <c:pt idx="0">
                  <c:v>Crítico</c:v>
                </c:pt>
                <c:pt idx="1">
                  <c:v>Moderado</c:v>
                </c:pt>
                <c:pt idx="2">
                  <c:v>Leve</c:v>
                </c:pt>
              </c:strCache>
            </c:strRef>
          </c:cat>
          <c:val>
            <c:numRef>
              <c:f>grafico!$G$2:$G$4</c:f>
              <c:numCache>
                <c:formatCode>General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196-870C-DF23A8F1AB5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92000">
          <a:schemeClr val="bg1">
            <a:lumMod val="50000"/>
          </a:schemeClr>
        </a:gs>
        <a:gs pos="35000">
          <a:schemeClr val="bg1">
            <a:lumMod val="85000"/>
          </a:schemeClr>
        </a:gs>
        <a:gs pos="0">
          <a:schemeClr val="accent1">
            <a:tint val="23500"/>
            <a:satMod val="160000"/>
          </a:schemeClr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57150</xdr:rowOff>
    </xdr:from>
    <xdr:to>
      <xdr:col>4</xdr:col>
      <xdr:colOff>19050</xdr:colOff>
      <xdr:row>22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AB173F9-75AF-49B3-B094-D2A63D58F7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5</xdr:row>
      <xdr:rowOff>9525</xdr:rowOff>
    </xdr:from>
    <xdr:to>
      <xdr:col>9</xdr:col>
      <xdr:colOff>419100</xdr:colOff>
      <xdr:row>22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A24068-005D-4F7D-9D59-2D5BADC7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elatorio" displayName="relatorio" ref="A1:O1048576" totalsRowShown="0" headerRowDxfId="3" headerRowBorderDxfId="2" tableBorderDxfId="1">
  <autoFilter ref="A1:O1048576" xr:uid="{00000000-0009-0000-0100-000001000000}"/>
  <tableColumns count="15">
    <tableColumn id="1" xr3:uid="{00000000-0010-0000-0000-000001000000}" name="ID"/>
    <tableColumn id="2" xr3:uid="{00000000-0010-0000-0000-000002000000}" name="Persona"/>
    <tableColumn id="3" xr3:uid="{00000000-0010-0000-0000-000003000000}" name="Software"/>
    <tableColumn id="4" xr3:uid="{00000000-0010-0000-0000-000004000000}" name="Erro"/>
    <tableColumn id="5" xr3:uid="{00000000-0010-0000-0000-000005000000}" name="Url" dataDxfId="0"/>
    <tableColumn id="6" xr3:uid="{00000000-0010-0000-0000-000006000000}" name="Gravidade"/>
    <tableColumn id="7" xr3:uid="{00000000-0010-0000-0000-000007000000}" name="Descrição"/>
    <tableColumn id="8" xr3:uid="{00000000-0010-0000-0000-000008000000}" name="Ação corretiva"/>
    <tableColumn id="9" xr3:uid="{00000000-0010-0000-0000-000009000000}" name="Status "/>
    <tableColumn id="10" xr3:uid="{00000000-0010-0000-0000-00000A000000}" name="D. Atual"/>
    <tableColumn id="11" xr3:uid="{00000000-0010-0000-0000-00000B000000}" name="D. Limite"/>
    <tableColumn id="12" xr3:uid="{00000000-0010-0000-0000-00000C000000}" name="D. Execução"/>
    <tableColumn id="13" xr3:uid="{00000000-0010-0000-0000-00000D000000}" name="Observações"/>
    <tableColumn id="14" xr3:uid="{00000000-0010-0000-0000-00000E000000}" name="Titular do Erro"/>
    <tableColumn id="15" xr3:uid="{00000000-0010-0000-0000-00000F000000}" name="Corretor do Er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76"/>
  <sheetViews>
    <sheetView tabSelected="1" topLeftCell="H1" zoomScaleNormal="100" workbookViewId="0">
      <selection activeCell="O33" sqref="O33"/>
    </sheetView>
  </sheetViews>
  <sheetFormatPr defaultRowHeight="12.75" x14ac:dyDescent="0.2"/>
  <cols>
    <col min="1" max="1" width="8.28515625" bestFit="1" customWidth="1"/>
    <col min="2" max="2" width="14.42578125" bestFit="1" customWidth="1"/>
    <col min="3" max="3" width="15.140625" bestFit="1" customWidth="1"/>
    <col min="4" max="4" width="46.85546875" customWidth="1"/>
    <col min="5" max="5" width="17" style="1" customWidth="1"/>
    <col min="6" max="6" width="16.7109375" bestFit="1" customWidth="1"/>
    <col min="7" max="7" width="43.5703125" customWidth="1"/>
    <col min="8" max="8" width="46.5703125" customWidth="1"/>
    <col min="9" max="9" width="13.85546875" customWidth="1"/>
    <col min="10" max="11" width="16.7109375" customWidth="1"/>
    <col min="12" max="12" width="18" customWidth="1"/>
    <col min="13" max="13" width="25.7109375" customWidth="1"/>
    <col min="14" max="14" width="21.85546875" bestFit="1" customWidth="1"/>
    <col min="15" max="15" width="23.42578125" bestFit="1" customWidth="1"/>
    <col min="16" max="1025" width="14.140625" customWidth="1"/>
  </cols>
  <sheetData>
    <row r="1" spans="1:18" ht="15.75" x14ac:dyDescent="0.2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1"/>
      <c r="Q1" s="21"/>
      <c r="R1" s="21"/>
    </row>
    <row r="2" spans="1:18" ht="51" x14ac:dyDescent="0.2">
      <c r="A2" s="10">
        <v>1</v>
      </c>
      <c r="B2" s="10" t="s">
        <v>15</v>
      </c>
      <c r="C2" s="10" t="s">
        <v>16</v>
      </c>
      <c r="D2" s="11" t="s">
        <v>17</v>
      </c>
      <c r="E2" s="10" t="s">
        <v>18</v>
      </c>
      <c r="F2" s="12" t="s">
        <v>19</v>
      </c>
      <c r="G2" s="13" t="s">
        <v>20</v>
      </c>
      <c r="H2" s="14"/>
      <c r="I2" s="15" t="s">
        <v>80</v>
      </c>
      <c r="J2" s="16">
        <v>43341</v>
      </c>
      <c r="K2" s="16">
        <v>43374</v>
      </c>
      <c r="L2" s="17" t="s">
        <v>22</v>
      </c>
      <c r="M2" s="10" t="s">
        <v>23</v>
      </c>
      <c r="N2" s="17" t="s">
        <v>32</v>
      </c>
      <c r="O2" s="17" t="s">
        <v>32</v>
      </c>
      <c r="P2" s="22"/>
      <c r="Q2" s="22"/>
      <c r="R2" s="22"/>
    </row>
    <row r="3" spans="1:18" x14ac:dyDescent="0.2">
      <c r="A3" s="10">
        <v>2</v>
      </c>
      <c r="B3" s="10" t="s">
        <v>15</v>
      </c>
      <c r="C3" s="10" t="s">
        <v>25</v>
      </c>
      <c r="D3" s="18" t="s">
        <v>26</v>
      </c>
      <c r="E3" s="10" t="s">
        <v>27</v>
      </c>
      <c r="F3" s="12" t="s">
        <v>19</v>
      </c>
      <c r="G3" s="14" t="s">
        <v>28</v>
      </c>
      <c r="H3" s="14"/>
      <c r="I3" s="15" t="s">
        <v>80</v>
      </c>
      <c r="J3" s="19" t="s">
        <v>29</v>
      </c>
      <c r="K3" s="16">
        <v>43374</v>
      </c>
      <c r="L3" s="20" t="s">
        <v>30</v>
      </c>
      <c r="M3" s="10" t="s">
        <v>31</v>
      </c>
      <c r="N3" s="10" t="s">
        <v>32</v>
      </c>
      <c r="O3" s="10" t="s">
        <v>32</v>
      </c>
      <c r="P3" s="23"/>
      <c r="Q3" s="23"/>
      <c r="R3" s="23"/>
    </row>
    <row r="4" spans="1:18" ht="25.5" x14ac:dyDescent="0.2">
      <c r="A4" s="10">
        <v>3</v>
      </c>
      <c r="B4" s="10" t="s">
        <v>15</v>
      </c>
      <c r="C4" s="10" t="s">
        <v>16</v>
      </c>
      <c r="D4" s="11" t="s">
        <v>33</v>
      </c>
      <c r="E4" s="10" t="s">
        <v>34</v>
      </c>
      <c r="F4" s="12" t="s">
        <v>35</v>
      </c>
      <c r="G4" s="13" t="s">
        <v>36</v>
      </c>
      <c r="H4" s="14"/>
      <c r="I4" s="15" t="s">
        <v>21</v>
      </c>
      <c r="J4" s="16" t="s">
        <v>37</v>
      </c>
      <c r="K4" s="16">
        <v>43374</v>
      </c>
      <c r="L4" s="17" t="s">
        <v>38</v>
      </c>
      <c r="M4" s="10" t="s">
        <v>39</v>
      </c>
      <c r="N4" s="17" t="s">
        <v>32</v>
      </c>
      <c r="O4" s="17"/>
      <c r="P4" s="22"/>
      <c r="Q4" s="22"/>
      <c r="R4" s="22"/>
    </row>
    <row r="5" spans="1:18" x14ac:dyDescent="0.2">
      <c r="A5" s="10">
        <v>4</v>
      </c>
      <c r="B5" s="10" t="s">
        <v>15</v>
      </c>
      <c r="C5" s="10" t="s">
        <v>16</v>
      </c>
      <c r="D5" s="18" t="s">
        <v>40</v>
      </c>
      <c r="E5" s="10" t="s">
        <v>41</v>
      </c>
      <c r="F5" s="12" t="s">
        <v>42</v>
      </c>
      <c r="G5" s="14" t="s">
        <v>43</v>
      </c>
      <c r="H5" s="14"/>
      <c r="I5" s="15" t="s">
        <v>21</v>
      </c>
      <c r="J5" s="19" t="s">
        <v>44</v>
      </c>
      <c r="K5" s="16">
        <v>43374</v>
      </c>
      <c r="L5" s="20" t="s">
        <v>45</v>
      </c>
      <c r="M5" s="10" t="s">
        <v>46</v>
      </c>
      <c r="N5" s="10" t="s">
        <v>32</v>
      </c>
      <c r="O5" s="10"/>
      <c r="P5" s="22"/>
      <c r="Q5" s="22"/>
      <c r="R5" s="22"/>
    </row>
    <row r="6" spans="1:18" ht="38.25" x14ac:dyDescent="0.2">
      <c r="A6" s="10">
        <v>5</v>
      </c>
      <c r="B6" s="10" t="s">
        <v>15</v>
      </c>
      <c r="C6" s="10" t="s">
        <v>16</v>
      </c>
      <c r="D6" s="11" t="s">
        <v>47</v>
      </c>
      <c r="E6" s="10" t="s">
        <v>27</v>
      </c>
      <c r="F6" s="12" t="s">
        <v>42</v>
      </c>
      <c r="G6" s="13" t="s">
        <v>48</v>
      </c>
      <c r="H6" s="14" t="s">
        <v>49</v>
      </c>
      <c r="I6" s="15" t="s">
        <v>21</v>
      </c>
      <c r="J6" s="16">
        <v>43109</v>
      </c>
      <c r="K6" s="16">
        <v>43374</v>
      </c>
      <c r="L6" s="17" t="s">
        <v>50</v>
      </c>
      <c r="M6" s="10" t="s">
        <v>23</v>
      </c>
      <c r="N6" s="17" t="s">
        <v>24</v>
      </c>
      <c r="O6" s="17"/>
      <c r="P6" s="22"/>
      <c r="Q6" s="22"/>
      <c r="R6" s="22"/>
    </row>
    <row r="7" spans="1:18" x14ac:dyDescent="0.2">
      <c r="A7" s="10">
        <v>6</v>
      </c>
      <c r="B7" s="10" t="s">
        <v>51</v>
      </c>
      <c r="C7" s="10" t="s">
        <v>52</v>
      </c>
      <c r="D7" s="18" t="s">
        <v>53</v>
      </c>
      <c r="E7" s="10" t="s">
        <v>54</v>
      </c>
      <c r="F7" s="12" t="s">
        <v>19</v>
      </c>
      <c r="G7" s="14" t="s">
        <v>55</v>
      </c>
      <c r="H7" s="14" t="s">
        <v>56</v>
      </c>
      <c r="I7" s="15" t="s">
        <v>21</v>
      </c>
      <c r="J7" s="19">
        <v>43343</v>
      </c>
      <c r="K7" s="16">
        <v>43374</v>
      </c>
      <c r="L7" s="20"/>
      <c r="M7" s="10"/>
      <c r="N7" s="10" t="s">
        <v>65</v>
      </c>
      <c r="O7" s="10"/>
      <c r="P7" s="22"/>
      <c r="Q7" s="22"/>
      <c r="R7" s="22"/>
    </row>
    <row r="8" spans="1:18" ht="25.5" x14ac:dyDescent="0.2">
      <c r="A8" s="10">
        <v>7</v>
      </c>
      <c r="B8" s="10" t="s">
        <v>58</v>
      </c>
      <c r="C8" s="10" t="s">
        <v>59</v>
      </c>
      <c r="D8" s="11" t="s">
        <v>60</v>
      </c>
      <c r="E8" s="10" t="s">
        <v>61</v>
      </c>
      <c r="F8" s="12" t="s">
        <v>19</v>
      </c>
      <c r="G8" s="13" t="s">
        <v>62</v>
      </c>
      <c r="H8" s="14" t="s">
        <v>63</v>
      </c>
      <c r="I8" s="15" t="s">
        <v>80</v>
      </c>
      <c r="J8" s="16">
        <v>43341</v>
      </c>
      <c r="K8" s="16">
        <v>43374</v>
      </c>
      <c r="L8" s="17"/>
      <c r="M8" s="10" t="s">
        <v>64</v>
      </c>
      <c r="N8" s="17" t="s">
        <v>65</v>
      </c>
      <c r="O8" s="17" t="s">
        <v>76</v>
      </c>
      <c r="P8" s="22"/>
      <c r="Q8" s="22"/>
      <c r="R8" s="22"/>
    </row>
    <row r="9" spans="1:18" x14ac:dyDescent="0.2">
      <c r="A9" s="10">
        <v>8</v>
      </c>
      <c r="B9" s="10" t="s">
        <v>58</v>
      </c>
      <c r="C9" s="10" t="s">
        <v>59</v>
      </c>
      <c r="D9" s="18" t="s">
        <v>60</v>
      </c>
      <c r="E9" s="10" t="s">
        <v>66</v>
      </c>
      <c r="F9" s="12" t="s">
        <v>19</v>
      </c>
      <c r="G9" s="14" t="s">
        <v>62</v>
      </c>
      <c r="H9" s="14" t="s">
        <v>63</v>
      </c>
      <c r="I9" s="15" t="s">
        <v>80</v>
      </c>
      <c r="J9" s="19">
        <v>43342</v>
      </c>
      <c r="K9" s="19">
        <v>43374</v>
      </c>
      <c r="L9" s="20"/>
      <c r="M9" s="10"/>
      <c r="N9" s="10" t="s">
        <v>65</v>
      </c>
      <c r="O9" s="10" t="s">
        <v>76</v>
      </c>
      <c r="P9" s="23"/>
      <c r="Q9" s="23"/>
      <c r="R9" s="23"/>
    </row>
    <row r="10" spans="1:18" x14ac:dyDescent="0.2">
      <c r="A10" s="10">
        <v>9</v>
      </c>
      <c r="B10" s="10" t="s">
        <v>58</v>
      </c>
      <c r="C10" s="10" t="s">
        <v>59</v>
      </c>
      <c r="D10" s="11" t="s">
        <v>67</v>
      </c>
      <c r="E10" s="10" t="s">
        <v>68</v>
      </c>
      <c r="F10" s="12" t="s">
        <v>19</v>
      </c>
      <c r="G10" s="13" t="s">
        <v>69</v>
      </c>
      <c r="H10" s="14" t="s">
        <v>70</v>
      </c>
      <c r="I10" s="15" t="s">
        <v>80</v>
      </c>
      <c r="J10" s="16">
        <v>43343</v>
      </c>
      <c r="K10" s="16">
        <v>43374</v>
      </c>
      <c r="L10" s="17"/>
      <c r="M10" s="10"/>
      <c r="N10" s="17" t="s">
        <v>76</v>
      </c>
      <c r="O10" s="17" t="s">
        <v>76</v>
      </c>
      <c r="P10" s="22"/>
      <c r="Q10" s="22"/>
      <c r="R10" s="22"/>
    </row>
    <row r="11" spans="1:18" x14ac:dyDescent="0.2">
      <c r="A11" s="10">
        <v>10</v>
      </c>
      <c r="B11" s="10" t="s">
        <v>58</v>
      </c>
      <c r="C11" s="10" t="s">
        <v>147</v>
      </c>
      <c r="D11" s="18" t="s">
        <v>148</v>
      </c>
      <c r="E11" s="10" t="s">
        <v>18</v>
      </c>
      <c r="F11" s="12" t="s">
        <v>19</v>
      </c>
      <c r="G11" s="14" t="s">
        <v>149</v>
      </c>
      <c r="H11" s="14" t="s">
        <v>150</v>
      </c>
      <c r="I11" s="15" t="s">
        <v>80</v>
      </c>
      <c r="J11" s="16">
        <v>43373</v>
      </c>
      <c r="K11" s="16">
        <v>43375</v>
      </c>
      <c r="L11" s="20"/>
      <c r="M11" s="10"/>
      <c r="N11" s="10" t="s">
        <v>65</v>
      </c>
      <c r="O11" s="10" t="s">
        <v>24</v>
      </c>
      <c r="P11" s="22"/>
      <c r="Q11" s="22"/>
      <c r="R11" s="22"/>
    </row>
    <row r="12" spans="1:18" x14ac:dyDescent="0.2">
      <c r="A12" s="10">
        <v>11</v>
      </c>
      <c r="B12" s="10" t="s">
        <v>71</v>
      </c>
      <c r="C12" s="10" t="s">
        <v>59</v>
      </c>
      <c r="D12" s="11" t="s">
        <v>72</v>
      </c>
      <c r="E12" s="10" t="s">
        <v>73</v>
      </c>
      <c r="F12" s="12" t="s">
        <v>42</v>
      </c>
      <c r="G12" s="13" t="s">
        <v>74</v>
      </c>
      <c r="H12" s="14" t="s">
        <v>75</v>
      </c>
      <c r="I12" s="15" t="s">
        <v>21</v>
      </c>
      <c r="J12" s="16">
        <v>43341</v>
      </c>
      <c r="K12" s="16">
        <v>43393</v>
      </c>
      <c r="L12" s="17"/>
      <c r="M12" s="10" t="s">
        <v>64</v>
      </c>
      <c r="N12" s="17" t="s">
        <v>76</v>
      </c>
      <c r="O12" s="17"/>
      <c r="P12" s="22"/>
      <c r="Q12" s="22"/>
      <c r="R12" s="22"/>
    </row>
    <row r="13" spans="1:18" x14ac:dyDescent="0.2">
      <c r="A13" s="10">
        <v>12</v>
      </c>
      <c r="B13" s="10" t="s">
        <v>71</v>
      </c>
      <c r="C13" s="10" t="s">
        <v>59</v>
      </c>
      <c r="D13" s="18" t="s">
        <v>77</v>
      </c>
      <c r="E13" s="10" t="s">
        <v>73</v>
      </c>
      <c r="F13" s="12" t="s">
        <v>42</v>
      </c>
      <c r="G13" s="14" t="s">
        <v>78</v>
      </c>
      <c r="H13" s="14" t="s">
        <v>79</v>
      </c>
      <c r="I13" s="15" t="s">
        <v>21</v>
      </c>
      <c r="J13" s="19" t="s">
        <v>29</v>
      </c>
      <c r="K13" s="19" t="s">
        <v>81</v>
      </c>
      <c r="L13" s="20"/>
      <c r="M13" s="10"/>
      <c r="N13" s="10" t="s">
        <v>76</v>
      </c>
      <c r="O13" s="10"/>
      <c r="P13" s="22"/>
      <c r="Q13" s="22"/>
      <c r="R13" s="22"/>
    </row>
    <row r="14" spans="1:18" ht="25.5" x14ac:dyDescent="0.2">
      <c r="A14" s="10">
        <v>13</v>
      </c>
      <c r="B14" s="10" t="s">
        <v>71</v>
      </c>
      <c r="C14" s="10" t="s">
        <v>59</v>
      </c>
      <c r="D14" s="11" t="s">
        <v>82</v>
      </c>
      <c r="E14" s="10" t="s">
        <v>83</v>
      </c>
      <c r="F14" s="12" t="s">
        <v>42</v>
      </c>
      <c r="G14" s="13" t="s">
        <v>84</v>
      </c>
      <c r="H14" s="14" t="s">
        <v>85</v>
      </c>
      <c r="I14" s="15" t="s">
        <v>21</v>
      </c>
      <c r="J14" s="16" t="s">
        <v>29</v>
      </c>
      <c r="K14" s="16" t="s">
        <v>81</v>
      </c>
      <c r="L14" s="17"/>
      <c r="M14" s="10"/>
      <c r="N14" s="17" t="s">
        <v>86</v>
      </c>
      <c r="O14" s="17"/>
      <c r="P14" s="22"/>
      <c r="Q14" s="22"/>
      <c r="R14" s="22"/>
    </row>
    <row r="15" spans="1:18" x14ac:dyDescent="0.2">
      <c r="A15" s="10">
        <v>14</v>
      </c>
      <c r="B15" s="10" t="s">
        <v>71</v>
      </c>
      <c r="C15" s="10" t="s">
        <v>59</v>
      </c>
      <c r="D15" s="18" t="s">
        <v>87</v>
      </c>
      <c r="E15" s="10" t="s">
        <v>88</v>
      </c>
      <c r="F15" s="12" t="s">
        <v>42</v>
      </c>
      <c r="G15" s="14" t="s">
        <v>89</v>
      </c>
      <c r="H15" s="14" t="s">
        <v>90</v>
      </c>
      <c r="I15" s="15" t="s">
        <v>21</v>
      </c>
      <c r="J15" s="19" t="s">
        <v>29</v>
      </c>
      <c r="K15" s="19" t="s">
        <v>81</v>
      </c>
      <c r="L15" s="20"/>
      <c r="M15" s="10"/>
      <c r="N15" s="10" t="s">
        <v>91</v>
      </c>
      <c r="O15" s="10"/>
      <c r="P15" s="23"/>
      <c r="Q15" s="23"/>
      <c r="R15" s="23"/>
    </row>
    <row r="16" spans="1:18" ht="25.5" x14ac:dyDescent="0.2">
      <c r="A16" s="10">
        <v>15</v>
      </c>
      <c r="B16" s="10" t="s">
        <v>71</v>
      </c>
      <c r="C16" s="10" t="s">
        <v>59</v>
      </c>
      <c r="D16" s="11" t="s">
        <v>92</v>
      </c>
      <c r="E16" s="10" t="s">
        <v>93</v>
      </c>
      <c r="F16" s="12" t="s">
        <v>42</v>
      </c>
      <c r="G16" s="13" t="s">
        <v>94</v>
      </c>
      <c r="H16" s="14" t="s">
        <v>95</v>
      </c>
      <c r="I16" s="15" t="s">
        <v>21</v>
      </c>
      <c r="J16" s="16" t="s">
        <v>29</v>
      </c>
      <c r="K16" s="16" t="s">
        <v>81</v>
      </c>
      <c r="L16" s="17"/>
      <c r="M16" s="10"/>
      <c r="N16" s="17" t="s">
        <v>24</v>
      </c>
      <c r="O16" s="17"/>
      <c r="P16" s="22"/>
      <c r="Q16" s="22"/>
      <c r="R16" s="22"/>
    </row>
    <row r="17" spans="1:18" x14ac:dyDescent="0.2">
      <c r="A17" s="10">
        <v>16</v>
      </c>
      <c r="B17" s="10" t="s">
        <v>71</v>
      </c>
      <c r="C17" s="10" t="s">
        <v>59</v>
      </c>
      <c r="D17" s="18" t="s">
        <v>96</v>
      </c>
      <c r="E17" s="10" t="s">
        <v>88</v>
      </c>
      <c r="F17" s="12" t="s">
        <v>42</v>
      </c>
      <c r="G17" s="14" t="s">
        <v>97</v>
      </c>
      <c r="H17" s="14" t="s">
        <v>98</v>
      </c>
      <c r="I17" s="15" t="s">
        <v>21</v>
      </c>
      <c r="J17" s="19" t="s">
        <v>29</v>
      </c>
      <c r="K17" s="19" t="s">
        <v>81</v>
      </c>
      <c r="L17" s="20"/>
      <c r="M17" s="10"/>
      <c r="N17" s="10" t="s">
        <v>91</v>
      </c>
      <c r="O17" s="10"/>
      <c r="P17" s="22"/>
      <c r="Q17" s="22"/>
      <c r="R17" s="22"/>
    </row>
    <row r="18" spans="1:18" ht="25.5" x14ac:dyDescent="0.2">
      <c r="A18" s="10">
        <v>17</v>
      </c>
      <c r="B18" s="10" t="s">
        <v>99</v>
      </c>
      <c r="C18" s="10" t="s">
        <v>59</v>
      </c>
      <c r="D18" s="11" t="s">
        <v>100</v>
      </c>
      <c r="E18" s="10" t="s">
        <v>101</v>
      </c>
      <c r="F18" s="12" t="s">
        <v>42</v>
      </c>
      <c r="G18" s="13" t="s">
        <v>102</v>
      </c>
      <c r="H18" s="14" t="s">
        <v>90</v>
      </c>
      <c r="I18" s="15" t="s">
        <v>21</v>
      </c>
      <c r="J18" s="16">
        <v>43343</v>
      </c>
      <c r="K18" s="16">
        <v>43393</v>
      </c>
      <c r="L18" s="17"/>
      <c r="M18" s="10"/>
      <c r="N18" s="17" t="s">
        <v>65</v>
      </c>
      <c r="O18" s="17"/>
      <c r="P18" s="22"/>
      <c r="Q18" s="22"/>
      <c r="R18" s="22"/>
    </row>
    <row r="19" spans="1:18" x14ac:dyDescent="0.2">
      <c r="A19" s="10">
        <v>18</v>
      </c>
      <c r="B19" s="10" t="s">
        <v>71</v>
      </c>
      <c r="C19" s="10" t="s">
        <v>59</v>
      </c>
      <c r="D19" s="18" t="s">
        <v>103</v>
      </c>
      <c r="E19" s="10" t="s">
        <v>101</v>
      </c>
      <c r="F19" s="12" t="s">
        <v>42</v>
      </c>
      <c r="G19" s="14" t="s">
        <v>104</v>
      </c>
      <c r="H19" s="14" t="s">
        <v>90</v>
      </c>
      <c r="I19" s="15" t="s">
        <v>21</v>
      </c>
      <c r="J19" s="19" t="s">
        <v>44</v>
      </c>
      <c r="K19" s="19">
        <v>43393</v>
      </c>
      <c r="L19" s="20"/>
      <c r="M19" s="10"/>
      <c r="N19" s="10" t="s">
        <v>24</v>
      </c>
      <c r="O19" s="10"/>
      <c r="P19" s="23"/>
      <c r="Q19" s="22"/>
      <c r="R19" s="22"/>
    </row>
    <row r="20" spans="1:18" ht="25.5" x14ac:dyDescent="0.2">
      <c r="A20" s="10">
        <v>19</v>
      </c>
      <c r="B20" s="10" t="s">
        <v>71</v>
      </c>
      <c r="C20" s="10" t="s">
        <v>59</v>
      </c>
      <c r="D20" s="11" t="s">
        <v>105</v>
      </c>
      <c r="E20" s="10" t="s">
        <v>93</v>
      </c>
      <c r="F20" s="12" t="s">
        <v>42</v>
      </c>
      <c r="G20" s="13" t="s">
        <v>106</v>
      </c>
      <c r="H20" s="14" t="s">
        <v>79</v>
      </c>
      <c r="I20" s="15" t="s">
        <v>21</v>
      </c>
      <c r="J20" s="16" t="s">
        <v>44</v>
      </c>
      <c r="K20" s="16">
        <v>43393</v>
      </c>
      <c r="L20" s="17"/>
      <c r="M20" s="10"/>
      <c r="N20" s="17" t="s">
        <v>24</v>
      </c>
      <c r="O20" s="17"/>
      <c r="P20" s="22"/>
      <c r="Q20" s="22"/>
      <c r="R20" s="22"/>
    </row>
    <row r="21" spans="1:18" x14ac:dyDescent="0.2">
      <c r="A21" s="10">
        <v>20</v>
      </c>
      <c r="B21" s="10" t="s">
        <v>71</v>
      </c>
      <c r="C21" s="10" t="s">
        <v>59</v>
      </c>
      <c r="D21" s="18" t="s">
        <v>107</v>
      </c>
      <c r="E21" s="10" t="s">
        <v>93</v>
      </c>
      <c r="F21" s="12" t="s">
        <v>42</v>
      </c>
      <c r="G21" s="14" t="s">
        <v>108</v>
      </c>
      <c r="H21" s="14" t="s">
        <v>109</v>
      </c>
      <c r="I21" s="15" t="s">
        <v>21</v>
      </c>
      <c r="J21" s="19" t="s">
        <v>44</v>
      </c>
      <c r="K21" s="19">
        <v>43393</v>
      </c>
      <c r="L21" s="20"/>
      <c r="M21" s="10"/>
      <c r="N21" s="10" t="s">
        <v>24</v>
      </c>
      <c r="O21" s="10"/>
      <c r="P21" s="22"/>
      <c r="Q21" s="22"/>
      <c r="R21" s="22"/>
    </row>
    <row r="22" spans="1:18" ht="38.25" x14ac:dyDescent="0.2">
      <c r="A22" s="10">
        <v>21</v>
      </c>
      <c r="B22" s="10" t="s">
        <v>99</v>
      </c>
      <c r="C22" s="10" t="s">
        <v>59</v>
      </c>
      <c r="D22" s="11" t="s">
        <v>110</v>
      </c>
      <c r="E22" s="10" t="s">
        <v>83</v>
      </c>
      <c r="F22" s="12" t="s">
        <v>42</v>
      </c>
      <c r="G22" s="13" t="s">
        <v>111</v>
      </c>
      <c r="H22" s="14" t="s">
        <v>79</v>
      </c>
      <c r="I22" s="15" t="s">
        <v>21</v>
      </c>
      <c r="J22" s="16" t="s">
        <v>44</v>
      </c>
      <c r="K22" s="16">
        <v>43393</v>
      </c>
      <c r="L22" s="17"/>
      <c r="M22" s="10"/>
      <c r="N22" s="17" t="s">
        <v>86</v>
      </c>
      <c r="O22" s="17"/>
      <c r="P22" s="23"/>
      <c r="Q22" s="22"/>
      <c r="R22" s="22"/>
    </row>
    <row r="23" spans="1:18" x14ac:dyDescent="0.2">
      <c r="A23" s="10">
        <v>22</v>
      </c>
      <c r="B23" s="10" t="s">
        <v>71</v>
      </c>
      <c r="C23" s="10" t="s">
        <v>59</v>
      </c>
      <c r="D23" s="18" t="s">
        <v>112</v>
      </c>
      <c r="E23" s="10" t="s">
        <v>88</v>
      </c>
      <c r="F23" s="12" t="s">
        <v>19</v>
      </c>
      <c r="G23" s="14" t="s">
        <v>113</v>
      </c>
      <c r="H23" s="14" t="s">
        <v>114</v>
      </c>
      <c r="I23" s="15" t="s">
        <v>21</v>
      </c>
      <c r="J23" s="19" t="s">
        <v>44</v>
      </c>
      <c r="K23" s="19">
        <v>43393</v>
      </c>
      <c r="L23" s="20"/>
      <c r="M23" s="10"/>
      <c r="N23" s="10" t="s">
        <v>91</v>
      </c>
      <c r="O23" s="10"/>
      <c r="P23" s="23"/>
      <c r="Q23" s="22"/>
      <c r="R23" s="22"/>
    </row>
    <row r="24" spans="1:18" ht="25.5" x14ac:dyDescent="0.2">
      <c r="A24" s="10">
        <v>23</v>
      </c>
      <c r="B24" s="10" t="s">
        <v>99</v>
      </c>
      <c r="C24" s="10" t="s">
        <v>59</v>
      </c>
      <c r="D24" s="11" t="s">
        <v>115</v>
      </c>
      <c r="E24" s="10" t="s">
        <v>116</v>
      </c>
      <c r="F24" s="12" t="s">
        <v>42</v>
      </c>
      <c r="G24" s="13" t="s">
        <v>117</v>
      </c>
      <c r="H24" s="14" t="s">
        <v>118</v>
      </c>
      <c r="I24" s="15" t="s">
        <v>21</v>
      </c>
      <c r="J24" s="16" t="s">
        <v>44</v>
      </c>
      <c r="K24" s="16">
        <v>43393</v>
      </c>
      <c r="L24" s="17"/>
      <c r="M24" s="10"/>
      <c r="N24" s="17" t="s">
        <v>76</v>
      </c>
      <c r="O24" s="17"/>
    </row>
    <row r="25" spans="1:18" x14ac:dyDescent="0.2">
      <c r="A25" s="10">
        <v>24</v>
      </c>
      <c r="B25" s="10" t="s">
        <v>99</v>
      </c>
      <c r="C25" s="10" t="s">
        <v>59</v>
      </c>
      <c r="D25" s="18" t="s">
        <v>115</v>
      </c>
      <c r="E25" s="10" t="s">
        <v>116</v>
      </c>
      <c r="F25" s="12" t="s">
        <v>42</v>
      </c>
      <c r="G25" s="14" t="s">
        <v>119</v>
      </c>
      <c r="H25" s="14" t="s">
        <v>118</v>
      </c>
      <c r="I25" s="15" t="s">
        <v>21</v>
      </c>
      <c r="J25" s="19" t="s">
        <v>44</v>
      </c>
      <c r="K25" s="19">
        <v>43393</v>
      </c>
      <c r="L25" s="20"/>
      <c r="M25" s="10"/>
      <c r="N25" s="10" t="s">
        <v>76</v>
      </c>
      <c r="O25" s="10"/>
    </row>
    <row r="26" spans="1:18" ht="25.5" x14ac:dyDescent="0.2">
      <c r="A26" s="10">
        <v>25</v>
      </c>
      <c r="B26" s="10" t="s">
        <v>71</v>
      </c>
      <c r="C26" s="10" t="s">
        <v>59</v>
      </c>
      <c r="D26" s="11" t="s">
        <v>115</v>
      </c>
      <c r="E26" s="10" t="s">
        <v>120</v>
      </c>
      <c r="F26" s="12" t="s">
        <v>42</v>
      </c>
      <c r="G26" s="13" t="s">
        <v>121</v>
      </c>
      <c r="H26" s="14" t="s">
        <v>122</v>
      </c>
      <c r="I26" s="15" t="s">
        <v>21</v>
      </c>
      <c r="J26" s="16" t="s">
        <v>44</v>
      </c>
      <c r="K26" s="16">
        <v>43393</v>
      </c>
      <c r="L26" s="17"/>
      <c r="M26" s="10"/>
      <c r="N26" s="17" t="s">
        <v>76</v>
      </c>
      <c r="O26" s="17"/>
    </row>
    <row r="27" spans="1:18" x14ac:dyDescent="0.2">
      <c r="A27" s="10">
        <v>26</v>
      </c>
      <c r="B27" s="10" t="s">
        <v>99</v>
      </c>
      <c r="C27" s="10" t="s">
        <v>59</v>
      </c>
      <c r="D27" s="18" t="s">
        <v>115</v>
      </c>
      <c r="E27" s="10" t="s">
        <v>123</v>
      </c>
      <c r="F27" s="12" t="s">
        <v>42</v>
      </c>
      <c r="G27" s="14" t="s">
        <v>124</v>
      </c>
      <c r="H27" s="14" t="s">
        <v>122</v>
      </c>
      <c r="I27" s="15" t="s">
        <v>21</v>
      </c>
      <c r="J27" s="19">
        <v>43343</v>
      </c>
      <c r="K27" s="19">
        <v>43393</v>
      </c>
      <c r="L27" s="20"/>
      <c r="M27" s="10"/>
      <c r="N27" s="10" t="s">
        <v>91</v>
      </c>
      <c r="O27" s="10"/>
    </row>
    <row r="28" spans="1:18" ht="25.5" x14ac:dyDescent="0.2">
      <c r="A28" s="10">
        <v>27</v>
      </c>
      <c r="B28" s="10" t="s">
        <v>125</v>
      </c>
      <c r="C28" s="10" t="s">
        <v>25</v>
      </c>
      <c r="D28" s="11" t="s">
        <v>127</v>
      </c>
      <c r="E28" s="10" t="s">
        <v>128</v>
      </c>
      <c r="F28" s="12" t="s">
        <v>42</v>
      </c>
      <c r="G28" s="13" t="s">
        <v>129</v>
      </c>
      <c r="H28" s="14" t="s">
        <v>130</v>
      </c>
      <c r="I28" s="15" t="s">
        <v>21</v>
      </c>
      <c r="J28" s="16">
        <v>43343</v>
      </c>
      <c r="K28" s="16">
        <v>43393</v>
      </c>
      <c r="L28" s="17"/>
      <c r="M28" s="10"/>
      <c r="N28" s="10" t="s">
        <v>91</v>
      </c>
      <c r="O28" s="17"/>
    </row>
    <row r="29" spans="1:18" x14ac:dyDescent="0.2">
      <c r="A29" s="10">
        <v>28</v>
      </c>
      <c r="B29" s="10" t="s">
        <v>125</v>
      </c>
      <c r="C29" s="10" t="s">
        <v>126</v>
      </c>
      <c r="D29" s="18" t="s">
        <v>131</v>
      </c>
      <c r="E29" s="10" t="s">
        <v>128</v>
      </c>
      <c r="F29" s="12" t="s">
        <v>42</v>
      </c>
      <c r="G29" s="14" t="s">
        <v>132</v>
      </c>
      <c r="H29" s="14" t="s">
        <v>133</v>
      </c>
      <c r="I29" s="15" t="s">
        <v>21</v>
      </c>
      <c r="J29" s="19">
        <v>43343</v>
      </c>
      <c r="K29" s="19">
        <v>43393</v>
      </c>
      <c r="L29" s="20"/>
      <c r="M29" s="10"/>
      <c r="N29" s="10" t="s">
        <v>91</v>
      </c>
      <c r="O29" s="10"/>
    </row>
    <row r="30" spans="1:18" x14ac:dyDescent="0.2">
      <c r="A30" s="10">
        <v>29</v>
      </c>
      <c r="B30" s="10" t="s">
        <v>125</v>
      </c>
      <c r="C30" s="10" t="s">
        <v>126</v>
      </c>
      <c r="D30" s="11" t="s">
        <v>134</v>
      </c>
      <c r="E30" s="10" t="s">
        <v>128</v>
      </c>
      <c r="F30" s="12" t="s">
        <v>35</v>
      </c>
      <c r="G30" s="13" t="s">
        <v>135</v>
      </c>
      <c r="H30" s="14" t="s">
        <v>136</v>
      </c>
      <c r="I30" s="15" t="s">
        <v>21</v>
      </c>
      <c r="J30" s="16">
        <v>43343</v>
      </c>
      <c r="K30" s="16">
        <v>43393</v>
      </c>
      <c r="L30" s="17"/>
      <c r="M30" s="10"/>
      <c r="N30" s="17" t="s">
        <v>86</v>
      </c>
      <c r="O30" s="17"/>
    </row>
    <row r="31" spans="1:18" x14ac:dyDescent="0.2">
      <c r="A31" s="10">
        <v>30</v>
      </c>
      <c r="B31" s="10" t="s">
        <v>151</v>
      </c>
      <c r="C31" s="10" t="s">
        <v>152</v>
      </c>
      <c r="D31" s="18" t="s">
        <v>153</v>
      </c>
      <c r="E31" s="10" t="s">
        <v>154</v>
      </c>
      <c r="F31" s="12" t="s">
        <v>42</v>
      </c>
      <c r="G31" s="14" t="s">
        <v>155</v>
      </c>
      <c r="H31" s="14" t="s">
        <v>156</v>
      </c>
      <c r="I31" s="15" t="s">
        <v>21</v>
      </c>
      <c r="J31" s="19">
        <v>43369</v>
      </c>
      <c r="K31" s="19">
        <v>43393</v>
      </c>
      <c r="L31" s="20"/>
      <c r="M31" s="10"/>
      <c r="N31" s="10" t="s">
        <v>65</v>
      </c>
      <c r="O31" s="10"/>
    </row>
    <row r="32" spans="1:18" ht="38.25" x14ac:dyDescent="0.2">
      <c r="A32" s="10">
        <v>31</v>
      </c>
      <c r="B32" s="39" t="s">
        <v>162</v>
      </c>
      <c r="C32" s="39" t="s">
        <v>126</v>
      </c>
      <c r="D32" s="37" t="s">
        <v>157</v>
      </c>
      <c r="E32" s="37" t="s">
        <v>158</v>
      </c>
      <c r="F32" s="12" t="s">
        <v>19</v>
      </c>
      <c r="G32" s="37" t="s">
        <v>159</v>
      </c>
      <c r="H32" s="37" t="s">
        <v>160</v>
      </c>
      <c r="I32" s="15" t="s">
        <v>21</v>
      </c>
      <c r="J32" s="38">
        <v>43369</v>
      </c>
      <c r="K32" s="38">
        <v>43393</v>
      </c>
      <c r="L32" s="37"/>
      <c r="M32" s="37"/>
      <c r="N32" s="39" t="s">
        <v>65</v>
      </c>
      <c r="O32" s="37"/>
    </row>
    <row r="33" spans="1:15" ht="38.25" x14ac:dyDescent="0.2">
      <c r="A33" s="10">
        <v>32</v>
      </c>
      <c r="B33" s="39" t="s">
        <v>162</v>
      </c>
      <c r="C33" s="39" t="s">
        <v>126</v>
      </c>
      <c r="D33" s="37" t="s">
        <v>157</v>
      </c>
      <c r="E33" s="37" t="s">
        <v>161</v>
      </c>
      <c r="F33" s="12" t="s">
        <v>19</v>
      </c>
      <c r="G33" s="37" t="s">
        <v>159</v>
      </c>
      <c r="H33" s="37" t="s">
        <v>160</v>
      </c>
      <c r="I33" s="15" t="s">
        <v>21</v>
      </c>
      <c r="J33" s="38">
        <v>43369</v>
      </c>
      <c r="K33" s="38">
        <v>43393</v>
      </c>
      <c r="L33" s="37"/>
      <c r="M33" s="37"/>
      <c r="N33" s="39" t="s">
        <v>65</v>
      </c>
      <c r="O33" s="37"/>
    </row>
    <row r="34" spans="1:15" x14ac:dyDescent="0.2">
      <c r="A34" s="10">
        <v>33</v>
      </c>
      <c r="B34" s="10" t="s">
        <v>162</v>
      </c>
      <c r="C34" s="10" t="s">
        <v>16</v>
      </c>
      <c r="D34" s="11" t="s">
        <v>163</v>
      </c>
      <c r="E34" s="10" t="s">
        <v>18</v>
      </c>
      <c r="F34" s="12" t="s">
        <v>42</v>
      </c>
      <c r="G34" s="13" t="s">
        <v>164</v>
      </c>
      <c r="H34" s="14" t="s">
        <v>165</v>
      </c>
      <c r="I34" s="15" t="s">
        <v>21</v>
      </c>
      <c r="J34" s="38">
        <v>43369</v>
      </c>
      <c r="K34" s="38">
        <v>43393</v>
      </c>
      <c r="L34" s="17"/>
      <c r="M34" s="10"/>
      <c r="N34" s="39" t="s">
        <v>65</v>
      </c>
      <c r="O34" s="17"/>
    </row>
    <row r="35" spans="1:15" x14ac:dyDescent="0.2">
      <c r="A35" s="10"/>
      <c r="B35" s="10"/>
      <c r="C35" s="10"/>
      <c r="D35" s="18"/>
      <c r="E35" s="10"/>
      <c r="F35" s="12"/>
      <c r="G35" s="14"/>
      <c r="H35" s="14"/>
      <c r="I35" s="15"/>
      <c r="J35" s="19"/>
      <c r="K35" s="19"/>
      <c r="L35" s="20"/>
      <c r="M35" s="10"/>
      <c r="N35" s="10"/>
      <c r="O35" s="10"/>
    </row>
    <row r="36" spans="1:15" x14ac:dyDescent="0.2">
      <c r="A36" s="10"/>
      <c r="B36" s="10"/>
      <c r="C36" s="10"/>
      <c r="D36" s="11"/>
      <c r="E36" s="10"/>
      <c r="F36" s="12"/>
      <c r="G36" s="13"/>
      <c r="H36" s="14"/>
      <c r="I36" s="15"/>
      <c r="J36" s="16"/>
      <c r="K36" s="16"/>
      <c r="L36" s="17"/>
      <c r="M36" s="10"/>
      <c r="N36" s="17"/>
      <c r="O36" s="17"/>
    </row>
    <row r="37" spans="1:15" x14ac:dyDescent="0.2">
      <c r="A37" s="10"/>
      <c r="B37" s="10"/>
      <c r="C37" s="10"/>
      <c r="D37" s="18"/>
      <c r="E37" s="10"/>
      <c r="F37" s="12"/>
      <c r="G37" s="14"/>
      <c r="H37" s="14"/>
      <c r="I37" s="15"/>
      <c r="J37" s="19"/>
      <c r="K37" s="19"/>
      <c r="L37" s="20"/>
      <c r="M37" s="10"/>
      <c r="N37" s="10"/>
      <c r="O37" s="10"/>
    </row>
    <row r="38" spans="1:15" x14ac:dyDescent="0.2">
      <c r="A38" s="10"/>
      <c r="B38" s="10"/>
      <c r="C38" s="10"/>
      <c r="D38" s="11"/>
      <c r="E38" s="10"/>
      <c r="F38" s="12"/>
      <c r="G38" s="13"/>
      <c r="H38" s="14"/>
      <c r="I38" s="15"/>
      <c r="J38" s="16"/>
      <c r="K38" s="16"/>
      <c r="L38" s="17"/>
      <c r="M38" s="10"/>
      <c r="N38" s="17"/>
      <c r="O38" s="17"/>
    </row>
    <row r="39" spans="1:15" x14ac:dyDescent="0.2">
      <c r="A39" s="10"/>
      <c r="B39" s="10"/>
      <c r="C39" s="10"/>
      <c r="D39" s="18"/>
      <c r="E39" s="10"/>
      <c r="F39" s="12"/>
      <c r="G39" s="14"/>
      <c r="H39" s="14"/>
      <c r="I39" s="15"/>
      <c r="J39" s="19"/>
      <c r="K39" s="19"/>
      <c r="L39" s="20"/>
      <c r="M39" s="10"/>
      <c r="N39" s="10"/>
      <c r="O39" s="10"/>
    </row>
    <row r="40" spans="1:15" x14ac:dyDescent="0.2">
      <c r="A40" s="10"/>
      <c r="B40" s="10"/>
      <c r="C40" s="10"/>
      <c r="D40" s="11"/>
      <c r="E40" s="10"/>
      <c r="F40" s="12"/>
      <c r="G40" s="13"/>
      <c r="H40" s="14"/>
      <c r="I40" s="15"/>
      <c r="J40" s="16"/>
      <c r="K40" s="16"/>
      <c r="L40" s="17"/>
      <c r="M40" s="10"/>
      <c r="N40" s="17"/>
      <c r="O40" s="17"/>
    </row>
    <row r="41" spans="1:15" x14ac:dyDescent="0.2">
      <c r="A41" s="10"/>
      <c r="B41" s="10"/>
      <c r="C41" s="10"/>
      <c r="D41" s="18"/>
      <c r="E41" s="10"/>
      <c r="F41" s="12"/>
      <c r="G41" s="14"/>
      <c r="H41" s="14"/>
      <c r="I41" s="15"/>
      <c r="J41" s="19"/>
      <c r="K41" s="19"/>
      <c r="L41" s="20"/>
      <c r="M41" s="10"/>
      <c r="N41" s="10"/>
      <c r="O41" s="10"/>
    </row>
    <row r="42" spans="1:15" x14ac:dyDescent="0.2">
      <c r="A42" s="10"/>
      <c r="B42" s="10"/>
      <c r="C42" s="10"/>
      <c r="D42" s="11"/>
      <c r="E42" s="10"/>
      <c r="F42" s="12"/>
      <c r="G42" s="13"/>
      <c r="H42" s="14"/>
      <c r="I42" s="15"/>
      <c r="J42" s="16"/>
      <c r="K42" s="16"/>
      <c r="L42" s="17"/>
      <c r="M42" s="10"/>
      <c r="N42" s="17"/>
      <c r="O42" s="17"/>
    </row>
    <row r="43" spans="1:15" x14ac:dyDescent="0.2">
      <c r="A43" s="10"/>
      <c r="B43" s="10"/>
      <c r="C43" s="10"/>
      <c r="D43" s="18"/>
      <c r="E43" s="10"/>
      <c r="F43" s="12"/>
      <c r="G43" s="14"/>
      <c r="H43" s="14"/>
      <c r="I43" s="15"/>
      <c r="J43" s="19"/>
      <c r="K43" s="19"/>
      <c r="L43" s="20"/>
      <c r="M43" s="10"/>
      <c r="N43" s="10"/>
      <c r="O43" s="10"/>
    </row>
    <row r="44" spans="1:15" x14ac:dyDescent="0.2">
      <c r="A44" s="10"/>
      <c r="B44" s="10"/>
      <c r="C44" s="10"/>
      <c r="D44" s="11"/>
      <c r="E44" s="10"/>
      <c r="F44" s="12"/>
      <c r="G44" s="13"/>
      <c r="H44" s="14"/>
      <c r="I44" s="15"/>
      <c r="J44" s="16"/>
      <c r="K44" s="16"/>
      <c r="L44" s="17"/>
      <c r="M44" s="10"/>
      <c r="N44" s="17"/>
      <c r="O44" s="17"/>
    </row>
    <row r="45" spans="1:15" x14ac:dyDescent="0.2">
      <c r="A45" s="10"/>
      <c r="B45" s="10"/>
      <c r="C45" s="10"/>
      <c r="D45" s="18"/>
      <c r="E45" s="10"/>
      <c r="F45" s="12"/>
      <c r="G45" s="14"/>
      <c r="H45" s="14"/>
      <c r="I45" s="15"/>
      <c r="J45" s="19"/>
      <c r="K45" s="19"/>
      <c r="L45" s="20"/>
      <c r="M45" s="10"/>
      <c r="N45" s="10"/>
      <c r="O45" s="10"/>
    </row>
    <row r="46" spans="1:15" x14ac:dyDescent="0.2">
      <c r="A46" s="10"/>
      <c r="B46" s="10"/>
      <c r="C46" s="10"/>
      <c r="D46" s="11"/>
      <c r="E46" s="10"/>
      <c r="F46" s="12"/>
      <c r="G46" s="13"/>
      <c r="H46" s="14"/>
      <c r="I46" s="15"/>
      <c r="J46" s="16"/>
      <c r="K46" s="16"/>
      <c r="L46" s="17"/>
      <c r="M46" s="10"/>
      <c r="N46" s="17"/>
      <c r="O46" s="17"/>
    </row>
    <row r="47" spans="1:15" x14ac:dyDescent="0.2">
      <c r="A47" s="10"/>
      <c r="B47" s="10"/>
      <c r="C47" s="10"/>
      <c r="D47" s="18"/>
      <c r="E47" s="10"/>
      <c r="F47" s="12"/>
      <c r="G47" s="14"/>
      <c r="H47" s="14"/>
      <c r="I47" s="15"/>
      <c r="J47" s="19"/>
      <c r="K47" s="19"/>
      <c r="L47" s="20"/>
      <c r="M47" s="10"/>
      <c r="N47" s="10"/>
      <c r="O47" s="10"/>
    </row>
    <row r="48" spans="1:15" x14ac:dyDescent="0.2">
      <c r="A48" s="10"/>
      <c r="B48" s="10"/>
      <c r="C48" s="10"/>
      <c r="D48" s="11"/>
      <c r="E48" s="10"/>
      <c r="F48" s="12"/>
      <c r="G48" s="13"/>
      <c r="H48" s="14"/>
      <c r="I48" s="15"/>
      <c r="J48" s="16"/>
      <c r="K48" s="16"/>
      <c r="L48" s="17"/>
      <c r="M48" s="10"/>
      <c r="N48" s="17"/>
      <c r="O48" s="17"/>
    </row>
    <row r="49" spans="1:15" x14ac:dyDescent="0.2">
      <c r="A49" s="10"/>
      <c r="B49" s="10"/>
      <c r="C49" s="10"/>
      <c r="D49" s="18"/>
      <c r="E49" s="10"/>
      <c r="F49" s="12"/>
      <c r="G49" s="14"/>
      <c r="H49" s="14"/>
      <c r="I49" s="15"/>
      <c r="J49" s="19"/>
      <c r="K49" s="19"/>
      <c r="L49" s="20"/>
      <c r="M49" s="10"/>
      <c r="N49" s="10"/>
      <c r="O49" s="10"/>
    </row>
    <row r="50" spans="1:15" x14ac:dyDescent="0.2">
      <c r="A50" s="10"/>
      <c r="B50" s="10"/>
      <c r="C50" s="10"/>
      <c r="D50" s="11"/>
      <c r="E50" s="10"/>
      <c r="F50" s="12"/>
      <c r="G50" s="13"/>
      <c r="H50" s="14"/>
      <c r="I50" s="15"/>
      <c r="J50" s="16"/>
      <c r="K50" s="16"/>
      <c r="L50" s="17"/>
      <c r="M50" s="10"/>
      <c r="N50" s="17"/>
      <c r="O50" s="17"/>
    </row>
    <row r="51" spans="1:15" x14ac:dyDescent="0.2">
      <c r="A51" s="10"/>
      <c r="B51" s="10"/>
      <c r="C51" s="10"/>
      <c r="D51" s="18"/>
      <c r="E51" s="10"/>
      <c r="F51" s="12"/>
      <c r="G51" s="14"/>
      <c r="H51" s="14"/>
      <c r="I51" s="15"/>
      <c r="J51" s="19"/>
      <c r="K51" s="19"/>
      <c r="L51" s="20"/>
      <c r="M51" s="10"/>
      <c r="N51" s="10"/>
      <c r="O51" s="10"/>
    </row>
    <row r="52" spans="1:15" x14ac:dyDescent="0.2">
      <c r="A52" s="10"/>
      <c r="B52" s="10"/>
      <c r="C52" s="10"/>
      <c r="D52" s="11"/>
      <c r="E52" s="10"/>
      <c r="F52" s="12"/>
      <c r="G52" s="13"/>
      <c r="H52" s="14"/>
      <c r="I52" s="15"/>
      <c r="J52" s="16"/>
      <c r="K52" s="16"/>
      <c r="L52" s="17"/>
      <c r="M52" s="10"/>
      <c r="N52" s="17"/>
      <c r="O52" s="17"/>
    </row>
    <row r="53" spans="1:15" x14ac:dyDescent="0.2">
      <c r="A53" s="10"/>
      <c r="B53" s="10"/>
      <c r="C53" s="10"/>
      <c r="D53" s="18"/>
      <c r="E53" s="10"/>
      <c r="F53" s="12"/>
      <c r="G53" s="14"/>
      <c r="H53" s="14"/>
      <c r="I53" s="15"/>
      <c r="J53" s="19"/>
      <c r="K53" s="19"/>
      <c r="L53" s="20"/>
      <c r="M53" s="10"/>
      <c r="N53" s="10"/>
      <c r="O53" s="10"/>
    </row>
    <row r="54" spans="1:15" x14ac:dyDescent="0.2">
      <c r="A54" s="10"/>
      <c r="B54" s="10"/>
      <c r="C54" s="10"/>
      <c r="D54" s="11"/>
      <c r="E54" s="10"/>
      <c r="F54" s="12"/>
      <c r="G54" s="13"/>
      <c r="H54" s="14"/>
      <c r="I54" s="15"/>
      <c r="J54" s="16"/>
      <c r="K54" s="16"/>
      <c r="L54" s="17"/>
      <c r="M54" s="10"/>
      <c r="N54" s="17"/>
      <c r="O54" s="17"/>
    </row>
    <row r="55" spans="1:15" x14ac:dyDescent="0.2">
      <c r="A55" s="10"/>
      <c r="B55" s="10"/>
      <c r="C55" s="10"/>
      <c r="D55" s="18"/>
      <c r="E55" s="10"/>
      <c r="F55" s="12"/>
      <c r="G55" s="14"/>
      <c r="H55" s="14"/>
      <c r="I55" s="15"/>
      <c r="J55" s="19"/>
      <c r="K55" s="19"/>
      <c r="L55" s="20"/>
      <c r="M55" s="10"/>
      <c r="N55" s="10"/>
      <c r="O55" s="10"/>
    </row>
    <row r="56" spans="1:15" x14ac:dyDescent="0.2">
      <c r="A56" s="10"/>
      <c r="B56" s="10"/>
      <c r="C56" s="10"/>
      <c r="D56" s="11"/>
      <c r="E56" s="10"/>
      <c r="F56" s="12"/>
      <c r="G56" s="13"/>
      <c r="H56" s="14"/>
      <c r="I56" s="15"/>
      <c r="J56" s="16"/>
      <c r="K56" s="16"/>
      <c r="L56" s="17"/>
      <c r="M56" s="10"/>
      <c r="N56" s="17"/>
      <c r="O56" s="17"/>
    </row>
    <row r="57" spans="1:15" x14ac:dyDescent="0.2">
      <c r="A57" s="10"/>
      <c r="B57" s="10"/>
      <c r="C57" s="10"/>
      <c r="D57" s="18"/>
      <c r="E57" s="10"/>
      <c r="F57" s="12"/>
      <c r="G57" s="14"/>
      <c r="H57" s="14"/>
      <c r="I57" s="15"/>
      <c r="J57" s="19"/>
      <c r="K57" s="19"/>
      <c r="L57" s="20"/>
      <c r="M57" s="10"/>
      <c r="N57" s="10"/>
      <c r="O57" s="10"/>
    </row>
    <row r="58" spans="1:15" x14ac:dyDescent="0.2">
      <c r="A58" s="10"/>
      <c r="B58" s="10"/>
      <c r="C58" s="10"/>
      <c r="D58" s="11"/>
      <c r="E58" s="10"/>
      <c r="F58" s="12"/>
      <c r="G58" s="13"/>
      <c r="H58" s="14"/>
      <c r="I58" s="15"/>
      <c r="J58" s="16"/>
      <c r="K58" s="16"/>
      <c r="L58" s="17"/>
      <c r="M58" s="10"/>
      <c r="N58" s="17"/>
      <c r="O58" s="17"/>
    </row>
    <row r="59" spans="1:15" x14ac:dyDescent="0.2">
      <c r="A59" s="10"/>
      <c r="B59" s="10"/>
      <c r="C59" s="10"/>
      <c r="D59" s="18"/>
      <c r="E59" s="10"/>
      <c r="F59" s="12"/>
      <c r="G59" s="14"/>
      <c r="H59" s="14"/>
      <c r="I59" s="15"/>
      <c r="J59" s="19"/>
      <c r="K59" s="19"/>
      <c r="L59" s="20"/>
      <c r="M59" s="10"/>
      <c r="N59" s="10"/>
      <c r="O59" s="10"/>
    </row>
    <row r="60" spans="1:15" x14ac:dyDescent="0.2">
      <c r="A60" s="10"/>
      <c r="B60" s="10"/>
      <c r="C60" s="10"/>
      <c r="D60" s="11"/>
      <c r="E60" s="10"/>
      <c r="F60" s="12"/>
      <c r="G60" s="13"/>
      <c r="H60" s="14"/>
      <c r="I60" s="15"/>
      <c r="J60" s="16"/>
      <c r="K60" s="16"/>
      <c r="L60" s="17"/>
      <c r="M60" s="10"/>
      <c r="N60" s="17"/>
      <c r="O60" s="17"/>
    </row>
    <row r="61" spans="1:15" x14ac:dyDescent="0.2">
      <c r="A61" s="10"/>
      <c r="B61" s="10"/>
      <c r="C61" s="10"/>
      <c r="D61" s="18"/>
      <c r="E61" s="10"/>
      <c r="F61" s="12"/>
      <c r="G61" s="14"/>
      <c r="H61" s="14"/>
      <c r="I61" s="15"/>
      <c r="J61" s="19"/>
      <c r="K61" s="19"/>
      <c r="L61" s="20"/>
      <c r="M61" s="10"/>
      <c r="N61" s="10"/>
      <c r="O61" s="10"/>
    </row>
    <row r="62" spans="1:15" x14ac:dyDescent="0.2">
      <c r="A62" s="10"/>
      <c r="B62" s="10"/>
      <c r="C62" s="10"/>
      <c r="D62" s="11"/>
      <c r="E62" s="10"/>
      <c r="F62" s="12"/>
      <c r="G62" s="13"/>
      <c r="H62" s="14"/>
      <c r="I62" s="15"/>
      <c r="J62" s="16"/>
      <c r="K62" s="16"/>
      <c r="L62" s="17"/>
      <c r="M62" s="10"/>
      <c r="N62" s="17"/>
      <c r="O62" s="17"/>
    </row>
    <row r="63" spans="1:15" x14ac:dyDescent="0.2">
      <c r="A63" s="10"/>
      <c r="B63" s="10"/>
      <c r="C63" s="10"/>
      <c r="D63" s="18"/>
      <c r="E63" s="10"/>
      <c r="F63" s="12"/>
      <c r="G63" s="14"/>
      <c r="H63" s="14"/>
      <c r="I63" s="15"/>
      <c r="J63" s="19"/>
      <c r="K63" s="19"/>
      <c r="L63" s="20"/>
      <c r="M63" s="10"/>
      <c r="N63" s="10"/>
      <c r="O63" s="10"/>
    </row>
    <row r="64" spans="1:15" x14ac:dyDescent="0.2">
      <c r="A64" s="10"/>
      <c r="B64" s="10"/>
      <c r="C64" s="10"/>
      <c r="D64" s="11"/>
      <c r="E64" s="10"/>
      <c r="F64" s="12"/>
      <c r="G64" s="13"/>
      <c r="H64" s="14"/>
      <c r="I64" s="15"/>
      <c r="J64" s="16"/>
      <c r="K64" s="16"/>
      <c r="L64" s="17"/>
      <c r="M64" s="10"/>
      <c r="N64" s="17"/>
      <c r="O64" s="17"/>
    </row>
    <row r="65" spans="1:15" x14ac:dyDescent="0.2">
      <c r="A65" s="10"/>
      <c r="B65" s="10"/>
      <c r="C65" s="10"/>
      <c r="D65" s="18"/>
      <c r="E65" s="10"/>
      <c r="F65" s="12"/>
      <c r="G65" s="14"/>
      <c r="H65" s="14"/>
      <c r="I65" s="15"/>
      <c r="J65" s="19"/>
      <c r="K65" s="19"/>
      <c r="L65" s="20"/>
      <c r="M65" s="10"/>
      <c r="N65" s="10"/>
      <c r="O65" s="10"/>
    </row>
    <row r="1048576" ht="12.75" customHeight="1" x14ac:dyDescent="0.2"/>
  </sheetData>
  <conditionalFormatting sqref="F1:F1048576">
    <cfRule type="cellIs" dxfId="10" priority="6" operator="equal">
      <formula>"Leve"</formula>
    </cfRule>
    <cfRule type="cellIs" dxfId="9" priority="8" operator="equal">
      <formula>"Moderado"</formula>
    </cfRule>
    <cfRule type="cellIs" dxfId="8" priority="9" operator="equal">
      <formula>"Crítico"</formula>
    </cfRule>
  </conditionalFormatting>
  <conditionalFormatting sqref="I1:I1048576">
    <cfRule type="cellIs" dxfId="7" priority="1" operator="equal">
      <formula>"Sem ação"</formula>
    </cfRule>
    <cfRule type="cellIs" dxfId="6" priority="2" operator="equal">
      <formula>"Atribuído"</formula>
    </cfRule>
    <cfRule type="cellIs" dxfId="5" priority="3" operator="equal">
      <formula>"Não Atribuído"</formula>
    </cfRule>
    <cfRule type="cellIs" dxfId="4" priority="5" operator="equal">
      <formula>"Corrigido"</formula>
    </cfRule>
  </conditionalFormatting>
  <dataValidations count="2">
    <dataValidation type="list" allowBlank="1" showInputMessage="1" showErrorMessage="1" error="Insira um valor valido" sqref="I1:I1048576" xr:uid="{00000000-0002-0000-0000-000000000000}">
      <formula1>Status</formula1>
    </dataValidation>
    <dataValidation type="list" allowBlank="1" showInputMessage="1" showErrorMessage="1" sqref="F1:F1048576" xr:uid="{00000000-0002-0000-0000-000001000000}">
      <formula1>Gravidade</formula1>
    </dataValidation>
  </dataValidations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"/>
  <sheetViews>
    <sheetView workbookViewId="0">
      <selection activeCell="F2" sqref="F2"/>
    </sheetView>
  </sheetViews>
  <sheetFormatPr defaultRowHeight="12.75" x14ac:dyDescent="0.2"/>
  <cols>
    <col min="1" max="1" width="12.140625" bestFit="1" customWidth="1"/>
    <col min="2" max="2" width="11.5703125" bestFit="1" customWidth="1"/>
    <col min="3" max="3" width="12.7109375" customWidth="1"/>
    <col min="4" max="4" width="10.42578125" bestFit="1" customWidth="1"/>
    <col min="5" max="5" width="11.5703125" bestFit="1" customWidth="1"/>
    <col min="6" max="6" width="10.42578125" bestFit="1" customWidth="1"/>
    <col min="7" max="7" width="11.5703125" bestFit="1" customWidth="1"/>
  </cols>
  <sheetData>
    <row r="1" spans="1:7" x14ac:dyDescent="0.2">
      <c r="A1" s="27" t="s">
        <v>137</v>
      </c>
      <c r="B1" s="28" t="s">
        <v>138</v>
      </c>
      <c r="F1" s="33" t="s">
        <v>5</v>
      </c>
      <c r="G1" s="27" t="s">
        <v>138</v>
      </c>
    </row>
    <row r="2" spans="1:7" x14ac:dyDescent="0.2">
      <c r="A2" s="29" t="s">
        <v>80</v>
      </c>
      <c r="B2" s="26">
        <f>COUNTIF('Relatorio'!I2:I65,"Corrigido")</f>
        <v>6</v>
      </c>
      <c r="F2" s="34" t="s">
        <v>19</v>
      </c>
      <c r="G2" s="26">
        <f>COUNTIF('Relatorio'!F2:F65,"Crítico")</f>
        <v>10</v>
      </c>
    </row>
    <row r="3" spans="1:7" x14ac:dyDescent="0.2">
      <c r="A3" s="30" t="s">
        <v>21</v>
      </c>
      <c r="B3" s="26">
        <f>COUNTIF('Relatorio'!I2:I65,"Atribuído")</f>
        <v>27</v>
      </c>
      <c r="F3" s="35" t="s">
        <v>42</v>
      </c>
      <c r="G3" s="26">
        <f>COUNTIF('Relatorio'!F2:F65,"Moderado")</f>
        <v>21</v>
      </c>
    </row>
    <row r="4" spans="1:7" x14ac:dyDescent="0.2">
      <c r="A4" s="31" t="s">
        <v>57</v>
      </c>
      <c r="B4" s="26">
        <f>COUNTIF('Relatorio'!I2:I65,"Não Atribuído")</f>
        <v>0</v>
      </c>
      <c r="F4" s="36" t="s">
        <v>35</v>
      </c>
      <c r="G4" s="26">
        <f>COUNTIF('Relatorio'!F2:F65,"Leve")</f>
        <v>2</v>
      </c>
    </row>
    <row r="5" spans="1:7" x14ac:dyDescent="0.2">
      <c r="A5" s="32" t="s">
        <v>139</v>
      </c>
      <c r="B5" s="26">
        <f>COUNTIF('Relatorio'!I5:I68,"Sem Ação")</f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zoomScale="110" zoomScaleNormal="110" workbookViewId="0">
      <selection activeCell="B2" sqref="B2:B4"/>
    </sheetView>
  </sheetViews>
  <sheetFormatPr defaultRowHeight="12.75" x14ac:dyDescent="0.2"/>
  <cols>
    <col min="1" max="1" width="8.7109375" customWidth="1"/>
    <col min="2" max="2" width="14.42578125" customWidth="1"/>
    <col min="3" max="3" width="3.28515625" customWidth="1"/>
    <col min="4" max="1025" width="8.7109375" customWidth="1"/>
  </cols>
  <sheetData>
    <row r="1" spans="2:4" x14ac:dyDescent="0.2">
      <c r="B1" s="2" t="s">
        <v>5</v>
      </c>
      <c r="C1" s="2"/>
    </row>
    <row r="2" spans="2:4" x14ac:dyDescent="0.2">
      <c r="B2" s="24" t="s">
        <v>19</v>
      </c>
      <c r="C2" s="3"/>
      <c r="D2" t="s">
        <v>140</v>
      </c>
    </row>
    <row r="3" spans="2:4" x14ac:dyDescent="0.2">
      <c r="B3" s="7" t="s">
        <v>42</v>
      </c>
      <c r="C3" s="3"/>
      <c r="D3" t="s">
        <v>141</v>
      </c>
    </row>
    <row r="4" spans="2:4" x14ac:dyDescent="0.2">
      <c r="B4" s="8" t="s">
        <v>35</v>
      </c>
      <c r="C4" s="3"/>
      <c r="D4" t="s">
        <v>142</v>
      </c>
    </row>
    <row r="6" spans="2:4" x14ac:dyDescent="0.2">
      <c r="B6" s="2" t="s">
        <v>8</v>
      </c>
    </row>
    <row r="7" spans="2:4" x14ac:dyDescent="0.2">
      <c r="B7" s="6" t="s">
        <v>80</v>
      </c>
      <c r="D7" t="s">
        <v>143</v>
      </c>
    </row>
    <row r="8" spans="2:4" x14ac:dyDescent="0.2">
      <c r="B8" s="4" t="s">
        <v>21</v>
      </c>
      <c r="D8" t="s">
        <v>144</v>
      </c>
    </row>
    <row r="9" spans="2:4" x14ac:dyDescent="0.2">
      <c r="B9" s="5" t="s">
        <v>57</v>
      </c>
      <c r="D9" t="s">
        <v>145</v>
      </c>
    </row>
    <row r="10" spans="2:4" x14ac:dyDescent="0.2">
      <c r="B10" s="9" t="s">
        <v>139</v>
      </c>
      <c r="D10" t="s">
        <v>146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Relatorio</vt:lpstr>
      <vt:lpstr>grafico</vt:lpstr>
      <vt:lpstr>Legenda</vt:lpstr>
      <vt:lpstr>Gravidade</vt:lpstr>
      <vt:lpstr>Status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MATEUS VICTOR IDERIHA REGO</dc:creator>
  <cp:keywords/>
  <dc:description/>
  <cp:lastModifiedBy>Usuário do Windows</cp:lastModifiedBy>
  <cp:revision>8</cp:revision>
  <dcterms:created xsi:type="dcterms:W3CDTF">2018-09-05T01:51:53Z</dcterms:created>
  <dcterms:modified xsi:type="dcterms:W3CDTF">2018-10-04T01:30:28Z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