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xr:revisionPtr revIDLastSave="0" documentId="13_ncr:1_{788C791E-CB93-46C2-8C46-55381D389741}" xr6:coauthVersionLast="45" xr6:coauthVersionMax="45" xr10:uidLastSave="{00000000-0000-0000-0000-000000000000}"/>
  <bookViews>
    <workbookView xWindow="12735" yWindow="0" windowWidth="25485" windowHeight="20925" activeTab="7" xr2:uid="{6463DA83-0E3E-488A-8971-25186A232702}"/>
  </bookViews>
  <sheets>
    <sheet name="dane" sheetId="2" r:id="rId1"/>
    <sheet name="1" sheetId="1" r:id="rId2"/>
    <sheet name="2" sheetId="3" r:id="rId3"/>
    <sheet name="3pom" sheetId="4" r:id="rId4"/>
    <sheet name="3" sheetId="5" r:id="rId5"/>
    <sheet name="4pom1" sheetId="9" r:id="rId6"/>
    <sheet name="4pom2" sheetId="8" r:id="rId7"/>
    <sheet name="4" sheetId="11" r:id="rId8"/>
    <sheet name="5" sheetId="12" r:id="rId9"/>
  </sheets>
  <definedNames>
    <definedName name="_xlnm._FilterDatabase" localSheetId="6" hidden="1">'4pom2'!$B$1:$B$911</definedName>
    <definedName name="DaneZewnętrzne_1" localSheetId="1" hidden="1">'1'!$A$1:$M$71</definedName>
    <definedName name="DaneZewnętrzne_1" localSheetId="2" hidden="1">'2'!$A$1:$M$71</definedName>
    <definedName name="DaneZewnętrzne_1" localSheetId="3" hidden="1">'3pom'!$A$1:$M$71</definedName>
    <definedName name="DaneZewnętrzne_1" localSheetId="8" hidden="1">'5'!$A$1:$M$71</definedName>
    <definedName name="DaneZewnętrzne_1" localSheetId="0" hidden="1">dane!$A$1:$M$71</definedName>
  </definedNames>
  <calcPr calcId="191029"/>
  <pivotCaches>
    <pivotCache cacheId="2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2" l="1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F3" i="11"/>
  <c r="F4" i="11" s="1"/>
  <c r="F5" i="11" s="1"/>
  <c r="F6" i="11" s="1"/>
  <c r="F7" i="11"/>
  <c r="F8" i="11" s="1"/>
  <c r="F9" i="11"/>
  <c r="F10" i="11"/>
  <c r="F11" i="11" s="1"/>
  <c r="F12" i="11" s="1"/>
  <c r="F13" i="11" s="1"/>
  <c r="F14" i="11"/>
  <c r="F15" i="11" s="1"/>
  <c r="F16" i="11" s="1"/>
  <c r="F17" i="11" s="1"/>
  <c r="F18" i="11"/>
  <c r="F19" i="11"/>
  <c r="F20" i="11" s="1"/>
  <c r="F21" i="11"/>
  <c r="F22" i="11"/>
  <c r="F23" i="11"/>
  <c r="F24" i="11"/>
  <c r="F25" i="11"/>
  <c r="F26" i="11"/>
  <c r="F27" i="11"/>
  <c r="F28" i="11"/>
  <c r="F29" i="11"/>
  <c r="F30" i="11"/>
  <c r="F31" i="11" s="1"/>
  <c r="F32" i="11" s="1"/>
  <c r="F33" i="11"/>
  <c r="F34" i="11"/>
  <c r="F35" i="11"/>
  <c r="F36" i="11" s="1"/>
  <c r="F37" i="11" s="1"/>
  <c r="F38" i="11" s="1"/>
  <c r="F39" i="11"/>
  <c r="F40" i="11"/>
  <c r="F41" i="11"/>
  <c r="F42" i="11" s="1"/>
  <c r="F43" i="11" s="1"/>
  <c r="F44" i="11"/>
  <c r="F45" i="11" s="1"/>
  <c r="F46" i="11"/>
  <c r="F47" i="11" s="1"/>
  <c r="F48" i="11" s="1"/>
  <c r="F49" i="11"/>
  <c r="F50" i="11"/>
  <c r="F51" i="11" s="1"/>
  <c r="F52" i="11"/>
  <c r="F53" i="11"/>
  <c r="F54" i="11"/>
  <c r="F55" i="11"/>
  <c r="F56" i="11"/>
  <c r="F57" i="11"/>
  <c r="F58" i="11"/>
  <c r="F59" i="11"/>
  <c r="F60" i="11"/>
  <c r="F61" i="11" s="1"/>
  <c r="F62" i="11" s="1"/>
  <c r="F63" i="11"/>
  <c r="F64" i="11" s="1"/>
  <c r="F65" i="11" s="1"/>
  <c r="F66" i="11" s="1"/>
  <c r="F67" i="11" s="1"/>
  <c r="F68" i="11" s="1"/>
  <c r="F69" i="11" s="1"/>
  <c r="F70" i="11" s="1"/>
  <c r="F71" i="11" s="1"/>
  <c r="F72" i="11" s="1"/>
  <c r="F73" i="11" s="1"/>
  <c r="F74" i="11" s="1"/>
  <c r="F75" i="11"/>
  <c r="F76" i="11" s="1"/>
  <c r="F77" i="11" s="1"/>
  <c r="F78" i="11" s="1"/>
  <c r="F79" i="11" s="1"/>
  <c r="F80" i="11"/>
  <c r="F81" i="11" s="1"/>
  <c r="F82" i="11" s="1"/>
  <c r="F83" i="11"/>
  <c r="F84" i="11"/>
  <c r="F85" i="11" s="1"/>
  <c r="F86" i="11" s="1"/>
  <c r="F87" i="11"/>
  <c r="F88" i="11"/>
  <c r="F89" i="11" s="1"/>
  <c r="F90" i="11" s="1"/>
  <c r="F91" i="11"/>
  <c r="F92" i="11" s="1"/>
  <c r="F93" i="11"/>
  <c r="F94" i="11"/>
  <c r="F95" i="11" s="1"/>
  <c r="F96" i="11" s="1"/>
  <c r="F97" i="11" s="1"/>
  <c r="F98" i="11" s="1"/>
  <c r="F99" i="11"/>
  <c r="F100" i="11" s="1"/>
  <c r="F101" i="11"/>
  <c r="F102" i="11" s="1"/>
  <c r="F103" i="11" s="1"/>
  <c r="F104" i="11"/>
  <c r="F105" i="11"/>
  <c r="F106" i="11"/>
  <c r="F107" i="11"/>
  <c r="F108" i="11"/>
  <c r="F109" i="11"/>
  <c r="F110" i="11"/>
  <c r="F111" i="11"/>
  <c r="F112" i="11"/>
  <c r="F113" i="11"/>
  <c r="F114" i="11"/>
  <c r="F115" i="11" s="1"/>
  <c r="F116" i="11" s="1"/>
  <c r="F117" i="11"/>
  <c r="F118" i="11"/>
  <c r="F119" i="11"/>
  <c r="F120" i="11" s="1"/>
  <c r="F121" i="11" s="1"/>
  <c r="F122" i="11" s="1"/>
  <c r="F123" i="11"/>
  <c r="F124" i="11" s="1"/>
  <c r="F125" i="11" s="1"/>
  <c r="F126" i="11"/>
  <c r="F127" i="11" s="1"/>
  <c r="F128" i="11" s="1"/>
  <c r="F129" i="11" s="1"/>
  <c r="F130" i="11"/>
  <c r="F131" i="11" s="1"/>
  <c r="F132" i="11"/>
  <c r="F133" i="11" s="1"/>
  <c r="F134" i="11" s="1"/>
  <c r="F135" i="11"/>
  <c r="F136" i="11" s="1"/>
  <c r="F137" i="11"/>
  <c r="F138" i="11" s="1"/>
  <c r="F139" i="11"/>
  <c r="F140" i="11" s="1"/>
  <c r="F141" i="11"/>
  <c r="F142" i="11" s="1"/>
  <c r="F143" i="11" s="1"/>
  <c r="F144" i="11" s="1"/>
  <c r="F145" i="11"/>
  <c r="F146" i="11" s="1"/>
  <c r="F147" i="11" s="1"/>
  <c r="F148" i="11" s="1"/>
  <c r="F149" i="11" s="1"/>
  <c r="F150" i="11"/>
  <c r="F151" i="11"/>
  <c r="F152" i="11"/>
  <c r="F153" i="11" s="1"/>
  <c r="F154" i="11" s="1"/>
  <c r="F155" i="11"/>
  <c r="F156" i="11"/>
  <c r="F157" i="11"/>
  <c r="F158" i="11"/>
  <c r="F159" i="11"/>
  <c r="F160" i="11"/>
  <c r="F161" i="11"/>
  <c r="F162" i="11"/>
  <c r="F163" i="11" s="1"/>
  <c r="F164" i="11" s="1"/>
  <c r="F165" i="11"/>
  <c r="F166" i="11" s="1"/>
  <c r="F167" i="11" s="1"/>
  <c r="F168" i="11" s="1"/>
  <c r="F169" i="11" s="1"/>
  <c r="F170" i="11" s="1"/>
  <c r="F171" i="11"/>
  <c r="F172" i="11" s="1"/>
  <c r="F173" i="11" s="1"/>
  <c r="F174" i="11" s="1"/>
  <c r="F175" i="11" s="1"/>
  <c r="F176" i="11" s="1"/>
  <c r="F177" i="11"/>
  <c r="F178" i="11"/>
  <c r="F179" i="11"/>
  <c r="F180" i="11"/>
  <c r="F181" i="11"/>
  <c r="F182" i="11" s="1"/>
  <c r="F183" i="11" s="1"/>
  <c r="F184" i="11" s="1"/>
  <c r="F185" i="11"/>
  <c r="F186" i="11" s="1"/>
  <c r="F187" i="11" s="1"/>
  <c r="F188" i="11"/>
  <c r="F189" i="11"/>
  <c r="F190" i="11"/>
  <c r="F191" i="11" s="1"/>
  <c r="F192" i="11"/>
  <c r="F193" i="11" s="1"/>
  <c r="F194" i="11" s="1"/>
  <c r="F195" i="11"/>
  <c r="F196" i="11"/>
  <c r="F197" i="11" s="1"/>
  <c r="F198" i="11"/>
  <c r="F199" i="11"/>
  <c r="F200" i="11" s="1"/>
  <c r="F201" i="11"/>
  <c r="F202" i="11" s="1"/>
  <c r="F203" i="11"/>
  <c r="F204" i="11" s="1"/>
  <c r="F205" i="11" s="1"/>
  <c r="F206" i="11" s="1"/>
  <c r="F207" i="11"/>
  <c r="F208" i="11" s="1"/>
  <c r="F209" i="11"/>
  <c r="F210" i="11" s="1"/>
  <c r="F211" i="11" s="1"/>
  <c r="F212" i="11" s="1"/>
  <c r="F213" i="11" s="1"/>
  <c r="F214" i="11"/>
  <c r="F215" i="11" s="1"/>
  <c r="F216" i="11" s="1"/>
  <c r="F217" i="11"/>
  <c r="F218" i="11" s="1"/>
  <c r="F219" i="11"/>
  <c r="F220" i="11"/>
  <c r="F221" i="11" s="1"/>
  <c r="F222" i="11" s="1"/>
  <c r="F223" i="11"/>
  <c r="F224" i="11" s="1"/>
  <c r="F225" i="11" s="1"/>
  <c r="F226" i="11" s="1"/>
  <c r="F227" i="11"/>
  <c r="F228" i="11" s="1"/>
  <c r="F229" i="11"/>
  <c r="F230" i="11" s="1"/>
  <c r="F231" i="11"/>
  <c r="F232" i="11" s="1"/>
  <c r="F233" i="11" s="1"/>
  <c r="F234" i="11" s="1"/>
  <c r="F235" i="11" s="1"/>
  <c r="F236" i="11"/>
  <c r="F237" i="11" s="1"/>
  <c r="F238" i="11"/>
  <c r="F239" i="11"/>
  <c r="F240" i="11" s="1"/>
  <c r="F241" i="11" s="1"/>
  <c r="F242" i="11" s="1"/>
  <c r="F243" i="11"/>
  <c r="F244" i="11"/>
  <c r="F245" i="11" s="1"/>
  <c r="F246" i="11"/>
  <c r="F247" i="11"/>
  <c r="F248" i="11" s="1"/>
  <c r="F249" i="11" s="1"/>
  <c r="F250" i="11" s="1"/>
  <c r="F251" i="11" s="1"/>
  <c r="F252" i="11" s="1"/>
  <c r="F253" i="11" s="1"/>
  <c r="F254" i="11" s="1"/>
  <c r="F255" i="11"/>
  <c r="F256" i="11" s="1"/>
  <c r="F257" i="11" s="1"/>
  <c r="F258" i="11" s="1"/>
  <c r="F259" i="11"/>
  <c r="F260" i="11" s="1"/>
  <c r="F261" i="11" s="1"/>
  <c r="F262" i="11" s="1"/>
  <c r="F263" i="11" s="1"/>
  <c r="F264" i="11" s="1"/>
  <c r="F265" i="11" s="1"/>
  <c r="F266" i="11" s="1"/>
  <c r="F267" i="11"/>
  <c r="F268" i="11" s="1"/>
  <c r="F269" i="11" s="1"/>
  <c r="F270" i="11" s="1"/>
  <c r="F271" i="11" s="1"/>
  <c r="F272" i="11"/>
  <c r="F273" i="11" s="1"/>
  <c r="F274" i="11" s="1"/>
  <c r="F275" i="11" s="1"/>
  <c r="F276" i="11"/>
  <c r="F277" i="11" s="1"/>
  <c r="F278" i="11" s="1"/>
  <c r="F279" i="11"/>
  <c r="F280" i="11"/>
  <c r="F281" i="11" s="1"/>
  <c r="F282" i="11" s="1"/>
  <c r="F283" i="11" s="1"/>
  <c r="F284" i="11"/>
  <c r="F285" i="11" s="1"/>
  <c r="F286" i="11" s="1"/>
  <c r="F287" i="11" s="1"/>
  <c r="F288" i="11" s="1"/>
  <c r="F289" i="11" s="1"/>
  <c r="F290" i="11" s="1"/>
  <c r="F291" i="11"/>
  <c r="F292" i="11" s="1"/>
  <c r="F293" i="11" s="1"/>
  <c r="F294" i="11" s="1"/>
  <c r="F295" i="11" s="1"/>
  <c r="F296" i="11"/>
  <c r="F297" i="11" s="1"/>
  <c r="F298" i="11" s="1"/>
  <c r="F299" i="11"/>
  <c r="F300" i="11" s="1"/>
  <c r="F301" i="11" s="1"/>
  <c r="F302" i="11"/>
  <c r="F303" i="11" s="1"/>
  <c r="F304" i="11"/>
  <c r="F305" i="11"/>
  <c r="F306" i="11"/>
  <c r="F307" i="11"/>
  <c r="F308" i="11"/>
  <c r="F309" i="11"/>
  <c r="F310" i="11"/>
  <c r="F311" i="11"/>
  <c r="F312" i="11"/>
  <c r="F313" i="11"/>
  <c r="F314" i="11" s="1"/>
  <c r="F315" i="11"/>
  <c r="F316" i="11" s="1"/>
  <c r="F317" i="11"/>
  <c r="F318" i="11" s="1"/>
  <c r="F319" i="11" s="1"/>
  <c r="F320" i="11" s="1"/>
  <c r="F321" i="11"/>
  <c r="F322" i="11"/>
  <c r="F323" i="11" s="1"/>
  <c r="F324" i="11" s="1"/>
  <c r="F325" i="11"/>
  <c r="F326" i="11" s="1"/>
  <c r="F327" i="11"/>
  <c r="F328" i="11" s="1"/>
  <c r="F329" i="11"/>
  <c r="F330" i="11" s="1"/>
  <c r="F331" i="11" s="1"/>
  <c r="F332" i="11" s="1"/>
  <c r="F333" i="11" s="1"/>
  <c r="F334" i="11" s="1"/>
  <c r="F335" i="11" s="1"/>
  <c r="F336" i="11"/>
  <c r="F337" i="11"/>
  <c r="F338" i="11" s="1"/>
  <c r="F339" i="11"/>
  <c r="F340" i="11"/>
  <c r="F341" i="11" s="1"/>
  <c r="F342" i="11"/>
  <c r="F343" i="11" s="1"/>
  <c r="F344" i="11" s="1"/>
  <c r="F345" i="11" s="1"/>
  <c r="F346" i="11" s="1"/>
  <c r="F347" i="11" s="1"/>
  <c r="F348" i="11" s="1"/>
  <c r="F349" i="11"/>
  <c r="F350" i="11"/>
  <c r="F351" i="11" s="1"/>
  <c r="F352" i="11"/>
  <c r="F353" i="11" s="1"/>
  <c r="F354" i="11" s="1"/>
  <c r="F355" i="11" s="1"/>
  <c r="F356" i="11"/>
  <c r="F357" i="11"/>
  <c r="F358" i="11"/>
  <c r="F359" i="11"/>
  <c r="F360" i="11"/>
  <c r="F361" i="11"/>
  <c r="F362" i="11"/>
  <c r="F363" i="11"/>
  <c r="F364" i="11" s="1"/>
  <c r="F365" i="11"/>
  <c r="F366" i="11"/>
  <c r="F367" i="11"/>
  <c r="F368" i="11" s="1"/>
  <c r="F369" i="11" s="1"/>
  <c r="F370" i="11" s="1"/>
  <c r="F371" i="11" s="1"/>
  <c r="F372" i="11" s="1"/>
  <c r="F373" i="11" s="1"/>
  <c r="F374" i="11" s="1"/>
  <c r="F375" i="11"/>
  <c r="F376" i="11" s="1"/>
  <c r="F377" i="11" s="1"/>
  <c r="F378" i="11"/>
  <c r="F379" i="11" s="1"/>
  <c r="F380" i="11"/>
  <c r="F381" i="11"/>
  <c r="F382" i="11" s="1"/>
  <c r="F383" i="11" s="1"/>
  <c r="F384" i="11"/>
  <c r="F385" i="11"/>
  <c r="F386" i="11" s="1"/>
  <c r="F387" i="11"/>
  <c r="F388" i="11"/>
  <c r="F389" i="11" s="1"/>
  <c r="F390" i="11" s="1"/>
  <c r="F391" i="11" s="1"/>
  <c r="F392" i="11"/>
  <c r="F393" i="11" s="1"/>
  <c r="F394" i="11"/>
  <c r="F395" i="11" s="1"/>
  <c r="F396" i="11" s="1"/>
  <c r="F397" i="11" s="1"/>
  <c r="F398" i="11" s="1"/>
  <c r="F399" i="11"/>
  <c r="F400" i="11" s="1"/>
  <c r="F401" i="11" s="1"/>
  <c r="F402" i="11" s="1"/>
  <c r="F403" i="11" s="1"/>
  <c r="F404" i="11" s="1"/>
  <c r="F405" i="11"/>
  <c r="F406" i="11"/>
  <c r="F407" i="11"/>
  <c r="F408" i="11" s="1"/>
  <c r="F409" i="11"/>
  <c r="F410" i="11" s="1"/>
  <c r="F411" i="11"/>
  <c r="F412" i="11" s="1"/>
  <c r="F413" i="11" s="1"/>
  <c r="F414" i="11" s="1"/>
  <c r="F415" i="11" s="1"/>
  <c r="F416" i="11"/>
  <c r="F417" i="11" s="1"/>
  <c r="F418" i="11"/>
  <c r="F419" i="11" s="1"/>
  <c r="F420" i="11"/>
  <c r="F421" i="11"/>
  <c r="F422" i="11"/>
  <c r="F423" i="11"/>
  <c r="F424" i="11" s="1"/>
  <c r="F425" i="11" s="1"/>
  <c r="F426" i="11"/>
  <c r="F427" i="11"/>
  <c r="F428" i="11"/>
  <c r="F429" i="11"/>
  <c r="F430" i="11" s="1"/>
  <c r="F431" i="11" s="1"/>
  <c r="F432" i="11" s="1"/>
  <c r="F433" i="11" s="1"/>
  <c r="F434" i="11" s="1"/>
  <c r="F435" i="11" s="1"/>
  <c r="F436" i="11" s="1"/>
  <c r="F437" i="11" s="1"/>
  <c r="F438" i="11" s="1"/>
  <c r="F439" i="11"/>
  <c r="F440" i="11" s="1"/>
  <c r="F441" i="11" s="1"/>
  <c r="F442" i="11"/>
  <c r="F443" i="11"/>
  <c r="F444" i="11"/>
  <c r="F445" i="11"/>
  <c r="F446" i="11"/>
  <c r="F447" i="11" s="1"/>
  <c r="F448" i="11" s="1"/>
  <c r="F449" i="11"/>
  <c r="F450" i="11"/>
  <c r="F451" i="11"/>
  <c r="F452" i="11"/>
  <c r="F453" i="11"/>
  <c r="F454" i="11"/>
  <c r="F455" i="11"/>
  <c r="F456" i="11"/>
  <c r="F457" i="11"/>
  <c r="F458" i="11" s="1"/>
  <c r="F459" i="11"/>
  <c r="F460" i="11" s="1"/>
  <c r="F461" i="11" s="1"/>
  <c r="F462" i="11" s="1"/>
  <c r="F463" i="11" s="1"/>
  <c r="F464" i="11" s="1"/>
  <c r="F465" i="11" s="1"/>
  <c r="F466" i="11"/>
  <c r="F467" i="11" s="1"/>
  <c r="F468" i="11" s="1"/>
  <c r="F469" i="11" s="1"/>
  <c r="F470" i="11" s="1"/>
  <c r="F471" i="11"/>
  <c r="F472" i="11" s="1"/>
  <c r="F473" i="11" s="1"/>
  <c r="F474" i="11" s="1"/>
  <c r="F475" i="11" s="1"/>
  <c r="F476" i="11" s="1"/>
  <c r="F477" i="11"/>
  <c r="F478" i="11" s="1"/>
  <c r="F479" i="11" s="1"/>
  <c r="F480" i="11"/>
  <c r="F481" i="11" s="1"/>
  <c r="F482" i="11" s="1"/>
  <c r="F483" i="11"/>
  <c r="F484" i="11" s="1"/>
  <c r="F485" i="11" s="1"/>
  <c r="F486" i="11"/>
  <c r="F487" i="11" s="1"/>
  <c r="F488" i="11"/>
  <c r="F489" i="11" s="1"/>
  <c r="F490" i="11" s="1"/>
  <c r="F491" i="11" s="1"/>
  <c r="F492" i="11" s="1"/>
  <c r="F493" i="11" s="1"/>
  <c r="F494" i="11" s="1"/>
  <c r="F495" i="11"/>
  <c r="F496" i="11"/>
  <c r="F497" i="11" s="1"/>
  <c r="F498" i="11" s="1"/>
  <c r="F499" i="11"/>
  <c r="F500" i="11" s="1"/>
  <c r="F501" i="11" s="1"/>
  <c r="F502" i="11" s="1"/>
  <c r="F503" i="11"/>
  <c r="F504" i="11" s="1"/>
  <c r="F505" i="11" s="1"/>
  <c r="F506" i="11" s="1"/>
  <c r="F507" i="11"/>
  <c r="F508" i="11" s="1"/>
  <c r="F509" i="11" s="1"/>
  <c r="F510" i="11" s="1"/>
  <c r="F511" i="11" s="1"/>
  <c r="F512" i="11" s="1"/>
  <c r="F513" i="11" s="1"/>
  <c r="F514" i="11" s="1"/>
  <c r="F515" i="11" s="1"/>
  <c r="F516" i="11"/>
  <c r="F517" i="11" s="1"/>
  <c r="F518" i="11" s="1"/>
  <c r="F519" i="11"/>
  <c r="F520" i="11" s="1"/>
  <c r="F521" i="11" s="1"/>
  <c r="F522" i="11" s="1"/>
  <c r="F523" i="11"/>
  <c r="F524" i="11" s="1"/>
  <c r="F525" i="11" s="1"/>
  <c r="F526" i="11"/>
  <c r="F527" i="11" s="1"/>
  <c r="F528" i="11" s="1"/>
  <c r="F529" i="11" s="1"/>
  <c r="F530" i="11" s="1"/>
  <c r="F531" i="11"/>
  <c r="F532" i="11" s="1"/>
  <c r="F533" i="11" s="1"/>
  <c r="F534" i="11"/>
  <c r="F535" i="11" s="1"/>
  <c r="F536" i="11"/>
  <c r="F537" i="11" s="1"/>
  <c r="F538" i="11" s="1"/>
  <c r="F539" i="11"/>
  <c r="F540" i="11" s="1"/>
  <c r="F541" i="11"/>
  <c r="F542" i="11" s="1"/>
  <c r="F543" i="11"/>
  <c r="F544" i="11" s="1"/>
  <c r="F545" i="11" s="1"/>
  <c r="F546" i="11"/>
  <c r="F547" i="11" s="1"/>
  <c r="F548" i="11" s="1"/>
  <c r="F549" i="11"/>
  <c r="F550" i="11"/>
  <c r="F551" i="11"/>
  <c r="F552" i="11" s="1"/>
  <c r="F553" i="11"/>
  <c r="F554" i="11"/>
  <c r="F555" i="11"/>
  <c r="F556" i="11"/>
  <c r="F557" i="11"/>
  <c r="F558" i="11" s="1"/>
  <c r="F559" i="11"/>
  <c r="F560" i="11" s="1"/>
  <c r="F561" i="11" s="1"/>
  <c r="F562" i="11"/>
  <c r="F563" i="11" s="1"/>
  <c r="F564" i="11"/>
  <c r="F565" i="11" s="1"/>
  <c r="F566" i="11" s="1"/>
  <c r="F567" i="11"/>
  <c r="F568" i="11"/>
  <c r="F569" i="11" s="1"/>
  <c r="F570" i="11" s="1"/>
  <c r="F571" i="11"/>
  <c r="F572" i="11"/>
  <c r="F573" i="11" s="1"/>
  <c r="F574" i="11" s="1"/>
  <c r="F575" i="11" s="1"/>
  <c r="F576" i="11" s="1"/>
  <c r="F577" i="11"/>
  <c r="F578" i="11" s="1"/>
  <c r="F579" i="11"/>
  <c r="F580" i="11" s="1"/>
  <c r="F581" i="11" s="1"/>
  <c r="F582" i="11"/>
  <c r="F583" i="11" s="1"/>
  <c r="F584" i="11" s="1"/>
  <c r="F585" i="11" s="1"/>
  <c r="F586" i="11" s="1"/>
  <c r="F587" i="11" s="1"/>
  <c r="F588" i="11"/>
  <c r="F589" i="11" s="1"/>
  <c r="F590" i="11" s="1"/>
  <c r="F591" i="11"/>
  <c r="F592" i="11" s="1"/>
  <c r="F593" i="11" s="1"/>
  <c r="F594" i="11" s="1"/>
  <c r="F595" i="11" s="1"/>
  <c r="F596" i="11" s="1"/>
  <c r="F597" i="11" s="1"/>
  <c r="F598" i="11" s="1"/>
  <c r="F599" i="11" s="1"/>
  <c r="F600" i="11" s="1"/>
  <c r="F601" i="11" s="1"/>
  <c r="F602" i="11" s="1"/>
  <c r="F603" i="11" s="1"/>
  <c r="F604" i="11"/>
  <c r="F605" i="11" s="1"/>
  <c r="F606" i="11"/>
  <c r="F607" i="11" s="1"/>
  <c r="F608" i="11" s="1"/>
  <c r="F609" i="11"/>
  <c r="F610" i="11" s="1"/>
  <c r="F611" i="11" s="1"/>
  <c r="F612" i="11" s="1"/>
  <c r="F613" i="11"/>
  <c r="F614" i="11" s="1"/>
  <c r="F615" i="11"/>
  <c r="F616" i="11" s="1"/>
  <c r="F617" i="11" s="1"/>
  <c r="F618" i="11"/>
  <c r="F619" i="11" s="1"/>
  <c r="F620" i="11" s="1"/>
  <c r="F621" i="11"/>
  <c r="F622" i="11" s="1"/>
  <c r="F623" i="11"/>
  <c r="F624" i="11" s="1"/>
  <c r="F625" i="11"/>
  <c r="F626" i="11" s="1"/>
  <c r="F627" i="11"/>
  <c r="F628" i="11" s="1"/>
  <c r="F629" i="11" s="1"/>
  <c r="F630" i="11" s="1"/>
  <c r="F631" i="11" s="1"/>
  <c r="F632" i="11"/>
  <c r="F633" i="11" s="1"/>
  <c r="F634" i="11" s="1"/>
  <c r="F635" i="11"/>
  <c r="F636" i="11" s="1"/>
  <c r="F637" i="11" s="1"/>
  <c r="F638" i="11" s="1"/>
  <c r="F639" i="11"/>
  <c r="F640" i="11" s="1"/>
  <c r="F641" i="11"/>
  <c r="F642" i="11" s="1"/>
  <c r="F643" i="11"/>
  <c r="F644" i="11"/>
  <c r="F645" i="11" s="1"/>
  <c r="F646" i="11" s="1"/>
  <c r="F647" i="11"/>
  <c r="F648" i="11" s="1"/>
  <c r="F649" i="11" s="1"/>
  <c r="F650" i="11" s="1"/>
  <c r="F651" i="11"/>
  <c r="F652" i="11"/>
  <c r="F653" i="11" s="1"/>
  <c r="F654" i="11"/>
  <c r="F655" i="11" s="1"/>
  <c r="F656" i="11"/>
  <c r="F657" i="11" s="1"/>
  <c r="F658" i="11" s="1"/>
  <c r="F659" i="11" s="1"/>
  <c r="F660" i="11" s="1"/>
  <c r="F661" i="11" s="1"/>
  <c r="F662" i="11" s="1"/>
  <c r="F663" i="11"/>
  <c r="F664" i="11"/>
  <c r="F665" i="11" s="1"/>
  <c r="F666" i="11" s="1"/>
  <c r="F667" i="11"/>
  <c r="F668" i="11" s="1"/>
  <c r="F669" i="11" s="1"/>
  <c r="F670" i="11"/>
  <c r="F671" i="11" s="1"/>
  <c r="F672" i="11" s="1"/>
  <c r="F673" i="11" s="1"/>
  <c r="F674" i="11"/>
  <c r="F675" i="11" s="1"/>
  <c r="F676" i="11" s="1"/>
  <c r="F677" i="11"/>
  <c r="F678" i="11"/>
  <c r="F679" i="11" s="1"/>
  <c r="F680" i="11"/>
  <c r="F681" i="11"/>
  <c r="F682" i="11"/>
  <c r="F683" i="11"/>
  <c r="F684" i="11"/>
  <c r="F685" i="11"/>
  <c r="F686" i="11" s="1"/>
  <c r="F687" i="11"/>
  <c r="F688" i="11" s="1"/>
  <c r="F689" i="11" s="1"/>
  <c r="F690" i="11"/>
  <c r="F691" i="11" s="1"/>
  <c r="F692" i="11" s="1"/>
  <c r="F693" i="11" s="1"/>
  <c r="F694" i="11" s="1"/>
  <c r="F695" i="11" s="1"/>
  <c r="F696" i="11" s="1"/>
  <c r="F697" i="11"/>
  <c r="F698" i="11" s="1"/>
  <c r="F699" i="11"/>
  <c r="F700" i="11"/>
  <c r="F701" i="11" s="1"/>
  <c r="F702" i="11"/>
  <c r="F703" i="11"/>
  <c r="F704" i="11"/>
  <c r="F705" i="11" s="1"/>
  <c r="F706" i="11" s="1"/>
  <c r="F707" i="11" s="1"/>
  <c r="F708" i="11" s="1"/>
  <c r="F709" i="11" s="1"/>
  <c r="F710" i="11" s="1"/>
  <c r="F711" i="11"/>
  <c r="F712" i="11" s="1"/>
  <c r="F713" i="11"/>
  <c r="F714" i="11" s="1"/>
  <c r="F715" i="11" s="1"/>
  <c r="F716" i="11" s="1"/>
  <c r="F717" i="11" s="1"/>
  <c r="F718" i="11" s="1"/>
  <c r="F719" i="11" s="1"/>
  <c r="F720" i="11"/>
  <c r="F721" i="11" s="1"/>
  <c r="F722" i="11" s="1"/>
  <c r="F723" i="11"/>
  <c r="F724" i="11"/>
  <c r="F725" i="11" s="1"/>
  <c r="F726" i="11" s="1"/>
  <c r="F727" i="11" s="1"/>
  <c r="F728" i="11" s="1"/>
  <c r="F729" i="11" s="1"/>
  <c r="F730" i="11" s="1"/>
  <c r="F731" i="11"/>
  <c r="F732" i="11" s="1"/>
  <c r="F733" i="11" s="1"/>
  <c r="F734" i="11" s="1"/>
  <c r="F735" i="11"/>
  <c r="F736" i="11"/>
  <c r="F737" i="11" s="1"/>
  <c r="F738" i="11" s="1"/>
  <c r="F739" i="11" s="1"/>
  <c r="F740" i="11" s="1"/>
  <c r="F741" i="11"/>
  <c r="F742" i="11" s="1"/>
  <c r="F743" i="11" s="1"/>
  <c r="F744" i="11" s="1"/>
  <c r="F745" i="11"/>
  <c r="F746" i="11" s="1"/>
  <c r="F747" i="11"/>
  <c r="F748" i="11"/>
  <c r="F749" i="11" s="1"/>
  <c r="F750" i="11"/>
  <c r="F751" i="11" s="1"/>
  <c r="F752" i="11"/>
  <c r="F753" i="11" s="1"/>
  <c r="F754" i="11" s="1"/>
  <c r="F755" i="11"/>
  <c r="F756" i="11" s="1"/>
  <c r="F757" i="11" s="1"/>
  <c r="F758" i="11"/>
  <c r="F759" i="11" s="1"/>
  <c r="F760" i="11" s="1"/>
  <c r="F761" i="11"/>
  <c r="F762" i="11" s="1"/>
  <c r="F763" i="11"/>
  <c r="F764" i="11"/>
  <c r="F765" i="11"/>
  <c r="F766" i="11"/>
  <c r="F767" i="11"/>
  <c r="F768" i="11"/>
  <c r="F769" i="11"/>
  <c r="F770" i="11"/>
  <c r="F771" i="11" s="1"/>
  <c r="F772" i="11"/>
  <c r="F773" i="11"/>
  <c r="F774" i="11"/>
  <c r="F775" i="11"/>
  <c r="F776" i="11"/>
  <c r="F777" i="11" s="1"/>
  <c r="F778" i="11"/>
  <c r="F779" i="11"/>
  <c r="F780" i="11"/>
  <c r="F781" i="11"/>
  <c r="F782" i="11" s="1"/>
  <c r="F783" i="11"/>
  <c r="F784" i="11" s="1"/>
  <c r="F785" i="11" s="1"/>
  <c r="F786" i="11"/>
  <c r="F787" i="11" s="1"/>
  <c r="F788" i="11" s="1"/>
  <c r="F789" i="11" s="1"/>
  <c r="F790" i="11"/>
  <c r="F791" i="11" s="1"/>
  <c r="F792" i="11" s="1"/>
  <c r="F793" i="11"/>
  <c r="F794" i="11" s="1"/>
  <c r="F795" i="11"/>
  <c r="F796" i="11" s="1"/>
  <c r="F797" i="11" s="1"/>
  <c r="F798" i="11"/>
  <c r="F799" i="11"/>
  <c r="F800" i="11"/>
  <c r="F801" i="11" s="1"/>
  <c r="F802" i="11" s="1"/>
  <c r="F803" i="11" s="1"/>
  <c r="F804" i="11" s="1"/>
  <c r="F805" i="11" s="1"/>
  <c r="F806" i="11" s="1"/>
  <c r="F807" i="11"/>
  <c r="F808" i="11" s="1"/>
  <c r="F809" i="11" s="1"/>
  <c r="F810" i="11" s="1"/>
  <c r="F811" i="11"/>
  <c r="F812" i="11" s="1"/>
  <c r="F813" i="11"/>
  <c r="F814" i="11"/>
  <c r="F815" i="11" s="1"/>
  <c r="F816" i="11" s="1"/>
  <c r="F817" i="11" s="1"/>
  <c r="F818" i="11" s="1"/>
  <c r="F819" i="11"/>
  <c r="F820" i="11" s="1"/>
  <c r="F821" i="11" s="1"/>
  <c r="F822" i="11" s="1"/>
  <c r="F823" i="11"/>
  <c r="F824" i="11" s="1"/>
  <c r="F825" i="11" s="1"/>
  <c r="F826" i="11" s="1"/>
  <c r="F827" i="11" s="1"/>
  <c r="F828" i="11"/>
  <c r="F829" i="11" s="1"/>
  <c r="F830" i="11" s="1"/>
  <c r="F831" i="11"/>
  <c r="F832" i="11"/>
  <c r="F833" i="11" s="1"/>
  <c r="F834" i="11" s="1"/>
  <c r="F835" i="11" s="1"/>
  <c r="F836" i="11" s="1"/>
  <c r="F837" i="11"/>
  <c r="F838" i="11" s="1"/>
  <c r="F839" i="11" s="1"/>
  <c r="F840" i="11" s="1"/>
  <c r="F841" i="11" s="1"/>
  <c r="F2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C71" i="5"/>
  <c r="B71" i="5"/>
  <c r="A71" i="5"/>
  <c r="C70" i="5"/>
  <c r="B70" i="5"/>
  <c r="A70" i="5"/>
  <c r="C69" i="5"/>
  <c r="B69" i="5"/>
  <c r="A69" i="5"/>
  <c r="C68" i="5"/>
  <c r="B68" i="5"/>
  <c r="A68" i="5"/>
  <c r="C67" i="5"/>
  <c r="B67" i="5"/>
  <c r="A67" i="5"/>
  <c r="C66" i="5"/>
  <c r="B66" i="5"/>
  <c r="A66" i="5"/>
  <c r="C65" i="5"/>
  <c r="B65" i="5"/>
  <c r="A65" i="5"/>
  <c r="C64" i="5"/>
  <c r="B64" i="5"/>
  <c r="A64" i="5"/>
  <c r="C63" i="5"/>
  <c r="B63" i="5"/>
  <c r="A63" i="5"/>
  <c r="C62" i="5"/>
  <c r="B62" i="5"/>
  <c r="A62" i="5"/>
  <c r="C61" i="5"/>
  <c r="B61" i="5"/>
  <c r="A61" i="5"/>
  <c r="C60" i="5"/>
  <c r="B60" i="5"/>
  <c r="A60" i="5"/>
  <c r="C59" i="5"/>
  <c r="B59" i="5"/>
  <c r="A59" i="5"/>
  <c r="C58" i="5"/>
  <c r="B58" i="5"/>
  <c r="A58" i="5"/>
  <c r="C57" i="5"/>
  <c r="B57" i="5"/>
  <c r="A57" i="5"/>
  <c r="C56" i="5"/>
  <c r="B56" i="5"/>
  <c r="A56" i="5"/>
  <c r="C55" i="5"/>
  <c r="B55" i="5"/>
  <c r="A55" i="5"/>
  <c r="C54" i="5"/>
  <c r="B54" i="5"/>
  <c r="A54" i="5"/>
  <c r="C53" i="5"/>
  <c r="B53" i="5"/>
  <c r="A53" i="5"/>
  <c r="C52" i="5"/>
  <c r="B52" i="5"/>
  <c r="A52" i="5"/>
  <c r="C51" i="5"/>
  <c r="B51" i="5"/>
  <c r="A51" i="5"/>
  <c r="C50" i="5"/>
  <c r="B50" i="5"/>
  <c r="A50" i="5"/>
  <c r="C49" i="5"/>
  <c r="B49" i="5"/>
  <c r="A49" i="5"/>
  <c r="C48" i="5"/>
  <c r="B48" i="5"/>
  <c r="A48" i="5"/>
  <c r="C47" i="5"/>
  <c r="B47" i="5"/>
  <c r="A47" i="5"/>
  <c r="C46" i="5"/>
  <c r="B46" i="5"/>
  <c r="A46" i="5"/>
  <c r="C45" i="5"/>
  <c r="B45" i="5"/>
  <c r="A45" i="5"/>
  <c r="C44" i="5"/>
  <c r="B44" i="5"/>
  <c r="A44" i="5"/>
  <c r="C43" i="5"/>
  <c r="B43" i="5"/>
  <c r="A43" i="5"/>
  <c r="C42" i="5"/>
  <c r="B42" i="5"/>
  <c r="A42" i="5"/>
  <c r="C41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C8" i="5"/>
  <c r="B8" i="5"/>
  <c r="A8" i="5"/>
  <c r="C7" i="5"/>
  <c r="B7" i="5"/>
  <c r="A7" i="5"/>
  <c r="C6" i="5"/>
  <c r="B6" i="5"/>
  <c r="A6" i="5"/>
  <c r="C5" i="5"/>
  <c r="B5" i="5"/>
  <c r="A5" i="5"/>
  <c r="C4" i="5"/>
  <c r="B4" i="5"/>
  <c r="A4" i="5"/>
  <c r="C3" i="5"/>
  <c r="B3" i="5"/>
  <c r="A3" i="5"/>
  <c r="C2" i="5"/>
  <c r="B2" i="5"/>
  <c r="A2" i="5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2" i="1"/>
  <c r="P2" i="1"/>
  <c r="Q2" i="1"/>
  <c r="R2" i="1"/>
  <c r="S2" i="1"/>
  <c r="T2" i="1"/>
  <c r="U2" i="1"/>
  <c r="V2" i="1"/>
  <c r="W2" i="1"/>
  <c r="X2" i="1"/>
  <c r="Y2" i="1"/>
  <c r="N2" i="1"/>
  <c r="N3" i="1"/>
  <c r="Z3" i="1" s="1"/>
  <c r="N4" i="1"/>
  <c r="N5" i="1"/>
  <c r="Z5" i="1" s="1"/>
  <c r="N6" i="1"/>
  <c r="Z6" i="1" s="1"/>
  <c r="N7" i="1"/>
  <c r="N8" i="1"/>
  <c r="Z8" i="1" s="1"/>
  <c r="N9" i="1"/>
  <c r="Z9" i="1" s="1"/>
  <c r="N10" i="1"/>
  <c r="Z10" i="1" s="1"/>
  <c r="N11" i="1"/>
  <c r="Z11" i="1" s="1"/>
  <c r="N12" i="1"/>
  <c r="Z12" i="1" s="1"/>
  <c r="N13" i="1"/>
  <c r="N14" i="1"/>
  <c r="Z14" i="1" s="1"/>
  <c r="N15" i="1"/>
  <c r="Z15" i="1" s="1"/>
  <c r="N16" i="1"/>
  <c r="N17" i="1"/>
  <c r="Z17" i="1" s="1"/>
  <c r="N18" i="1"/>
  <c r="Z18" i="1" s="1"/>
  <c r="N19" i="1"/>
  <c r="N20" i="1"/>
  <c r="Z20" i="1" s="1"/>
  <c r="N21" i="1"/>
  <c r="Z21" i="1" s="1"/>
  <c r="N22" i="1"/>
  <c r="Z22" i="1" s="1"/>
  <c r="N23" i="1"/>
  <c r="Z23" i="1" s="1"/>
  <c r="N24" i="1"/>
  <c r="Z24" i="1" s="1"/>
  <c r="N25" i="1"/>
  <c r="N26" i="1"/>
  <c r="Z26" i="1" s="1"/>
  <c r="N27" i="1"/>
  <c r="Z27" i="1" s="1"/>
  <c r="N28" i="1"/>
  <c r="N29" i="1"/>
  <c r="Z29" i="1" s="1"/>
  <c r="N30" i="1"/>
  <c r="Z30" i="1" s="1"/>
  <c r="N31" i="1"/>
  <c r="N32" i="1"/>
  <c r="Z32" i="1" s="1"/>
  <c r="N33" i="1"/>
  <c r="Z33" i="1" s="1"/>
  <c r="N34" i="1"/>
  <c r="Z34" i="1" s="1"/>
  <c r="N35" i="1"/>
  <c r="Z35" i="1" s="1"/>
  <c r="N36" i="1"/>
  <c r="Z36" i="1" s="1"/>
  <c r="N37" i="1"/>
  <c r="N38" i="1"/>
  <c r="Z38" i="1" s="1"/>
  <c r="N39" i="1"/>
  <c r="Z39" i="1" s="1"/>
  <c r="N40" i="1"/>
  <c r="N41" i="1"/>
  <c r="Z41" i="1" s="1"/>
  <c r="N42" i="1"/>
  <c r="Z42" i="1" s="1"/>
  <c r="N43" i="1"/>
  <c r="N44" i="1"/>
  <c r="Z44" i="1" s="1"/>
  <c r="N45" i="1"/>
  <c r="Z45" i="1" s="1"/>
  <c r="N46" i="1"/>
  <c r="Z46" i="1" s="1"/>
  <c r="N47" i="1"/>
  <c r="Z47" i="1" s="1"/>
  <c r="N48" i="1"/>
  <c r="Z48" i="1" s="1"/>
  <c r="N49" i="1"/>
  <c r="N50" i="1"/>
  <c r="Z50" i="1" s="1"/>
  <c r="N51" i="1"/>
  <c r="Z51" i="1" s="1"/>
  <c r="N52" i="1"/>
  <c r="N53" i="1"/>
  <c r="Z53" i="1" s="1"/>
  <c r="N54" i="1"/>
  <c r="Z54" i="1" s="1"/>
  <c r="N55" i="1"/>
  <c r="N56" i="1"/>
  <c r="Z56" i="1" s="1"/>
  <c r="N57" i="1"/>
  <c r="Z57" i="1" s="1"/>
  <c r="N58" i="1"/>
  <c r="Z58" i="1" s="1"/>
  <c r="N59" i="1"/>
  <c r="Z59" i="1" s="1"/>
  <c r="N60" i="1"/>
  <c r="Z60" i="1" s="1"/>
  <c r="N61" i="1"/>
  <c r="N62" i="1"/>
  <c r="Z62" i="1" s="1"/>
  <c r="N63" i="1"/>
  <c r="Z63" i="1" s="1"/>
  <c r="N64" i="1"/>
  <c r="N65" i="1"/>
  <c r="Z65" i="1" s="1"/>
  <c r="N66" i="1"/>
  <c r="Z66" i="1" s="1"/>
  <c r="N67" i="1"/>
  <c r="N68" i="1"/>
  <c r="Z68" i="1" s="1"/>
  <c r="N69" i="1"/>
  <c r="Z69" i="1" s="1"/>
  <c r="N70" i="1"/>
  <c r="Z70" i="1" s="1"/>
  <c r="N71" i="1"/>
  <c r="Z71" i="1" s="1"/>
  <c r="Z67" i="1" l="1"/>
  <c r="Z55" i="1"/>
  <c r="Z43" i="1"/>
  <c r="Z31" i="1"/>
  <c r="Z19" i="1"/>
  <c r="Z7" i="1"/>
  <c r="Z64" i="1"/>
  <c r="Z52" i="1"/>
  <c r="Z40" i="1"/>
  <c r="Z28" i="1"/>
  <c r="Z16" i="1"/>
  <c r="Z4" i="1"/>
  <c r="Z2" i="1"/>
  <c r="Z61" i="1"/>
  <c r="Z49" i="1"/>
  <c r="Z37" i="1"/>
  <c r="Z25" i="1"/>
  <c r="Z13" i="1"/>
  <c r="Z7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tc={C56B1357-9ED2-40B6-BCB7-DE97BA86B32D}</author>
  </authors>
  <commentList>
    <comment ref="F603" authorId="0" shapeId="0" xr:uid="{C56B1357-9ED2-40B6-BCB7-DE97BA86B32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trzeba dodac 1 do tego wyniku bo formuła nie liczy jednego przypadku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AF9D2A-2E3F-4966-9A91-E88B3EE6CEE1}" keepAlive="1" name="Zapytanie — stopa_bezrobocia" description="Połączenie z zapytaniem „stopa_bezrobocia” w skoroszycie." type="5" refreshedVersion="6" background="1" saveData="1">
    <dbPr connection="Provider=Microsoft.Mashup.OleDb.1;Data Source=$Workbook$;Location=stopa_bezrobocia;Extended Properties=&quot;&quot;" command="SELECT * FROM [stopa_bezrobocia]"/>
  </connection>
  <connection id="2" xr16:uid="{7FB3D7B2-5A34-4BBC-8945-B0993AA7D22A}" keepAlive="1" name="Zapytanie — stopa_bezrobocia (2)" description="Połączenie z zapytaniem „stopa_bezrobocia (2)” w skoroszycie." type="5" refreshedVersion="6" background="1" saveData="1">
    <dbPr connection="Provider=Microsoft.Mashup.OleDb.1;Data Source=$Workbook$;Location=&quot;stopa_bezrobocia (2)&quot;;Extended Properties=&quot;&quot;" command="SELECT * FROM [stopa_bezrobocia (2)]"/>
  </connection>
  <connection id="3" xr16:uid="{BDD7D02B-9790-4496-ADC1-9293BCCDB99C}" keepAlive="1" name="Zapytanie — stopa_bezrobocia (3)" description="Połączenie z zapytaniem „stopa_bezrobocia (3)” w skoroszycie." type="5" refreshedVersion="6" background="1" saveData="1">
    <dbPr connection="Provider=Microsoft.Mashup.OleDb.1;Data Source=$Workbook$;Location=&quot;stopa_bezrobocia (3)&quot;;Extended Properties=&quot;&quot;" command="SELECT * FROM [stopa_bezrobocia (3)]"/>
  </connection>
  <connection id="4" xr16:uid="{5385A6A9-A826-4270-BC9E-B0AF595D94B2}" keepAlive="1" name="Zapytanie — stopa_bezrobocia (4)" description="Połączenie z zapytaniem „stopa_bezrobocia (4)” w skoroszycie." type="5" refreshedVersion="6" background="1" saveData="1">
    <dbPr connection="Provider=Microsoft.Mashup.OleDb.1;Data Source=$Workbook$;Location=&quot;stopa_bezrobocia (4)&quot;;Extended Properties=&quot;&quot;" command="SELECT * FROM [stopa_bezrobocia (4)]"/>
  </connection>
  <connection id="5" xr16:uid="{63A5C3D1-FA0A-480F-BEF8-DFB5D198A4FE}" keepAlive="1" name="Zapytanie — stopa_bezrobocia (5)" description="Połączenie z zapytaniem „stopa_bezrobocia (5)” w skoroszycie." type="5" refreshedVersion="6" background="1" saveData="1">
    <dbPr connection="Provider=Microsoft.Mashup.OleDb.1;Data Source=$Workbook$;Location=&quot;stopa_bezrobocia (5)&quot;;Extended Properties=&quot;&quot;" command="SELECT * FROM [stopa_bezrobocia (5)]"/>
  </connection>
  <connection id="6" xr16:uid="{B33CFAE9-83A3-42F4-A102-321FF643E4B4}" keepAlive="1" name="Zapytanie — stopa_bezrobocia (6)" description="Połączenie z zapytaniem „stopa_bezrobocia (6)” w skoroszycie." type="5" refreshedVersion="6" background="1" saveData="1">
    <dbPr connection="Provider=Microsoft.Mashup.OleDb.1;Data Source=$Workbook$;Location=&quot;stopa_bezrobocia (6)&quot;;Extended Properties=&quot;&quot;" command="SELECT * FROM [stopa_bezrobocia (6)]"/>
  </connection>
</connections>
</file>

<file path=xl/sharedStrings.xml><?xml version="1.0" encoding="utf-8"?>
<sst xmlns="http://schemas.openxmlformats.org/spreadsheetml/2006/main" count="116" uniqueCount="47">
  <si>
    <t>ROK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</si>
  <si>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</si>
  <si>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</si>
  <si>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</si>
  <si>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</si>
  <si>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</si>
  <si>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</si>
  <si>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</si>
  <si>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</si>
  <si>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</si>
  <si>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</si>
  <si>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</si>
  <si>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</si>
  <si>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</si>
  <si>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</si>
  <si>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</si>
  <si>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</si>
  <si>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</si>
  <si>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</si>
  <si>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</si>
  <si>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</si>
  <si>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</si>
  <si>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</si>
  <si>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</si>
  <si>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</si>
  <si>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zagrozenie</t>
  </si>
  <si>
    <t>odp.:</t>
  </si>
  <si>
    <t>min</t>
  </si>
  <si>
    <t>max</t>
  </si>
  <si>
    <t>sr</t>
  </si>
  <si>
    <t>Etykiety wierszy</t>
  </si>
  <si>
    <t>(puste)</t>
  </si>
  <si>
    <t>Suma końcowa</t>
  </si>
  <si>
    <t>Kolumna1</t>
  </si>
  <si>
    <t>rok</t>
  </si>
  <si>
    <t>rok2</t>
  </si>
  <si>
    <t>kolumna</t>
  </si>
  <si>
    <t>data</t>
  </si>
  <si>
    <t>stopa</t>
  </si>
  <si>
    <t>Kolumna2</t>
  </si>
  <si>
    <t>miesiac</t>
  </si>
  <si>
    <t>ciag nierosn.</t>
  </si>
  <si>
    <t>max dl</t>
  </si>
  <si>
    <t>koniec</t>
  </si>
  <si>
    <t>start</t>
  </si>
  <si>
    <t>dlugosc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</si>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</sst>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indexed="81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3" borderId="2" xfId="0" applyNumberFormat="1" applyFill="1" applyBorder="1"/>
    <xf numFmtId="0" fontId="0" fillId="3" borderId="2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0" fillId="0" borderId="4" xfId="0" applyFont="1" applyFill="1" applyBorder="1"/>
    <xf numFmtId="0" fontId="0" fillId="0" borderId="2" xfId="0" applyFont="1" applyFill="1" applyBorder="1"/>
    <xf numFmtId="0" fontId="0" fillId="0" borderId="5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9"/>
    </xf>
    <xf numFmtId="0" fontId="0" fillId="0" borderId="0" xfId="0" applyAlignment="1">
      <alignment horizontal="left" indent="10"/>
    </xf>
    <xf numFmtId="0" fontId="0" fillId="0" borderId="0" xfId="0" applyAlignment="1">
      <alignment horizontal="left" indent="11"/>
    </xf>
    <xf numFmtId="0" fontId="0" fillId="0" borderId="0" xfId="0" applyAlignment="1">
      <alignment horizontal="left" indent="12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4" borderId="2" xfId="0" applyFill="1" applyBorder="1"/>
    <xf numFmtId="14" fontId="0" fillId="4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0" fillId="5" borderId="2" xfId="0" applyFill="1" applyBorder="1"/>
    <xf numFmtId="1" fontId="0" fillId="5" borderId="2" xfId="0" applyNumberFormat="1" applyFill="1" applyBorder="1"/>
    <xf numFmtId="17" fontId="0" fillId="5" borderId="2" xfId="0" applyNumberFormat="1" applyFill="1" applyBorder="1"/>
    <xf numFmtId="0" fontId="0" fillId="2" borderId="1" xfId="0" applyFill="1" applyBorder="1" applyAlignment="1">
      <alignment horizontal="right"/>
    </xf>
  </cellXfs>
  <cellStyles count="1">
    <cellStyle name="Normalny" xfId="0" builtinId="0"/>
  </cellStyles>
  <dxfs count="24">
    <dxf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dd/mm/yyyy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rgb="FFFFC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692038495188102E-2"/>
          <c:y val="2.5428331875182269E-2"/>
          <c:w val="0.90286351706036749"/>
          <c:h val="0.80808690580344122"/>
        </c:manualLayout>
      </c:layout>
      <c:lineChart>
        <c:grouping val="standard"/>
        <c:varyColors val="0"/>
        <c:ser>
          <c:idx val="0"/>
          <c:order val="0"/>
          <c:tx>
            <c:v>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'3'!$A$2:$A$71</c:f>
              <c:numCache>
                <c:formatCode>General</c:formatCode>
                <c:ptCount val="70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</c:numCache>
            </c:numRef>
          </c:cat>
          <c:val>
            <c:numRef>
              <c:f>'3'!$B$2:$B$71</c:f>
              <c:numCache>
                <c:formatCode>General</c:formatCode>
                <c:ptCount val="70"/>
                <c:pt idx="0">
                  <c:v>3.2</c:v>
                </c:pt>
                <c:pt idx="1">
                  <c:v>3.5</c:v>
                </c:pt>
                <c:pt idx="2">
                  <c:v>5</c:v>
                </c:pt>
                <c:pt idx="3">
                  <c:v>4</c:v>
                </c:pt>
                <c:pt idx="4">
                  <c:v>5.3</c:v>
                </c:pt>
                <c:pt idx="5">
                  <c:v>3.8</c:v>
                </c:pt>
                <c:pt idx="6">
                  <c:v>3.5</c:v>
                </c:pt>
                <c:pt idx="7">
                  <c:v>2.7</c:v>
                </c:pt>
                <c:pt idx="8">
                  <c:v>3.2</c:v>
                </c:pt>
                <c:pt idx="9">
                  <c:v>5</c:v>
                </c:pt>
                <c:pt idx="10">
                  <c:v>4.2</c:v>
                </c:pt>
                <c:pt idx="11">
                  <c:v>4.2</c:v>
                </c:pt>
                <c:pt idx="12">
                  <c:v>4.7</c:v>
                </c:pt>
                <c:pt idx="13">
                  <c:v>6.2</c:v>
                </c:pt>
                <c:pt idx="14">
                  <c:v>5.3</c:v>
                </c:pt>
                <c:pt idx="15">
                  <c:v>5.8</c:v>
                </c:pt>
                <c:pt idx="16">
                  <c:v>6</c:v>
                </c:pt>
                <c:pt idx="17">
                  <c:v>5.5</c:v>
                </c:pt>
                <c:pt idx="18">
                  <c:v>5.5</c:v>
                </c:pt>
                <c:pt idx="19">
                  <c:v>5</c:v>
                </c:pt>
                <c:pt idx="20">
                  <c:v>4</c:v>
                </c:pt>
                <c:pt idx="21">
                  <c:v>3.8</c:v>
                </c:pt>
                <c:pt idx="22">
                  <c:v>3.8</c:v>
                </c:pt>
                <c:pt idx="23">
                  <c:v>3.4</c:v>
                </c:pt>
                <c:pt idx="24">
                  <c:v>3.5</c:v>
                </c:pt>
                <c:pt idx="25">
                  <c:v>4.9000000000000004</c:v>
                </c:pt>
                <c:pt idx="26">
                  <c:v>6</c:v>
                </c:pt>
                <c:pt idx="27">
                  <c:v>5.2</c:v>
                </c:pt>
                <c:pt idx="28">
                  <c:v>4.9000000000000004</c:v>
                </c:pt>
                <c:pt idx="29">
                  <c:v>6.1</c:v>
                </c:pt>
                <c:pt idx="30">
                  <c:v>8.1999999999999993</c:v>
                </c:pt>
                <c:pt idx="31">
                  <c:v>7.8</c:v>
                </c:pt>
                <c:pt idx="32">
                  <c:v>6.4</c:v>
                </c:pt>
                <c:pt idx="33">
                  <c:v>6</c:v>
                </c:pt>
                <c:pt idx="34">
                  <c:v>6</c:v>
                </c:pt>
                <c:pt idx="35">
                  <c:v>7.2</c:v>
                </c:pt>
                <c:pt idx="36">
                  <c:v>8.1999999999999993</c:v>
                </c:pt>
                <c:pt idx="37">
                  <c:v>9.9</c:v>
                </c:pt>
                <c:pt idx="38">
                  <c:v>8.3000000000000007</c:v>
                </c:pt>
                <c:pt idx="39">
                  <c:v>7.3</c:v>
                </c:pt>
                <c:pt idx="40">
                  <c:v>7</c:v>
                </c:pt>
                <c:pt idx="41">
                  <c:v>6.6</c:v>
                </c:pt>
                <c:pt idx="42">
                  <c:v>5.7</c:v>
                </c:pt>
                <c:pt idx="43">
                  <c:v>5.3</c:v>
                </c:pt>
                <c:pt idx="44">
                  <c:v>5.4</c:v>
                </c:pt>
                <c:pt idx="45">
                  <c:v>6.2</c:v>
                </c:pt>
                <c:pt idx="46">
                  <c:v>7.3</c:v>
                </c:pt>
                <c:pt idx="47">
                  <c:v>7.4</c:v>
                </c:pt>
                <c:pt idx="48">
                  <c:v>6.5</c:v>
                </c:pt>
                <c:pt idx="49">
                  <c:v>5.5</c:v>
                </c:pt>
                <c:pt idx="50">
                  <c:v>5.6</c:v>
                </c:pt>
                <c:pt idx="51">
                  <c:v>5.4</c:v>
                </c:pt>
                <c:pt idx="52">
                  <c:v>4.7</c:v>
                </c:pt>
                <c:pt idx="53">
                  <c:v>4.4000000000000004</c:v>
                </c:pt>
                <c:pt idx="54">
                  <c:v>4</c:v>
                </c:pt>
                <c:pt idx="55">
                  <c:v>3.9</c:v>
                </c:pt>
                <c:pt idx="56">
                  <c:v>5.2</c:v>
                </c:pt>
                <c:pt idx="57">
                  <c:v>6</c:v>
                </c:pt>
                <c:pt idx="58">
                  <c:v>5.7</c:v>
                </c:pt>
                <c:pt idx="59">
                  <c:v>5.4</c:v>
                </c:pt>
                <c:pt idx="60">
                  <c:v>4.9000000000000004</c:v>
                </c:pt>
                <c:pt idx="61">
                  <c:v>4.4000000000000004</c:v>
                </c:pt>
                <c:pt idx="62">
                  <c:v>5</c:v>
                </c:pt>
                <c:pt idx="63">
                  <c:v>5.8</c:v>
                </c:pt>
                <c:pt idx="64">
                  <c:v>8.6999999999999993</c:v>
                </c:pt>
                <c:pt idx="65">
                  <c:v>9.4</c:v>
                </c:pt>
                <c:pt idx="66">
                  <c:v>8.5</c:v>
                </c:pt>
                <c:pt idx="67">
                  <c:v>7.8</c:v>
                </c:pt>
                <c:pt idx="68">
                  <c:v>6.7</c:v>
                </c:pt>
                <c:pt idx="69">
                  <c:v>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25-4E81-890B-65386693A34D}"/>
            </c:ext>
          </c:extLst>
        </c:ser>
        <c:ser>
          <c:idx val="1"/>
          <c:order val="1"/>
          <c:tx>
            <c:v>max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'3'!$A$2:$A$71</c:f>
              <c:numCache>
                <c:formatCode>General</c:formatCode>
                <c:ptCount val="70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</c:numCache>
            </c:numRef>
          </c:cat>
          <c:val>
            <c:numRef>
              <c:f>'3'!$C$2:$C$71</c:f>
              <c:numCache>
                <c:formatCode>General</c:formatCode>
                <c:ptCount val="70"/>
                <c:pt idx="0">
                  <c:v>4.4000000000000004</c:v>
                </c:pt>
                <c:pt idx="1">
                  <c:v>4.5</c:v>
                </c:pt>
                <c:pt idx="2">
                  <c:v>7.1</c:v>
                </c:pt>
                <c:pt idx="3">
                  <c:v>5</c:v>
                </c:pt>
                <c:pt idx="4">
                  <c:v>8.9</c:v>
                </c:pt>
                <c:pt idx="5">
                  <c:v>7.5</c:v>
                </c:pt>
                <c:pt idx="6">
                  <c:v>4.7</c:v>
                </c:pt>
                <c:pt idx="7">
                  <c:v>4.4000000000000004</c:v>
                </c:pt>
                <c:pt idx="8">
                  <c:v>4.5</c:v>
                </c:pt>
                <c:pt idx="9">
                  <c:v>7.1</c:v>
                </c:pt>
                <c:pt idx="10">
                  <c:v>5.9</c:v>
                </c:pt>
                <c:pt idx="11">
                  <c:v>5.4</c:v>
                </c:pt>
                <c:pt idx="12">
                  <c:v>6.1</c:v>
                </c:pt>
                <c:pt idx="13">
                  <c:v>8.5</c:v>
                </c:pt>
                <c:pt idx="14">
                  <c:v>7</c:v>
                </c:pt>
                <c:pt idx="15">
                  <c:v>7.1</c:v>
                </c:pt>
                <c:pt idx="16">
                  <c:v>8.1</c:v>
                </c:pt>
                <c:pt idx="17">
                  <c:v>6.8</c:v>
                </c:pt>
                <c:pt idx="18">
                  <c:v>6.9</c:v>
                </c:pt>
                <c:pt idx="19">
                  <c:v>6.6</c:v>
                </c:pt>
                <c:pt idx="20">
                  <c:v>6.1</c:v>
                </c:pt>
                <c:pt idx="21">
                  <c:v>5</c:v>
                </c:pt>
                <c:pt idx="22">
                  <c:v>5</c:v>
                </c:pt>
                <c:pt idx="23">
                  <c:v>4.8</c:v>
                </c:pt>
                <c:pt idx="24">
                  <c:v>4.7</c:v>
                </c:pt>
                <c:pt idx="25">
                  <c:v>6.9</c:v>
                </c:pt>
                <c:pt idx="26">
                  <c:v>7.1</c:v>
                </c:pt>
                <c:pt idx="27">
                  <c:v>6.8</c:v>
                </c:pt>
                <c:pt idx="28">
                  <c:v>6</c:v>
                </c:pt>
                <c:pt idx="29">
                  <c:v>7.6</c:v>
                </c:pt>
                <c:pt idx="30">
                  <c:v>10</c:v>
                </c:pt>
                <c:pt idx="31">
                  <c:v>8.9</c:v>
                </c:pt>
                <c:pt idx="32">
                  <c:v>8.6</c:v>
                </c:pt>
                <c:pt idx="33">
                  <c:v>7.4</c:v>
                </c:pt>
                <c:pt idx="34">
                  <c:v>7</c:v>
                </c:pt>
                <c:pt idx="35">
                  <c:v>8.8000000000000007</c:v>
                </c:pt>
                <c:pt idx="36">
                  <c:v>9.3000000000000007</c:v>
                </c:pt>
                <c:pt idx="37">
                  <c:v>12.4</c:v>
                </c:pt>
                <c:pt idx="38">
                  <c:v>11.4</c:v>
                </c:pt>
                <c:pt idx="39">
                  <c:v>9</c:v>
                </c:pt>
                <c:pt idx="40">
                  <c:v>8.4</c:v>
                </c:pt>
                <c:pt idx="41">
                  <c:v>8.1999999999999993</c:v>
                </c:pt>
                <c:pt idx="42">
                  <c:v>7.6</c:v>
                </c:pt>
                <c:pt idx="43">
                  <c:v>6.7</c:v>
                </c:pt>
                <c:pt idx="44">
                  <c:v>6.4</c:v>
                </c:pt>
                <c:pt idx="45">
                  <c:v>7.2</c:v>
                </c:pt>
                <c:pt idx="46">
                  <c:v>8</c:v>
                </c:pt>
                <c:pt idx="47">
                  <c:v>8.8000000000000007</c:v>
                </c:pt>
                <c:pt idx="48">
                  <c:v>8.3000000000000007</c:v>
                </c:pt>
                <c:pt idx="49">
                  <c:v>7.6</c:v>
                </c:pt>
                <c:pt idx="50">
                  <c:v>6.8</c:v>
                </c:pt>
                <c:pt idx="51">
                  <c:v>6.6</c:v>
                </c:pt>
                <c:pt idx="52">
                  <c:v>6.3</c:v>
                </c:pt>
                <c:pt idx="53">
                  <c:v>5.7</c:v>
                </c:pt>
                <c:pt idx="54">
                  <c:v>5.4</c:v>
                </c:pt>
                <c:pt idx="55">
                  <c:v>5.0999999999999996</c:v>
                </c:pt>
                <c:pt idx="56">
                  <c:v>6.5</c:v>
                </c:pt>
                <c:pt idx="57">
                  <c:v>6.9</c:v>
                </c:pt>
                <c:pt idx="58">
                  <c:v>7.3</c:v>
                </c:pt>
                <c:pt idx="59">
                  <c:v>6.8</c:v>
                </c:pt>
                <c:pt idx="60">
                  <c:v>6.4</c:v>
                </c:pt>
                <c:pt idx="61">
                  <c:v>5.8</c:v>
                </c:pt>
                <c:pt idx="62">
                  <c:v>5.7</c:v>
                </c:pt>
                <c:pt idx="63">
                  <c:v>7.9</c:v>
                </c:pt>
                <c:pt idx="64">
                  <c:v>11.1</c:v>
                </c:pt>
                <c:pt idx="65">
                  <c:v>10.9</c:v>
                </c:pt>
                <c:pt idx="66">
                  <c:v>10.199999999999999</c:v>
                </c:pt>
                <c:pt idx="67">
                  <c:v>9.3000000000000007</c:v>
                </c:pt>
                <c:pt idx="68">
                  <c:v>8.9</c:v>
                </c:pt>
                <c:pt idx="69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25-4E81-890B-65386693A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033328"/>
        <c:axId val="56838448"/>
      </c:lineChart>
      <c:catAx>
        <c:axId val="150203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838448"/>
        <c:crosses val="autoZero"/>
        <c:auto val="1"/>
        <c:lblAlgn val="ctr"/>
        <c:lblOffset val="100"/>
        <c:noMultiLvlLbl val="0"/>
      </c:catAx>
      <c:valAx>
        <c:axId val="5683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stopa bezrobocia w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203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0204142052947325E-2"/>
          <c:y val="0.94424957825981037"/>
          <c:w val="0.13888508771909164"/>
          <c:h val="3.94048292124605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0</xdr:row>
      <xdr:rowOff>190499</xdr:rowOff>
    </xdr:from>
    <xdr:to>
      <xdr:col>17</xdr:col>
      <xdr:colOff>571500</xdr:colOff>
      <xdr:row>29</xdr:row>
      <xdr:rowOff>104774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EE431B2-5465-4826-AF2A-E12A558E9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eusz Machowina" id="{DA1D72DE-92CB-4C55-ADA0-AE0AB5B77F75}" userId="735d05756cdd0ee3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eusz Machowina" refreshedDate="43912.66727766204" createdVersion="6" refreshedVersion="6" minRefreshableVersion="3" recordCount="71" xr:uid="{600BA23C-69F0-4AF0-8E64-4C4559F7881A}">
  <cacheSource type="worksheet">
    <worksheetSource ref="A1:M1048576" sheet="Arkusz6"/>
  </cacheSource>
  <cacheFields count="13">
    <cacheField name="ROK" numFmtId="0">
      <sharedItems containsString="0" containsBlank="1" containsNumber="1" containsInteger="1" minValue="1945" maxValue="2014" count="71"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m/>
      </sharedItems>
    </cacheField>
    <cacheField name="I" numFmtId="0">
      <sharedItems containsString="0" containsBlank="1" containsNumber="1" minValue="2.7" maxValue="10.8" count="40">
        <n v="3.2"/>
        <n v="4.5"/>
        <n v="5"/>
        <n v="4"/>
        <n v="6.6"/>
        <n v="4.3"/>
        <n v="3.5"/>
        <n v="2.7"/>
        <n v="4.2"/>
        <n v="5.2"/>
        <n v="6.2"/>
        <n v="5.3"/>
        <n v="6"/>
        <n v="5.5"/>
        <n v="3.8"/>
        <n v="3.4"/>
        <n v="6.1"/>
        <n v="4.9000000000000004"/>
        <n v="7.2"/>
        <n v="8.1999999999999993"/>
        <n v="7.8"/>
        <n v="6.4"/>
        <n v="8.5"/>
        <n v="10.8"/>
        <n v="8.3000000000000007"/>
        <n v="7.3"/>
        <n v="7"/>
        <n v="5.7"/>
        <n v="5.4"/>
        <n v="6.3"/>
        <n v="7.4"/>
        <n v="6.5"/>
        <n v="5.6"/>
        <n v="4.7"/>
        <n v="4.4000000000000004"/>
        <n v="3.9"/>
        <n v="10"/>
        <n v="9.4"/>
        <n v="6.7"/>
        <m/>
      </sharedItems>
    </cacheField>
    <cacheField name="II" numFmtId="0">
      <sharedItems containsString="0" containsBlank="1" containsNumber="1" minValue="3.6" maxValue="11.4" count="39">
        <n v="4.2"/>
        <n v="3.9"/>
        <n v="5.9"/>
        <n v="4.4000000000000004"/>
        <n v="5.3"/>
        <n v="7.5"/>
        <n v="4.7"/>
        <n v="3.6"/>
        <n v="5"/>
        <n v="5.2"/>
        <n v="6.8"/>
        <n v="7"/>
        <n v="6.2"/>
        <n v="7.6"/>
        <n v="6.7"/>
        <n v="6.6"/>
        <n v="4.9000000000000004"/>
        <n v="6.9"/>
        <n v="6.1"/>
        <n v="9.1"/>
        <n v="8.9"/>
        <n v="8.5"/>
        <n v="7.4"/>
        <n v="7.3"/>
        <n v="9.9"/>
        <n v="11.4"/>
        <n v="9"/>
        <n v="8.3000000000000007"/>
        <n v="7.7"/>
        <n v="6.4"/>
        <n v="5.6"/>
        <n v="6.3"/>
        <n v="5.7"/>
        <n v="6"/>
        <n v="8.6999999999999993"/>
        <n v="10.7"/>
        <n v="10"/>
        <n v="9.3000000000000007"/>
        <m/>
      </sharedItems>
    </cacheField>
    <cacheField name="III" numFmtId="0">
      <sharedItems containsString="0" containsBlank="1" containsNumber="1" minValue="3.5" maxValue="11.4" count="40">
        <n v="4.0999999999999996"/>
        <n v="3.6"/>
        <n v="6.2"/>
        <n v="4.8"/>
        <n v="5.7"/>
        <n v="7.4"/>
        <n v="4.4000000000000004"/>
        <n v="3.5"/>
        <n v="4.9000000000000004"/>
        <n v="6.9"/>
        <n v="5.8"/>
        <n v="7.9"/>
        <n v="6.5"/>
        <n v="6.4"/>
        <n v="6.1"/>
        <n v="5.2"/>
        <n v="6.7"/>
        <n v="6"/>
        <n v="9.1"/>
        <n v="8.6999999999999993"/>
        <n v="8.6"/>
        <n v="7.3"/>
        <n v="8.4"/>
        <n v="9.9"/>
        <n v="11.4"/>
        <n v="8.8000000000000007"/>
        <n v="8.1999999999999993"/>
        <n v="7.6"/>
        <n v="6.3"/>
        <n v="8.1"/>
        <n v="5.6"/>
        <n v="5.4"/>
        <n v="5.0999999999999996"/>
        <n v="6.6"/>
        <n v="5.5"/>
        <n v="9.1999999999999993"/>
        <n v="10.7"/>
        <n v="9.3000000000000007"/>
        <n v="7.7"/>
        <m/>
      </sharedItems>
    </cacheField>
    <cacheField name="IV" numFmtId="0">
      <sharedItems containsString="0" containsBlank="1" containsNumber="1" minValue="3.6" maxValue="11.3" count="40">
        <n v="3.9"/>
        <n v="3.6"/>
        <n v="6.7"/>
        <n v="5"/>
        <n v="6"/>
        <n v="7.3"/>
        <n v="4.4000000000000004"/>
        <n v="5.6"/>
        <n v="5.2"/>
        <n v="4.7"/>
        <n v="7.7"/>
        <n v="6.6"/>
        <n v="6.4"/>
        <n v="7.9"/>
        <n v="5.7"/>
        <n v="4.8"/>
        <n v="5.4"/>
        <n v="7"/>
        <n v="6.8"/>
        <n v="5.9"/>
        <n v="6.1"/>
        <n v="9.6"/>
        <n v="8.6"/>
        <n v="8.4"/>
        <n v="10.1"/>
        <n v="11.3"/>
        <n v="8.8000000000000007"/>
        <n v="8.1999999999999993"/>
        <n v="7.6"/>
        <n v="6.2"/>
        <n v="7.8"/>
        <n v="8"/>
        <n v="7.5"/>
        <n v="6.5"/>
        <n v="5.3"/>
        <n v="6.9"/>
        <n v="10.7"/>
        <n v="9.8000000000000007"/>
        <n v="9.1999999999999993"/>
        <m/>
      </sharedItems>
    </cacheField>
    <cacheField name="V" numFmtId="0">
      <sharedItems containsString="0" containsBlank="1" containsNumber="1" minValue="3.5" maxValue="11.2" count="45">
        <n v="3.9"/>
        <n v="3.7"/>
        <n v="6.9"/>
        <n v="4.9000000000000004"/>
        <n v="6.3"/>
        <n v="6.8"/>
        <n v="4.0999999999999996"/>
        <n v="3.5"/>
        <n v="5.7"/>
        <n v="5"/>
        <n v="8.4"/>
        <n v="6.2"/>
        <n v="8"/>
        <n v="6.6"/>
        <n v="6.7"/>
        <n v="5.8"/>
        <n v="4.8"/>
        <n v="4.5"/>
        <n v="4.4000000000000004"/>
        <n v="5.6"/>
        <n v="6"/>
        <n v="6.1"/>
        <n v="9.8000000000000007"/>
        <n v="8.6999999999999993"/>
        <n v="8.1999999999999993"/>
        <n v="7.1"/>
        <n v="7.9"/>
        <n v="10.3"/>
        <n v="11.2"/>
        <n v="8.3000000000000007"/>
        <n v="8.1"/>
        <n v="7.3"/>
        <n v="6.4"/>
        <n v="7.7"/>
        <n v="7.4"/>
        <n v="5.3"/>
        <n v="5.4"/>
        <n v="7"/>
        <n v="5.5"/>
        <n v="9.9"/>
        <n v="10.9"/>
        <n v="10"/>
        <n v="9.1"/>
        <n v="8.5"/>
        <m/>
      </sharedItems>
    </cacheField>
    <cacheField name="VI" numFmtId="0">
      <sharedItems containsString="0" containsBlank="1" containsNumber="1" minValue="3.2" maxValue="11.1" count="40">
        <n v="4"/>
        <n v="3.5"/>
        <n v="6.9"/>
        <n v="4.5"/>
        <n v="7.1"/>
        <n v="6.5"/>
        <n v="3.2"/>
        <n v="5.3"/>
        <n v="5.0999999999999996"/>
        <n v="8.4"/>
        <n v="6.1"/>
        <n v="8.1"/>
        <n v="5.6"/>
        <n v="4.9000000000000004"/>
        <n v="4.8"/>
        <n v="4.4000000000000004"/>
        <n v="5.8"/>
        <n v="6.7"/>
        <n v="5.9"/>
        <n v="10"/>
        <n v="8"/>
        <n v="7"/>
        <n v="6.6"/>
        <n v="8.5"/>
        <n v="10.7"/>
        <n v="11.1"/>
        <n v="8.1999999999999993"/>
        <n v="7.3"/>
        <n v="6.2"/>
        <n v="6.4"/>
        <n v="7.9"/>
        <n v="8.6"/>
        <n v="5.4"/>
        <n v="5.2"/>
        <n v="5"/>
        <n v="6.8"/>
        <n v="10.4"/>
        <n v="10.1"/>
        <n v="9.1999999999999993"/>
        <m/>
      </sharedItems>
    </cacheField>
    <cacheField name="VII" numFmtId="0">
      <sharedItems containsString="0" containsBlank="1" containsNumber="1" minValue="3.3" maxValue="11.1" count="42">
        <n v="4"/>
        <n v="3.5"/>
        <n v="6.6"/>
        <n v="4.5999999999999996"/>
        <n v="7.2"/>
        <n v="6.4"/>
        <n v="4.2"/>
        <n v="3.3"/>
        <n v="5.2"/>
        <n v="5.3"/>
        <n v="8.3000000000000007"/>
        <n v="6"/>
        <n v="7.9"/>
        <n v="6.5"/>
        <n v="6.2"/>
        <n v="5.6"/>
        <n v="4.8"/>
        <n v="4.9000000000000004"/>
        <n v="4.7"/>
        <n v="4.5"/>
        <n v="5.9"/>
        <n v="6.9"/>
        <n v="6.7"/>
        <n v="9.8000000000000007"/>
        <n v="8.6"/>
        <n v="8.1999999999999993"/>
        <n v="8.5"/>
        <n v="10.8"/>
        <n v="11.1"/>
        <n v="8.4"/>
        <n v="6.3"/>
        <n v="8.8000000000000007"/>
        <n v="8"/>
        <n v="7.1"/>
        <n v="5.5"/>
        <n v="5"/>
        <n v="6.8"/>
        <n v="7.3"/>
        <n v="10.5"/>
        <n v="10.199999999999999"/>
        <n v="9.1999999999999993"/>
        <m/>
      </sharedItems>
    </cacheField>
    <cacheField name="VIII" numFmtId="0">
      <sharedItems containsString="0" containsBlank="1" containsNumber="1" minValue="3.5" maxValue="10.9" count="44">
        <n v="4.2"/>
        <n v="3.6"/>
        <n v="6.8"/>
        <n v="4.5999999999999996"/>
        <n v="7.7"/>
        <n v="6"/>
        <n v="4.0999999999999996"/>
        <n v="3.5"/>
        <n v="5"/>
        <n v="5.4"/>
        <n v="5.2"/>
        <n v="8.5"/>
        <n v="6.1"/>
        <n v="6.5"/>
        <n v="8"/>
        <n v="6.4"/>
        <n v="6.6"/>
        <n v="5.9"/>
        <n v="4.8"/>
        <n v="4.7"/>
        <n v="4.5"/>
        <n v="7"/>
        <n v="5.8"/>
        <n v="9.6"/>
        <n v="8.8000000000000007"/>
        <n v="7.9"/>
        <n v="7.2"/>
        <n v="6.7"/>
        <n v="8.1999999999999993"/>
        <n v="10.9"/>
        <n v="10.4"/>
        <n v="8.4"/>
        <n v="7.1"/>
        <n v="6.2"/>
        <n v="7.8"/>
        <n v="8.6999999999999993"/>
        <n v="5.5"/>
        <n v="5.3"/>
        <n v="5.6"/>
        <n v="5.7"/>
        <n v="10.5"/>
        <n v="10.1"/>
        <n v="9.3000000000000007"/>
        <m/>
      </sharedItems>
    </cacheField>
    <cacheField name="IX" numFmtId="0">
      <sharedItems containsString="0" containsBlank="1" containsNumber="1" minValue="3.7" maxValue="11.1" count="43">
        <n v="4.4000000000000004"/>
        <n v="3.7"/>
        <n v="7"/>
        <n v="4.9000000000000004"/>
        <n v="7.8"/>
        <n v="5.5"/>
        <n v="4.0999999999999996"/>
        <n v="5.2"/>
        <n v="5.0999999999999996"/>
        <n v="8.4"/>
        <n v="6.2"/>
        <n v="6.6"/>
        <n v="7.6"/>
        <n v="6.7"/>
        <n v="6.4"/>
        <n v="6"/>
        <n v="5.4"/>
        <n v="4.8"/>
        <n v="4.5"/>
        <n v="6.1"/>
        <n v="7.1"/>
        <n v="5.8"/>
        <n v="6.5"/>
        <n v="9.4"/>
        <n v="8.8000000000000007"/>
        <n v="8"/>
        <n v="6.9"/>
        <n v="8.6999999999999993"/>
        <n v="11.1"/>
        <n v="10.5"/>
        <n v="8.5"/>
        <n v="8.1"/>
        <n v="7.9"/>
        <n v="8.6"/>
        <n v="5.9"/>
        <n v="5.7"/>
        <n v="5.6"/>
        <n v="10.7"/>
        <n v="10.6"/>
        <n v="10.1"/>
        <n v="9.1"/>
        <n v="8.3000000000000007"/>
        <m/>
      </sharedItems>
    </cacheField>
    <cacheField name="X" numFmtId="0">
      <sharedItems containsString="0" containsBlank="1" containsNumber="1" minValue="3.8" maxValue="11.4" count="48">
        <n v="4.0999999999999996"/>
        <n v="3.9"/>
        <n v="7.1"/>
        <n v="4.8"/>
        <n v="7.6"/>
        <n v="5"/>
        <n v="4.3"/>
        <n v="3.8"/>
        <n v="5.0999999999999996"/>
        <n v="4.9000000000000004"/>
        <n v="5.4"/>
        <n v="8.1"/>
        <n v="6.5"/>
        <n v="7.7"/>
        <n v="6.6"/>
        <n v="6.1"/>
        <n v="5.3"/>
        <n v="4.7"/>
        <n v="4.4000000000000004"/>
        <n v="6.4"/>
        <n v="7"/>
        <n v="5.8"/>
        <n v="6.9"/>
        <n v="9.4"/>
        <n v="8.6"/>
        <n v="7.8"/>
        <n v="8.5"/>
        <n v="11.4"/>
        <n v="10.199999999999999"/>
        <n v="8.3000000000000007"/>
        <n v="8"/>
        <n v="6.3"/>
        <n v="7.9"/>
        <n v="6.2"/>
        <n v="5.9"/>
        <n v="5.6"/>
        <n v="5.2"/>
        <n v="6"/>
        <n v="6.7"/>
        <n v="5.5"/>
        <n v="5.7"/>
        <n v="7.2"/>
        <n v="10.8"/>
        <n v="10.6"/>
        <n v="10.1"/>
        <n v="8.8000000000000007"/>
        <n v="8.1999999999999993"/>
        <m/>
      </sharedItems>
    </cacheField>
    <cacheField name="XI" numFmtId="0">
      <sharedItems containsString="0" containsBlank="1" containsNumber="1" minValue="4" maxValue="11.9" count="45">
        <n v="4"/>
        <n v="4.0999999999999996"/>
        <n v="6.7"/>
        <n v="4.7"/>
        <n v="8.9"/>
        <n v="4.5"/>
        <n v="5.3"/>
        <n v="4.9000000000000004"/>
        <n v="5.5"/>
        <n v="7.7"/>
        <n v="7.1"/>
        <n v="7.5"/>
        <n v="6.4"/>
        <n v="6.5"/>
        <n v="6.1"/>
        <n v="5.2"/>
        <n v="5"/>
        <n v="4.4000000000000004"/>
        <n v="6.8"/>
        <n v="6.6"/>
        <n v="5.6"/>
        <n v="7"/>
        <n v="9.4"/>
        <n v="8.6999999999999993"/>
        <n v="7.8"/>
        <n v="8.5"/>
        <n v="11.9"/>
        <n v="9.8000000000000007"/>
        <n v="8.4"/>
        <n v="8.1"/>
        <n v="8"/>
        <n v="6.3"/>
        <n v="6.9"/>
        <n v="8.3000000000000007"/>
        <n v="6.2"/>
        <n v="5.7"/>
        <n v="5.0999999999999996"/>
        <n v="6"/>
        <n v="5.4"/>
        <n v="7.6"/>
        <n v="11.1"/>
        <n v="10.6"/>
        <n v="10"/>
        <n v="8.8000000000000007"/>
        <m/>
      </sharedItems>
    </cacheField>
    <cacheField name="XII" numFmtId="0">
      <sharedItems containsString="0" containsBlank="1" containsNumber="1" minValue="3.8" maxValue="12.4" count="42">
        <n v="3.8"/>
        <n v="4.5"/>
        <n v="6.3"/>
        <n v="4.8"/>
        <n v="7.4"/>
        <n v="5.2"/>
        <n v="5.3"/>
        <n v="6.1"/>
        <n v="7.2"/>
        <n v="6.8"/>
        <n v="7.1"/>
        <n v="6.7"/>
        <n v="5.8"/>
        <n v="5.0999999999999996"/>
        <n v="4.5999999999999996"/>
        <n v="4.9000000000000004"/>
        <n v="4.4000000000000004"/>
        <n v="6.9"/>
        <n v="7"/>
        <n v="7.6"/>
        <n v="9.3000000000000007"/>
        <n v="8.8000000000000007"/>
        <n v="7.8"/>
        <n v="8.5"/>
        <n v="12.4"/>
        <n v="9.5"/>
        <n v="8.1999999999999993"/>
        <n v="8"/>
        <n v="7.9"/>
        <n v="6.4"/>
        <n v="8.4"/>
        <n v="6.6"/>
        <n v="5.6"/>
        <n v="5.4"/>
        <n v="6.5"/>
        <n v="6"/>
        <n v="5.5"/>
        <n v="5.7"/>
        <n v="11"/>
        <n v="10.8"/>
        <n v="9.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  <x v="2"/>
    <x v="2"/>
  </r>
  <r>
    <x v="3"/>
    <x v="3"/>
    <x v="3"/>
    <x v="3"/>
    <x v="3"/>
    <x v="3"/>
    <x v="3"/>
    <x v="3"/>
    <x v="3"/>
    <x v="3"/>
    <x v="3"/>
    <x v="3"/>
    <x v="3"/>
  </r>
  <r>
    <x v="4"/>
    <x v="4"/>
    <x v="4"/>
    <x v="4"/>
    <x v="4"/>
    <x v="4"/>
    <x v="4"/>
    <x v="4"/>
    <x v="4"/>
    <x v="4"/>
    <x v="4"/>
    <x v="4"/>
    <x v="4"/>
  </r>
  <r>
    <x v="5"/>
    <x v="5"/>
    <x v="5"/>
    <x v="5"/>
    <x v="5"/>
    <x v="5"/>
    <x v="5"/>
    <x v="5"/>
    <x v="5"/>
    <x v="5"/>
    <x v="5"/>
    <x v="5"/>
    <x v="0"/>
  </r>
  <r>
    <x v="6"/>
    <x v="6"/>
    <x v="6"/>
    <x v="6"/>
    <x v="6"/>
    <x v="6"/>
    <x v="0"/>
    <x v="6"/>
    <x v="6"/>
    <x v="6"/>
    <x v="6"/>
    <x v="5"/>
    <x v="1"/>
  </r>
  <r>
    <x v="7"/>
    <x v="7"/>
    <x v="0"/>
    <x v="0"/>
    <x v="0"/>
    <x v="0"/>
    <x v="0"/>
    <x v="0"/>
    <x v="0"/>
    <x v="0"/>
    <x v="0"/>
    <x v="0"/>
    <x v="0"/>
  </r>
  <r>
    <x v="8"/>
    <x v="6"/>
    <x v="7"/>
    <x v="7"/>
    <x v="1"/>
    <x v="7"/>
    <x v="6"/>
    <x v="7"/>
    <x v="7"/>
    <x v="1"/>
    <x v="7"/>
    <x v="0"/>
    <x v="1"/>
  </r>
  <r>
    <x v="9"/>
    <x v="2"/>
    <x v="2"/>
    <x v="2"/>
    <x v="2"/>
    <x v="2"/>
    <x v="2"/>
    <x v="2"/>
    <x v="2"/>
    <x v="2"/>
    <x v="2"/>
    <x v="2"/>
    <x v="2"/>
  </r>
  <r>
    <x v="10"/>
    <x v="8"/>
    <x v="2"/>
    <x v="4"/>
    <x v="7"/>
    <x v="8"/>
    <x v="7"/>
    <x v="8"/>
    <x v="8"/>
    <x v="7"/>
    <x v="8"/>
    <x v="6"/>
    <x v="5"/>
  </r>
  <r>
    <x v="11"/>
    <x v="8"/>
    <x v="8"/>
    <x v="8"/>
    <x v="8"/>
    <x v="9"/>
    <x v="7"/>
    <x v="9"/>
    <x v="9"/>
    <x v="8"/>
    <x v="9"/>
    <x v="7"/>
    <x v="6"/>
  </r>
  <r>
    <x v="12"/>
    <x v="9"/>
    <x v="9"/>
    <x v="8"/>
    <x v="9"/>
    <x v="3"/>
    <x v="8"/>
    <x v="9"/>
    <x v="10"/>
    <x v="8"/>
    <x v="10"/>
    <x v="8"/>
    <x v="7"/>
  </r>
  <r>
    <x v="13"/>
    <x v="10"/>
    <x v="10"/>
    <x v="5"/>
    <x v="10"/>
    <x v="10"/>
    <x v="9"/>
    <x v="10"/>
    <x v="11"/>
    <x v="9"/>
    <x v="11"/>
    <x v="9"/>
    <x v="8"/>
  </r>
  <r>
    <x v="14"/>
    <x v="11"/>
    <x v="11"/>
    <x v="9"/>
    <x v="11"/>
    <x v="11"/>
    <x v="10"/>
    <x v="11"/>
    <x v="12"/>
    <x v="10"/>
    <x v="12"/>
    <x v="2"/>
    <x v="9"/>
  </r>
  <r>
    <x v="15"/>
    <x v="4"/>
    <x v="12"/>
    <x v="10"/>
    <x v="12"/>
    <x v="11"/>
    <x v="10"/>
    <x v="5"/>
    <x v="13"/>
    <x v="11"/>
    <x v="12"/>
    <x v="10"/>
    <x v="10"/>
  </r>
  <r>
    <x v="16"/>
    <x v="12"/>
    <x v="13"/>
    <x v="11"/>
    <x v="13"/>
    <x v="12"/>
    <x v="11"/>
    <x v="12"/>
    <x v="14"/>
    <x v="12"/>
    <x v="13"/>
    <x v="11"/>
    <x v="10"/>
  </r>
  <r>
    <x v="17"/>
    <x v="13"/>
    <x v="10"/>
    <x v="12"/>
    <x v="11"/>
    <x v="13"/>
    <x v="5"/>
    <x v="13"/>
    <x v="15"/>
    <x v="13"/>
    <x v="14"/>
    <x v="12"/>
    <x v="11"/>
  </r>
  <r>
    <x v="18"/>
    <x v="13"/>
    <x v="14"/>
    <x v="9"/>
    <x v="2"/>
    <x v="14"/>
    <x v="2"/>
    <x v="2"/>
    <x v="16"/>
    <x v="14"/>
    <x v="12"/>
    <x v="13"/>
    <x v="11"/>
  </r>
  <r>
    <x v="19"/>
    <x v="2"/>
    <x v="15"/>
    <x v="13"/>
    <x v="12"/>
    <x v="4"/>
    <x v="10"/>
    <x v="14"/>
    <x v="17"/>
    <x v="15"/>
    <x v="15"/>
    <x v="14"/>
    <x v="12"/>
  </r>
  <r>
    <x v="20"/>
    <x v="3"/>
    <x v="2"/>
    <x v="14"/>
    <x v="14"/>
    <x v="15"/>
    <x v="12"/>
    <x v="15"/>
    <x v="9"/>
    <x v="16"/>
    <x v="16"/>
    <x v="15"/>
    <x v="13"/>
  </r>
  <r>
    <x v="21"/>
    <x v="14"/>
    <x v="8"/>
    <x v="3"/>
    <x v="15"/>
    <x v="16"/>
    <x v="13"/>
    <x v="16"/>
    <x v="18"/>
    <x v="17"/>
    <x v="17"/>
    <x v="3"/>
    <x v="14"/>
  </r>
  <r>
    <x v="22"/>
    <x v="14"/>
    <x v="16"/>
    <x v="3"/>
    <x v="15"/>
    <x v="16"/>
    <x v="14"/>
    <x v="17"/>
    <x v="18"/>
    <x v="17"/>
    <x v="3"/>
    <x v="16"/>
    <x v="15"/>
  </r>
  <r>
    <x v="23"/>
    <x v="15"/>
    <x v="6"/>
    <x v="3"/>
    <x v="9"/>
    <x v="17"/>
    <x v="3"/>
    <x v="18"/>
    <x v="19"/>
    <x v="18"/>
    <x v="18"/>
    <x v="17"/>
    <x v="16"/>
  </r>
  <r>
    <x v="24"/>
    <x v="6"/>
    <x v="3"/>
    <x v="6"/>
    <x v="6"/>
    <x v="18"/>
    <x v="15"/>
    <x v="19"/>
    <x v="20"/>
    <x v="18"/>
    <x v="17"/>
    <x v="3"/>
    <x v="1"/>
  </r>
  <r>
    <x v="25"/>
    <x v="16"/>
    <x v="16"/>
    <x v="15"/>
    <x v="16"/>
    <x v="19"/>
    <x v="16"/>
    <x v="20"/>
    <x v="5"/>
    <x v="19"/>
    <x v="19"/>
    <x v="13"/>
    <x v="17"/>
  </r>
  <r>
    <x v="26"/>
    <x v="12"/>
    <x v="17"/>
    <x v="9"/>
    <x v="17"/>
    <x v="2"/>
    <x v="2"/>
    <x v="21"/>
    <x v="21"/>
    <x v="20"/>
    <x v="20"/>
    <x v="18"/>
    <x v="18"/>
  </r>
  <r>
    <x v="27"/>
    <x v="9"/>
    <x v="10"/>
    <x v="16"/>
    <x v="18"/>
    <x v="14"/>
    <x v="17"/>
    <x v="22"/>
    <x v="16"/>
    <x v="11"/>
    <x v="12"/>
    <x v="19"/>
    <x v="2"/>
  </r>
  <r>
    <x v="28"/>
    <x v="17"/>
    <x v="2"/>
    <x v="17"/>
    <x v="19"/>
    <x v="20"/>
    <x v="18"/>
    <x v="20"/>
    <x v="22"/>
    <x v="21"/>
    <x v="21"/>
    <x v="20"/>
    <x v="12"/>
  </r>
  <r>
    <x v="29"/>
    <x v="18"/>
    <x v="18"/>
    <x v="2"/>
    <x v="20"/>
    <x v="21"/>
    <x v="10"/>
    <x v="5"/>
    <x v="13"/>
    <x v="22"/>
    <x v="22"/>
    <x v="21"/>
    <x v="19"/>
  </r>
  <r>
    <x v="30"/>
    <x v="19"/>
    <x v="19"/>
    <x v="18"/>
    <x v="21"/>
    <x v="22"/>
    <x v="19"/>
    <x v="23"/>
    <x v="23"/>
    <x v="23"/>
    <x v="23"/>
    <x v="22"/>
    <x v="20"/>
  </r>
  <r>
    <x v="31"/>
    <x v="20"/>
    <x v="20"/>
    <x v="19"/>
    <x v="22"/>
    <x v="23"/>
    <x v="9"/>
    <x v="24"/>
    <x v="24"/>
    <x v="24"/>
    <x v="24"/>
    <x v="23"/>
    <x v="21"/>
  </r>
  <r>
    <x v="32"/>
    <x v="21"/>
    <x v="21"/>
    <x v="20"/>
    <x v="23"/>
    <x v="24"/>
    <x v="20"/>
    <x v="25"/>
    <x v="25"/>
    <x v="25"/>
    <x v="25"/>
    <x v="24"/>
    <x v="22"/>
  </r>
  <r>
    <x v="33"/>
    <x v="12"/>
    <x v="22"/>
    <x v="21"/>
    <x v="5"/>
    <x v="25"/>
    <x v="21"/>
    <x v="21"/>
    <x v="26"/>
    <x v="26"/>
    <x v="20"/>
    <x v="18"/>
    <x v="17"/>
  </r>
  <r>
    <x v="34"/>
    <x v="12"/>
    <x v="17"/>
    <x v="9"/>
    <x v="18"/>
    <x v="5"/>
    <x v="22"/>
    <x v="22"/>
    <x v="27"/>
    <x v="2"/>
    <x v="22"/>
    <x v="21"/>
    <x v="17"/>
  </r>
  <r>
    <x v="35"/>
    <x v="18"/>
    <x v="23"/>
    <x v="21"/>
    <x v="5"/>
    <x v="26"/>
    <x v="23"/>
    <x v="24"/>
    <x v="24"/>
    <x v="27"/>
    <x v="26"/>
    <x v="25"/>
    <x v="23"/>
  </r>
  <r>
    <x v="36"/>
    <x v="22"/>
    <x v="21"/>
    <x v="22"/>
    <x v="23"/>
    <x v="24"/>
    <x v="23"/>
    <x v="26"/>
    <x v="28"/>
    <x v="9"/>
    <x v="24"/>
    <x v="4"/>
    <x v="20"/>
  </r>
  <r>
    <x v="37"/>
    <x v="23"/>
    <x v="24"/>
    <x v="23"/>
    <x v="24"/>
    <x v="27"/>
    <x v="24"/>
    <x v="27"/>
    <x v="29"/>
    <x v="28"/>
    <x v="27"/>
    <x v="26"/>
    <x v="24"/>
  </r>
  <r>
    <x v="38"/>
    <x v="24"/>
    <x v="25"/>
    <x v="24"/>
    <x v="25"/>
    <x v="28"/>
    <x v="25"/>
    <x v="28"/>
    <x v="30"/>
    <x v="29"/>
    <x v="28"/>
    <x v="27"/>
    <x v="25"/>
  </r>
  <r>
    <x v="39"/>
    <x v="25"/>
    <x v="26"/>
    <x v="25"/>
    <x v="26"/>
    <x v="23"/>
    <x v="9"/>
    <x v="25"/>
    <x v="11"/>
    <x v="30"/>
    <x v="29"/>
    <x v="28"/>
    <x v="26"/>
  </r>
  <r>
    <x v="40"/>
    <x v="26"/>
    <x v="27"/>
    <x v="26"/>
    <x v="27"/>
    <x v="29"/>
    <x v="26"/>
    <x v="29"/>
    <x v="31"/>
    <x v="31"/>
    <x v="11"/>
    <x v="29"/>
    <x v="27"/>
  </r>
  <r>
    <x v="41"/>
    <x v="4"/>
    <x v="28"/>
    <x v="26"/>
    <x v="27"/>
    <x v="30"/>
    <x v="26"/>
    <x v="25"/>
    <x v="14"/>
    <x v="32"/>
    <x v="30"/>
    <x v="30"/>
    <x v="28"/>
  </r>
  <r>
    <x v="42"/>
    <x v="27"/>
    <x v="13"/>
    <x v="27"/>
    <x v="28"/>
    <x v="31"/>
    <x v="27"/>
    <x v="4"/>
    <x v="32"/>
    <x v="2"/>
    <x v="22"/>
    <x v="21"/>
    <x v="9"/>
  </r>
  <r>
    <x v="43"/>
    <x v="11"/>
    <x v="14"/>
    <x v="16"/>
    <x v="2"/>
    <x v="32"/>
    <x v="22"/>
    <x v="5"/>
    <x v="15"/>
    <x v="11"/>
    <x v="19"/>
    <x v="12"/>
    <x v="2"/>
  </r>
  <r>
    <x v="44"/>
    <x v="28"/>
    <x v="29"/>
    <x v="2"/>
    <x v="4"/>
    <x v="11"/>
    <x v="28"/>
    <x v="30"/>
    <x v="33"/>
    <x v="10"/>
    <x v="31"/>
    <x v="31"/>
    <x v="29"/>
  </r>
  <r>
    <x v="45"/>
    <x v="29"/>
    <x v="29"/>
    <x v="28"/>
    <x v="29"/>
    <x v="32"/>
    <x v="29"/>
    <x v="14"/>
    <x v="13"/>
    <x v="13"/>
    <x v="22"/>
    <x v="32"/>
    <x v="8"/>
  </r>
  <r>
    <x v="46"/>
    <x v="25"/>
    <x v="22"/>
    <x v="27"/>
    <x v="30"/>
    <x v="33"/>
    <x v="30"/>
    <x v="12"/>
    <x v="34"/>
    <x v="32"/>
    <x v="32"/>
    <x v="30"/>
    <x v="27"/>
  </r>
  <r>
    <x v="47"/>
    <x v="30"/>
    <x v="27"/>
    <x v="22"/>
    <x v="23"/>
    <x v="10"/>
    <x v="31"/>
    <x v="31"/>
    <x v="35"/>
    <x v="33"/>
    <x v="24"/>
    <x v="33"/>
    <x v="30"/>
  </r>
  <r>
    <x v="48"/>
    <x v="31"/>
    <x v="27"/>
    <x v="29"/>
    <x v="31"/>
    <x v="30"/>
    <x v="11"/>
    <x v="32"/>
    <x v="25"/>
    <x v="4"/>
    <x v="13"/>
    <x v="24"/>
    <x v="19"/>
  </r>
  <r>
    <x v="49"/>
    <x v="13"/>
    <x v="13"/>
    <x v="27"/>
    <x v="32"/>
    <x v="34"/>
    <x v="4"/>
    <x v="33"/>
    <x v="32"/>
    <x v="2"/>
    <x v="22"/>
    <x v="18"/>
    <x v="31"/>
  </r>
  <r>
    <x v="50"/>
    <x v="32"/>
    <x v="30"/>
    <x v="13"/>
    <x v="12"/>
    <x v="5"/>
    <x v="22"/>
    <x v="2"/>
    <x v="27"/>
    <x v="13"/>
    <x v="14"/>
    <x v="13"/>
    <x v="31"/>
  </r>
  <r>
    <x v="51"/>
    <x v="28"/>
    <x v="15"/>
    <x v="12"/>
    <x v="33"/>
    <x v="13"/>
    <x v="22"/>
    <x v="30"/>
    <x v="13"/>
    <x v="19"/>
    <x v="33"/>
    <x v="34"/>
    <x v="29"/>
  </r>
  <r>
    <x v="52"/>
    <x v="33"/>
    <x v="31"/>
    <x v="2"/>
    <x v="29"/>
    <x v="21"/>
    <x v="18"/>
    <x v="11"/>
    <x v="17"/>
    <x v="21"/>
    <x v="34"/>
    <x v="35"/>
    <x v="32"/>
  </r>
  <r>
    <x v="53"/>
    <x v="34"/>
    <x v="30"/>
    <x v="30"/>
    <x v="14"/>
    <x v="35"/>
    <x v="32"/>
    <x v="34"/>
    <x v="36"/>
    <x v="5"/>
    <x v="35"/>
    <x v="8"/>
    <x v="33"/>
  </r>
  <r>
    <x v="54"/>
    <x v="3"/>
    <x v="4"/>
    <x v="31"/>
    <x v="8"/>
    <x v="35"/>
    <x v="33"/>
    <x v="9"/>
    <x v="37"/>
    <x v="7"/>
    <x v="36"/>
    <x v="36"/>
    <x v="13"/>
  </r>
  <r>
    <x v="55"/>
    <x v="35"/>
    <x v="8"/>
    <x v="32"/>
    <x v="3"/>
    <x v="16"/>
    <x v="34"/>
    <x v="35"/>
    <x v="8"/>
    <x v="8"/>
    <x v="9"/>
    <x v="7"/>
    <x v="15"/>
  </r>
  <r>
    <x v="56"/>
    <x v="27"/>
    <x v="9"/>
    <x v="15"/>
    <x v="34"/>
    <x v="36"/>
    <x v="7"/>
    <x v="34"/>
    <x v="38"/>
    <x v="34"/>
    <x v="37"/>
    <x v="31"/>
    <x v="34"/>
  </r>
  <r>
    <x v="57"/>
    <x v="12"/>
    <x v="14"/>
    <x v="16"/>
    <x v="2"/>
    <x v="2"/>
    <x v="35"/>
    <x v="36"/>
    <x v="2"/>
    <x v="13"/>
    <x v="38"/>
    <x v="2"/>
    <x v="17"/>
  </r>
  <r>
    <x v="58"/>
    <x v="27"/>
    <x v="10"/>
    <x v="9"/>
    <x v="35"/>
    <x v="37"/>
    <x v="4"/>
    <x v="37"/>
    <x v="26"/>
    <x v="20"/>
    <x v="2"/>
    <x v="21"/>
    <x v="9"/>
  </r>
  <r>
    <x v="59"/>
    <x v="28"/>
    <x v="14"/>
    <x v="33"/>
    <x v="18"/>
    <x v="13"/>
    <x v="22"/>
    <x v="2"/>
    <x v="13"/>
    <x v="14"/>
    <x v="19"/>
    <x v="13"/>
    <x v="29"/>
  </r>
  <r>
    <x v="60"/>
    <x v="17"/>
    <x v="31"/>
    <x v="13"/>
    <x v="29"/>
    <x v="11"/>
    <x v="10"/>
    <x v="11"/>
    <x v="5"/>
    <x v="34"/>
    <x v="37"/>
    <x v="37"/>
    <x v="35"/>
  </r>
  <r>
    <x v="61"/>
    <x v="34"/>
    <x v="32"/>
    <x v="10"/>
    <x v="14"/>
    <x v="8"/>
    <x v="12"/>
    <x v="15"/>
    <x v="39"/>
    <x v="35"/>
    <x v="39"/>
    <x v="38"/>
    <x v="36"/>
  </r>
  <r>
    <x v="62"/>
    <x v="2"/>
    <x v="30"/>
    <x v="34"/>
    <x v="16"/>
    <x v="38"/>
    <x v="32"/>
    <x v="15"/>
    <x v="38"/>
    <x v="36"/>
    <x v="40"/>
    <x v="35"/>
    <x v="37"/>
  </r>
  <r>
    <x v="63"/>
    <x v="30"/>
    <x v="33"/>
    <x v="10"/>
    <x v="20"/>
    <x v="20"/>
    <x v="29"/>
    <x v="13"/>
    <x v="2"/>
    <x v="20"/>
    <x v="41"/>
    <x v="39"/>
    <x v="28"/>
  </r>
  <r>
    <x v="64"/>
    <x v="36"/>
    <x v="34"/>
    <x v="35"/>
    <x v="21"/>
    <x v="39"/>
    <x v="36"/>
    <x v="38"/>
    <x v="30"/>
    <x v="37"/>
    <x v="42"/>
    <x v="40"/>
    <x v="38"/>
  </r>
  <r>
    <x v="65"/>
    <x v="37"/>
    <x v="35"/>
    <x v="36"/>
    <x v="36"/>
    <x v="40"/>
    <x v="24"/>
    <x v="38"/>
    <x v="40"/>
    <x v="38"/>
    <x v="43"/>
    <x v="41"/>
    <x v="39"/>
  </r>
  <r>
    <x v="66"/>
    <x v="22"/>
    <x v="36"/>
    <x v="23"/>
    <x v="37"/>
    <x v="41"/>
    <x v="37"/>
    <x v="39"/>
    <x v="41"/>
    <x v="39"/>
    <x v="44"/>
    <x v="42"/>
    <x v="40"/>
  </r>
  <r>
    <x v="67"/>
    <x v="20"/>
    <x v="37"/>
    <x v="37"/>
    <x v="38"/>
    <x v="42"/>
    <x v="38"/>
    <x v="40"/>
    <x v="42"/>
    <x v="40"/>
    <x v="45"/>
    <x v="43"/>
    <x v="21"/>
  </r>
  <r>
    <x v="68"/>
    <x v="38"/>
    <x v="20"/>
    <x v="19"/>
    <x v="22"/>
    <x v="43"/>
    <x v="31"/>
    <x v="24"/>
    <x v="31"/>
    <x v="41"/>
    <x v="46"/>
    <x v="33"/>
    <x v="27"/>
  </r>
  <r>
    <x v="69"/>
    <x v="27"/>
    <x v="13"/>
    <x v="38"/>
    <x v="10"/>
    <x v="31"/>
    <x v="27"/>
    <x v="33"/>
    <x v="26"/>
    <x v="20"/>
    <x v="22"/>
    <x v="18"/>
    <x v="9"/>
  </r>
  <r>
    <x v="70"/>
    <x v="39"/>
    <x v="38"/>
    <x v="39"/>
    <x v="39"/>
    <x v="44"/>
    <x v="39"/>
    <x v="41"/>
    <x v="43"/>
    <x v="42"/>
    <x v="47"/>
    <x v="44"/>
    <x v="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C3DA3-BC8D-4FC5-AD55-965570E5E1FF}" name="Tabela przestawna4" cacheId="2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A927" firstHeaderRow="1" firstDataRow="1" firstDataCol="1"/>
  <pivotFields count="13"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axis="axisRow" showAll="0">
      <items count="41">
        <item x="7"/>
        <item x="0"/>
        <item x="15"/>
        <item x="6"/>
        <item x="14"/>
        <item x="35"/>
        <item x="3"/>
        <item x="8"/>
        <item x="5"/>
        <item x="34"/>
        <item x="1"/>
        <item x="33"/>
        <item x="17"/>
        <item x="2"/>
        <item x="9"/>
        <item x="11"/>
        <item x="28"/>
        <item x="13"/>
        <item x="32"/>
        <item x="27"/>
        <item x="12"/>
        <item x="16"/>
        <item x="10"/>
        <item x="29"/>
        <item x="21"/>
        <item x="31"/>
        <item x="4"/>
        <item x="38"/>
        <item x="26"/>
        <item x="18"/>
        <item x="25"/>
        <item x="30"/>
        <item x="20"/>
        <item x="19"/>
        <item x="24"/>
        <item x="22"/>
        <item x="37"/>
        <item x="36"/>
        <item x="23"/>
        <item x="39"/>
        <item t="default"/>
      </items>
    </pivotField>
    <pivotField axis="axisRow" showAll="0">
      <items count="40">
        <item x="7"/>
        <item x="1"/>
        <item x="0"/>
        <item x="3"/>
        <item x="6"/>
        <item x="16"/>
        <item x="8"/>
        <item x="9"/>
        <item x="4"/>
        <item x="30"/>
        <item x="32"/>
        <item x="2"/>
        <item x="33"/>
        <item x="18"/>
        <item x="12"/>
        <item x="31"/>
        <item x="29"/>
        <item x="15"/>
        <item x="14"/>
        <item x="10"/>
        <item x="17"/>
        <item x="11"/>
        <item x="23"/>
        <item x="22"/>
        <item x="5"/>
        <item x="13"/>
        <item x="28"/>
        <item x="27"/>
        <item x="21"/>
        <item x="34"/>
        <item x="20"/>
        <item x="26"/>
        <item x="19"/>
        <item x="37"/>
        <item x="24"/>
        <item x="36"/>
        <item x="35"/>
        <item x="25"/>
        <item x="38"/>
        <item t="default"/>
      </items>
    </pivotField>
    <pivotField axis="axisRow" showAll="0">
      <items count="41">
        <item x="7"/>
        <item x="1"/>
        <item x="0"/>
        <item x="6"/>
        <item x="3"/>
        <item x="8"/>
        <item x="32"/>
        <item x="15"/>
        <item x="31"/>
        <item x="34"/>
        <item x="30"/>
        <item x="4"/>
        <item x="10"/>
        <item x="17"/>
        <item x="14"/>
        <item x="2"/>
        <item x="28"/>
        <item x="13"/>
        <item x="12"/>
        <item x="33"/>
        <item x="16"/>
        <item x="9"/>
        <item x="21"/>
        <item x="5"/>
        <item x="27"/>
        <item x="38"/>
        <item x="11"/>
        <item x="29"/>
        <item x="26"/>
        <item x="22"/>
        <item x="20"/>
        <item x="19"/>
        <item x="25"/>
        <item x="18"/>
        <item x="35"/>
        <item x="37"/>
        <item x="23"/>
        <item x="36"/>
        <item x="24"/>
        <item x="39"/>
        <item t="default"/>
      </items>
    </pivotField>
    <pivotField axis="axisRow" showAll="0">
      <items count="41">
        <item x="1"/>
        <item x="0"/>
        <item x="6"/>
        <item x="9"/>
        <item x="15"/>
        <item x="3"/>
        <item x="8"/>
        <item x="34"/>
        <item x="16"/>
        <item x="7"/>
        <item x="14"/>
        <item x="19"/>
        <item x="4"/>
        <item x="20"/>
        <item x="29"/>
        <item x="12"/>
        <item x="33"/>
        <item x="11"/>
        <item x="2"/>
        <item x="18"/>
        <item x="35"/>
        <item x="17"/>
        <item x="5"/>
        <item x="32"/>
        <item x="28"/>
        <item x="10"/>
        <item x="30"/>
        <item x="13"/>
        <item x="31"/>
        <item x="27"/>
        <item x="23"/>
        <item x="22"/>
        <item x="26"/>
        <item x="38"/>
        <item x="21"/>
        <item x="37"/>
        <item x="24"/>
        <item x="36"/>
        <item x="25"/>
        <item x="39"/>
        <item t="default"/>
      </items>
    </pivotField>
    <pivotField axis="axisRow" showAll="0">
      <items count="46">
        <item x="7"/>
        <item x="1"/>
        <item x="0"/>
        <item x="6"/>
        <item x="18"/>
        <item x="17"/>
        <item x="16"/>
        <item x="3"/>
        <item x="9"/>
        <item x="35"/>
        <item x="36"/>
        <item x="38"/>
        <item x="19"/>
        <item x="8"/>
        <item x="15"/>
        <item x="20"/>
        <item x="21"/>
        <item x="11"/>
        <item x="4"/>
        <item x="32"/>
        <item x="13"/>
        <item x="14"/>
        <item x="5"/>
        <item x="2"/>
        <item x="37"/>
        <item x="25"/>
        <item x="31"/>
        <item x="34"/>
        <item x="33"/>
        <item x="26"/>
        <item x="12"/>
        <item x="30"/>
        <item x="24"/>
        <item x="29"/>
        <item x="10"/>
        <item x="43"/>
        <item x="23"/>
        <item x="42"/>
        <item x="22"/>
        <item x="39"/>
        <item x="41"/>
        <item x="27"/>
        <item x="40"/>
        <item x="28"/>
        <item x="44"/>
        <item t="default"/>
      </items>
    </pivotField>
    <pivotField axis="axisRow" showAll="0">
      <items count="41">
        <item x="6"/>
        <item x="1"/>
        <item x="0"/>
        <item x="15"/>
        <item x="3"/>
        <item x="14"/>
        <item x="13"/>
        <item x="34"/>
        <item x="8"/>
        <item x="33"/>
        <item x="7"/>
        <item x="32"/>
        <item x="12"/>
        <item x="16"/>
        <item x="18"/>
        <item x="10"/>
        <item x="28"/>
        <item x="29"/>
        <item x="5"/>
        <item x="22"/>
        <item x="17"/>
        <item x="35"/>
        <item x="2"/>
        <item x="21"/>
        <item x="4"/>
        <item x="27"/>
        <item x="30"/>
        <item x="20"/>
        <item x="11"/>
        <item x="26"/>
        <item x="9"/>
        <item x="23"/>
        <item x="31"/>
        <item x="38"/>
        <item x="19"/>
        <item x="37"/>
        <item x="36"/>
        <item x="24"/>
        <item x="25"/>
        <item x="39"/>
        <item t="default"/>
      </items>
    </pivotField>
    <pivotField axis="axisRow" showAll="0">
      <items count="43">
        <item x="7"/>
        <item x="1"/>
        <item x="0"/>
        <item x="6"/>
        <item x="19"/>
        <item x="3"/>
        <item x="18"/>
        <item x="16"/>
        <item x="17"/>
        <item x="35"/>
        <item x="8"/>
        <item x="9"/>
        <item x="34"/>
        <item x="15"/>
        <item x="20"/>
        <item x="11"/>
        <item x="14"/>
        <item x="30"/>
        <item x="5"/>
        <item x="13"/>
        <item x="2"/>
        <item x="22"/>
        <item x="36"/>
        <item x="21"/>
        <item x="33"/>
        <item x="4"/>
        <item x="37"/>
        <item x="12"/>
        <item x="32"/>
        <item x="25"/>
        <item x="10"/>
        <item x="29"/>
        <item x="26"/>
        <item x="24"/>
        <item x="31"/>
        <item x="40"/>
        <item x="23"/>
        <item x="39"/>
        <item x="38"/>
        <item x="27"/>
        <item x="28"/>
        <item x="41"/>
        <item t="default"/>
      </items>
    </pivotField>
    <pivotField axis="axisRow" showAll="0">
      <items count="45">
        <item x="7"/>
        <item x="1"/>
        <item x="6"/>
        <item x="0"/>
        <item x="20"/>
        <item x="3"/>
        <item x="19"/>
        <item x="18"/>
        <item x="8"/>
        <item x="10"/>
        <item x="37"/>
        <item x="9"/>
        <item x="36"/>
        <item x="38"/>
        <item x="39"/>
        <item x="22"/>
        <item x="17"/>
        <item x="5"/>
        <item x="12"/>
        <item x="33"/>
        <item x="15"/>
        <item x="13"/>
        <item x="16"/>
        <item x="27"/>
        <item x="2"/>
        <item x="21"/>
        <item x="32"/>
        <item x="26"/>
        <item x="4"/>
        <item x="34"/>
        <item x="25"/>
        <item x="14"/>
        <item x="28"/>
        <item x="31"/>
        <item x="11"/>
        <item x="35"/>
        <item x="24"/>
        <item x="42"/>
        <item x="23"/>
        <item x="41"/>
        <item x="30"/>
        <item x="40"/>
        <item x="29"/>
        <item x="43"/>
        <item t="default"/>
      </items>
    </pivotField>
    <pivotField axis="axisRow" showAll="0">
      <items count="44">
        <item x="1"/>
        <item x="6"/>
        <item x="0"/>
        <item x="18"/>
        <item x="17"/>
        <item x="3"/>
        <item x="8"/>
        <item x="7"/>
        <item x="16"/>
        <item x="5"/>
        <item x="36"/>
        <item x="35"/>
        <item x="21"/>
        <item x="34"/>
        <item x="15"/>
        <item x="19"/>
        <item x="10"/>
        <item x="14"/>
        <item x="22"/>
        <item x="11"/>
        <item x="13"/>
        <item x="26"/>
        <item x="2"/>
        <item x="20"/>
        <item x="12"/>
        <item x="4"/>
        <item x="32"/>
        <item x="25"/>
        <item x="31"/>
        <item x="41"/>
        <item x="9"/>
        <item x="30"/>
        <item x="33"/>
        <item x="27"/>
        <item x="24"/>
        <item x="40"/>
        <item x="23"/>
        <item x="39"/>
        <item x="29"/>
        <item x="38"/>
        <item x="37"/>
        <item x="28"/>
        <item x="42"/>
        <item t="default"/>
      </items>
    </pivotField>
    <pivotField axis="axisRow" showAll="0">
      <items count="49">
        <item x="7"/>
        <item x="1"/>
        <item x="0"/>
        <item x="6"/>
        <item x="18"/>
        <item x="17"/>
        <item x="3"/>
        <item x="9"/>
        <item x="5"/>
        <item x="8"/>
        <item x="36"/>
        <item x="16"/>
        <item x="10"/>
        <item x="39"/>
        <item x="35"/>
        <item x="40"/>
        <item x="21"/>
        <item x="34"/>
        <item x="37"/>
        <item x="15"/>
        <item x="33"/>
        <item x="31"/>
        <item x="19"/>
        <item x="12"/>
        <item x="14"/>
        <item x="38"/>
        <item x="22"/>
        <item x="20"/>
        <item x="2"/>
        <item x="41"/>
        <item x="4"/>
        <item x="13"/>
        <item x="25"/>
        <item x="32"/>
        <item x="30"/>
        <item x="11"/>
        <item x="46"/>
        <item x="29"/>
        <item x="26"/>
        <item x="24"/>
        <item x="45"/>
        <item x="23"/>
        <item x="44"/>
        <item x="28"/>
        <item x="43"/>
        <item x="42"/>
        <item x="27"/>
        <item x="47"/>
        <item t="default"/>
      </items>
    </pivotField>
    <pivotField axis="axisRow" showAll="0">
      <items count="46">
        <item x="0"/>
        <item x="1"/>
        <item x="17"/>
        <item x="5"/>
        <item x="3"/>
        <item x="7"/>
        <item x="16"/>
        <item x="36"/>
        <item x="15"/>
        <item x="6"/>
        <item x="38"/>
        <item x="8"/>
        <item x="20"/>
        <item x="35"/>
        <item x="37"/>
        <item x="14"/>
        <item x="34"/>
        <item x="31"/>
        <item x="12"/>
        <item x="13"/>
        <item x="19"/>
        <item x="2"/>
        <item x="18"/>
        <item x="32"/>
        <item x="21"/>
        <item x="10"/>
        <item x="11"/>
        <item x="39"/>
        <item x="9"/>
        <item x="24"/>
        <item x="30"/>
        <item x="29"/>
        <item x="33"/>
        <item x="28"/>
        <item x="25"/>
        <item x="23"/>
        <item x="43"/>
        <item x="4"/>
        <item x="22"/>
        <item x="27"/>
        <item x="42"/>
        <item x="41"/>
        <item x="40"/>
        <item x="26"/>
        <item x="44"/>
        <item t="default"/>
      </items>
    </pivotField>
    <pivotField axis="axisRow" showAll="0">
      <items count="43">
        <item x="0"/>
        <item x="16"/>
        <item x="1"/>
        <item x="14"/>
        <item x="3"/>
        <item x="15"/>
        <item x="13"/>
        <item x="5"/>
        <item x="6"/>
        <item x="33"/>
        <item x="36"/>
        <item x="32"/>
        <item x="37"/>
        <item x="12"/>
        <item x="35"/>
        <item x="7"/>
        <item x="2"/>
        <item x="29"/>
        <item x="34"/>
        <item x="31"/>
        <item x="11"/>
        <item x="9"/>
        <item x="17"/>
        <item x="18"/>
        <item x="10"/>
        <item x="8"/>
        <item x="4"/>
        <item x="19"/>
        <item x="22"/>
        <item x="28"/>
        <item x="27"/>
        <item x="26"/>
        <item x="30"/>
        <item x="23"/>
        <item x="21"/>
        <item x="20"/>
        <item x="25"/>
        <item x="40"/>
        <item x="39"/>
        <item x="38"/>
        <item x="24"/>
        <item x="41"/>
        <item t="default"/>
      </items>
    </pivotField>
  </pivotFields>
  <rowFields count="13">
    <field x="0"/>
    <field x="1"/>
    <field x="2"/>
    <field x="3"/>
    <field x="4"/>
    <field x="5"/>
    <field x="6"/>
    <field x="7"/>
    <field x="8"/>
    <field x="9"/>
    <field x="10"/>
    <field x="11"/>
    <field x="12"/>
  </rowFields>
  <rowItems count="924">
    <i>
      <x/>
    </i>
    <i r="1">
      <x v="1"/>
    </i>
    <i r="2">
      <x v="2"/>
    </i>
    <i r="3">
      <x v="2"/>
    </i>
    <i r="4">
      <x v="1"/>
    </i>
    <i r="5">
      <x v="2"/>
    </i>
    <i r="6">
      <x v="2"/>
    </i>
    <i r="7">
      <x v="2"/>
    </i>
    <i r="8">
      <x v="3"/>
    </i>
    <i r="9">
      <x v="2"/>
    </i>
    <i r="10">
      <x v="2"/>
    </i>
    <i r="11">
      <x/>
    </i>
    <i r="12">
      <x/>
    </i>
    <i>
      <x v="1"/>
    </i>
    <i r="1">
      <x v="10"/>
    </i>
    <i r="2">
      <x v="1"/>
    </i>
    <i r="3">
      <x v="1"/>
    </i>
    <i r="4">
      <x/>
    </i>
    <i r="5">
      <x v="1"/>
    </i>
    <i r="6">
      <x v="1"/>
    </i>
    <i r="7">
      <x v="1"/>
    </i>
    <i r="8">
      <x v="1"/>
    </i>
    <i r="9">
      <x/>
    </i>
    <i r="10">
      <x v="1"/>
    </i>
    <i r="11">
      <x v="1"/>
    </i>
    <i r="12">
      <x v="2"/>
    </i>
    <i>
      <x v="2"/>
    </i>
    <i r="1">
      <x v="13"/>
    </i>
    <i r="2">
      <x v="11"/>
    </i>
    <i r="3">
      <x v="15"/>
    </i>
    <i r="4">
      <x v="18"/>
    </i>
    <i r="5">
      <x v="23"/>
    </i>
    <i r="6">
      <x v="22"/>
    </i>
    <i r="7">
      <x v="20"/>
    </i>
    <i r="8">
      <x v="24"/>
    </i>
    <i r="9">
      <x v="22"/>
    </i>
    <i r="10">
      <x v="28"/>
    </i>
    <i r="11">
      <x v="21"/>
    </i>
    <i r="12">
      <x v="16"/>
    </i>
    <i>
      <x v="3"/>
    </i>
    <i r="1">
      <x v="6"/>
    </i>
    <i r="2">
      <x v="3"/>
    </i>
    <i r="3">
      <x v="4"/>
    </i>
    <i r="4">
      <x v="5"/>
    </i>
    <i r="5">
      <x v="7"/>
    </i>
    <i r="6">
      <x v="4"/>
    </i>
    <i r="7">
      <x v="5"/>
    </i>
    <i r="8">
      <x v="5"/>
    </i>
    <i r="9">
      <x v="5"/>
    </i>
    <i r="10">
      <x v="6"/>
    </i>
    <i r="11">
      <x v="4"/>
    </i>
    <i r="12">
      <x v="4"/>
    </i>
    <i>
      <x v="4"/>
    </i>
    <i r="1">
      <x v="26"/>
    </i>
    <i r="2">
      <x v="8"/>
    </i>
    <i r="3">
      <x v="11"/>
    </i>
    <i r="4">
      <x v="12"/>
    </i>
    <i r="5">
      <x v="18"/>
    </i>
    <i r="6">
      <x v="24"/>
    </i>
    <i r="7">
      <x v="25"/>
    </i>
    <i r="8">
      <x v="28"/>
    </i>
    <i r="9">
      <x v="25"/>
    </i>
    <i r="10">
      <x v="30"/>
    </i>
    <i r="11">
      <x v="37"/>
    </i>
    <i r="12">
      <x v="26"/>
    </i>
    <i>
      <x v="5"/>
    </i>
    <i r="1">
      <x v="8"/>
    </i>
    <i r="2">
      <x v="24"/>
    </i>
    <i r="3">
      <x v="23"/>
    </i>
    <i r="4">
      <x v="22"/>
    </i>
    <i r="5">
      <x v="22"/>
    </i>
    <i r="6">
      <x v="18"/>
    </i>
    <i r="7">
      <x v="18"/>
    </i>
    <i r="8">
      <x v="17"/>
    </i>
    <i r="9">
      <x v="9"/>
    </i>
    <i r="10">
      <x v="8"/>
    </i>
    <i r="11">
      <x v="3"/>
    </i>
    <i r="12">
      <x/>
    </i>
    <i>
      <x v="6"/>
    </i>
    <i r="1">
      <x v="3"/>
    </i>
    <i r="2">
      <x v="4"/>
    </i>
    <i r="3">
      <x v="3"/>
    </i>
    <i r="4">
      <x v="2"/>
    </i>
    <i r="5">
      <x v="3"/>
    </i>
    <i r="6">
      <x v="2"/>
    </i>
    <i r="7">
      <x v="3"/>
    </i>
    <i r="8">
      <x v="2"/>
    </i>
    <i r="9">
      <x v="1"/>
    </i>
    <i r="10">
      <x v="3"/>
    </i>
    <i r="11">
      <x v="3"/>
    </i>
    <i r="12">
      <x v="2"/>
    </i>
    <i>
      <x v="7"/>
    </i>
    <i r="1">
      <x/>
    </i>
    <i r="2">
      <x v="2"/>
    </i>
    <i r="3">
      <x v="2"/>
    </i>
    <i r="4">
      <x v="1"/>
    </i>
    <i r="5">
      <x v="2"/>
    </i>
    <i r="6">
      <x v="2"/>
    </i>
    <i r="7">
      <x v="2"/>
    </i>
    <i r="8">
      <x v="3"/>
    </i>
    <i r="9">
      <x v="2"/>
    </i>
    <i r="10">
      <x v="2"/>
    </i>
    <i r="11">
      <x/>
    </i>
    <i r="12">
      <x/>
    </i>
    <i>
      <x v="8"/>
    </i>
    <i r="1">
      <x v="3"/>
    </i>
    <i r="2">
      <x/>
    </i>
    <i r="3">
      <x/>
    </i>
    <i r="4">
      <x/>
    </i>
    <i r="5">
      <x/>
    </i>
    <i r="6">
      <x/>
    </i>
    <i r="7">
      <x/>
    </i>
    <i r="8">
      <x/>
    </i>
    <i r="9">
      <x/>
    </i>
    <i r="10">
      <x/>
    </i>
    <i r="11">
      <x/>
    </i>
    <i r="12">
      <x v="2"/>
    </i>
    <i>
      <x v="9"/>
    </i>
    <i r="1">
      <x v="13"/>
    </i>
    <i r="2">
      <x v="11"/>
    </i>
    <i r="3">
      <x v="15"/>
    </i>
    <i r="4">
      <x v="18"/>
    </i>
    <i r="5">
      <x v="23"/>
    </i>
    <i r="6">
      <x v="22"/>
    </i>
    <i r="7">
      <x v="20"/>
    </i>
    <i r="8">
      <x v="24"/>
    </i>
    <i r="9">
      <x v="22"/>
    </i>
    <i r="10">
      <x v="28"/>
    </i>
    <i r="11">
      <x v="21"/>
    </i>
    <i r="12">
      <x v="16"/>
    </i>
    <i>
      <x v="10"/>
    </i>
    <i r="1">
      <x v="7"/>
    </i>
    <i r="2">
      <x v="11"/>
    </i>
    <i r="3">
      <x v="11"/>
    </i>
    <i r="4">
      <x v="9"/>
    </i>
    <i r="5">
      <x v="13"/>
    </i>
    <i r="6">
      <x v="10"/>
    </i>
    <i r="7">
      <x v="10"/>
    </i>
    <i r="8">
      <x v="8"/>
    </i>
    <i r="9">
      <x v="7"/>
    </i>
    <i r="10">
      <x v="9"/>
    </i>
    <i r="11">
      <x v="9"/>
    </i>
    <i r="12">
      <x v="7"/>
    </i>
    <i>
      <x v="11"/>
    </i>
    <i r="1">
      <x v="7"/>
    </i>
    <i r="2">
      <x v="6"/>
    </i>
    <i r="3">
      <x v="5"/>
    </i>
    <i r="4">
      <x v="6"/>
    </i>
    <i r="5">
      <x v="8"/>
    </i>
    <i r="6">
      <x v="10"/>
    </i>
    <i r="7">
      <x v="11"/>
    </i>
    <i r="8">
      <x v="11"/>
    </i>
    <i r="9">
      <x v="6"/>
    </i>
    <i r="10">
      <x v="7"/>
    </i>
    <i r="11">
      <x v="5"/>
    </i>
    <i r="12">
      <x v="8"/>
    </i>
    <i>
      <x v="12"/>
    </i>
    <i r="1">
      <x v="14"/>
    </i>
    <i r="2">
      <x v="7"/>
    </i>
    <i r="3">
      <x v="5"/>
    </i>
    <i r="4">
      <x v="3"/>
    </i>
    <i r="5">
      <x v="7"/>
    </i>
    <i r="6">
      <x v="8"/>
    </i>
    <i r="7">
      <x v="11"/>
    </i>
    <i r="8">
      <x v="9"/>
    </i>
    <i r="9">
      <x v="6"/>
    </i>
    <i r="10">
      <x v="12"/>
    </i>
    <i r="11">
      <x v="11"/>
    </i>
    <i r="12">
      <x v="15"/>
    </i>
    <i>
      <x v="13"/>
    </i>
    <i r="1">
      <x v="22"/>
    </i>
    <i r="2">
      <x v="19"/>
    </i>
    <i r="3">
      <x v="23"/>
    </i>
    <i r="4">
      <x v="25"/>
    </i>
    <i r="5">
      <x v="34"/>
    </i>
    <i r="6">
      <x v="30"/>
    </i>
    <i r="7">
      <x v="30"/>
    </i>
    <i r="8">
      <x v="34"/>
    </i>
    <i r="9">
      <x v="30"/>
    </i>
    <i r="10">
      <x v="35"/>
    </i>
    <i r="11">
      <x v="28"/>
    </i>
    <i r="12">
      <x v="25"/>
    </i>
    <i>
      <x v="14"/>
    </i>
    <i r="1">
      <x v="15"/>
    </i>
    <i r="2">
      <x v="21"/>
    </i>
    <i r="3">
      <x v="21"/>
    </i>
    <i r="4">
      <x v="17"/>
    </i>
    <i r="5">
      <x v="17"/>
    </i>
    <i r="6">
      <x v="15"/>
    </i>
    <i r="7">
      <x v="15"/>
    </i>
    <i r="8">
      <x v="18"/>
    </i>
    <i r="9">
      <x v="16"/>
    </i>
    <i r="10">
      <x v="23"/>
    </i>
    <i r="11">
      <x v="21"/>
    </i>
    <i r="12">
      <x v="21"/>
    </i>
    <i>
      <x v="15"/>
    </i>
    <i r="1">
      <x v="26"/>
    </i>
    <i r="2">
      <x v="14"/>
    </i>
    <i r="3">
      <x v="12"/>
    </i>
    <i r="4">
      <x v="15"/>
    </i>
    <i r="5">
      <x v="17"/>
    </i>
    <i r="6">
      <x v="15"/>
    </i>
    <i r="7">
      <x v="18"/>
    </i>
    <i r="8">
      <x v="21"/>
    </i>
    <i r="9">
      <x v="19"/>
    </i>
    <i r="10">
      <x v="23"/>
    </i>
    <i r="11">
      <x v="25"/>
    </i>
    <i r="12">
      <x v="24"/>
    </i>
    <i>
      <x v="16"/>
    </i>
    <i r="1">
      <x v="20"/>
    </i>
    <i r="2">
      <x v="25"/>
    </i>
    <i r="3">
      <x v="26"/>
    </i>
    <i r="4">
      <x v="27"/>
    </i>
    <i r="5">
      <x v="30"/>
    </i>
    <i r="6">
      <x v="28"/>
    </i>
    <i r="7">
      <x v="27"/>
    </i>
    <i r="8">
      <x v="31"/>
    </i>
    <i r="9">
      <x v="24"/>
    </i>
    <i r="10">
      <x v="31"/>
    </i>
    <i r="11">
      <x v="26"/>
    </i>
    <i r="12">
      <x v="24"/>
    </i>
    <i>
      <x v="17"/>
    </i>
    <i r="1">
      <x v="17"/>
    </i>
    <i r="2">
      <x v="19"/>
    </i>
    <i r="3">
      <x v="18"/>
    </i>
    <i r="4">
      <x v="17"/>
    </i>
    <i r="5">
      <x v="20"/>
    </i>
    <i r="6">
      <x v="18"/>
    </i>
    <i r="7">
      <x v="19"/>
    </i>
    <i r="8">
      <x v="20"/>
    </i>
    <i r="9">
      <x v="20"/>
    </i>
    <i r="10">
      <x v="24"/>
    </i>
    <i r="11">
      <x v="18"/>
    </i>
    <i r="12">
      <x v="20"/>
    </i>
    <i>
      <x v="18"/>
    </i>
    <i r="1">
      <x v="17"/>
    </i>
    <i r="2">
      <x v="18"/>
    </i>
    <i r="3">
      <x v="21"/>
    </i>
    <i r="4">
      <x v="18"/>
    </i>
    <i r="5">
      <x v="21"/>
    </i>
    <i r="6">
      <x v="22"/>
    </i>
    <i r="7">
      <x v="20"/>
    </i>
    <i r="8">
      <x v="22"/>
    </i>
    <i r="9">
      <x v="17"/>
    </i>
    <i r="10">
      <x v="23"/>
    </i>
    <i r="11">
      <x v="19"/>
    </i>
    <i r="12">
      <x v="20"/>
    </i>
    <i>
      <x v="19"/>
    </i>
    <i r="1">
      <x v="13"/>
    </i>
    <i r="2">
      <x v="17"/>
    </i>
    <i r="3">
      <x v="17"/>
    </i>
    <i r="4">
      <x v="15"/>
    </i>
    <i r="5">
      <x v="18"/>
    </i>
    <i r="6">
      <x v="15"/>
    </i>
    <i r="7">
      <x v="16"/>
    </i>
    <i r="8">
      <x v="16"/>
    </i>
    <i r="9">
      <x v="14"/>
    </i>
    <i r="10">
      <x v="19"/>
    </i>
    <i r="11">
      <x v="15"/>
    </i>
    <i r="12">
      <x v="13"/>
    </i>
    <i>
      <x v="20"/>
    </i>
    <i r="1">
      <x v="6"/>
    </i>
    <i r="2">
      <x v="11"/>
    </i>
    <i r="3">
      <x v="14"/>
    </i>
    <i r="4">
      <x v="10"/>
    </i>
    <i r="5">
      <x v="14"/>
    </i>
    <i r="6">
      <x v="12"/>
    </i>
    <i r="7">
      <x v="13"/>
    </i>
    <i r="8">
      <x v="11"/>
    </i>
    <i r="9">
      <x v="8"/>
    </i>
    <i r="10">
      <x v="11"/>
    </i>
    <i r="11">
      <x v="8"/>
    </i>
    <i r="12">
      <x v="6"/>
    </i>
    <i>
      <x v="21"/>
    </i>
    <i r="1">
      <x v="4"/>
    </i>
    <i r="2">
      <x v="6"/>
    </i>
    <i r="3">
      <x v="4"/>
    </i>
    <i r="4">
      <x v="4"/>
    </i>
    <i r="5">
      <x v="6"/>
    </i>
    <i r="6">
      <x v="6"/>
    </i>
    <i r="7">
      <x v="7"/>
    </i>
    <i r="8">
      <x v="7"/>
    </i>
    <i r="9">
      <x v="4"/>
    </i>
    <i r="10">
      <x v="5"/>
    </i>
    <i r="11">
      <x v="4"/>
    </i>
    <i r="12">
      <x v="3"/>
    </i>
    <i>
      <x v="22"/>
    </i>
    <i r="1">
      <x v="4"/>
    </i>
    <i r="2">
      <x v="5"/>
    </i>
    <i r="3">
      <x v="4"/>
    </i>
    <i r="4">
      <x v="4"/>
    </i>
    <i r="5">
      <x v="6"/>
    </i>
    <i r="6">
      <x v="5"/>
    </i>
    <i r="7">
      <x v="8"/>
    </i>
    <i r="8">
      <x v="7"/>
    </i>
    <i r="9">
      <x v="4"/>
    </i>
    <i r="10">
      <x v="6"/>
    </i>
    <i r="11">
      <x v="6"/>
    </i>
    <i r="12">
      <x v="5"/>
    </i>
    <i>
      <x v="23"/>
    </i>
    <i r="1">
      <x v="2"/>
    </i>
    <i r="2">
      <x v="4"/>
    </i>
    <i r="3">
      <x v="4"/>
    </i>
    <i r="4">
      <x v="3"/>
    </i>
    <i r="5">
      <x v="5"/>
    </i>
    <i r="6">
      <x v="4"/>
    </i>
    <i r="7">
      <x v="6"/>
    </i>
    <i r="8">
      <x v="6"/>
    </i>
    <i r="9">
      <x v="3"/>
    </i>
    <i r="10">
      <x v="4"/>
    </i>
    <i r="11">
      <x v="2"/>
    </i>
    <i r="12">
      <x v="1"/>
    </i>
    <i>
      <x v="24"/>
    </i>
    <i r="1">
      <x v="3"/>
    </i>
    <i r="2">
      <x v="3"/>
    </i>
    <i r="3">
      <x v="3"/>
    </i>
    <i r="4">
      <x v="2"/>
    </i>
    <i r="5">
      <x v="4"/>
    </i>
    <i r="6">
      <x v="3"/>
    </i>
    <i r="7">
      <x v="4"/>
    </i>
    <i r="8">
      <x v="4"/>
    </i>
    <i r="9">
      <x v="3"/>
    </i>
    <i r="10">
      <x v="5"/>
    </i>
    <i r="11">
      <x v="4"/>
    </i>
    <i r="12">
      <x v="2"/>
    </i>
    <i>
      <x v="25"/>
    </i>
    <i r="1">
      <x v="21"/>
    </i>
    <i r="2">
      <x v="5"/>
    </i>
    <i r="3">
      <x v="7"/>
    </i>
    <i r="4">
      <x v="8"/>
    </i>
    <i r="5">
      <x v="12"/>
    </i>
    <i r="6">
      <x v="13"/>
    </i>
    <i r="7">
      <x v="14"/>
    </i>
    <i r="8">
      <x v="17"/>
    </i>
    <i r="9">
      <x v="15"/>
    </i>
    <i r="10">
      <x v="22"/>
    </i>
    <i r="11">
      <x v="19"/>
    </i>
    <i r="12">
      <x v="22"/>
    </i>
    <i>
      <x v="26"/>
    </i>
    <i r="1">
      <x v="20"/>
    </i>
    <i r="2">
      <x v="20"/>
    </i>
    <i r="3">
      <x v="21"/>
    </i>
    <i r="4">
      <x v="21"/>
    </i>
    <i r="5">
      <x v="23"/>
    </i>
    <i r="6">
      <x v="22"/>
    </i>
    <i r="7">
      <x v="23"/>
    </i>
    <i r="8">
      <x v="25"/>
    </i>
    <i r="9">
      <x v="23"/>
    </i>
    <i r="10">
      <x v="27"/>
    </i>
    <i r="11">
      <x v="22"/>
    </i>
    <i r="12">
      <x v="23"/>
    </i>
    <i>
      <x v="27"/>
    </i>
    <i r="1">
      <x v="14"/>
    </i>
    <i r="2">
      <x v="19"/>
    </i>
    <i r="3">
      <x v="20"/>
    </i>
    <i r="4">
      <x v="19"/>
    </i>
    <i r="5">
      <x v="21"/>
    </i>
    <i r="6">
      <x v="20"/>
    </i>
    <i r="7">
      <x v="21"/>
    </i>
    <i r="8">
      <x v="22"/>
    </i>
    <i r="9">
      <x v="19"/>
    </i>
    <i r="10">
      <x v="23"/>
    </i>
    <i r="11">
      <x v="20"/>
    </i>
    <i r="12">
      <x v="16"/>
    </i>
    <i>
      <x v="28"/>
    </i>
    <i r="1">
      <x v="12"/>
    </i>
    <i r="2">
      <x v="11"/>
    </i>
    <i r="3">
      <x v="13"/>
    </i>
    <i r="4">
      <x v="11"/>
    </i>
    <i r="5">
      <x v="15"/>
    </i>
    <i r="6">
      <x v="14"/>
    </i>
    <i r="7">
      <x v="14"/>
    </i>
    <i r="8">
      <x v="15"/>
    </i>
    <i r="9">
      <x v="12"/>
    </i>
    <i r="10">
      <x v="16"/>
    </i>
    <i r="11">
      <x v="12"/>
    </i>
    <i r="12">
      <x v="13"/>
    </i>
    <i>
      <x v="29"/>
    </i>
    <i r="1">
      <x v="29"/>
    </i>
    <i r="2">
      <x v="13"/>
    </i>
    <i r="3">
      <x v="15"/>
    </i>
    <i r="4">
      <x v="13"/>
    </i>
    <i r="5">
      <x v="16"/>
    </i>
    <i r="6">
      <x v="15"/>
    </i>
    <i r="7">
      <x v="18"/>
    </i>
    <i r="8">
      <x v="21"/>
    </i>
    <i r="9">
      <x v="18"/>
    </i>
    <i r="10">
      <x v="26"/>
    </i>
    <i r="11">
      <x v="24"/>
    </i>
    <i r="12">
      <x v="27"/>
    </i>
    <i>
      <x v="30"/>
    </i>
    <i r="1">
      <x v="33"/>
    </i>
    <i r="2">
      <x v="32"/>
    </i>
    <i r="3">
      <x v="33"/>
    </i>
    <i r="4">
      <x v="34"/>
    </i>
    <i r="5">
      <x v="38"/>
    </i>
    <i r="6">
      <x v="34"/>
    </i>
    <i r="7">
      <x v="36"/>
    </i>
    <i r="8">
      <x v="38"/>
    </i>
    <i r="9">
      <x v="36"/>
    </i>
    <i r="10">
      <x v="41"/>
    </i>
    <i r="11">
      <x v="38"/>
    </i>
    <i r="12">
      <x v="35"/>
    </i>
    <i>
      <x v="31"/>
    </i>
    <i r="1">
      <x v="32"/>
    </i>
    <i r="2">
      <x v="30"/>
    </i>
    <i r="3">
      <x v="31"/>
    </i>
    <i r="4">
      <x v="31"/>
    </i>
    <i r="5">
      <x v="36"/>
    </i>
    <i r="6">
      <x v="30"/>
    </i>
    <i r="7">
      <x v="33"/>
    </i>
    <i r="8">
      <x v="36"/>
    </i>
    <i r="9">
      <x v="34"/>
    </i>
    <i r="10">
      <x v="39"/>
    </i>
    <i r="11">
      <x v="35"/>
    </i>
    <i r="12">
      <x v="34"/>
    </i>
    <i>
      <x v="32"/>
    </i>
    <i r="1">
      <x v="24"/>
    </i>
    <i r="2">
      <x v="28"/>
    </i>
    <i r="3">
      <x v="30"/>
    </i>
    <i r="4">
      <x v="30"/>
    </i>
    <i r="5">
      <x v="32"/>
    </i>
    <i r="6">
      <x v="27"/>
    </i>
    <i r="7">
      <x v="29"/>
    </i>
    <i r="8">
      <x v="30"/>
    </i>
    <i r="9">
      <x v="27"/>
    </i>
    <i r="10">
      <x v="32"/>
    </i>
    <i r="11">
      <x v="29"/>
    </i>
    <i r="12">
      <x v="28"/>
    </i>
    <i>
      <x v="33"/>
    </i>
    <i r="1">
      <x v="20"/>
    </i>
    <i r="2">
      <x v="23"/>
    </i>
    <i r="3">
      <x v="22"/>
    </i>
    <i r="4">
      <x v="22"/>
    </i>
    <i r="5">
      <x v="25"/>
    </i>
    <i r="6">
      <x v="23"/>
    </i>
    <i r="7">
      <x v="23"/>
    </i>
    <i r="8">
      <x v="27"/>
    </i>
    <i r="9">
      <x v="21"/>
    </i>
    <i r="10">
      <x v="27"/>
    </i>
    <i r="11">
      <x v="22"/>
    </i>
    <i r="12">
      <x v="22"/>
    </i>
    <i>
      <x v="34"/>
    </i>
    <i r="1">
      <x v="20"/>
    </i>
    <i r="2">
      <x v="20"/>
    </i>
    <i r="3">
      <x v="21"/>
    </i>
    <i r="4">
      <x v="19"/>
    </i>
    <i r="5">
      <x v="22"/>
    </i>
    <i r="6">
      <x v="19"/>
    </i>
    <i r="7">
      <x v="21"/>
    </i>
    <i r="8">
      <x v="23"/>
    </i>
    <i r="9">
      <x v="22"/>
    </i>
    <i r="10">
      <x v="26"/>
    </i>
    <i r="11">
      <x v="24"/>
    </i>
    <i r="12">
      <x v="22"/>
    </i>
    <i>
      <x v="35"/>
    </i>
    <i r="1">
      <x v="29"/>
    </i>
    <i r="2">
      <x v="22"/>
    </i>
    <i r="3">
      <x v="22"/>
    </i>
    <i r="4">
      <x v="22"/>
    </i>
    <i r="5">
      <x v="29"/>
    </i>
    <i r="6">
      <x v="31"/>
    </i>
    <i r="7">
      <x v="33"/>
    </i>
    <i r="8">
      <x v="36"/>
    </i>
    <i r="9">
      <x v="33"/>
    </i>
    <i r="10">
      <x v="38"/>
    </i>
    <i r="11">
      <x v="34"/>
    </i>
    <i r="12">
      <x v="33"/>
    </i>
    <i>
      <x v="36"/>
    </i>
    <i r="1">
      <x v="35"/>
    </i>
    <i r="2">
      <x v="28"/>
    </i>
    <i r="3">
      <x v="29"/>
    </i>
    <i r="4">
      <x v="30"/>
    </i>
    <i r="5">
      <x v="32"/>
    </i>
    <i r="6">
      <x v="31"/>
    </i>
    <i r="7">
      <x v="32"/>
    </i>
    <i r="8">
      <x v="32"/>
    </i>
    <i r="9">
      <x v="30"/>
    </i>
    <i r="10">
      <x v="39"/>
    </i>
    <i r="11">
      <x v="37"/>
    </i>
    <i r="12">
      <x v="35"/>
    </i>
    <i>
      <x v="37"/>
    </i>
    <i r="1">
      <x v="38"/>
    </i>
    <i r="2">
      <x v="34"/>
    </i>
    <i r="3">
      <x v="36"/>
    </i>
    <i r="4">
      <x v="36"/>
    </i>
    <i r="5">
      <x v="41"/>
    </i>
    <i r="6">
      <x v="37"/>
    </i>
    <i r="7">
      <x v="39"/>
    </i>
    <i r="8">
      <x v="42"/>
    </i>
    <i r="9">
      <x v="41"/>
    </i>
    <i r="10">
      <x v="46"/>
    </i>
    <i r="11">
      <x v="43"/>
    </i>
    <i r="12">
      <x v="40"/>
    </i>
    <i>
      <x v="38"/>
    </i>
    <i r="1">
      <x v="34"/>
    </i>
    <i r="2">
      <x v="37"/>
    </i>
    <i r="3">
      <x v="38"/>
    </i>
    <i r="4">
      <x v="38"/>
    </i>
    <i r="5">
      <x v="43"/>
    </i>
    <i r="6">
      <x v="38"/>
    </i>
    <i r="7">
      <x v="40"/>
    </i>
    <i r="8">
      <x v="40"/>
    </i>
    <i r="9">
      <x v="38"/>
    </i>
    <i r="10">
      <x v="43"/>
    </i>
    <i r="11">
      <x v="39"/>
    </i>
    <i r="12">
      <x v="36"/>
    </i>
    <i>
      <x v="39"/>
    </i>
    <i r="1">
      <x v="30"/>
    </i>
    <i r="2">
      <x v="31"/>
    </i>
    <i r="3">
      <x v="32"/>
    </i>
    <i r="4">
      <x v="32"/>
    </i>
    <i r="5">
      <x v="36"/>
    </i>
    <i r="6">
      <x v="30"/>
    </i>
    <i r="7">
      <x v="29"/>
    </i>
    <i r="8">
      <x v="34"/>
    </i>
    <i r="9">
      <x v="31"/>
    </i>
    <i r="10">
      <x v="37"/>
    </i>
    <i r="11">
      <x v="33"/>
    </i>
    <i r="12">
      <x v="31"/>
    </i>
    <i>
      <x v="40"/>
    </i>
    <i r="1">
      <x v="28"/>
    </i>
    <i r="2">
      <x v="27"/>
    </i>
    <i r="3">
      <x v="28"/>
    </i>
    <i r="4">
      <x v="29"/>
    </i>
    <i r="5">
      <x v="33"/>
    </i>
    <i r="6">
      <x v="29"/>
    </i>
    <i r="7">
      <x v="31"/>
    </i>
    <i r="8">
      <x v="33"/>
    </i>
    <i r="9">
      <x v="28"/>
    </i>
    <i r="10">
      <x v="35"/>
    </i>
    <i r="11">
      <x v="31"/>
    </i>
    <i r="12">
      <x v="30"/>
    </i>
    <i>
      <x v="41"/>
    </i>
    <i r="1">
      <x v="26"/>
    </i>
    <i r="2">
      <x v="26"/>
    </i>
    <i r="3">
      <x v="28"/>
    </i>
    <i r="4">
      <x v="29"/>
    </i>
    <i r="5">
      <x v="31"/>
    </i>
    <i r="6">
      <x v="29"/>
    </i>
    <i r="7">
      <x v="29"/>
    </i>
    <i r="8">
      <x v="31"/>
    </i>
    <i r="9">
      <x v="26"/>
    </i>
    <i r="10">
      <x v="34"/>
    </i>
    <i r="11">
      <x v="30"/>
    </i>
    <i r="12">
      <x v="29"/>
    </i>
    <i>
      <x v="42"/>
    </i>
    <i r="1">
      <x v="19"/>
    </i>
    <i r="2">
      <x v="25"/>
    </i>
    <i r="3">
      <x v="24"/>
    </i>
    <i r="4">
      <x v="24"/>
    </i>
    <i r="5">
      <x v="26"/>
    </i>
    <i r="6">
      <x v="25"/>
    </i>
    <i r="7">
      <x v="25"/>
    </i>
    <i r="8">
      <x v="26"/>
    </i>
    <i r="9">
      <x v="22"/>
    </i>
    <i r="10">
      <x v="26"/>
    </i>
    <i r="11">
      <x v="24"/>
    </i>
    <i r="12">
      <x v="21"/>
    </i>
    <i>
      <x v="43"/>
    </i>
    <i r="1">
      <x v="15"/>
    </i>
    <i r="2">
      <x v="18"/>
    </i>
    <i r="3">
      <x v="20"/>
    </i>
    <i r="4">
      <x v="18"/>
    </i>
    <i r="5">
      <x v="19"/>
    </i>
    <i r="6">
      <x v="19"/>
    </i>
    <i r="7">
      <x v="18"/>
    </i>
    <i r="8">
      <x v="20"/>
    </i>
    <i r="9">
      <x v="19"/>
    </i>
    <i r="10">
      <x v="22"/>
    </i>
    <i r="11">
      <x v="18"/>
    </i>
    <i r="12">
      <x v="16"/>
    </i>
    <i>
      <x v="44"/>
    </i>
    <i r="1">
      <x v="16"/>
    </i>
    <i r="2">
      <x v="16"/>
    </i>
    <i r="3">
      <x v="15"/>
    </i>
    <i r="4">
      <x v="12"/>
    </i>
    <i r="5">
      <x v="17"/>
    </i>
    <i r="6">
      <x v="16"/>
    </i>
    <i r="7">
      <x v="17"/>
    </i>
    <i r="8">
      <x v="19"/>
    </i>
    <i r="9">
      <x v="16"/>
    </i>
    <i r="10">
      <x v="21"/>
    </i>
    <i r="11">
      <x v="17"/>
    </i>
    <i r="12">
      <x v="17"/>
    </i>
    <i>
      <x v="45"/>
    </i>
    <i r="1">
      <x v="23"/>
    </i>
    <i r="2">
      <x v="16"/>
    </i>
    <i r="3">
      <x v="16"/>
    </i>
    <i r="4">
      <x v="14"/>
    </i>
    <i r="5">
      <x v="19"/>
    </i>
    <i r="6">
      <x v="17"/>
    </i>
    <i r="7">
      <x v="16"/>
    </i>
    <i r="8">
      <x v="21"/>
    </i>
    <i r="9">
      <x v="20"/>
    </i>
    <i r="10">
      <x v="26"/>
    </i>
    <i r="11">
      <x v="23"/>
    </i>
    <i r="12">
      <x v="25"/>
    </i>
    <i>
      <x v="46"/>
    </i>
    <i r="1">
      <x v="30"/>
    </i>
    <i r="2">
      <x v="23"/>
    </i>
    <i r="3">
      <x v="24"/>
    </i>
    <i r="4">
      <x v="26"/>
    </i>
    <i r="5">
      <x v="28"/>
    </i>
    <i r="6">
      <x v="26"/>
    </i>
    <i r="7">
      <x v="27"/>
    </i>
    <i r="8">
      <x v="29"/>
    </i>
    <i r="9">
      <x v="26"/>
    </i>
    <i r="10">
      <x v="33"/>
    </i>
    <i r="11">
      <x v="30"/>
    </i>
    <i r="12">
      <x v="30"/>
    </i>
    <i>
      <x v="47"/>
    </i>
    <i r="1">
      <x v="31"/>
    </i>
    <i r="2">
      <x v="27"/>
    </i>
    <i r="3">
      <x v="29"/>
    </i>
    <i r="4">
      <x v="30"/>
    </i>
    <i r="5">
      <x v="34"/>
    </i>
    <i r="6">
      <x v="32"/>
    </i>
    <i r="7">
      <x v="34"/>
    </i>
    <i r="8">
      <x v="35"/>
    </i>
    <i r="9">
      <x v="32"/>
    </i>
    <i r="10">
      <x v="39"/>
    </i>
    <i r="11">
      <x v="32"/>
    </i>
    <i r="12">
      <x v="32"/>
    </i>
    <i>
      <x v="48"/>
    </i>
    <i r="1">
      <x v="25"/>
    </i>
    <i r="2">
      <x v="27"/>
    </i>
    <i r="3">
      <x v="27"/>
    </i>
    <i r="4">
      <x v="28"/>
    </i>
    <i r="5">
      <x v="31"/>
    </i>
    <i r="6">
      <x v="28"/>
    </i>
    <i r="7">
      <x v="28"/>
    </i>
    <i r="8">
      <x v="30"/>
    </i>
    <i r="9">
      <x v="25"/>
    </i>
    <i r="10">
      <x v="31"/>
    </i>
    <i r="11">
      <x v="29"/>
    </i>
    <i r="12">
      <x v="27"/>
    </i>
    <i>
      <x v="49"/>
    </i>
    <i r="1">
      <x v="17"/>
    </i>
    <i r="2">
      <x v="25"/>
    </i>
    <i r="3">
      <x v="24"/>
    </i>
    <i r="4">
      <x v="23"/>
    </i>
    <i r="5">
      <x v="27"/>
    </i>
    <i r="6">
      <x v="24"/>
    </i>
    <i r="7">
      <x v="24"/>
    </i>
    <i r="8">
      <x v="26"/>
    </i>
    <i r="9">
      <x v="22"/>
    </i>
    <i r="10">
      <x v="26"/>
    </i>
    <i r="11">
      <x v="22"/>
    </i>
    <i r="12">
      <x v="19"/>
    </i>
    <i>
      <x v="50"/>
    </i>
    <i r="1">
      <x v="18"/>
    </i>
    <i r="2">
      <x v="9"/>
    </i>
    <i r="3">
      <x v="17"/>
    </i>
    <i r="4">
      <x v="15"/>
    </i>
    <i r="5">
      <x v="22"/>
    </i>
    <i r="6">
      <x v="19"/>
    </i>
    <i r="7">
      <x v="20"/>
    </i>
    <i r="8">
      <x v="23"/>
    </i>
    <i r="9">
      <x v="20"/>
    </i>
    <i r="10">
      <x v="24"/>
    </i>
    <i r="11">
      <x v="19"/>
    </i>
    <i r="12">
      <x v="19"/>
    </i>
    <i>
      <x v="51"/>
    </i>
    <i r="1">
      <x v="16"/>
    </i>
    <i r="2">
      <x v="17"/>
    </i>
    <i r="3">
      <x v="18"/>
    </i>
    <i r="4">
      <x v="16"/>
    </i>
    <i r="5">
      <x v="20"/>
    </i>
    <i r="6">
      <x v="19"/>
    </i>
    <i r="7">
      <x v="17"/>
    </i>
    <i r="8">
      <x v="21"/>
    </i>
    <i r="9">
      <x v="15"/>
    </i>
    <i r="10">
      <x v="20"/>
    </i>
    <i r="11">
      <x v="16"/>
    </i>
    <i r="12">
      <x v="17"/>
    </i>
    <i>
      <x v="52"/>
    </i>
    <i r="1">
      <x v="11"/>
    </i>
    <i r="2">
      <x v="15"/>
    </i>
    <i r="3">
      <x v="15"/>
    </i>
    <i r="4">
      <x v="14"/>
    </i>
    <i r="5">
      <x v="16"/>
    </i>
    <i r="6">
      <x v="14"/>
    </i>
    <i r="7">
      <x v="15"/>
    </i>
    <i r="8">
      <x v="16"/>
    </i>
    <i r="9">
      <x v="12"/>
    </i>
    <i r="10">
      <x v="17"/>
    </i>
    <i r="11">
      <x v="13"/>
    </i>
    <i r="12">
      <x v="11"/>
    </i>
    <i>
      <x v="53"/>
    </i>
    <i r="1">
      <x v="9"/>
    </i>
    <i r="2">
      <x v="9"/>
    </i>
    <i r="3">
      <x v="10"/>
    </i>
    <i r="4">
      <x v="10"/>
    </i>
    <i r="5">
      <x v="9"/>
    </i>
    <i r="6">
      <x v="11"/>
    </i>
    <i r="7">
      <x v="12"/>
    </i>
    <i r="8">
      <x v="12"/>
    </i>
    <i r="9">
      <x v="9"/>
    </i>
    <i r="10">
      <x v="14"/>
    </i>
    <i r="11">
      <x v="11"/>
    </i>
    <i r="12">
      <x v="9"/>
    </i>
    <i>
      <x v="54"/>
    </i>
    <i r="1">
      <x v="6"/>
    </i>
    <i r="2">
      <x v="8"/>
    </i>
    <i r="3">
      <x v="8"/>
    </i>
    <i r="4">
      <x v="6"/>
    </i>
    <i r="5">
      <x v="9"/>
    </i>
    <i r="6">
      <x v="9"/>
    </i>
    <i r="7">
      <x v="11"/>
    </i>
    <i r="8">
      <x v="10"/>
    </i>
    <i r="9">
      <x v="7"/>
    </i>
    <i r="10">
      <x v="10"/>
    </i>
    <i r="11">
      <x v="7"/>
    </i>
    <i r="12">
      <x v="6"/>
    </i>
    <i>
      <x v="55"/>
    </i>
    <i r="1">
      <x v="5"/>
    </i>
    <i r="2">
      <x v="6"/>
    </i>
    <i r="3">
      <x v="6"/>
    </i>
    <i r="4">
      <x v="5"/>
    </i>
    <i r="5">
      <x v="6"/>
    </i>
    <i r="6">
      <x v="7"/>
    </i>
    <i r="7">
      <x v="9"/>
    </i>
    <i r="8">
      <x v="8"/>
    </i>
    <i r="9">
      <x v="6"/>
    </i>
    <i r="10">
      <x v="7"/>
    </i>
    <i r="11">
      <x v="5"/>
    </i>
    <i r="12">
      <x v="5"/>
    </i>
    <i>
      <x v="56"/>
    </i>
    <i r="1">
      <x v="19"/>
    </i>
    <i r="2">
      <x v="7"/>
    </i>
    <i r="3">
      <x v="7"/>
    </i>
    <i r="4">
      <x v="7"/>
    </i>
    <i r="5">
      <x v="10"/>
    </i>
    <i r="6">
      <x v="10"/>
    </i>
    <i r="7">
      <x v="12"/>
    </i>
    <i r="8">
      <x v="13"/>
    </i>
    <i r="9">
      <x v="13"/>
    </i>
    <i r="10">
      <x v="18"/>
    </i>
    <i r="11">
      <x v="17"/>
    </i>
    <i r="12">
      <x v="18"/>
    </i>
    <i>
      <x v="57"/>
    </i>
    <i r="1">
      <x v="20"/>
    </i>
    <i r="2">
      <x v="18"/>
    </i>
    <i r="3">
      <x v="20"/>
    </i>
    <i r="4">
      <x v="18"/>
    </i>
    <i r="5">
      <x v="23"/>
    </i>
    <i r="6">
      <x v="21"/>
    </i>
    <i r="7">
      <x v="22"/>
    </i>
    <i r="8">
      <x v="24"/>
    </i>
    <i r="9">
      <x v="20"/>
    </i>
    <i r="10">
      <x v="25"/>
    </i>
    <i r="11">
      <x v="21"/>
    </i>
    <i r="12">
      <x v="22"/>
    </i>
    <i>
      <x v="58"/>
    </i>
    <i r="1">
      <x v="19"/>
    </i>
    <i r="2">
      <x v="19"/>
    </i>
    <i r="3">
      <x v="21"/>
    </i>
    <i r="4">
      <x v="20"/>
    </i>
    <i r="5">
      <x v="24"/>
    </i>
    <i r="6">
      <x v="24"/>
    </i>
    <i r="7">
      <x v="26"/>
    </i>
    <i r="8">
      <x v="27"/>
    </i>
    <i r="9">
      <x v="23"/>
    </i>
    <i r="10">
      <x v="28"/>
    </i>
    <i r="11">
      <x v="24"/>
    </i>
    <i r="12">
      <x v="21"/>
    </i>
    <i>
      <x v="59"/>
    </i>
    <i r="1">
      <x v="16"/>
    </i>
    <i r="2">
      <x v="18"/>
    </i>
    <i r="3">
      <x v="19"/>
    </i>
    <i r="4">
      <x v="19"/>
    </i>
    <i r="5">
      <x v="20"/>
    </i>
    <i r="6">
      <x v="19"/>
    </i>
    <i r="7">
      <x v="20"/>
    </i>
    <i r="8">
      <x v="21"/>
    </i>
    <i r="9">
      <x v="17"/>
    </i>
    <i r="10">
      <x v="22"/>
    </i>
    <i r="11">
      <x v="19"/>
    </i>
    <i r="12">
      <x v="17"/>
    </i>
    <i>
      <x v="60"/>
    </i>
    <i r="1">
      <x v="12"/>
    </i>
    <i r="2">
      <x v="15"/>
    </i>
    <i r="3">
      <x v="17"/>
    </i>
    <i r="4">
      <x v="14"/>
    </i>
    <i r="5">
      <x v="17"/>
    </i>
    <i r="6">
      <x v="15"/>
    </i>
    <i r="7">
      <x v="15"/>
    </i>
    <i r="8">
      <x v="17"/>
    </i>
    <i r="9">
      <x v="13"/>
    </i>
    <i r="10">
      <x v="18"/>
    </i>
    <i r="11">
      <x v="14"/>
    </i>
    <i r="12">
      <x v="14"/>
    </i>
    <i>
      <x v="61"/>
    </i>
    <i r="1">
      <x v="9"/>
    </i>
    <i r="2">
      <x v="10"/>
    </i>
    <i r="3">
      <x v="12"/>
    </i>
    <i r="4">
      <x v="10"/>
    </i>
    <i r="5">
      <x v="13"/>
    </i>
    <i r="6">
      <x v="12"/>
    </i>
    <i r="7">
      <x v="13"/>
    </i>
    <i r="8">
      <x v="14"/>
    </i>
    <i r="9">
      <x v="11"/>
    </i>
    <i r="10">
      <x v="13"/>
    </i>
    <i r="11">
      <x v="10"/>
    </i>
    <i r="12">
      <x v="10"/>
    </i>
    <i>
      <x v="62"/>
    </i>
    <i r="1">
      <x v="13"/>
    </i>
    <i r="2">
      <x v="9"/>
    </i>
    <i r="3">
      <x v="9"/>
    </i>
    <i r="4">
      <x v="8"/>
    </i>
    <i r="5">
      <x v="11"/>
    </i>
    <i r="6">
      <x v="11"/>
    </i>
    <i r="7">
      <x v="13"/>
    </i>
    <i r="8">
      <x v="13"/>
    </i>
    <i r="9">
      <x v="10"/>
    </i>
    <i r="10">
      <x v="15"/>
    </i>
    <i r="11">
      <x v="13"/>
    </i>
    <i r="12">
      <x v="12"/>
    </i>
    <i>
      <x v="63"/>
    </i>
    <i r="1">
      <x v="31"/>
    </i>
    <i r="2">
      <x v="12"/>
    </i>
    <i r="3">
      <x v="12"/>
    </i>
    <i r="4">
      <x v="13"/>
    </i>
    <i r="5">
      <x v="15"/>
    </i>
    <i r="6">
      <x v="17"/>
    </i>
    <i r="7">
      <x v="19"/>
    </i>
    <i r="8">
      <x v="24"/>
    </i>
    <i r="9">
      <x v="23"/>
    </i>
    <i r="10">
      <x v="29"/>
    </i>
    <i r="11">
      <x v="27"/>
    </i>
    <i r="12">
      <x v="29"/>
    </i>
    <i>
      <x v="64"/>
    </i>
    <i r="1">
      <x v="37"/>
    </i>
    <i r="2">
      <x v="29"/>
    </i>
    <i r="3">
      <x v="34"/>
    </i>
    <i r="4">
      <x v="34"/>
    </i>
    <i r="5">
      <x v="39"/>
    </i>
    <i r="6">
      <x v="36"/>
    </i>
    <i r="7">
      <x v="38"/>
    </i>
    <i r="8">
      <x v="40"/>
    </i>
    <i r="9">
      <x v="40"/>
    </i>
    <i r="10">
      <x v="45"/>
    </i>
    <i r="11">
      <x v="42"/>
    </i>
    <i r="12">
      <x v="39"/>
    </i>
    <i>
      <x v="65"/>
    </i>
    <i r="1">
      <x v="36"/>
    </i>
    <i r="2">
      <x v="36"/>
    </i>
    <i r="3">
      <x v="37"/>
    </i>
    <i r="4">
      <x v="37"/>
    </i>
    <i r="5">
      <x v="42"/>
    </i>
    <i r="6">
      <x v="37"/>
    </i>
    <i r="7">
      <x v="38"/>
    </i>
    <i r="8">
      <x v="41"/>
    </i>
    <i r="9">
      <x v="39"/>
    </i>
    <i r="10">
      <x v="44"/>
    </i>
    <i r="11">
      <x v="41"/>
    </i>
    <i r="12">
      <x v="38"/>
    </i>
    <i>
      <x v="66"/>
    </i>
    <i r="1">
      <x v="35"/>
    </i>
    <i r="2">
      <x v="35"/>
    </i>
    <i r="3">
      <x v="36"/>
    </i>
    <i r="4">
      <x v="35"/>
    </i>
    <i r="5">
      <x v="40"/>
    </i>
    <i r="6">
      <x v="35"/>
    </i>
    <i r="7">
      <x v="37"/>
    </i>
    <i r="8">
      <x v="39"/>
    </i>
    <i r="9">
      <x v="37"/>
    </i>
    <i r="10">
      <x v="42"/>
    </i>
    <i r="11">
      <x v="40"/>
    </i>
    <i r="12">
      <x v="37"/>
    </i>
    <i>
      <x v="67"/>
    </i>
    <i r="1">
      <x v="32"/>
    </i>
    <i r="2">
      <x v="33"/>
    </i>
    <i r="3">
      <x v="35"/>
    </i>
    <i r="4">
      <x v="33"/>
    </i>
    <i r="5">
      <x v="37"/>
    </i>
    <i r="6">
      <x v="33"/>
    </i>
    <i r="7">
      <x v="35"/>
    </i>
    <i r="8">
      <x v="37"/>
    </i>
    <i r="9">
      <x v="35"/>
    </i>
    <i r="10">
      <x v="40"/>
    </i>
    <i r="11">
      <x v="36"/>
    </i>
    <i r="12">
      <x v="34"/>
    </i>
    <i>
      <x v="68"/>
    </i>
    <i r="1">
      <x v="27"/>
    </i>
    <i r="2">
      <x v="30"/>
    </i>
    <i r="3">
      <x v="31"/>
    </i>
    <i r="4">
      <x v="31"/>
    </i>
    <i r="5">
      <x v="35"/>
    </i>
    <i r="6">
      <x v="32"/>
    </i>
    <i r="7">
      <x v="33"/>
    </i>
    <i r="8">
      <x v="33"/>
    </i>
    <i r="9">
      <x v="29"/>
    </i>
    <i r="10">
      <x v="36"/>
    </i>
    <i r="11">
      <x v="32"/>
    </i>
    <i r="12">
      <x v="30"/>
    </i>
    <i>
      <x v="69"/>
    </i>
    <i r="1">
      <x v="19"/>
    </i>
    <i r="2">
      <x v="25"/>
    </i>
    <i r="3">
      <x v="25"/>
    </i>
    <i r="4">
      <x v="25"/>
    </i>
    <i r="5">
      <x v="26"/>
    </i>
    <i r="6">
      <x v="25"/>
    </i>
    <i r="7">
      <x v="24"/>
    </i>
    <i r="8">
      <x v="27"/>
    </i>
    <i r="9">
      <x v="23"/>
    </i>
    <i r="10">
      <x v="26"/>
    </i>
    <i r="11">
      <x v="22"/>
    </i>
    <i r="12">
      <x v="21"/>
    </i>
    <i>
      <x v="70"/>
    </i>
    <i r="1">
      <x v="39"/>
    </i>
    <i r="2">
      <x v="38"/>
    </i>
    <i r="3">
      <x v="39"/>
    </i>
    <i r="4">
      <x v="39"/>
    </i>
    <i r="5">
      <x v="44"/>
    </i>
    <i r="6">
      <x v="39"/>
    </i>
    <i r="7">
      <x v="41"/>
    </i>
    <i r="8">
      <x v="43"/>
    </i>
    <i r="9">
      <x v="42"/>
    </i>
    <i r="10">
      <x v="47"/>
    </i>
    <i r="11">
      <x v="44"/>
    </i>
    <i r="12">
      <x v="4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2F64DC8-C168-4355-A600-3499E82E8C22}" autoFormatId="16" applyNumberFormats="0" applyBorderFormats="0" applyFontFormats="0" applyPatternFormats="0" applyAlignmentFormats="0" applyWidthHeightFormats="0">
  <queryTableRefresh nextId="14">
    <queryTableFields count="13">
      <queryTableField id="1" name="ROK" tableColumnId="1"/>
      <queryTableField id="2" name="I" tableColumnId="2"/>
      <queryTableField id="3" name="II" tableColumnId="3"/>
      <queryTableField id="4" name="III" tableColumnId="4"/>
      <queryTableField id="5" name="IV" tableColumnId="5"/>
      <queryTableField id="6" name="V" tableColumnId="6"/>
      <queryTableField id="7" name="VI" tableColumnId="7"/>
      <queryTableField id="8" name="VII" tableColumnId="8"/>
      <queryTableField id="9" name="VIII" tableColumnId="9"/>
      <queryTableField id="10" name="IX" tableColumnId="10"/>
      <queryTableField id="11" name="X" tableColumnId="11"/>
      <queryTableField id="12" name="XI" tableColumnId="12"/>
      <queryTableField id="13" name="XII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081EF24E-C719-4A89-A85C-792FEA63BC14}" autoFormatId="16" applyNumberFormats="0" applyBorderFormats="0" applyFontFormats="0" applyPatternFormats="0" applyAlignmentFormats="0" applyWidthHeightFormats="0">
  <queryTableRefresh nextId="27" unboundColumnsRight="13">
    <queryTableFields count="26">
      <queryTableField id="1" name="ROK" tableColumnId="1"/>
      <queryTableField id="2" name="I" tableColumnId="2"/>
      <queryTableField id="3" name="II" tableColumnId="3"/>
      <queryTableField id="4" name="III" tableColumnId="4"/>
      <queryTableField id="5" name="IV" tableColumnId="5"/>
      <queryTableField id="6" name="V" tableColumnId="6"/>
      <queryTableField id="7" name="VI" tableColumnId="7"/>
      <queryTableField id="8" name="VII" tableColumnId="8"/>
      <queryTableField id="9" name="VIII" tableColumnId="9"/>
      <queryTableField id="10" name="IX" tableColumnId="10"/>
      <queryTableField id="11" name="X" tableColumnId="11"/>
      <queryTableField id="12" name="XI" tableColumnId="12"/>
      <queryTableField id="13" name="XII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71A645D7-86FD-4705-BD81-8A124E4B95CB}" autoFormatId="16" applyNumberFormats="0" applyBorderFormats="0" applyFontFormats="0" applyPatternFormats="0" applyAlignmentFormats="0" applyWidthHeightFormats="0">
  <queryTableRefresh nextId="17" unboundColumnsRight="1">
    <queryTableFields count="14">
      <queryTableField id="1" name="ROK" tableColumnId="1"/>
      <queryTableField id="2" name="I" tableColumnId="2"/>
      <queryTableField id="3" name="II" tableColumnId="3"/>
      <queryTableField id="4" name="III" tableColumnId="4"/>
      <queryTableField id="5" name="IV" tableColumnId="5"/>
      <queryTableField id="6" name="V" tableColumnId="6"/>
      <queryTableField id="7" name="VI" tableColumnId="7"/>
      <queryTableField id="8" name="VII" tableColumnId="8"/>
      <queryTableField id="9" name="VIII" tableColumnId="9"/>
      <queryTableField id="10" name="IX" tableColumnId="10"/>
      <queryTableField id="11" name="X" tableColumnId="11"/>
      <queryTableField id="12" name="XI" tableColumnId="12"/>
      <queryTableField id="13" name="XII" tableColumnId="13"/>
      <queryTableField id="16" dataBound="0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4" xr16:uid="{17DCCA32-4BB9-4D66-A230-90C9BDB59856}" autoFormatId="16" applyNumberFormats="0" applyBorderFormats="0" applyFontFormats="0" applyPatternFormats="0" applyAlignmentFormats="0" applyWidthHeightFormats="0">
  <queryTableRefresh nextId="18" unboundColumnsRight="4">
    <queryTableFields count="17">
      <queryTableField id="1" name="ROK" tableColumnId="1"/>
      <queryTableField id="2" name="I" tableColumnId="2"/>
      <queryTableField id="3" name="II" tableColumnId="3"/>
      <queryTableField id="4" name="III" tableColumnId="4"/>
      <queryTableField id="5" name="IV" tableColumnId="5"/>
      <queryTableField id="6" name="V" tableColumnId="6"/>
      <queryTableField id="7" name="VI" tableColumnId="7"/>
      <queryTableField id="8" name="VII" tableColumnId="8"/>
      <queryTableField id="9" name="VIII" tableColumnId="9"/>
      <queryTableField id="10" name="IX" tableColumnId="10"/>
      <queryTableField id="11" name="X" tableColumnId="11"/>
      <queryTableField id="12" name="XI" tableColumnId="12"/>
      <queryTableField id="13" name="XII" tableColumnId="13"/>
      <queryTableField id="17" dataBound="0" tableColumnId="17"/>
      <queryTableField id="16" dataBound="0" tableColumnId="16"/>
      <queryTableField id="14" dataBound="0" tableColumnId="14"/>
      <queryTableField id="15" dataBound="0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6" xr16:uid="{E33B28A0-CC1B-47DB-ABC8-4C11A4C3B18D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ROK" tableColumnId="1"/>
      <queryTableField id="2" name="I" tableColumnId="2"/>
      <queryTableField id="3" name="II" tableColumnId="3"/>
      <queryTableField id="4" name="III" tableColumnId="4"/>
      <queryTableField id="5" name="IV" tableColumnId="5"/>
      <queryTableField id="6" name="V" tableColumnId="6"/>
      <queryTableField id="7" name="VI" tableColumnId="7"/>
      <queryTableField id="8" name="VII" tableColumnId="8"/>
      <queryTableField id="9" name="VIII" tableColumnId="9"/>
      <queryTableField id="10" name="IX" tableColumnId="10"/>
      <queryTableField id="11" name="X" tableColumnId="11"/>
      <queryTableField id="12" name="XI" tableColumnId="12"/>
      <queryTableField id="13" name="XII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51727-C7CE-473E-9F6D-24857EE08B61}" name="stopa_bezrobocia" displayName="stopa_bezrobocia" ref="A1:M71" tableType="queryTable" totalsRowShown="0">
  <autoFilter ref="A1:M71" xr:uid="{CA7996D0-5C7B-4DC3-A240-867EEEBC2030}"/>
  <tableColumns count="13">
    <tableColumn id="1" xr3:uid="{5E51498B-1C25-4721-9E3B-F41A3D6DB38E}" uniqueName="1" name="ROK" queryTableFieldId="1"/>
    <tableColumn id="2" xr3:uid="{9C1A5928-1F76-46D6-9BF5-EAF4DE7931F4}" uniqueName="2" name="I" queryTableFieldId="2"/>
    <tableColumn id="3" xr3:uid="{9D6E7032-497E-4161-BF66-0A448A9DC51F}" uniqueName="3" name="II" queryTableFieldId="3"/>
    <tableColumn id="4" xr3:uid="{5FF607C5-79C8-46C6-9AD0-E8C92F12C141}" uniqueName="4" name="III" queryTableFieldId="4"/>
    <tableColumn id="5" xr3:uid="{C09EB7CE-EF75-4FBB-A5D9-543843262BE5}" uniqueName="5" name="IV" queryTableFieldId="5"/>
    <tableColumn id="6" xr3:uid="{022D4E7C-C652-4678-98CE-81656847B666}" uniqueName="6" name="V" queryTableFieldId="6"/>
    <tableColumn id="7" xr3:uid="{F8D059E5-8FE4-48B6-8507-22710CBDA2D8}" uniqueName="7" name="VI" queryTableFieldId="7"/>
    <tableColumn id="8" xr3:uid="{CACFB9D0-AC40-446C-993D-60B494ADFEFF}" uniqueName="8" name="VII" queryTableFieldId="8"/>
    <tableColumn id="9" xr3:uid="{900163D2-EF50-4E1A-BF97-9D664EF41FD1}" uniqueName="9" name="VIII" queryTableFieldId="9"/>
    <tableColumn id="10" xr3:uid="{99D4836A-F0D4-46F8-86BC-D482C40AC69B}" uniqueName="10" name="IX" queryTableFieldId="10"/>
    <tableColumn id="11" xr3:uid="{0B1185E3-5553-47C3-B7D8-28A8E92B30B4}" uniqueName="11" name="X" queryTableFieldId="11"/>
    <tableColumn id="12" xr3:uid="{954AC007-BF90-45A0-9BFD-43F971C4A7B2}" uniqueName="12" name="XI" queryTableFieldId="12"/>
    <tableColumn id="13" xr3:uid="{C1B22B5E-1A72-4E55-9162-52E104041337}" uniqueName="13" name="XII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3C70AC-DFD7-4F64-B05D-67DC6099B54D}" name="stopa_bezrobocia3" displayName="stopa_bezrobocia3" ref="A1:Z72" tableType="queryTable" totalsRowCount="1">
  <autoFilter ref="A1:Z71" xr:uid="{83FB194D-2A01-48F6-92FF-7EE22BC00EE2}"/>
  <tableColumns count="26">
    <tableColumn id="1" xr3:uid="{FE56F735-7B4A-435D-87C4-04E4765BF0B6}" uniqueName="1" name="ROK" queryTableFieldId="1"/>
    <tableColumn id="2" xr3:uid="{3F3F3FBE-3C4E-42C6-80A3-EDFA3F0637BD}" uniqueName="2" name="I" queryTableFieldId="2"/>
    <tableColumn id="3" xr3:uid="{8EA4085A-B17D-4F04-9025-A5586901E291}" uniqueName="3" name="II" queryTableFieldId="3"/>
    <tableColumn id="4" xr3:uid="{71E1D125-090B-4044-A74B-A6CAF4B6EFE0}" uniqueName="4" name="III" queryTableFieldId="4"/>
    <tableColumn id="5" xr3:uid="{5EE688AE-B798-45C7-BC65-E59B054BF33B}" uniqueName="5" name="IV" queryTableFieldId="5"/>
    <tableColumn id="6" xr3:uid="{943D4BC4-268E-4643-94B1-80EA0E6BAA93}" uniqueName="6" name="V" queryTableFieldId="6"/>
    <tableColumn id="7" xr3:uid="{052AE1B8-33BC-43FE-A6E9-36DF6F2AAFAC}" uniqueName="7" name="VI" queryTableFieldId="7"/>
    <tableColumn id="8" xr3:uid="{2D98075F-CB33-4B0F-9254-D9B9B0011FCE}" uniqueName="8" name="VII" queryTableFieldId="8"/>
    <tableColumn id="9" xr3:uid="{46F2943E-2D1E-4230-BFE3-898DD0F81DC6}" uniqueName="9" name="VIII" queryTableFieldId="9"/>
    <tableColumn id="10" xr3:uid="{9B1FBE6A-7D14-4018-9760-0D9BDCBAD467}" uniqueName="10" name="IX" queryTableFieldId="10"/>
    <tableColumn id="11" xr3:uid="{91434F33-6FEA-4D78-AFCF-75A11C682DAD}" uniqueName="11" name="X" queryTableFieldId="11"/>
    <tableColumn id="12" xr3:uid="{CE208A3C-795C-4F49-8575-F0675604E017}" uniqueName="12" name="XI" queryTableFieldId="12"/>
    <tableColumn id="13" xr3:uid="{4C9738A4-45A6-43C0-A3C7-60035D7CE7E7}" uniqueName="13" name="XII" queryTableFieldId="13"/>
    <tableColumn id="14" xr3:uid="{A62EEC75-2C87-4509-86E9-8EE68DC4190C}" uniqueName="14" name="1" queryTableFieldId="14" dataDxfId="23" totalsRowDxfId="21">
      <calculatedColumnFormula>IF(stopa_bezrobocia3[[#This Row],[I]]&gt;10,"x","y")</calculatedColumnFormula>
    </tableColumn>
    <tableColumn id="15" xr3:uid="{F2FFB9D2-5CEA-4A1E-976E-5276A9756347}" uniqueName="15" name="2" queryTableFieldId="15">
      <calculatedColumnFormula>IF(stopa_bezrobocia3[[#This Row],[II]]&gt;10,"x","y")</calculatedColumnFormula>
    </tableColumn>
    <tableColumn id="16" xr3:uid="{02287306-916D-4E9D-98E1-6723E77816AE}" uniqueName="16" name="3" queryTableFieldId="16">
      <calculatedColumnFormula>IF(stopa_bezrobocia3[[#This Row],[III]]&gt;10,"x","y")</calculatedColumnFormula>
    </tableColumn>
    <tableColumn id="17" xr3:uid="{DD567509-3ABB-4495-85AA-0DBCE421C981}" uniqueName="17" name="4" queryTableFieldId="17">
      <calculatedColumnFormula>IF(stopa_bezrobocia3[[#This Row],[IV]]&gt;10,"x","y")</calculatedColumnFormula>
    </tableColumn>
    <tableColumn id="18" xr3:uid="{17C64389-FDB8-4531-80A5-D78AC5329113}" uniqueName="18" name="5" queryTableFieldId="18">
      <calculatedColumnFormula>IF(stopa_bezrobocia3[[#This Row],[V]]&gt;10,"x","y")</calculatedColumnFormula>
    </tableColumn>
    <tableColumn id="19" xr3:uid="{5080523E-0DE0-473A-ACDF-A042AC3FB7E5}" uniqueName="19" name="6" queryTableFieldId="19">
      <calculatedColumnFormula>IF(stopa_bezrobocia3[[#This Row],[VI]]&gt;10,"x","y")</calculatedColumnFormula>
    </tableColumn>
    <tableColumn id="20" xr3:uid="{3946AD04-DEFF-4602-BA02-CFA266247F54}" uniqueName="20" name="7" queryTableFieldId="20">
      <calculatedColumnFormula>IF(stopa_bezrobocia3[[#This Row],[VII]]&gt;10,"x","y")</calculatedColumnFormula>
    </tableColumn>
    <tableColumn id="21" xr3:uid="{59F58E6D-AB3B-4AAC-95C0-E2F26A612782}" uniqueName="21" name="8" queryTableFieldId="21">
      <calculatedColumnFormula>IF(stopa_bezrobocia3[[#This Row],[VIII]]&gt;10,"x","y")</calculatedColumnFormula>
    </tableColumn>
    <tableColumn id="22" xr3:uid="{29C9C5A0-9DB4-47D9-8112-F428E01AC66F}" uniqueName="22" name="9" queryTableFieldId="22">
      <calculatedColumnFormula>IF(stopa_bezrobocia3[[#This Row],[IX]]&gt;10,"x","y")</calculatedColumnFormula>
    </tableColumn>
    <tableColumn id="23" xr3:uid="{89FAABB1-1D95-40B3-84D1-5A7A89251310}" uniqueName="23" name="10" queryTableFieldId="23">
      <calculatedColumnFormula>IF(stopa_bezrobocia3[[#This Row],[X]]&gt;10,"x","y")</calculatedColumnFormula>
    </tableColumn>
    <tableColumn id="24" xr3:uid="{EFA12570-E32F-4C5D-872A-EC51815B002F}" uniqueName="24" name="11" queryTableFieldId="24">
      <calculatedColumnFormula>IF(stopa_bezrobocia3[[#This Row],[XI]]&gt;10,"x","y")</calculatedColumnFormula>
    </tableColumn>
    <tableColumn id="25" xr3:uid="{8CAF95E6-EF13-4433-A070-3DBC11505A23}" uniqueName="25" name="12" totalsRowLabel="odp.:" queryTableFieldId="25">
      <calculatedColumnFormula>IF(stopa_bezrobocia3[[#This Row],[XII]]&gt;10,"x","y")</calculatedColumnFormula>
    </tableColumn>
    <tableColumn id="26" xr3:uid="{281EEB88-1C9E-4F64-A598-121A2E2435BD}" uniqueName="26" name="zagrozenie" totalsRowFunction="custom" queryTableFieldId="26" dataDxfId="22" totalsRowDxfId="20">
      <calculatedColumnFormula>COUNTIF(stopa_bezrobocia3[[#This Row],[1]:[12]],"x")</calculatedColumnFormula>
      <totalsRowFormula>SUM(stopa_bezrobocia3[zagrozenie])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234972-FACA-4592-ACC2-48849F4CD6F8}" name="stopa_bezrobocia4" displayName="stopa_bezrobocia4" ref="A1:N71" tableType="queryTable" totalsRowShown="0">
  <autoFilter ref="A1:N71" xr:uid="{26665A07-8839-43DA-9289-108A52E84470}">
    <filterColumn colId="13">
      <filters>
        <filter val="3,64"/>
        <filter val="10,85"/>
      </filters>
    </filterColumn>
  </autoFilter>
  <tableColumns count="14">
    <tableColumn id="1" xr3:uid="{CB6C8D97-4570-443A-9B4E-FB14E442F489}" uniqueName="1" name="ROK" queryTableFieldId="1"/>
    <tableColumn id="2" xr3:uid="{B1383695-1466-488C-B167-AE9374BD9E45}" uniqueName="2" name="I" queryTableFieldId="2"/>
    <tableColumn id="3" xr3:uid="{404DB2B2-F014-4275-B38B-B7CC06B50F6B}" uniqueName="3" name="II" queryTableFieldId="3"/>
    <tableColumn id="4" xr3:uid="{4F0324BF-0EA5-424F-82F3-F008DF12135F}" uniqueName="4" name="III" queryTableFieldId="4"/>
    <tableColumn id="5" xr3:uid="{3ACAF457-C032-4E64-B214-548410467700}" uniqueName="5" name="IV" queryTableFieldId="5"/>
    <tableColumn id="6" xr3:uid="{F9788EF6-F45A-4799-8608-D5A8AE1E2DB3}" uniqueName="6" name="V" queryTableFieldId="6"/>
    <tableColumn id="7" xr3:uid="{32F9E042-29DC-41FD-A8E4-7FB8C010FE96}" uniqueName="7" name="VI" queryTableFieldId="7"/>
    <tableColumn id="8" xr3:uid="{945302F6-4253-46C1-B128-A39CE51421C9}" uniqueName="8" name="VII" queryTableFieldId="8"/>
    <tableColumn id="9" xr3:uid="{5ACC7571-F725-4B0C-9F6A-C5A796DAE1E2}" uniqueName="9" name="VIII" queryTableFieldId="9"/>
    <tableColumn id="10" xr3:uid="{6A828F9C-EFFF-4535-8A3B-40A363360DB2}" uniqueName="10" name="IX" queryTableFieldId="10"/>
    <tableColumn id="11" xr3:uid="{F9B7E9AD-B733-47AB-9A7A-53BB7CCDFD10}" uniqueName="11" name="X" queryTableFieldId="11"/>
    <tableColumn id="12" xr3:uid="{0B2BADEC-2A67-427B-A81D-8213BEDA2E12}" uniqueName="12" name="XI" queryTableFieldId="12"/>
    <tableColumn id="13" xr3:uid="{D8730F57-6E22-46A6-AB42-3B9DD8F55D24}" uniqueName="13" name="XII" queryTableFieldId="13"/>
    <tableColumn id="16" xr3:uid="{BDF49D98-9962-4613-843D-61FF0C9C8754}" uniqueName="16" name="sr" queryTableFieldId="16" dataDxfId="19">
      <calculatedColumnFormula>AVERAGE(stopa_bezrobocia4[[#This Row],[I]:[XII]])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090793-9FF2-4FE1-8EFB-3B1FC1400C42}" name="stopa_bezrobocia5" displayName="stopa_bezrobocia5" ref="A1:Q71" tableType="queryTable" totalsRowShown="0">
  <autoFilter ref="A1:Q71" xr:uid="{D13A014C-62A2-421D-BEA5-21123B993E93}"/>
  <tableColumns count="17">
    <tableColumn id="1" xr3:uid="{4835FD85-3CC2-438B-A73C-39F57C8C9CAF}" uniqueName="1" name="ROK" queryTableFieldId="1"/>
    <tableColumn id="2" xr3:uid="{CB5DE57A-A9D1-44CC-BA1E-D7AD0D51336B}" uniqueName="2" name="I" queryTableFieldId="2"/>
    <tableColumn id="3" xr3:uid="{E97B5781-A82D-436E-AC7C-0F7FDBEA55C4}" uniqueName="3" name="II" queryTableFieldId="3"/>
    <tableColumn id="4" xr3:uid="{4D04F5B1-3511-436A-8D8E-69359AC6B9FD}" uniqueName="4" name="III" queryTableFieldId="4"/>
    <tableColumn id="5" xr3:uid="{616DFF7C-D1E5-440F-80DB-19C23FC516EA}" uniqueName="5" name="IV" queryTableFieldId="5"/>
    <tableColumn id="6" xr3:uid="{CE8518DE-A238-4535-9533-160D9C7F418A}" uniqueName="6" name="V" queryTableFieldId="6"/>
    <tableColumn id="7" xr3:uid="{8EFB4728-D0BC-450E-834F-B3981AA26175}" uniqueName="7" name="VI" queryTableFieldId="7"/>
    <tableColumn id="8" xr3:uid="{7E6C84E1-FAD4-497A-A08B-C2B859F16DB6}" uniqueName="8" name="VII" queryTableFieldId="8"/>
    <tableColumn id="9" xr3:uid="{A4E3B0FC-B125-4AE1-B76D-38750645C43E}" uniqueName="9" name="VIII" queryTableFieldId="9"/>
    <tableColumn id="10" xr3:uid="{294D11C8-694D-4813-9187-0B51A2302C7A}" uniqueName="10" name="IX" queryTableFieldId="10"/>
    <tableColumn id="11" xr3:uid="{41473240-6B19-472B-BA38-8D01E210813D}" uniqueName="11" name="X" queryTableFieldId="11"/>
    <tableColumn id="12" xr3:uid="{832ADF29-7787-4C74-AEA7-392A92F1C2C1}" uniqueName="12" name="XI" queryTableFieldId="12"/>
    <tableColumn id="13" xr3:uid="{2BE744E8-B98E-465E-85EF-C33C1EF32583}" uniqueName="13" name="XII" queryTableFieldId="13"/>
    <tableColumn id="17" xr3:uid="{9B5FEC4E-42EB-4C24-BB35-9A977590F9E9}" uniqueName="17" name="Kolumna1" queryTableFieldId="17"/>
    <tableColumn id="16" xr3:uid="{650104EC-2C96-4D49-BFBF-204F1176B2CD}" uniqueName="16" name="rok2" queryTableFieldId="16" dataDxfId="18">
      <calculatedColumnFormula>stopa_bezrobocia5[[#This Row],[ROK]]</calculatedColumnFormula>
    </tableColumn>
    <tableColumn id="14" xr3:uid="{81CCA6A2-A114-4DCB-ACA4-3C0013B7EDD7}" uniqueName="14" name="min" queryTableFieldId="14" dataDxfId="17">
      <calculatedColumnFormula>MIN(stopa_bezrobocia5[[#This Row],[I]:[XII]])</calculatedColumnFormula>
    </tableColumn>
    <tableColumn id="15" xr3:uid="{AE70607A-A9BC-475F-9B27-5051DDF75DAB}" uniqueName="15" name="max" queryTableFieldId="15" dataDxfId="16">
      <calculatedColumnFormula>MAX(stopa_bezrobocia5[[#This Row],[I]:[XII]])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28124C-ABA8-4CF4-BF62-A282990B4D3B}" name="Tabela5" displayName="Tabela5" ref="A1:C71" totalsRowShown="0" headerRowDxfId="9" dataDxfId="8" headerRowBorderDxfId="14" tableBorderDxfId="15" totalsRowBorderDxfId="13">
  <autoFilter ref="A1:C71" xr:uid="{003A0241-9333-4E51-9788-32FACC5391FA}"/>
  <tableColumns count="3">
    <tableColumn id="1" xr3:uid="{7A6D5DB9-84B1-471B-9838-30D4A37EF26F}" name="rok" dataDxfId="12">
      <calculatedColumnFormula>stopa_bezrobocia5[[#This Row],[ROK]]</calculatedColumnFormula>
    </tableColumn>
    <tableColumn id="2" xr3:uid="{AC90E6F8-D614-41BC-B6DD-981489061A35}" name="min" dataDxfId="11">
      <calculatedColumnFormula>MIN(stopa_bezrobocia5[[#This Row],[I]:[XII]])</calculatedColumnFormula>
    </tableColumn>
    <tableColumn id="3" xr3:uid="{D68331A4-3140-4961-BE9D-9DD92F4B60AE}" name="max" dataDxfId="10">
      <calculatedColumnFormula>MAX(stopa_bezrobocia5[[#This Row],[I]:[XII]])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730424-FE13-4BDD-A3D6-63640FD78EB2}" name="Tabela9" displayName="Tabela9" ref="A1:F841" totalsRowShown="0" dataDxfId="5">
  <autoFilter ref="A1:F841" xr:uid="{3103F5D2-11C3-4F3B-A28B-22AA3C3DF412}">
    <filterColumn colId="5">
      <filters>
        <filter val="12"/>
      </filters>
    </filterColumn>
  </autoFilter>
  <tableColumns count="6">
    <tableColumn id="1" xr3:uid="{C0DC86A7-F1DF-4B2C-BF3F-765EDCF80F24}" name="data" dataDxfId="7"/>
    <tableColumn id="2" xr3:uid="{A6F99F4A-41DD-4111-9D62-61F7AFF0102E}" name="rok" dataDxfId="4">
      <calculatedColumnFormula>YEAR(Tabela9[[#This Row],[data]])</calculatedColumnFormula>
    </tableColumn>
    <tableColumn id="3" xr3:uid="{AD2EDE92-6F4C-49AA-A487-4C45857C6DB5}" name="miesiac" dataDxfId="3">
      <calculatedColumnFormula>MONTH(Tabela9[[#This Row],[data]])</calculatedColumnFormula>
    </tableColumn>
    <tableColumn id="4" xr3:uid="{B0D0EDE7-6EB1-449F-B74C-ABE718640425}" name="stopa" dataDxfId="6"/>
    <tableColumn id="7" xr3:uid="{8A509647-ACDF-4595-BA02-3C661A328E31}" name="Kolumna2" dataDxfId="1">
      <calculatedColumnFormula>Tabela9[[#This Row],[data]]</calculatedColumnFormula>
    </tableColumn>
    <tableColumn id="5" xr3:uid="{4355F1F9-042A-43B9-BDB4-C2A14F1B5F26}" name="ciag nierosn." dataDxfId="2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3FDA72A-DE93-40D0-8D3C-CAA78596E955}" name="stopa_bezrobocia11" displayName="stopa_bezrobocia11" ref="A1:N71" tableType="queryTable" totalsRowShown="0">
  <autoFilter ref="A1:N71" xr:uid="{507A3F6D-2F26-454F-AEFB-994A2DB3A50A}"/>
  <tableColumns count="14">
    <tableColumn id="1" xr3:uid="{948D8242-2284-4037-9FE7-34B6F4488A8A}" uniqueName="1" name="ROK" queryTableFieldId="1"/>
    <tableColumn id="2" xr3:uid="{C1B63EEC-EF56-469B-B5D7-47E6A8DC4B6D}" uniqueName="2" name="I" queryTableFieldId="2"/>
    <tableColumn id="3" xr3:uid="{3566B180-6102-44E8-A972-2F0398350870}" uniqueName="3" name="II" queryTableFieldId="3"/>
    <tableColumn id="4" xr3:uid="{64058160-A379-4AF7-ACC3-372C5D9B82BD}" uniqueName="4" name="III" queryTableFieldId="4"/>
    <tableColumn id="5" xr3:uid="{D51FF2A9-F8BD-4F37-A596-D31C218AA132}" uniqueName="5" name="IV" queryTableFieldId="5"/>
    <tableColumn id="6" xr3:uid="{33FB3C2D-8942-4E0B-BBCE-83A810B3A96F}" uniqueName="6" name="V" queryTableFieldId="6"/>
    <tableColumn id="7" xr3:uid="{6CBB419C-730C-453A-8F9E-1E4EDBBF79EC}" uniqueName="7" name="VI" queryTableFieldId="7"/>
    <tableColumn id="8" xr3:uid="{010ECC34-5145-4834-A969-2B501A8A0822}" uniqueName="8" name="VII" queryTableFieldId="8"/>
    <tableColumn id="9" xr3:uid="{522E1387-1FAB-4771-920F-1452880E3CBA}" uniqueName="9" name="VIII" queryTableFieldId="9"/>
    <tableColumn id="10" xr3:uid="{B12C4BAE-A0B2-4BC5-8DA1-27050C7D2218}" uniqueName="10" name="IX" queryTableFieldId="10"/>
    <tableColumn id="11" xr3:uid="{7E4B7630-CEB1-49F2-84A2-BEADBCA996BA}" uniqueName="11" name="X" queryTableFieldId="11"/>
    <tableColumn id="12" xr3:uid="{F4607FA5-45E7-4EA9-A0AE-25C19540036B}" uniqueName="12" name="XI" queryTableFieldId="12"/>
    <tableColumn id="13" xr3:uid="{4BDB4930-2E1D-46D3-8B66-25CF96E73074}" uniqueName="13" name="XII" queryTableFieldId="13"/>
    <tableColumn id="14" xr3:uid="{6C633274-2BF0-4516-B701-C1343AB32DE9}" uniqueName="14" name="0" queryTableFieldId="14" dataDxfId="0">
      <calculatedColumnFormula>IF(AND(B2&gt;B1,C2&gt;C1,D2&gt;D1,E2&gt;E1,F2&gt;F1,G2&gt;G1,H2&gt;H1,I2&gt;I1,J2&gt;J1,K2&gt;K1,L2&gt;L1,M2&gt;M1),N1+1,N1)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03" dT="2020-03-22T15:46:42.26" personId="{DA1D72DE-92CB-4C55-ADA0-AE0AB5B77F75}" id="{C56B1357-9ED2-40B6-BCB7-DE97BA86B32D}">
    <text>trzeba dodac 1 do tego wyniku bo formuła nie liczy jednego przypadku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D45C-C32B-4423-B55A-9F0A8CBFD5EA}">
  <dimension ref="A1:M71"/>
  <sheetViews>
    <sheetView workbookViewId="0">
      <selection sqref="A1:M1048576"/>
    </sheetView>
  </sheetViews>
  <sheetFormatPr defaultRowHeight="15" x14ac:dyDescent="0.25"/>
  <cols>
    <col min="1" max="1" width="7" bestFit="1" customWidth="1"/>
    <col min="2" max="4" width="5" bestFit="1" customWidth="1"/>
    <col min="5" max="5" width="5.140625" bestFit="1" customWidth="1"/>
    <col min="6" max="6" width="5" bestFit="1" customWidth="1"/>
    <col min="7" max="7" width="5.140625" bestFit="1" customWidth="1"/>
    <col min="8" max="8" width="5.7109375" bestFit="1" customWidth="1"/>
    <col min="9" max="9" width="6.28515625" bestFit="1" customWidth="1"/>
    <col min="10" max="12" width="5" bestFit="1" customWidth="1"/>
    <col min="13" max="13" width="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</row>
    <row r="3" spans="1:13" x14ac:dyDescent="0.25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</row>
    <row r="4" spans="1:13" x14ac:dyDescent="0.25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</row>
    <row r="5" spans="1:13" x14ac:dyDescent="0.25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</row>
    <row r="6" spans="1:13" x14ac:dyDescent="0.25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</row>
    <row r="7" spans="1:13" x14ac:dyDescent="0.25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</row>
    <row r="8" spans="1:13" x14ac:dyDescent="0.25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</row>
    <row r="9" spans="1:13" x14ac:dyDescent="0.25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</row>
    <row r="10" spans="1:13" x14ac:dyDescent="0.25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</row>
    <row r="11" spans="1:13" x14ac:dyDescent="0.25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</row>
    <row r="12" spans="1:13" x14ac:dyDescent="0.25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</row>
    <row r="13" spans="1:13" x14ac:dyDescent="0.25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</row>
    <row r="14" spans="1:13" x14ac:dyDescent="0.25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</row>
    <row r="15" spans="1:13" x14ac:dyDescent="0.25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</row>
    <row r="16" spans="1:13" x14ac:dyDescent="0.25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</row>
    <row r="17" spans="1:13" x14ac:dyDescent="0.25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</row>
    <row r="18" spans="1:13" x14ac:dyDescent="0.25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</row>
    <row r="19" spans="1:13" x14ac:dyDescent="0.25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</row>
    <row r="20" spans="1:13" x14ac:dyDescent="0.25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</row>
    <row r="21" spans="1:13" x14ac:dyDescent="0.25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</row>
    <row r="22" spans="1:13" x14ac:dyDescent="0.25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</row>
    <row r="23" spans="1:13" x14ac:dyDescent="0.25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</row>
    <row r="24" spans="1:13" x14ac:dyDescent="0.25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</row>
    <row r="25" spans="1:13" x14ac:dyDescent="0.25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</row>
    <row r="26" spans="1:13" x14ac:dyDescent="0.25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</row>
    <row r="27" spans="1:13" x14ac:dyDescent="0.25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</row>
    <row r="28" spans="1:13" x14ac:dyDescent="0.25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</row>
    <row r="29" spans="1:13" x14ac:dyDescent="0.25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</row>
    <row r="30" spans="1:13" x14ac:dyDescent="0.25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</row>
    <row r="31" spans="1:13" x14ac:dyDescent="0.25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</row>
    <row r="32" spans="1:13" x14ac:dyDescent="0.25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</row>
    <row r="33" spans="1:13" x14ac:dyDescent="0.25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</row>
    <row r="34" spans="1:13" x14ac:dyDescent="0.25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</row>
    <row r="35" spans="1:13" x14ac:dyDescent="0.25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</row>
    <row r="36" spans="1:13" x14ac:dyDescent="0.25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</row>
    <row r="37" spans="1:13" x14ac:dyDescent="0.25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</row>
    <row r="38" spans="1:13" x14ac:dyDescent="0.25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</row>
    <row r="39" spans="1:13" x14ac:dyDescent="0.25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</row>
    <row r="40" spans="1:13" x14ac:dyDescent="0.25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</row>
    <row r="41" spans="1:13" x14ac:dyDescent="0.25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</row>
    <row r="42" spans="1:13" x14ac:dyDescent="0.25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</row>
    <row r="43" spans="1:13" x14ac:dyDescent="0.25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</row>
    <row r="44" spans="1:13" x14ac:dyDescent="0.25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</row>
    <row r="45" spans="1:13" x14ac:dyDescent="0.25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</row>
    <row r="46" spans="1:13" x14ac:dyDescent="0.25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</row>
    <row r="47" spans="1:13" x14ac:dyDescent="0.25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</row>
    <row r="48" spans="1:13" x14ac:dyDescent="0.25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</row>
    <row r="49" spans="1:13" x14ac:dyDescent="0.25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</row>
    <row r="50" spans="1:13" x14ac:dyDescent="0.25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</row>
    <row r="51" spans="1:13" x14ac:dyDescent="0.25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</row>
    <row r="52" spans="1:13" x14ac:dyDescent="0.25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</row>
    <row r="53" spans="1:13" x14ac:dyDescent="0.25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</row>
    <row r="54" spans="1:13" x14ac:dyDescent="0.25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</row>
    <row r="55" spans="1:13" x14ac:dyDescent="0.25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</row>
    <row r="56" spans="1:13" x14ac:dyDescent="0.25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</row>
    <row r="57" spans="1:13" x14ac:dyDescent="0.25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</row>
    <row r="58" spans="1:13" x14ac:dyDescent="0.25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</row>
    <row r="59" spans="1:13" x14ac:dyDescent="0.25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</row>
    <row r="60" spans="1:13" x14ac:dyDescent="0.25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</row>
    <row r="61" spans="1:13" x14ac:dyDescent="0.25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</row>
    <row r="62" spans="1:13" x14ac:dyDescent="0.25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</row>
    <row r="63" spans="1:13" x14ac:dyDescent="0.25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</row>
    <row r="64" spans="1:13" x14ac:dyDescent="0.25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</row>
    <row r="65" spans="1:13" x14ac:dyDescent="0.25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</row>
    <row r="66" spans="1:13" x14ac:dyDescent="0.25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</row>
    <row r="67" spans="1:13" x14ac:dyDescent="0.25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</row>
    <row r="68" spans="1:13" x14ac:dyDescent="0.25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</row>
    <row r="69" spans="1:13" x14ac:dyDescent="0.25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</row>
    <row r="70" spans="1:13" x14ac:dyDescent="0.25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</row>
    <row r="71" spans="1:13" x14ac:dyDescent="0.25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1C76-2022-481D-A84F-BF6353D5B107}">
  <dimension ref="A1:Z72"/>
  <sheetViews>
    <sheetView topLeftCell="D1" workbookViewId="0">
      <selection activeCell="R83" sqref="R83"/>
    </sheetView>
  </sheetViews>
  <sheetFormatPr defaultRowHeight="15" x14ac:dyDescent="0.25"/>
  <cols>
    <col min="1" max="1" width="7" bestFit="1" customWidth="1"/>
    <col min="2" max="4" width="5" bestFit="1" customWidth="1"/>
    <col min="5" max="5" width="5.140625" bestFit="1" customWidth="1"/>
    <col min="6" max="6" width="5" bestFit="1" customWidth="1"/>
    <col min="7" max="7" width="5.140625" bestFit="1" customWidth="1"/>
    <col min="8" max="8" width="5.7109375" bestFit="1" customWidth="1"/>
    <col min="9" max="9" width="6.28515625" bestFit="1" customWidth="1"/>
    <col min="10" max="12" width="5" bestFit="1" customWidth="1"/>
    <col min="13" max="13" width="5.5703125" bestFit="1" customWidth="1"/>
    <col min="14" max="14" width="5.5703125" customWidth="1"/>
    <col min="26" max="26" width="12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N2" t="str">
        <f>IF(stopa_bezrobocia3[[#This Row],[I]]&gt;10,"x","y")</f>
        <v>y</v>
      </c>
      <c r="O2" t="str">
        <f>IF(stopa_bezrobocia3[[#This Row],[II]]&gt;10,"x","y")</f>
        <v>y</v>
      </c>
      <c r="P2" t="str">
        <f>IF(stopa_bezrobocia3[[#This Row],[III]]&gt;10,"x","y")</f>
        <v>y</v>
      </c>
      <c r="Q2" t="str">
        <f>IF(stopa_bezrobocia3[[#This Row],[IV]]&gt;10,"x","y")</f>
        <v>y</v>
      </c>
      <c r="R2" t="str">
        <f>IF(stopa_bezrobocia3[[#This Row],[V]]&gt;10,"x","y")</f>
        <v>y</v>
      </c>
      <c r="S2" t="str">
        <f>IF(stopa_bezrobocia3[[#This Row],[VI]]&gt;10,"x","y")</f>
        <v>y</v>
      </c>
      <c r="T2" t="str">
        <f>IF(stopa_bezrobocia3[[#This Row],[VII]]&gt;10,"x","y")</f>
        <v>y</v>
      </c>
      <c r="U2" t="str">
        <f>IF(stopa_bezrobocia3[[#This Row],[VIII]]&gt;10,"x","y")</f>
        <v>y</v>
      </c>
      <c r="V2" t="str">
        <f>IF(stopa_bezrobocia3[[#This Row],[IX]]&gt;10,"x","y")</f>
        <v>y</v>
      </c>
      <c r="W2" t="str">
        <f>IF(stopa_bezrobocia3[[#This Row],[X]]&gt;10,"x","y")</f>
        <v>y</v>
      </c>
      <c r="X2" t="str">
        <f>IF(stopa_bezrobocia3[[#This Row],[XI]]&gt;10,"x","y")</f>
        <v>y</v>
      </c>
      <c r="Y2" t="str">
        <f>IF(stopa_bezrobocia3[[#This Row],[XII]]&gt;10,"x","y")</f>
        <v>y</v>
      </c>
      <c r="Z2">
        <f>COUNTIF(stopa_bezrobocia3[[#This Row],[1]:[12]],"x")</f>
        <v>0</v>
      </c>
    </row>
    <row r="3" spans="1:26" x14ac:dyDescent="0.25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N3" t="str">
        <f>IF(stopa_bezrobocia3[[#This Row],[I]]&gt;10,"x","y")</f>
        <v>y</v>
      </c>
      <c r="O3" t="str">
        <f>IF(stopa_bezrobocia3[[#This Row],[II]]&gt;10,"x","y")</f>
        <v>y</v>
      </c>
      <c r="P3" t="str">
        <f>IF(stopa_bezrobocia3[[#This Row],[III]]&gt;10,"x","y")</f>
        <v>y</v>
      </c>
      <c r="Q3" t="str">
        <f>IF(stopa_bezrobocia3[[#This Row],[IV]]&gt;10,"x","y")</f>
        <v>y</v>
      </c>
      <c r="R3" t="str">
        <f>IF(stopa_bezrobocia3[[#This Row],[V]]&gt;10,"x","y")</f>
        <v>y</v>
      </c>
      <c r="S3" t="str">
        <f>IF(stopa_bezrobocia3[[#This Row],[VI]]&gt;10,"x","y")</f>
        <v>y</v>
      </c>
      <c r="T3" t="str">
        <f>IF(stopa_bezrobocia3[[#This Row],[VII]]&gt;10,"x","y")</f>
        <v>y</v>
      </c>
      <c r="U3" t="str">
        <f>IF(stopa_bezrobocia3[[#This Row],[VIII]]&gt;10,"x","y")</f>
        <v>y</v>
      </c>
      <c r="V3" t="str">
        <f>IF(stopa_bezrobocia3[[#This Row],[IX]]&gt;10,"x","y")</f>
        <v>y</v>
      </c>
      <c r="W3" t="str">
        <f>IF(stopa_bezrobocia3[[#This Row],[X]]&gt;10,"x","y")</f>
        <v>y</v>
      </c>
      <c r="X3" t="str">
        <f>IF(stopa_bezrobocia3[[#This Row],[XI]]&gt;10,"x","y")</f>
        <v>y</v>
      </c>
      <c r="Y3" t="str">
        <f>IF(stopa_bezrobocia3[[#This Row],[XII]]&gt;10,"x","y")</f>
        <v>y</v>
      </c>
      <c r="Z3">
        <f>COUNTIF(stopa_bezrobocia3[[#This Row],[1]:[12]],"x")</f>
        <v>0</v>
      </c>
    </row>
    <row r="4" spans="1:26" x14ac:dyDescent="0.25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N4" t="str">
        <f>IF(stopa_bezrobocia3[[#This Row],[I]]&gt;10,"x","y")</f>
        <v>y</v>
      </c>
      <c r="O4" t="str">
        <f>IF(stopa_bezrobocia3[[#This Row],[II]]&gt;10,"x","y")</f>
        <v>y</v>
      </c>
      <c r="P4" t="str">
        <f>IF(stopa_bezrobocia3[[#This Row],[III]]&gt;10,"x","y")</f>
        <v>y</v>
      </c>
      <c r="Q4" t="str">
        <f>IF(stopa_bezrobocia3[[#This Row],[IV]]&gt;10,"x","y")</f>
        <v>y</v>
      </c>
      <c r="R4" t="str">
        <f>IF(stopa_bezrobocia3[[#This Row],[V]]&gt;10,"x","y")</f>
        <v>y</v>
      </c>
      <c r="S4" t="str">
        <f>IF(stopa_bezrobocia3[[#This Row],[VI]]&gt;10,"x","y")</f>
        <v>y</v>
      </c>
      <c r="T4" t="str">
        <f>IF(stopa_bezrobocia3[[#This Row],[VII]]&gt;10,"x","y")</f>
        <v>y</v>
      </c>
      <c r="U4" t="str">
        <f>IF(stopa_bezrobocia3[[#This Row],[VIII]]&gt;10,"x","y")</f>
        <v>y</v>
      </c>
      <c r="V4" t="str">
        <f>IF(stopa_bezrobocia3[[#This Row],[IX]]&gt;10,"x","y")</f>
        <v>y</v>
      </c>
      <c r="W4" t="str">
        <f>IF(stopa_bezrobocia3[[#This Row],[X]]&gt;10,"x","y")</f>
        <v>y</v>
      </c>
      <c r="X4" t="str">
        <f>IF(stopa_bezrobocia3[[#This Row],[XI]]&gt;10,"x","y")</f>
        <v>y</v>
      </c>
      <c r="Y4" t="str">
        <f>IF(stopa_bezrobocia3[[#This Row],[XII]]&gt;10,"x","y")</f>
        <v>y</v>
      </c>
      <c r="Z4">
        <f>COUNTIF(stopa_bezrobocia3[[#This Row],[1]:[12]],"x")</f>
        <v>0</v>
      </c>
    </row>
    <row r="5" spans="1:26" x14ac:dyDescent="0.25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N5" t="str">
        <f>IF(stopa_bezrobocia3[[#This Row],[I]]&gt;10,"x","y")</f>
        <v>y</v>
      </c>
      <c r="O5" t="str">
        <f>IF(stopa_bezrobocia3[[#This Row],[II]]&gt;10,"x","y")</f>
        <v>y</v>
      </c>
      <c r="P5" t="str">
        <f>IF(stopa_bezrobocia3[[#This Row],[III]]&gt;10,"x","y")</f>
        <v>y</v>
      </c>
      <c r="Q5" t="str">
        <f>IF(stopa_bezrobocia3[[#This Row],[IV]]&gt;10,"x","y")</f>
        <v>y</v>
      </c>
      <c r="R5" t="str">
        <f>IF(stopa_bezrobocia3[[#This Row],[V]]&gt;10,"x","y")</f>
        <v>y</v>
      </c>
      <c r="S5" t="str">
        <f>IF(stopa_bezrobocia3[[#This Row],[VI]]&gt;10,"x","y")</f>
        <v>y</v>
      </c>
      <c r="T5" t="str">
        <f>IF(stopa_bezrobocia3[[#This Row],[VII]]&gt;10,"x","y")</f>
        <v>y</v>
      </c>
      <c r="U5" t="str">
        <f>IF(stopa_bezrobocia3[[#This Row],[VIII]]&gt;10,"x","y")</f>
        <v>y</v>
      </c>
      <c r="V5" t="str">
        <f>IF(stopa_bezrobocia3[[#This Row],[IX]]&gt;10,"x","y")</f>
        <v>y</v>
      </c>
      <c r="W5" t="str">
        <f>IF(stopa_bezrobocia3[[#This Row],[X]]&gt;10,"x","y")</f>
        <v>y</v>
      </c>
      <c r="X5" t="str">
        <f>IF(stopa_bezrobocia3[[#This Row],[XI]]&gt;10,"x","y")</f>
        <v>y</v>
      </c>
      <c r="Y5" t="str">
        <f>IF(stopa_bezrobocia3[[#This Row],[XII]]&gt;10,"x","y")</f>
        <v>y</v>
      </c>
      <c r="Z5">
        <f>COUNTIF(stopa_bezrobocia3[[#This Row],[1]:[12]],"x")</f>
        <v>0</v>
      </c>
    </row>
    <row r="6" spans="1:26" x14ac:dyDescent="0.25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N6" t="str">
        <f>IF(stopa_bezrobocia3[[#This Row],[I]]&gt;10,"x","y")</f>
        <v>y</v>
      </c>
      <c r="O6" t="str">
        <f>IF(stopa_bezrobocia3[[#This Row],[II]]&gt;10,"x","y")</f>
        <v>y</v>
      </c>
      <c r="P6" t="str">
        <f>IF(stopa_bezrobocia3[[#This Row],[III]]&gt;10,"x","y")</f>
        <v>y</v>
      </c>
      <c r="Q6" t="str">
        <f>IF(stopa_bezrobocia3[[#This Row],[IV]]&gt;10,"x","y")</f>
        <v>y</v>
      </c>
      <c r="R6" t="str">
        <f>IF(stopa_bezrobocia3[[#This Row],[V]]&gt;10,"x","y")</f>
        <v>y</v>
      </c>
      <c r="S6" t="str">
        <f>IF(stopa_bezrobocia3[[#This Row],[VI]]&gt;10,"x","y")</f>
        <v>y</v>
      </c>
      <c r="T6" t="str">
        <f>IF(stopa_bezrobocia3[[#This Row],[VII]]&gt;10,"x","y")</f>
        <v>y</v>
      </c>
      <c r="U6" t="str">
        <f>IF(stopa_bezrobocia3[[#This Row],[VIII]]&gt;10,"x","y")</f>
        <v>y</v>
      </c>
      <c r="V6" t="str">
        <f>IF(stopa_bezrobocia3[[#This Row],[IX]]&gt;10,"x","y")</f>
        <v>y</v>
      </c>
      <c r="W6" t="str">
        <f>IF(stopa_bezrobocia3[[#This Row],[X]]&gt;10,"x","y")</f>
        <v>y</v>
      </c>
      <c r="X6" t="str">
        <f>IF(stopa_bezrobocia3[[#This Row],[XI]]&gt;10,"x","y")</f>
        <v>y</v>
      </c>
      <c r="Y6" t="str">
        <f>IF(stopa_bezrobocia3[[#This Row],[XII]]&gt;10,"x","y")</f>
        <v>y</v>
      </c>
      <c r="Z6">
        <f>COUNTIF(stopa_bezrobocia3[[#This Row],[1]:[12]],"x")</f>
        <v>0</v>
      </c>
    </row>
    <row r="7" spans="1:26" x14ac:dyDescent="0.25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N7" t="str">
        <f>IF(stopa_bezrobocia3[[#This Row],[I]]&gt;10,"x","y")</f>
        <v>y</v>
      </c>
      <c r="O7" t="str">
        <f>IF(stopa_bezrobocia3[[#This Row],[II]]&gt;10,"x","y")</f>
        <v>y</v>
      </c>
      <c r="P7" t="str">
        <f>IF(stopa_bezrobocia3[[#This Row],[III]]&gt;10,"x","y")</f>
        <v>y</v>
      </c>
      <c r="Q7" t="str">
        <f>IF(stopa_bezrobocia3[[#This Row],[IV]]&gt;10,"x","y")</f>
        <v>y</v>
      </c>
      <c r="R7" t="str">
        <f>IF(stopa_bezrobocia3[[#This Row],[V]]&gt;10,"x","y")</f>
        <v>y</v>
      </c>
      <c r="S7" t="str">
        <f>IF(stopa_bezrobocia3[[#This Row],[VI]]&gt;10,"x","y")</f>
        <v>y</v>
      </c>
      <c r="T7" t="str">
        <f>IF(stopa_bezrobocia3[[#This Row],[VII]]&gt;10,"x","y")</f>
        <v>y</v>
      </c>
      <c r="U7" t="str">
        <f>IF(stopa_bezrobocia3[[#This Row],[VIII]]&gt;10,"x","y")</f>
        <v>y</v>
      </c>
      <c r="V7" t="str">
        <f>IF(stopa_bezrobocia3[[#This Row],[IX]]&gt;10,"x","y")</f>
        <v>y</v>
      </c>
      <c r="W7" t="str">
        <f>IF(stopa_bezrobocia3[[#This Row],[X]]&gt;10,"x","y")</f>
        <v>y</v>
      </c>
      <c r="X7" t="str">
        <f>IF(stopa_bezrobocia3[[#This Row],[XI]]&gt;10,"x","y")</f>
        <v>y</v>
      </c>
      <c r="Y7" t="str">
        <f>IF(stopa_bezrobocia3[[#This Row],[XII]]&gt;10,"x","y")</f>
        <v>y</v>
      </c>
      <c r="Z7">
        <f>COUNTIF(stopa_bezrobocia3[[#This Row],[1]:[12]],"x")</f>
        <v>0</v>
      </c>
    </row>
    <row r="8" spans="1:26" x14ac:dyDescent="0.25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N8" t="str">
        <f>IF(stopa_bezrobocia3[[#This Row],[I]]&gt;10,"x","y")</f>
        <v>y</v>
      </c>
      <c r="O8" t="str">
        <f>IF(stopa_bezrobocia3[[#This Row],[II]]&gt;10,"x","y")</f>
        <v>y</v>
      </c>
      <c r="P8" t="str">
        <f>IF(stopa_bezrobocia3[[#This Row],[III]]&gt;10,"x","y")</f>
        <v>y</v>
      </c>
      <c r="Q8" t="str">
        <f>IF(stopa_bezrobocia3[[#This Row],[IV]]&gt;10,"x","y")</f>
        <v>y</v>
      </c>
      <c r="R8" t="str">
        <f>IF(stopa_bezrobocia3[[#This Row],[V]]&gt;10,"x","y")</f>
        <v>y</v>
      </c>
      <c r="S8" t="str">
        <f>IF(stopa_bezrobocia3[[#This Row],[VI]]&gt;10,"x","y")</f>
        <v>y</v>
      </c>
      <c r="T8" t="str">
        <f>IF(stopa_bezrobocia3[[#This Row],[VII]]&gt;10,"x","y")</f>
        <v>y</v>
      </c>
      <c r="U8" t="str">
        <f>IF(stopa_bezrobocia3[[#This Row],[VIII]]&gt;10,"x","y")</f>
        <v>y</v>
      </c>
      <c r="V8" t="str">
        <f>IF(stopa_bezrobocia3[[#This Row],[IX]]&gt;10,"x","y")</f>
        <v>y</v>
      </c>
      <c r="W8" t="str">
        <f>IF(stopa_bezrobocia3[[#This Row],[X]]&gt;10,"x","y")</f>
        <v>y</v>
      </c>
      <c r="X8" t="str">
        <f>IF(stopa_bezrobocia3[[#This Row],[XI]]&gt;10,"x","y")</f>
        <v>y</v>
      </c>
      <c r="Y8" t="str">
        <f>IF(stopa_bezrobocia3[[#This Row],[XII]]&gt;10,"x","y")</f>
        <v>y</v>
      </c>
      <c r="Z8">
        <f>COUNTIF(stopa_bezrobocia3[[#This Row],[1]:[12]],"x")</f>
        <v>0</v>
      </c>
    </row>
    <row r="9" spans="1:26" x14ac:dyDescent="0.25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N9" t="str">
        <f>IF(stopa_bezrobocia3[[#This Row],[I]]&gt;10,"x","y")</f>
        <v>y</v>
      </c>
      <c r="O9" t="str">
        <f>IF(stopa_bezrobocia3[[#This Row],[II]]&gt;10,"x","y")</f>
        <v>y</v>
      </c>
      <c r="P9" t="str">
        <f>IF(stopa_bezrobocia3[[#This Row],[III]]&gt;10,"x","y")</f>
        <v>y</v>
      </c>
      <c r="Q9" t="str">
        <f>IF(stopa_bezrobocia3[[#This Row],[IV]]&gt;10,"x","y")</f>
        <v>y</v>
      </c>
      <c r="R9" t="str">
        <f>IF(stopa_bezrobocia3[[#This Row],[V]]&gt;10,"x","y")</f>
        <v>y</v>
      </c>
      <c r="S9" t="str">
        <f>IF(stopa_bezrobocia3[[#This Row],[VI]]&gt;10,"x","y")</f>
        <v>y</v>
      </c>
      <c r="T9" t="str">
        <f>IF(stopa_bezrobocia3[[#This Row],[VII]]&gt;10,"x","y")</f>
        <v>y</v>
      </c>
      <c r="U9" t="str">
        <f>IF(stopa_bezrobocia3[[#This Row],[VIII]]&gt;10,"x","y")</f>
        <v>y</v>
      </c>
      <c r="V9" t="str">
        <f>IF(stopa_bezrobocia3[[#This Row],[IX]]&gt;10,"x","y")</f>
        <v>y</v>
      </c>
      <c r="W9" t="str">
        <f>IF(stopa_bezrobocia3[[#This Row],[X]]&gt;10,"x","y")</f>
        <v>y</v>
      </c>
      <c r="X9" t="str">
        <f>IF(stopa_bezrobocia3[[#This Row],[XI]]&gt;10,"x","y")</f>
        <v>y</v>
      </c>
      <c r="Y9" t="str">
        <f>IF(stopa_bezrobocia3[[#This Row],[XII]]&gt;10,"x","y")</f>
        <v>y</v>
      </c>
      <c r="Z9">
        <f>COUNTIF(stopa_bezrobocia3[[#This Row],[1]:[12]],"x")</f>
        <v>0</v>
      </c>
    </row>
    <row r="10" spans="1:26" x14ac:dyDescent="0.25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N10" t="str">
        <f>IF(stopa_bezrobocia3[[#This Row],[I]]&gt;10,"x","y")</f>
        <v>y</v>
      </c>
      <c r="O10" t="str">
        <f>IF(stopa_bezrobocia3[[#This Row],[II]]&gt;10,"x","y")</f>
        <v>y</v>
      </c>
      <c r="P10" t="str">
        <f>IF(stopa_bezrobocia3[[#This Row],[III]]&gt;10,"x","y")</f>
        <v>y</v>
      </c>
      <c r="Q10" t="str">
        <f>IF(stopa_bezrobocia3[[#This Row],[IV]]&gt;10,"x","y")</f>
        <v>y</v>
      </c>
      <c r="R10" t="str">
        <f>IF(stopa_bezrobocia3[[#This Row],[V]]&gt;10,"x","y")</f>
        <v>y</v>
      </c>
      <c r="S10" t="str">
        <f>IF(stopa_bezrobocia3[[#This Row],[VI]]&gt;10,"x","y")</f>
        <v>y</v>
      </c>
      <c r="T10" t="str">
        <f>IF(stopa_bezrobocia3[[#This Row],[VII]]&gt;10,"x","y")</f>
        <v>y</v>
      </c>
      <c r="U10" t="str">
        <f>IF(stopa_bezrobocia3[[#This Row],[VIII]]&gt;10,"x","y")</f>
        <v>y</v>
      </c>
      <c r="V10" t="str">
        <f>IF(stopa_bezrobocia3[[#This Row],[IX]]&gt;10,"x","y")</f>
        <v>y</v>
      </c>
      <c r="W10" t="str">
        <f>IF(stopa_bezrobocia3[[#This Row],[X]]&gt;10,"x","y")</f>
        <v>y</v>
      </c>
      <c r="X10" t="str">
        <f>IF(stopa_bezrobocia3[[#This Row],[XI]]&gt;10,"x","y")</f>
        <v>y</v>
      </c>
      <c r="Y10" t="str">
        <f>IF(stopa_bezrobocia3[[#This Row],[XII]]&gt;10,"x","y")</f>
        <v>y</v>
      </c>
      <c r="Z10">
        <f>COUNTIF(stopa_bezrobocia3[[#This Row],[1]:[12]],"x")</f>
        <v>0</v>
      </c>
    </row>
    <row r="11" spans="1:26" x14ac:dyDescent="0.25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N11" t="str">
        <f>IF(stopa_bezrobocia3[[#This Row],[I]]&gt;10,"x","y")</f>
        <v>y</v>
      </c>
      <c r="O11" t="str">
        <f>IF(stopa_bezrobocia3[[#This Row],[II]]&gt;10,"x","y")</f>
        <v>y</v>
      </c>
      <c r="P11" t="str">
        <f>IF(stopa_bezrobocia3[[#This Row],[III]]&gt;10,"x","y")</f>
        <v>y</v>
      </c>
      <c r="Q11" t="str">
        <f>IF(stopa_bezrobocia3[[#This Row],[IV]]&gt;10,"x","y")</f>
        <v>y</v>
      </c>
      <c r="R11" t="str">
        <f>IF(stopa_bezrobocia3[[#This Row],[V]]&gt;10,"x","y")</f>
        <v>y</v>
      </c>
      <c r="S11" t="str">
        <f>IF(stopa_bezrobocia3[[#This Row],[VI]]&gt;10,"x","y")</f>
        <v>y</v>
      </c>
      <c r="T11" t="str">
        <f>IF(stopa_bezrobocia3[[#This Row],[VII]]&gt;10,"x","y")</f>
        <v>y</v>
      </c>
      <c r="U11" t="str">
        <f>IF(stopa_bezrobocia3[[#This Row],[VIII]]&gt;10,"x","y")</f>
        <v>y</v>
      </c>
      <c r="V11" t="str">
        <f>IF(stopa_bezrobocia3[[#This Row],[IX]]&gt;10,"x","y")</f>
        <v>y</v>
      </c>
      <c r="W11" t="str">
        <f>IF(stopa_bezrobocia3[[#This Row],[X]]&gt;10,"x","y")</f>
        <v>y</v>
      </c>
      <c r="X11" t="str">
        <f>IF(stopa_bezrobocia3[[#This Row],[XI]]&gt;10,"x","y")</f>
        <v>y</v>
      </c>
      <c r="Y11" t="str">
        <f>IF(stopa_bezrobocia3[[#This Row],[XII]]&gt;10,"x","y")</f>
        <v>y</v>
      </c>
      <c r="Z11">
        <f>COUNTIF(stopa_bezrobocia3[[#This Row],[1]:[12]],"x")</f>
        <v>0</v>
      </c>
    </row>
    <row r="12" spans="1:26" x14ac:dyDescent="0.25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N12" t="str">
        <f>IF(stopa_bezrobocia3[[#This Row],[I]]&gt;10,"x","y")</f>
        <v>y</v>
      </c>
      <c r="O12" t="str">
        <f>IF(stopa_bezrobocia3[[#This Row],[II]]&gt;10,"x","y")</f>
        <v>y</v>
      </c>
      <c r="P12" t="str">
        <f>IF(stopa_bezrobocia3[[#This Row],[III]]&gt;10,"x","y")</f>
        <v>y</v>
      </c>
      <c r="Q12" t="str">
        <f>IF(stopa_bezrobocia3[[#This Row],[IV]]&gt;10,"x","y")</f>
        <v>y</v>
      </c>
      <c r="R12" t="str">
        <f>IF(stopa_bezrobocia3[[#This Row],[V]]&gt;10,"x","y")</f>
        <v>y</v>
      </c>
      <c r="S12" t="str">
        <f>IF(stopa_bezrobocia3[[#This Row],[VI]]&gt;10,"x","y")</f>
        <v>y</v>
      </c>
      <c r="T12" t="str">
        <f>IF(stopa_bezrobocia3[[#This Row],[VII]]&gt;10,"x","y")</f>
        <v>y</v>
      </c>
      <c r="U12" t="str">
        <f>IF(stopa_bezrobocia3[[#This Row],[VIII]]&gt;10,"x","y")</f>
        <v>y</v>
      </c>
      <c r="V12" t="str">
        <f>IF(stopa_bezrobocia3[[#This Row],[IX]]&gt;10,"x","y")</f>
        <v>y</v>
      </c>
      <c r="W12" t="str">
        <f>IF(stopa_bezrobocia3[[#This Row],[X]]&gt;10,"x","y")</f>
        <v>y</v>
      </c>
      <c r="X12" t="str">
        <f>IF(stopa_bezrobocia3[[#This Row],[XI]]&gt;10,"x","y")</f>
        <v>y</v>
      </c>
      <c r="Y12" t="str">
        <f>IF(stopa_bezrobocia3[[#This Row],[XII]]&gt;10,"x","y")</f>
        <v>y</v>
      </c>
      <c r="Z12">
        <f>COUNTIF(stopa_bezrobocia3[[#This Row],[1]:[12]],"x")</f>
        <v>0</v>
      </c>
    </row>
    <row r="13" spans="1:26" x14ac:dyDescent="0.25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N13" t="str">
        <f>IF(stopa_bezrobocia3[[#This Row],[I]]&gt;10,"x","y")</f>
        <v>y</v>
      </c>
      <c r="O13" t="str">
        <f>IF(stopa_bezrobocia3[[#This Row],[II]]&gt;10,"x","y")</f>
        <v>y</v>
      </c>
      <c r="P13" t="str">
        <f>IF(stopa_bezrobocia3[[#This Row],[III]]&gt;10,"x","y")</f>
        <v>y</v>
      </c>
      <c r="Q13" t="str">
        <f>IF(stopa_bezrobocia3[[#This Row],[IV]]&gt;10,"x","y")</f>
        <v>y</v>
      </c>
      <c r="R13" t="str">
        <f>IF(stopa_bezrobocia3[[#This Row],[V]]&gt;10,"x","y")</f>
        <v>y</v>
      </c>
      <c r="S13" t="str">
        <f>IF(stopa_bezrobocia3[[#This Row],[VI]]&gt;10,"x","y")</f>
        <v>y</v>
      </c>
      <c r="T13" t="str">
        <f>IF(stopa_bezrobocia3[[#This Row],[VII]]&gt;10,"x","y")</f>
        <v>y</v>
      </c>
      <c r="U13" t="str">
        <f>IF(stopa_bezrobocia3[[#This Row],[VIII]]&gt;10,"x","y")</f>
        <v>y</v>
      </c>
      <c r="V13" t="str">
        <f>IF(stopa_bezrobocia3[[#This Row],[IX]]&gt;10,"x","y")</f>
        <v>y</v>
      </c>
      <c r="W13" t="str">
        <f>IF(stopa_bezrobocia3[[#This Row],[X]]&gt;10,"x","y")</f>
        <v>y</v>
      </c>
      <c r="X13" t="str">
        <f>IF(stopa_bezrobocia3[[#This Row],[XI]]&gt;10,"x","y")</f>
        <v>y</v>
      </c>
      <c r="Y13" t="str">
        <f>IF(stopa_bezrobocia3[[#This Row],[XII]]&gt;10,"x","y")</f>
        <v>y</v>
      </c>
      <c r="Z13">
        <f>COUNTIF(stopa_bezrobocia3[[#This Row],[1]:[12]],"x")</f>
        <v>0</v>
      </c>
    </row>
    <row r="14" spans="1:26" x14ac:dyDescent="0.25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N14" t="str">
        <f>IF(stopa_bezrobocia3[[#This Row],[I]]&gt;10,"x","y")</f>
        <v>y</v>
      </c>
      <c r="O14" t="str">
        <f>IF(stopa_bezrobocia3[[#This Row],[II]]&gt;10,"x","y")</f>
        <v>y</v>
      </c>
      <c r="P14" t="str">
        <f>IF(stopa_bezrobocia3[[#This Row],[III]]&gt;10,"x","y")</f>
        <v>y</v>
      </c>
      <c r="Q14" t="str">
        <f>IF(stopa_bezrobocia3[[#This Row],[IV]]&gt;10,"x","y")</f>
        <v>y</v>
      </c>
      <c r="R14" t="str">
        <f>IF(stopa_bezrobocia3[[#This Row],[V]]&gt;10,"x","y")</f>
        <v>y</v>
      </c>
      <c r="S14" t="str">
        <f>IF(stopa_bezrobocia3[[#This Row],[VI]]&gt;10,"x","y")</f>
        <v>y</v>
      </c>
      <c r="T14" t="str">
        <f>IF(stopa_bezrobocia3[[#This Row],[VII]]&gt;10,"x","y")</f>
        <v>y</v>
      </c>
      <c r="U14" t="str">
        <f>IF(stopa_bezrobocia3[[#This Row],[VIII]]&gt;10,"x","y")</f>
        <v>y</v>
      </c>
      <c r="V14" t="str">
        <f>IF(stopa_bezrobocia3[[#This Row],[IX]]&gt;10,"x","y")</f>
        <v>y</v>
      </c>
      <c r="W14" t="str">
        <f>IF(stopa_bezrobocia3[[#This Row],[X]]&gt;10,"x","y")</f>
        <v>y</v>
      </c>
      <c r="X14" t="str">
        <f>IF(stopa_bezrobocia3[[#This Row],[XI]]&gt;10,"x","y")</f>
        <v>y</v>
      </c>
      <c r="Y14" t="str">
        <f>IF(stopa_bezrobocia3[[#This Row],[XII]]&gt;10,"x","y")</f>
        <v>y</v>
      </c>
      <c r="Z14">
        <f>COUNTIF(stopa_bezrobocia3[[#This Row],[1]:[12]],"x")</f>
        <v>0</v>
      </c>
    </row>
    <row r="15" spans="1:26" x14ac:dyDescent="0.25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N15" t="str">
        <f>IF(stopa_bezrobocia3[[#This Row],[I]]&gt;10,"x","y")</f>
        <v>y</v>
      </c>
      <c r="O15" t="str">
        <f>IF(stopa_bezrobocia3[[#This Row],[II]]&gt;10,"x","y")</f>
        <v>y</v>
      </c>
      <c r="P15" t="str">
        <f>IF(stopa_bezrobocia3[[#This Row],[III]]&gt;10,"x","y")</f>
        <v>y</v>
      </c>
      <c r="Q15" t="str">
        <f>IF(stopa_bezrobocia3[[#This Row],[IV]]&gt;10,"x","y")</f>
        <v>y</v>
      </c>
      <c r="R15" t="str">
        <f>IF(stopa_bezrobocia3[[#This Row],[V]]&gt;10,"x","y")</f>
        <v>y</v>
      </c>
      <c r="S15" t="str">
        <f>IF(stopa_bezrobocia3[[#This Row],[VI]]&gt;10,"x","y")</f>
        <v>y</v>
      </c>
      <c r="T15" t="str">
        <f>IF(stopa_bezrobocia3[[#This Row],[VII]]&gt;10,"x","y")</f>
        <v>y</v>
      </c>
      <c r="U15" t="str">
        <f>IF(stopa_bezrobocia3[[#This Row],[VIII]]&gt;10,"x","y")</f>
        <v>y</v>
      </c>
      <c r="V15" t="str">
        <f>IF(stopa_bezrobocia3[[#This Row],[IX]]&gt;10,"x","y")</f>
        <v>y</v>
      </c>
      <c r="W15" t="str">
        <f>IF(stopa_bezrobocia3[[#This Row],[X]]&gt;10,"x","y")</f>
        <v>y</v>
      </c>
      <c r="X15" t="str">
        <f>IF(stopa_bezrobocia3[[#This Row],[XI]]&gt;10,"x","y")</f>
        <v>y</v>
      </c>
      <c r="Y15" t="str">
        <f>IF(stopa_bezrobocia3[[#This Row],[XII]]&gt;10,"x","y")</f>
        <v>y</v>
      </c>
      <c r="Z15">
        <f>COUNTIF(stopa_bezrobocia3[[#This Row],[1]:[12]],"x")</f>
        <v>0</v>
      </c>
    </row>
    <row r="16" spans="1:26" x14ac:dyDescent="0.25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N16" t="str">
        <f>IF(stopa_bezrobocia3[[#This Row],[I]]&gt;10,"x","y")</f>
        <v>y</v>
      </c>
      <c r="O16" t="str">
        <f>IF(stopa_bezrobocia3[[#This Row],[II]]&gt;10,"x","y")</f>
        <v>y</v>
      </c>
      <c r="P16" t="str">
        <f>IF(stopa_bezrobocia3[[#This Row],[III]]&gt;10,"x","y")</f>
        <v>y</v>
      </c>
      <c r="Q16" t="str">
        <f>IF(stopa_bezrobocia3[[#This Row],[IV]]&gt;10,"x","y")</f>
        <v>y</v>
      </c>
      <c r="R16" t="str">
        <f>IF(stopa_bezrobocia3[[#This Row],[V]]&gt;10,"x","y")</f>
        <v>y</v>
      </c>
      <c r="S16" t="str">
        <f>IF(stopa_bezrobocia3[[#This Row],[VI]]&gt;10,"x","y")</f>
        <v>y</v>
      </c>
      <c r="T16" t="str">
        <f>IF(stopa_bezrobocia3[[#This Row],[VII]]&gt;10,"x","y")</f>
        <v>y</v>
      </c>
      <c r="U16" t="str">
        <f>IF(stopa_bezrobocia3[[#This Row],[VIII]]&gt;10,"x","y")</f>
        <v>y</v>
      </c>
      <c r="V16" t="str">
        <f>IF(stopa_bezrobocia3[[#This Row],[IX]]&gt;10,"x","y")</f>
        <v>y</v>
      </c>
      <c r="W16" t="str">
        <f>IF(stopa_bezrobocia3[[#This Row],[X]]&gt;10,"x","y")</f>
        <v>y</v>
      </c>
      <c r="X16" t="str">
        <f>IF(stopa_bezrobocia3[[#This Row],[XI]]&gt;10,"x","y")</f>
        <v>y</v>
      </c>
      <c r="Y16" t="str">
        <f>IF(stopa_bezrobocia3[[#This Row],[XII]]&gt;10,"x","y")</f>
        <v>y</v>
      </c>
      <c r="Z16">
        <f>COUNTIF(stopa_bezrobocia3[[#This Row],[1]:[12]],"x")</f>
        <v>0</v>
      </c>
    </row>
    <row r="17" spans="1:26" x14ac:dyDescent="0.25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N17" t="str">
        <f>IF(stopa_bezrobocia3[[#This Row],[I]]&gt;10,"x","y")</f>
        <v>y</v>
      </c>
      <c r="O17" t="str">
        <f>IF(stopa_bezrobocia3[[#This Row],[II]]&gt;10,"x","y")</f>
        <v>y</v>
      </c>
      <c r="P17" t="str">
        <f>IF(stopa_bezrobocia3[[#This Row],[III]]&gt;10,"x","y")</f>
        <v>y</v>
      </c>
      <c r="Q17" t="str">
        <f>IF(stopa_bezrobocia3[[#This Row],[IV]]&gt;10,"x","y")</f>
        <v>y</v>
      </c>
      <c r="R17" t="str">
        <f>IF(stopa_bezrobocia3[[#This Row],[V]]&gt;10,"x","y")</f>
        <v>y</v>
      </c>
      <c r="S17" t="str">
        <f>IF(stopa_bezrobocia3[[#This Row],[VI]]&gt;10,"x","y")</f>
        <v>y</v>
      </c>
      <c r="T17" t="str">
        <f>IF(stopa_bezrobocia3[[#This Row],[VII]]&gt;10,"x","y")</f>
        <v>y</v>
      </c>
      <c r="U17" t="str">
        <f>IF(stopa_bezrobocia3[[#This Row],[VIII]]&gt;10,"x","y")</f>
        <v>y</v>
      </c>
      <c r="V17" t="str">
        <f>IF(stopa_bezrobocia3[[#This Row],[IX]]&gt;10,"x","y")</f>
        <v>y</v>
      </c>
      <c r="W17" t="str">
        <f>IF(stopa_bezrobocia3[[#This Row],[X]]&gt;10,"x","y")</f>
        <v>y</v>
      </c>
      <c r="X17" t="str">
        <f>IF(stopa_bezrobocia3[[#This Row],[XI]]&gt;10,"x","y")</f>
        <v>y</v>
      </c>
      <c r="Y17" t="str">
        <f>IF(stopa_bezrobocia3[[#This Row],[XII]]&gt;10,"x","y")</f>
        <v>y</v>
      </c>
      <c r="Z17">
        <f>COUNTIF(stopa_bezrobocia3[[#This Row],[1]:[12]],"x")</f>
        <v>0</v>
      </c>
    </row>
    <row r="18" spans="1:26" x14ac:dyDescent="0.25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N18" t="str">
        <f>IF(stopa_bezrobocia3[[#This Row],[I]]&gt;10,"x","y")</f>
        <v>y</v>
      </c>
      <c r="O18" t="str">
        <f>IF(stopa_bezrobocia3[[#This Row],[II]]&gt;10,"x","y")</f>
        <v>y</v>
      </c>
      <c r="P18" t="str">
        <f>IF(stopa_bezrobocia3[[#This Row],[III]]&gt;10,"x","y")</f>
        <v>y</v>
      </c>
      <c r="Q18" t="str">
        <f>IF(stopa_bezrobocia3[[#This Row],[IV]]&gt;10,"x","y")</f>
        <v>y</v>
      </c>
      <c r="R18" t="str">
        <f>IF(stopa_bezrobocia3[[#This Row],[V]]&gt;10,"x","y")</f>
        <v>y</v>
      </c>
      <c r="S18" t="str">
        <f>IF(stopa_bezrobocia3[[#This Row],[VI]]&gt;10,"x","y")</f>
        <v>y</v>
      </c>
      <c r="T18" t="str">
        <f>IF(stopa_bezrobocia3[[#This Row],[VII]]&gt;10,"x","y")</f>
        <v>y</v>
      </c>
      <c r="U18" t="str">
        <f>IF(stopa_bezrobocia3[[#This Row],[VIII]]&gt;10,"x","y")</f>
        <v>y</v>
      </c>
      <c r="V18" t="str">
        <f>IF(stopa_bezrobocia3[[#This Row],[IX]]&gt;10,"x","y")</f>
        <v>y</v>
      </c>
      <c r="W18" t="str">
        <f>IF(stopa_bezrobocia3[[#This Row],[X]]&gt;10,"x","y")</f>
        <v>y</v>
      </c>
      <c r="X18" t="str">
        <f>IF(stopa_bezrobocia3[[#This Row],[XI]]&gt;10,"x","y")</f>
        <v>y</v>
      </c>
      <c r="Y18" t="str">
        <f>IF(stopa_bezrobocia3[[#This Row],[XII]]&gt;10,"x","y")</f>
        <v>y</v>
      </c>
      <c r="Z18">
        <f>COUNTIF(stopa_bezrobocia3[[#This Row],[1]:[12]],"x")</f>
        <v>0</v>
      </c>
    </row>
    <row r="19" spans="1:26" x14ac:dyDescent="0.25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N19" t="str">
        <f>IF(stopa_bezrobocia3[[#This Row],[I]]&gt;10,"x","y")</f>
        <v>y</v>
      </c>
      <c r="O19" t="str">
        <f>IF(stopa_bezrobocia3[[#This Row],[II]]&gt;10,"x","y")</f>
        <v>y</v>
      </c>
      <c r="P19" t="str">
        <f>IF(stopa_bezrobocia3[[#This Row],[III]]&gt;10,"x","y")</f>
        <v>y</v>
      </c>
      <c r="Q19" t="str">
        <f>IF(stopa_bezrobocia3[[#This Row],[IV]]&gt;10,"x","y")</f>
        <v>y</v>
      </c>
      <c r="R19" t="str">
        <f>IF(stopa_bezrobocia3[[#This Row],[V]]&gt;10,"x","y")</f>
        <v>y</v>
      </c>
      <c r="S19" t="str">
        <f>IF(stopa_bezrobocia3[[#This Row],[VI]]&gt;10,"x","y")</f>
        <v>y</v>
      </c>
      <c r="T19" t="str">
        <f>IF(stopa_bezrobocia3[[#This Row],[VII]]&gt;10,"x","y")</f>
        <v>y</v>
      </c>
      <c r="U19" t="str">
        <f>IF(stopa_bezrobocia3[[#This Row],[VIII]]&gt;10,"x","y")</f>
        <v>y</v>
      </c>
      <c r="V19" t="str">
        <f>IF(stopa_bezrobocia3[[#This Row],[IX]]&gt;10,"x","y")</f>
        <v>y</v>
      </c>
      <c r="W19" t="str">
        <f>IF(stopa_bezrobocia3[[#This Row],[X]]&gt;10,"x","y")</f>
        <v>y</v>
      </c>
      <c r="X19" t="str">
        <f>IF(stopa_bezrobocia3[[#This Row],[XI]]&gt;10,"x","y")</f>
        <v>y</v>
      </c>
      <c r="Y19" t="str">
        <f>IF(stopa_bezrobocia3[[#This Row],[XII]]&gt;10,"x","y")</f>
        <v>y</v>
      </c>
      <c r="Z19">
        <f>COUNTIF(stopa_bezrobocia3[[#This Row],[1]:[12]],"x")</f>
        <v>0</v>
      </c>
    </row>
    <row r="20" spans="1:26" x14ac:dyDescent="0.25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N20" t="str">
        <f>IF(stopa_bezrobocia3[[#This Row],[I]]&gt;10,"x","y")</f>
        <v>y</v>
      </c>
      <c r="O20" t="str">
        <f>IF(stopa_bezrobocia3[[#This Row],[II]]&gt;10,"x","y")</f>
        <v>y</v>
      </c>
      <c r="P20" t="str">
        <f>IF(stopa_bezrobocia3[[#This Row],[III]]&gt;10,"x","y")</f>
        <v>y</v>
      </c>
      <c r="Q20" t="str">
        <f>IF(stopa_bezrobocia3[[#This Row],[IV]]&gt;10,"x","y")</f>
        <v>y</v>
      </c>
      <c r="R20" t="str">
        <f>IF(stopa_bezrobocia3[[#This Row],[V]]&gt;10,"x","y")</f>
        <v>y</v>
      </c>
      <c r="S20" t="str">
        <f>IF(stopa_bezrobocia3[[#This Row],[VI]]&gt;10,"x","y")</f>
        <v>y</v>
      </c>
      <c r="T20" t="str">
        <f>IF(stopa_bezrobocia3[[#This Row],[VII]]&gt;10,"x","y")</f>
        <v>y</v>
      </c>
      <c r="U20" t="str">
        <f>IF(stopa_bezrobocia3[[#This Row],[VIII]]&gt;10,"x","y")</f>
        <v>y</v>
      </c>
      <c r="V20" t="str">
        <f>IF(stopa_bezrobocia3[[#This Row],[IX]]&gt;10,"x","y")</f>
        <v>y</v>
      </c>
      <c r="W20" t="str">
        <f>IF(stopa_bezrobocia3[[#This Row],[X]]&gt;10,"x","y")</f>
        <v>y</v>
      </c>
      <c r="X20" t="str">
        <f>IF(stopa_bezrobocia3[[#This Row],[XI]]&gt;10,"x","y")</f>
        <v>y</v>
      </c>
      <c r="Y20" t="str">
        <f>IF(stopa_bezrobocia3[[#This Row],[XII]]&gt;10,"x","y")</f>
        <v>y</v>
      </c>
      <c r="Z20">
        <f>COUNTIF(stopa_bezrobocia3[[#This Row],[1]:[12]],"x")</f>
        <v>0</v>
      </c>
    </row>
    <row r="21" spans="1:26" x14ac:dyDescent="0.25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N21" t="str">
        <f>IF(stopa_bezrobocia3[[#This Row],[I]]&gt;10,"x","y")</f>
        <v>y</v>
      </c>
      <c r="O21" t="str">
        <f>IF(stopa_bezrobocia3[[#This Row],[II]]&gt;10,"x","y")</f>
        <v>y</v>
      </c>
      <c r="P21" t="str">
        <f>IF(stopa_bezrobocia3[[#This Row],[III]]&gt;10,"x","y")</f>
        <v>y</v>
      </c>
      <c r="Q21" t="str">
        <f>IF(stopa_bezrobocia3[[#This Row],[IV]]&gt;10,"x","y")</f>
        <v>y</v>
      </c>
      <c r="R21" t="str">
        <f>IF(stopa_bezrobocia3[[#This Row],[V]]&gt;10,"x","y")</f>
        <v>y</v>
      </c>
      <c r="S21" t="str">
        <f>IF(stopa_bezrobocia3[[#This Row],[VI]]&gt;10,"x","y")</f>
        <v>y</v>
      </c>
      <c r="T21" t="str">
        <f>IF(stopa_bezrobocia3[[#This Row],[VII]]&gt;10,"x","y")</f>
        <v>y</v>
      </c>
      <c r="U21" t="str">
        <f>IF(stopa_bezrobocia3[[#This Row],[VIII]]&gt;10,"x","y")</f>
        <v>y</v>
      </c>
      <c r="V21" t="str">
        <f>IF(stopa_bezrobocia3[[#This Row],[IX]]&gt;10,"x","y")</f>
        <v>y</v>
      </c>
      <c r="W21" t="str">
        <f>IF(stopa_bezrobocia3[[#This Row],[X]]&gt;10,"x","y")</f>
        <v>y</v>
      </c>
      <c r="X21" t="str">
        <f>IF(stopa_bezrobocia3[[#This Row],[XI]]&gt;10,"x","y")</f>
        <v>y</v>
      </c>
      <c r="Y21" t="str">
        <f>IF(stopa_bezrobocia3[[#This Row],[XII]]&gt;10,"x","y")</f>
        <v>y</v>
      </c>
      <c r="Z21">
        <f>COUNTIF(stopa_bezrobocia3[[#This Row],[1]:[12]],"x")</f>
        <v>0</v>
      </c>
    </row>
    <row r="22" spans="1:26" x14ac:dyDescent="0.25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N22" t="str">
        <f>IF(stopa_bezrobocia3[[#This Row],[I]]&gt;10,"x","y")</f>
        <v>y</v>
      </c>
      <c r="O22" t="str">
        <f>IF(stopa_bezrobocia3[[#This Row],[II]]&gt;10,"x","y")</f>
        <v>y</v>
      </c>
      <c r="P22" t="str">
        <f>IF(stopa_bezrobocia3[[#This Row],[III]]&gt;10,"x","y")</f>
        <v>y</v>
      </c>
      <c r="Q22" t="str">
        <f>IF(stopa_bezrobocia3[[#This Row],[IV]]&gt;10,"x","y")</f>
        <v>y</v>
      </c>
      <c r="R22" t="str">
        <f>IF(stopa_bezrobocia3[[#This Row],[V]]&gt;10,"x","y")</f>
        <v>y</v>
      </c>
      <c r="S22" t="str">
        <f>IF(stopa_bezrobocia3[[#This Row],[VI]]&gt;10,"x","y")</f>
        <v>y</v>
      </c>
      <c r="T22" t="str">
        <f>IF(stopa_bezrobocia3[[#This Row],[VII]]&gt;10,"x","y")</f>
        <v>y</v>
      </c>
      <c r="U22" t="str">
        <f>IF(stopa_bezrobocia3[[#This Row],[VIII]]&gt;10,"x","y")</f>
        <v>y</v>
      </c>
      <c r="V22" t="str">
        <f>IF(stopa_bezrobocia3[[#This Row],[IX]]&gt;10,"x","y")</f>
        <v>y</v>
      </c>
      <c r="W22" t="str">
        <f>IF(stopa_bezrobocia3[[#This Row],[X]]&gt;10,"x","y")</f>
        <v>y</v>
      </c>
      <c r="X22" t="str">
        <f>IF(stopa_bezrobocia3[[#This Row],[XI]]&gt;10,"x","y")</f>
        <v>y</v>
      </c>
      <c r="Y22" t="str">
        <f>IF(stopa_bezrobocia3[[#This Row],[XII]]&gt;10,"x","y")</f>
        <v>y</v>
      </c>
      <c r="Z22">
        <f>COUNTIF(stopa_bezrobocia3[[#This Row],[1]:[12]],"x")</f>
        <v>0</v>
      </c>
    </row>
    <row r="23" spans="1:26" x14ac:dyDescent="0.25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N23" t="str">
        <f>IF(stopa_bezrobocia3[[#This Row],[I]]&gt;10,"x","y")</f>
        <v>y</v>
      </c>
      <c r="O23" t="str">
        <f>IF(stopa_bezrobocia3[[#This Row],[II]]&gt;10,"x","y")</f>
        <v>y</v>
      </c>
      <c r="P23" t="str">
        <f>IF(stopa_bezrobocia3[[#This Row],[III]]&gt;10,"x","y")</f>
        <v>y</v>
      </c>
      <c r="Q23" t="str">
        <f>IF(stopa_bezrobocia3[[#This Row],[IV]]&gt;10,"x","y")</f>
        <v>y</v>
      </c>
      <c r="R23" t="str">
        <f>IF(stopa_bezrobocia3[[#This Row],[V]]&gt;10,"x","y")</f>
        <v>y</v>
      </c>
      <c r="S23" t="str">
        <f>IF(stopa_bezrobocia3[[#This Row],[VI]]&gt;10,"x","y")</f>
        <v>y</v>
      </c>
      <c r="T23" t="str">
        <f>IF(stopa_bezrobocia3[[#This Row],[VII]]&gt;10,"x","y")</f>
        <v>y</v>
      </c>
      <c r="U23" t="str">
        <f>IF(stopa_bezrobocia3[[#This Row],[VIII]]&gt;10,"x","y")</f>
        <v>y</v>
      </c>
      <c r="V23" t="str">
        <f>IF(stopa_bezrobocia3[[#This Row],[IX]]&gt;10,"x","y")</f>
        <v>y</v>
      </c>
      <c r="W23" t="str">
        <f>IF(stopa_bezrobocia3[[#This Row],[X]]&gt;10,"x","y")</f>
        <v>y</v>
      </c>
      <c r="X23" t="str">
        <f>IF(stopa_bezrobocia3[[#This Row],[XI]]&gt;10,"x","y")</f>
        <v>y</v>
      </c>
      <c r="Y23" t="str">
        <f>IF(stopa_bezrobocia3[[#This Row],[XII]]&gt;10,"x","y")</f>
        <v>y</v>
      </c>
      <c r="Z23">
        <f>COUNTIF(stopa_bezrobocia3[[#This Row],[1]:[12]],"x")</f>
        <v>0</v>
      </c>
    </row>
    <row r="24" spans="1:26" x14ac:dyDescent="0.25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N24" t="str">
        <f>IF(stopa_bezrobocia3[[#This Row],[I]]&gt;10,"x","y")</f>
        <v>y</v>
      </c>
      <c r="O24" t="str">
        <f>IF(stopa_bezrobocia3[[#This Row],[II]]&gt;10,"x","y")</f>
        <v>y</v>
      </c>
      <c r="P24" t="str">
        <f>IF(stopa_bezrobocia3[[#This Row],[III]]&gt;10,"x","y")</f>
        <v>y</v>
      </c>
      <c r="Q24" t="str">
        <f>IF(stopa_bezrobocia3[[#This Row],[IV]]&gt;10,"x","y")</f>
        <v>y</v>
      </c>
      <c r="R24" t="str">
        <f>IF(stopa_bezrobocia3[[#This Row],[V]]&gt;10,"x","y")</f>
        <v>y</v>
      </c>
      <c r="S24" t="str">
        <f>IF(stopa_bezrobocia3[[#This Row],[VI]]&gt;10,"x","y")</f>
        <v>y</v>
      </c>
      <c r="T24" t="str">
        <f>IF(stopa_bezrobocia3[[#This Row],[VII]]&gt;10,"x","y")</f>
        <v>y</v>
      </c>
      <c r="U24" t="str">
        <f>IF(stopa_bezrobocia3[[#This Row],[VIII]]&gt;10,"x","y")</f>
        <v>y</v>
      </c>
      <c r="V24" t="str">
        <f>IF(stopa_bezrobocia3[[#This Row],[IX]]&gt;10,"x","y")</f>
        <v>y</v>
      </c>
      <c r="W24" t="str">
        <f>IF(stopa_bezrobocia3[[#This Row],[X]]&gt;10,"x","y")</f>
        <v>y</v>
      </c>
      <c r="X24" t="str">
        <f>IF(stopa_bezrobocia3[[#This Row],[XI]]&gt;10,"x","y")</f>
        <v>y</v>
      </c>
      <c r="Y24" t="str">
        <f>IF(stopa_bezrobocia3[[#This Row],[XII]]&gt;10,"x","y")</f>
        <v>y</v>
      </c>
      <c r="Z24">
        <f>COUNTIF(stopa_bezrobocia3[[#This Row],[1]:[12]],"x")</f>
        <v>0</v>
      </c>
    </row>
    <row r="25" spans="1:26" x14ac:dyDescent="0.25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N25" t="str">
        <f>IF(stopa_bezrobocia3[[#This Row],[I]]&gt;10,"x","y")</f>
        <v>y</v>
      </c>
      <c r="O25" t="str">
        <f>IF(stopa_bezrobocia3[[#This Row],[II]]&gt;10,"x","y")</f>
        <v>y</v>
      </c>
      <c r="P25" t="str">
        <f>IF(stopa_bezrobocia3[[#This Row],[III]]&gt;10,"x","y")</f>
        <v>y</v>
      </c>
      <c r="Q25" t="str">
        <f>IF(stopa_bezrobocia3[[#This Row],[IV]]&gt;10,"x","y")</f>
        <v>y</v>
      </c>
      <c r="R25" t="str">
        <f>IF(stopa_bezrobocia3[[#This Row],[V]]&gt;10,"x","y")</f>
        <v>y</v>
      </c>
      <c r="S25" t="str">
        <f>IF(stopa_bezrobocia3[[#This Row],[VI]]&gt;10,"x","y")</f>
        <v>y</v>
      </c>
      <c r="T25" t="str">
        <f>IF(stopa_bezrobocia3[[#This Row],[VII]]&gt;10,"x","y")</f>
        <v>y</v>
      </c>
      <c r="U25" t="str">
        <f>IF(stopa_bezrobocia3[[#This Row],[VIII]]&gt;10,"x","y")</f>
        <v>y</v>
      </c>
      <c r="V25" t="str">
        <f>IF(stopa_bezrobocia3[[#This Row],[IX]]&gt;10,"x","y")</f>
        <v>y</v>
      </c>
      <c r="W25" t="str">
        <f>IF(stopa_bezrobocia3[[#This Row],[X]]&gt;10,"x","y")</f>
        <v>y</v>
      </c>
      <c r="X25" t="str">
        <f>IF(stopa_bezrobocia3[[#This Row],[XI]]&gt;10,"x","y")</f>
        <v>y</v>
      </c>
      <c r="Y25" t="str">
        <f>IF(stopa_bezrobocia3[[#This Row],[XII]]&gt;10,"x","y")</f>
        <v>y</v>
      </c>
      <c r="Z25">
        <f>COUNTIF(stopa_bezrobocia3[[#This Row],[1]:[12]],"x")</f>
        <v>0</v>
      </c>
    </row>
    <row r="26" spans="1:26" x14ac:dyDescent="0.25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N26" t="str">
        <f>IF(stopa_bezrobocia3[[#This Row],[I]]&gt;10,"x","y")</f>
        <v>y</v>
      </c>
      <c r="O26" t="str">
        <f>IF(stopa_bezrobocia3[[#This Row],[II]]&gt;10,"x","y")</f>
        <v>y</v>
      </c>
      <c r="P26" t="str">
        <f>IF(stopa_bezrobocia3[[#This Row],[III]]&gt;10,"x","y")</f>
        <v>y</v>
      </c>
      <c r="Q26" t="str">
        <f>IF(stopa_bezrobocia3[[#This Row],[IV]]&gt;10,"x","y")</f>
        <v>y</v>
      </c>
      <c r="R26" t="str">
        <f>IF(stopa_bezrobocia3[[#This Row],[V]]&gt;10,"x","y")</f>
        <v>y</v>
      </c>
      <c r="S26" t="str">
        <f>IF(stopa_bezrobocia3[[#This Row],[VI]]&gt;10,"x","y")</f>
        <v>y</v>
      </c>
      <c r="T26" t="str">
        <f>IF(stopa_bezrobocia3[[#This Row],[VII]]&gt;10,"x","y")</f>
        <v>y</v>
      </c>
      <c r="U26" t="str">
        <f>IF(stopa_bezrobocia3[[#This Row],[VIII]]&gt;10,"x","y")</f>
        <v>y</v>
      </c>
      <c r="V26" t="str">
        <f>IF(stopa_bezrobocia3[[#This Row],[IX]]&gt;10,"x","y")</f>
        <v>y</v>
      </c>
      <c r="W26" t="str">
        <f>IF(stopa_bezrobocia3[[#This Row],[X]]&gt;10,"x","y")</f>
        <v>y</v>
      </c>
      <c r="X26" t="str">
        <f>IF(stopa_bezrobocia3[[#This Row],[XI]]&gt;10,"x","y")</f>
        <v>y</v>
      </c>
      <c r="Y26" t="str">
        <f>IF(stopa_bezrobocia3[[#This Row],[XII]]&gt;10,"x","y")</f>
        <v>y</v>
      </c>
      <c r="Z26">
        <f>COUNTIF(stopa_bezrobocia3[[#This Row],[1]:[12]],"x")</f>
        <v>0</v>
      </c>
    </row>
    <row r="27" spans="1:26" x14ac:dyDescent="0.25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N27" t="str">
        <f>IF(stopa_bezrobocia3[[#This Row],[I]]&gt;10,"x","y")</f>
        <v>y</v>
      </c>
      <c r="O27" t="str">
        <f>IF(stopa_bezrobocia3[[#This Row],[II]]&gt;10,"x","y")</f>
        <v>y</v>
      </c>
      <c r="P27" t="str">
        <f>IF(stopa_bezrobocia3[[#This Row],[III]]&gt;10,"x","y")</f>
        <v>y</v>
      </c>
      <c r="Q27" t="str">
        <f>IF(stopa_bezrobocia3[[#This Row],[IV]]&gt;10,"x","y")</f>
        <v>y</v>
      </c>
      <c r="R27" t="str">
        <f>IF(stopa_bezrobocia3[[#This Row],[V]]&gt;10,"x","y")</f>
        <v>y</v>
      </c>
      <c r="S27" t="str">
        <f>IF(stopa_bezrobocia3[[#This Row],[VI]]&gt;10,"x","y")</f>
        <v>y</v>
      </c>
      <c r="T27" t="str">
        <f>IF(stopa_bezrobocia3[[#This Row],[VII]]&gt;10,"x","y")</f>
        <v>y</v>
      </c>
      <c r="U27" t="str">
        <f>IF(stopa_bezrobocia3[[#This Row],[VIII]]&gt;10,"x","y")</f>
        <v>y</v>
      </c>
      <c r="V27" t="str">
        <f>IF(stopa_bezrobocia3[[#This Row],[IX]]&gt;10,"x","y")</f>
        <v>y</v>
      </c>
      <c r="W27" t="str">
        <f>IF(stopa_bezrobocia3[[#This Row],[X]]&gt;10,"x","y")</f>
        <v>y</v>
      </c>
      <c r="X27" t="str">
        <f>IF(stopa_bezrobocia3[[#This Row],[XI]]&gt;10,"x","y")</f>
        <v>y</v>
      </c>
      <c r="Y27" t="str">
        <f>IF(stopa_bezrobocia3[[#This Row],[XII]]&gt;10,"x","y")</f>
        <v>y</v>
      </c>
      <c r="Z27">
        <f>COUNTIF(stopa_bezrobocia3[[#This Row],[1]:[12]],"x")</f>
        <v>0</v>
      </c>
    </row>
    <row r="28" spans="1:26" x14ac:dyDescent="0.25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N28" t="str">
        <f>IF(stopa_bezrobocia3[[#This Row],[I]]&gt;10,"x","y")</f>
        <v>y</v>
      </c>
      <c r="O28" t="str">
        <f>IF(stopa_bezrobocia3[[#This Row],[II]]&gt;10,"x","y")</f>
        <v>y</v>
      </c>
      <c r="P28" t="str">
        <f>IF(stopa_bezrobocia3[[#This Row],[III]]&gt;10,"x","y")</f>
        <v>y</v>
      </c>
      <c r="Q28" t="str">
        <f>IF(stopa_bezrobocia3[[#This Row],[IV]]&gt;10,"x","y")</f>
        <v>y</v>
      </c>
      <c r="R28" t="str">
        <f>IF(stopa_bezrobocia3[[#This Row],[V]]&gt;10,"x","y")</f>
        <v>y</v>
      </c>
      <c r="S28" t="str">
        <f>IF(stopa_bezrobocia3[[#This Row],[VI]]&gt;10,"x","y")</f>
        <v>y</v>
      </c>
      <c r="T28" t="str">
        <f>IF(stopa_bezrobocia3[[#This Row],[VII]]&gt;10,"x","y")</f>
        <v>y</v>
      </c>
      <c r="U28" t="str">
        <f>IF(stopa_bezrobocia3[[#This Row],[VIII]]&gt;10,"x","y")</f>
        <v>y</v>
      </c>
      <c r="V28" t="str">
        <f>IF(stopa_bezrobocia3[[#This Row],[IX]]&gt;10,"x","y")</f>
        <v>y</v>
      </c>
      <c r="W28" t="str">
        <f>IF(stopa_bezrobocia3[[#This Row],[X]]&gt;10,"x","y")</f>
        <v>y</v>
      </c>
      <c r="X28" t="str">
        <f>IF(stopa_bezrobocia3[[#This Row],[XI]]&gt;10,"x","y")</f>
        <v>y</v>
      </c>
      <c r="Y28" t="str">
        <f>IF(stopa_bezrobocia3[[#This Row],[XII]]&gt;10,"x","y")</f>
        <v>y</v>
      </c>
      <c r="Z28">
        <f>COUNTIF(stopa_bezrobocia3[[#This Row],[1]:[12]],"x")</f>
        <v>0</v>
      </c>
    </row>
    <row r="29" spans="1:26" x14ac:dyDescent="0.25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N29" t="str">
        <f>IF(stopa_bezrobocia3[[#This Row],[I]]&gt;10,"x","y")</f>
        <v>y</v>
      </c>
      <c r="O29" t="str">
        <f>IF(stopa_bezrobocia3[[#This Row],[II]]&gt;10,"x","y")</f>
        <v>y</v>
      </c>
      <c r="P29" t="str">
        <f>IF(stopa_bezrobocia3[[#This Row],[III]]&gt;10,"x","y")</f>
        <v>y</v>
      </c>
      <c r="Q29" t="str">
        <f>IF(stopa_bezrobocia3[[#This Row],[IV]]&gt;10,"x","y")</f>
        <v>y</v>
      </c>
      <c r="R29" t="str">
        <f>IF(stopa_bezrobocia3[[#This Row],[V]]&gt;10,"x","y")</f>
        <v>y</v>
      </c>
      <c r="S29" t="str">
        <f>IF(stopa_bezrobocia3[[#This Row],[VI]]&gt;10,"x","y")</f>
        <v>y</v>
      </c>
      <c r="T29" t="str">
        <f>IF(stopa_bezrobocia3[[#This Row],[VII]]&gt;10,"x","y")</f>
        <v>y</v>
      </c>
      <c r="U29" t="str">
        <f>IF(stopa_bezrobocia3[[#This Row],[VIII]]&gt;10,"x","y")</f>
        <v>y</v>
      </c>
      <c r="V29" t="str">
        <f>IF(stopa_bezrobocia3[[#This Row],[IX]]&gt;10,"x","y")</f>
        <v>y</v>
      </c>
      <c r="W29" t="str">
        <f>IF(stopa_bezrobocia3[[#This Row],[X]]&gt;10,"x","y")</f>
        <v>y</v>
      </c>
      <c r="X29" t="str">
        <f>IF(stopa_bezrobocia3[[#This Row],[XI]]&gt;10,"x","y")</f>
        <v>y</v>
      </c>
      <c r="Y29" t="str">
        <f>IF(stopa_bezrobocia3[[#This Row],[XII]]&gt;10,"x","y")</f>
        <v>y</v>
      </c>
      <c r="Z29">
        <f>COUNTIF(stopa_bezrobocia3[[#This Row],[1]:[12]],"x")</f>
        <v>0</v>
      </c>
    </row>
    <row r="30" spans="1:26" x14ac:dyDescent="0.25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N30" t="str">
        <f>IF(stopa_bezrobocia3[[#This Row],[I]]&gt;10,"x","y")</f>
        <v>y</v>
      </c>
      <c r="O30" t="str">
        <f>IF(stopa_bezrobocia3[[#This Row],[II]]&gt;10,"x","y")</f>
        <v>y</v>
      </c>
      <c r="P30" t="str">
        <f>IF(stopa_bezrobocia3[[#This Row],[III]]&gt;10,"x","y")</f>
        <v>y</v>
      </c>
      <c r="Q30" t="str">
        <f>IF(stopa_bezrobocia3[[#This Row],[IV]]&gt;10,"x","y")</f>
        <v>y</v>
      </c>
      <c r="R30" t="str">
        <f>IF(stopa_bezrobocia3[[#This Row],[V]]&gt;10,"x","y")</f>
        <v>y</v>
      </c>
      <c r="S30" t="str">
        <f>IF(stopa_bezrobocia3[[#This Row],[VI]]&gt;10,"x","y")</f>
        <v>y</v>
      </c>
      <c r="T30" t="str">
        <f>IF(stopa_bezrobocia3[[#This Row],[VII]]&gt;10,"x","y")</f>
        <v>y</v>
      </c>
      <c r="U30" t="str">
        <f>IF(stopa_bezrobocia3[[#This Row],[VIII]]&gt;10,"x","y")</f>
        <v>y</v>
      </c>
      <c r="V30" t="str">
        <f>IF(stopa_bezrobocia3[[#This Row],[IX]]&gt;10,"x","y")</f>
        <v>y</v>
      </c>
      <c r="W30" t="str">
        <f>IF(stopa_bezrobocia3[[#This Row],[X]]&gt;10,"x","y")</f>
        <v>y</v>
      </c>
      <c r="X30" t="str">
        <f>IF(stopa_bezrobocia3[[#This Row],[XI]]&gt;10,"x","y")</f>
        <v>y</v>
      </c>
      <c r="Y30" t="str">
        <f>IF(stopa_bezrobocia3[[#This Row],[XII]]&gt;10,"x","y")</f>
        <v>y</v>
      </c>
      <c r="Z30">
        <f>COUNTIF(stopa_bezrobocia3[[#This Row],[1]:[12]],"x")</f>
        <v>0</v>
      </c>
    </row>
    <row r="31" spans="1:26" x14ac:dyDescent="0.25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N31" t="str">
        <f>IF(stopa_bezrobocia3[[#This Row],[I]]&gt;10,"x","y")</f>
        <v>y</v>
      </c>
      <c r="O31" t="str">
        <f>IF(stopa_bezrobocia3[[#This Row],[II]]&gt;10,"x","y")</f>
        <v>y</v>
      </c>
      <c r="P31" t="str">
        <f>IF(stopa_bezrobocia3[[#This Row],[III]]&gt;10,"x","y")</f>
        <v>y</v>
      </c>
      <c r="Q31" t="str">
        <f>IF(stopa_bezrobocia3[[#This Row],[IV]]&gt;10,"x","y")</f>
        <v>y</v>
      </c>
      <c r="R31" t="str">
        <f>IF(stopa_bezrobocia3[[#This Row],[V]]&gt;10,"x","y")</f>
        <v>y</v>
      </c>
      <c r="S31" t="str">
        <f>IF(stopa_bezrobocia3[[#This Row],[VI]]&gt;10,"x","y")</f>
        <v>y</v>
      </c>
      <c r="T31" t="str">
        <f>IF(stopa_bezrobocia3[[#This Row],[VII]]&gt;10,"x","y")</f>
        <v>y</v>
      </c>
      <c r="U31" t="str">
        <f>IF(stopa_bezrobocia3[[#This Row],[VIII]]&gt;10,"x","y")</f>
        <v>y</v>
      </c>
      <c r="V31" t="str">
        <f>IF(stopa_bezrobocia3[[#This Row],[IX]]&gt;10,"x","y")</f>
        <v>y</v>
      </c>
      <c r="W31" t="str">
        <f>IF(stopa_bezrobocia3[[#This Row],[X]]&gt;10,"x","y")</f>
        <v>y</v>
      </c>
      <c r="X31" t="str">
        <f>IF(stopa_bezrobocia3[[#This Row],[XI]]&gt;10,"x","y")</f>
        <v>y</v>
      </c>
      <c r="Y31" t="str">
        <f>IF(stopa_bezrobocia3[[#This Row],[XII]]&gt;10,"x","y")</f>
        <v>y</v>
      </c>
      <c r="Z31">
        <f>COUNTIF(stopa_bezrobocia3[[#This Row],[1]:[12]],"x")</f>
        <v>0</v>
      </c>
    </row>
    <row r="32" spans="1:26" x14ac:dyDescent="0.25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N32" t="str">
        <f>IF(stopa_bezrobocia3[[#This Row],[I]]&gt;10,"x","y")</f>
        <v>y</v>
      </c>
      <c r="O32" t="str">
        <f>IF(stopa_bezrobocia3[[#This Row],[II]]&gt;10,"x","y")</f>
        <v>y</v>
      </c>
      <c r="P32" t="str">
        <f>IF(stopa_bezrobocia3[[#This Row],[III]]&gt;10,"x","y")</f>
        <v>y</v>
      </c>
      <c r="Q32" t="str">
        <f>IF(stopa_bezrobocia3[[#This Row],[IV]]&gt;10,"x","y")</f>
        <v>y</v>
      </c>
      <c r="R32" t="str">
        <f>IF(stopa_bezrobocia3[[#This Row],[V]]&gt;10,"x","y")</f>
        <v>y</v>
      </c>
      <c r="S32" t="str">
        <f>IF(stopa_bezrobocia3[[#This Row],[VI]]&gt;10,"x","y")</f>
        <v>y</v>
      </c>
      <c r="T32" t="str">
        <f>IF(stopa_bezrobocia3[[#This Row],[VII]]&gt;10,"x","y")</f>
        <v>y</v>
      </c>
      <c r="U32" t="str">
        <f>IF(stopa_bezrobocia3[[#This Row],[VIII]]&gt;10,"x","y")</f>
        <v>y</v>
      </c>
      <c r="V32" t="str">
        <f>IF(stopa_bezrobocia3[[#This Row],[IX]]&gt;10,"x","y")</f>
        <v>y</v>
      </c>
      <c r="W32" t="str">
        <f>IF(stopa_bezrobocia3[[#This Row],[X]]&gt;10,"x","y")</f>
        <v>y</v>
      </c>
      <c r="X32" t="str">
        <f>IF(stopa_bezrobocia3[[#This Row],[XI]]&gt;10,"x","y")</f>
        <v>y</v>
      </c>
      <c r="Y32" t="str">
        <f>IF(stopa_bezrobocia3[[#This Row],[XII]]&gt;10,"x","y")</f>
        <v>y</v>
      </c>
      <c r="Z32">
        <f>COUNTIF(stopa_bezrobocia3[[#This Row],[1]:[12]],"x")</f>
        <v>0</v>
      </c>
    </row>
    <row r="33" spans="1:26" x14ac:dyDescent="0.25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N33" t="str">
        <f>IF(stopa_bezrobocia3[[#This Row],[I]]&gt;10,"x","y")</f>
        <v>y</v>
      </c>
      <c r="O33" t="str">
        <f>IF(stopa_bezrobocia3[[#This Row],[II]]&gt;10,"x","y")</f>
        <v>y</v>
      </c>
      <c r="P33" t="str">
        <f>IF(stopa_bezrobocia3[[#This Row],[III]]&gt;10,"x","y")</f>
        <v>y</v>
      </c>
      <c r="Q33" t="str">
        <f>IF(stopa_bezrobocia3[[#This Row],[IV]]&gt;10,"x","y")</f>
        <v>y</v>
      </c>
      <c r="R33" t="str">
        <f>IF(stopa_bezrobocia3[[#This Row],[V]]&gt;10,"x","y")</f>
        <v>y</v>
      </c>
      <c r="S33" t="str">
        <f>IF(stopa_bezrobocia3[[#This Row],[VI]]&gt;10,"x","y")</f>
        <v>y</v>
      </c>
      <c r="T33" t="str">
        <f>IF(stopa_bezrobocia3[[#This Row],[VII]]&gt;10,"x","y")</f>
        <v>y</v>
      </c>
      <c r="U33" t="str">
        <f>IF(stopa_bezrobocia3[[#This Row],[VIII]]&gt;10,"x","y")</f>
        <v>y</v>
      </c>
      <c r="V33" t="str">
        <f>IF(stopa_bezrobocia3[[#This Row],[IX]]&gt;10,"x","y")</f>
        <v>y</v>
      </c>
      <c r="W33" t="str">
        <f>IF(stopa_bezrobocia3[[#This Row],[X]]&gt;10,"x","y")</f>
        <v>y</v>
      </c>
      <c r="X33" t="str">
        <f>IF(stopa_bezrobocia3[[#This Row],[XI]]&gt;10,"x","y")</f>
        <v>y</v>
      </c>
      <c r="Y33" t="str">
        <f>IF(stopa_bezrobocia3[[#This Row],[XII]]&gt;10,"x","y")</f>
        <v>y</v>
      </c>
      <c r="Z33">
        <f>COUNTIF(stopa_bezrobocia3[[#This Row],[1]:[12]],"x")</f>
        <v>0</v>
      </c>
    </row>
    <row r="34" spans="1:26" x14ac:dyDescent="0.25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N34" t="str">
        <f>IF(stopa_bezrobocia3[[#This Row],[I]]&gt;10,"x","y")</f>
        <v>y</v>
      </c>
      <c r="O34" t="str">
        <f>IF(stopa_bezrobocia3[[#This Row],[II]]&gt;10,"x","y")</f>
        <v>y</v>
      </c>
      <c r="P34" t="str">
        <f>IF(stopa_bezrobocia3[[#This Row],[III]]&gt;10,"x","y")</f>
        <v>y</v>
      </c>
      <c r="Q34" t="str">
        <f>IF(stopa_bezrobocia3[[#This Row],[IV]]&gt;10,"x","y")</f>
        <v>y</v>
      </c>
      <c r="R34" t="str">
        <f>IF(stopa_bezrobocia3[[#This Row],[V]]&gt;10,"x","y")</f>
        <v>y</v>
      </c>
      <c r="S34" t="str">
        <f>IF(stopa_bezrobocia3[[#This Row],[VI]]&gt;10,"x","y")</f>
        <v>y</v>
      </c>
      <c r="T34" t="str">
        <f>IF(stopa_bezrobocia3[[#This Row],[VII]]&gt;10,"x","y")</f>
        <v>y</v>
      </c>
      <c r="U34" t="str">
        <f>IF(stopa_bezrobocia3[[#This Row],[VIII]]&gt;10,"x","y")</f>
        <v>y</v>
      </c>
      <c r="V34" t="str">
        <f>IF(stopa_bezrobocia3[[#This Row],[IX]]&gt;10,"x","y")</f>
        <v>y</v>
      </c>
      <c r="W34" t="str">
        <f>IF(stopa_bezrobocia3[[#This Row],[X]]&gt;10,"x","y")</f>
        <v>y</v>
      </c>
      <c r="X34" t="str">
        <f>IF(stopa_bezrobocia3[[#This Row],[XI]]&gt;10,"x","y")</f>
        <v>y</v>
      </c>
      <c r="Y34" t="str">
        <f>IF(stopa_bezrobocia3[[#This Row],[XII]]&gt;10,"x","y")</f>
        <v>y</v>
      </c>
      <c r="Z34">
        <f>COUNTIF(stopa_bezrobocia3[[#This Row],[1]:[12]],"x")</f>
        <v>0</v>
      </c>
    </row>
    <row r="35" spans="1:26" x14ac:dyDescent="0.25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N35" t="str">
        <f>IF(stopa_bezrobocia3[[#This Row],[I]]&gt;10,"x","y")</f>
        <v>y</v>
      </c>
      <c r="O35" t="str">
        <f>IF(stopa_bezrobocia3[[#This Row],[II]]&gt;10,"x","y")</f>
        <v>y</v>
      </c>
      <c r="P35" t="str">
        <f>IF(stopa_bezrobocia3[[#This Row],[III]]&gt;10,"x","y")</f>
        <v>y</v>
      </c>
      <c r="Q35" t="str">
        <f>IF(stopa_bezrobocia3[[#This Row],[IV]]&gt;10,"x","y")</f>
        <v>y</v>
      </c>
      <c r="R35" t="str">
        <f>IF(stopa_bezrobocia3[[#This Row],[V]]&gt;10,"x","y")</f>
        <v>y</v>
      </c>
      <c r="S35" t="str">
        <f>IF(stopa_bezrobocia3[[#This Row],[VI]]&gt;10,"x","y")</f>
        <v>y</v>
      </c>
      <c r="T35" t="str">
        <f>IF(stopa_bezrobocia3[[#This Row],[VII]]&gt;10,"x","y")</f>
        <v>y</v>
      </c>
      <c r="U35" t="str">
        <f>IF(stopa_bezrobocia3[[#This Row],[VIII]]&gt;10,"x","y")</f>
        <v>y</v>
      </c>
      <c r="V35" t="str">
        <f>IF(stopa_bezrobocia3[[#This Row],[IX]]&gt;10,"x","y")</f>
        <v>y</v>
      </c>
      <c r="W35" t="str">
        <f>IF(stopa_bezrobocia3[[#This Row],[X]]&gt;10,"x","y")</f>
        <v>y</v>
      </c>
      <c r="X35" t="str">
        <f>IF(stopa_bezrobocia3[[#This Row],[XI]]&gt;10,"x","y")</f>
        <v>y</v>
      </c>
      <c r="Y35" t="str">
        <f>IF(stopa_bezrobocia3[[#This Row],[XII]]&gt;10,"x","y")</f>
        <v>y</v>
      </c>
      <c r="Z35">
        <f>COUNTIF(stopa_bezrobocia3[[#This Row],[1]:[12]],"x")</f>
        <v>0</v>
      </c>
    </row>
    <row r="36" spans="1:26" x14ac:dyDescent="0.25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N36" t="str">
        <f>IF(stopa_bezrobocia3[[#This Row],[I]]&gt;10,"x","y")</f>
        <v>y</v>
      </c>
      <c r="O36" t="str">
        <f>IF(stopa_bezrobocia3[[#This Row],[II]]&gt;10,"x","y")</f>
        <v>y</v>
      </c>
      <c r="P36" t="str">
        <f>IF(stopa_bezrobocia3[[#This Row],[III]]&gt;10,"x","y")</f>
        <v>y</v>
      </c>
      <c r="Q36" t="str">
        <f>IF(stopa_bezrobocia3[[#This Row],[IV]]&gt;10,"x","y")</f>
        <v>y</v>
      </c>
      <c r="R36" t="str">
        <f>IF(stopa_bezrobocia3[[#This Row],[V]]&gt;10,"x","y")</f>
        <v>y</v>
      </c>
      <c r="S36" t="str">
        <f>IF(stopa_bezrobocia3[[#This Row],[VI]]&gt;10,"x","y")</f>
        <v>y</v>
      </c>
      <c r="T36" t="str">
        <f>IF(stopa_bezrobocia3[[#This Row],[VII]]&gt;10,"x","y")</f>
        <v>y</v>
      </c>
      <c r="U36" t="str">
        <f>IF(stopa_bezrobocia3[[#This Row],[VIII]]&gt;10,"x","y")</f>
        <v>y</v>
      </c>
      <c r="V36" t="str">
        <f>IF(stopa_bezrobocia3[[#This Row],[IX]]&gt;10,"x","y")</f>
        <v>y</v>
      </c>
      <c r="W36" t="str">
        <f>IF(stopa_bezrobocia3[[#This Row],[X]]&gt;10,"x","y")</f>
        <v>y</v>
      </c>
      <c r="X36" t="str">
        <f>IF(stopa_bezrobocia3[[#This Row],[XI]]&gt;10,"x","y")</f>
        <v>y</v>
      </c>
      <c r="Y36" t="str">
        <f>IF(stopa_bezrobocia3[[#This Row],[XII]]&gt;10,"x","y")</f>
        <v>y</v>
      </c>
      <c r="Z36">
        <f>COUNTIF(stopa_bezrobocia3[[#This Row],[1]:[12]],"x")</f>
        <v>0</v>
      </c>
    </row>
    <row r="37" spans="1:26" x14ac:dyDescent="0.25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N37" t="str">
        <f>IF(stopa_bezrobocia3[[#This Row],[I]]&gt;10,"x","y")</f>
        <v>y</v>
      </c>
      <c r="O37" t="str">
        <f>IF(stopa_bezrobocia3[[#This Row],[II]]&gt;10,"x","y")</f>
        <v>y</v>
      </c>
      <c r="P37" t="str">
        <f>IF(stopa_bezrobocia3[[#This Row],[III]]&gt;10,"x","y")</f>
        <v>y</v>
      </c>
      <c r="Q37" t="str">
        <f>IF(stopa_bezrobocia3[[#This Row],[IV]]&gt;10,"x","y")</f>
        <v>y</v>
      </c>
      <c r="R37" t="str">
        <f>IF(stopa_bezrobocia3[[#This Row],[V]]&gt;10,"x","y")</f>
        <v>y</v>
      </c>
      <c r="S37" t="str">
        <f>IF(stopa_bezrobocia3[[#This Row],[VI]]&gt;10,"x","y")</f>
        <v>y</v>
      </c>
      <c r="T37" t="str">
        <f>IF(stopa_bezrobocia3[[#This Row],[VII]]&gt;10,"x","y")</f>
        <v>y</v>
      </c>
      <c r="U37" t="str">
        <f>IF(stopa_bezrobocia3[[#This Row],[VIII]]&gt;10,"x","y")</f>
        <v>y</v>
      </c>
      <c r="V37" t="str">
        <f>IF(stopa_bezrobocia3[[#This Row],[IX]]&gt;10,"x","y")</f>
        <v>y</v>
      </c>
      <c r="W37" t="str">
        <f>IF(stopa_bezrobocia3[[#This Row],[X]]&gt;10,"x","y")</f>
        <v>y</v>
      </c>
      <c r="X37" t="str">
        <f>IF(stopa_bezrobocia3[[#This Row],[XI]]&gt;10,"x","y")</f>
        <v>y</v>
      </c>
      <c r="Y37" t="str">
        <f>IF(stopa_bezrobocia3[[#This Row],[XII]]&gt;10,"x","y")</f>
        <v>y</v>
      </c>
      <c r="Z37">
        <f>COUNTIF(stopa_bezrobocia3[[#This Row],[1]:[12]],"x")</f>
        <v>0</v>
      </c>
    </row>
    <row r="38" spans="1:26" x14ac:dyDescent="0.25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N38" t="str">
        <f>IF(stopa_bezrobocia3[[#This Row],[I]]&gt;10,"x","y")</f>
        <v>y</v>
      </c>
      <c r="O38" t="str">
        <f>IF(stopa_bezrobocia3[[#This Row],[II]]&gt;10,"x","y")</f>
        <v>y</v>
      </c>
      <c r="P38" t="str">
        <f>IF(stopa_bezrobocia3[[#This Row],[III]]&gt;10,"x","y")</f>
        <v>y</v>
      </c>
      <c r="Q38" t="str">
        <f>IF(stopa_bezrobocia3[[#This Row],[IV]]&gt;10,"x","y")</f>
        <v>y</v>
      </c>
      <c r="R38" t="str">
        <f>IF(stopa_bezrobocia3[[#This Row],[V]]&gt;10,"x","y")</f>
        <v>y</v>
      </c>
      <c r="S38" t="str">
        <f>IF(stopa_bezrobocia3[[#This Row],[VI]]&gt;10,"x","y")</f>
        <v>y</v>
      </c>
      <c r="T38" t="str">
        <f>IF(stopa_bezrobocia3[[#This Row],[VII]]&gt;10,"x","y")</f>
        <v>y</v>
      </c>
      <c r="U38" t="str">
        <f>IF(stopa_bezrobocia3[[#This Row],[VIII]]&gt;10,"x","y")</f>
        <v>y</v>
      </c>
      <c r="V38" t="str">
        <f>IF(stopa_bezrobocia3[[#This Row],[IX]]&gt;10,"x","y")</f>
        <v>y</v>
      </c>
      <c r="W38" t="str">
        <f>IF(stopa_bezrobocia3[[#This Row],[X]]&gt;10,"x","y")</f>
        <v>y</v>
      </c>
      <c r="X38" t="str">
        <f>IF(stopa_bezrobocia3[[#This Row],[XI]]&gt;10,"x","y")</f>
        <v>y</v>
      </c>
      <c r="Y38" t="str">
        <f>IF(stopa_bezrobocia3[[#This Row],[XII]]&gt;10,"x","y")</f>
        <v>y</v>
      </c>
      <c r="Z38">
        <f>COUNTIF(stopa_bezrobocia3[[#This Row],[1]:[12]],"x")</f>
        <v>0</v>
      </c>
    </row>
    <row r="39" spans="1:26" x14ac:dyDescent="0.25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N39" t="str">
        <f>IF(stopa_bezrobocia3[[#This Row],[I]]&gt;10,"x","y")</f>
        <v>x</v>
      </c>
      <c r="O39" t="str">
        <f>IF(stopa_bezrobocia3[[#This Row],[II]]&gt;10,"x","y")</f>
        <v>y</v>
      </c>
      <c r="P39" t="str">
        <f>IF(stopa_bezrobocia3[[#This Row],[III]]&gt;10,"x","y")</f>
        <v>y</v>
      </c>
      <c r="Q39" t="str">
        <f>IF(stopa_bezrobocia3[[#This Row],[IV]]&gt;10,"x","y")</f>
        <v>x</v>
      </c>
      <c r="R39" t="str">
        <f>IF(stopa_bezrobocia3[[#This Row],[V]]&gt;10,"x","y")</f>
        <v>x</v>
      </c>
      <c r="S39" t="str">
        <f>IF(stopa_bezrobocia3[[#This Row],[VI]]&gt;10,"x","y")</f>
        <v>x</v>
      </c>
      <c r="T39" t="str">
        <f>IF(stopa_bezrobocia3[[#This Row],[VII]]&gt;10,"x","y")</f>
        <v>x</v>
      </c>
      <c r="U39" t="str">
        <f>IF(stopa_bezrobocia3[[#This Row],[VIII]]&gt;10,"x","y")</f>
        <v>x</v>
      </c>
      <c r="V39" t="str">
        <f>IF(stopa_bezrobocia3[[#This Row],[IX]]&gt;10,"x","y")</f>
        <v>x</v>
      </c>
      <c r="W39" t="str">
        <f>IF(stopa_bezrobocia3[[#This Row],[X]]&gt;10,"x","y")</f>
        <v>x</v>
      </c>
      <c r="X39" t="str">
        <f>IF(stopa_bezrobocia3[[#This Row],[XI]]&gt;10,"x","y")</f>
        <v>x</v>
      </c>
      <c r="Y39" t="str">
        <f>IF(stopa_bezrobocia3[[#This Row],[XII]]&gt;10,"x","y")</f>
        <v>x</v>
      </c>
      <c r="Z39">
        <f>COUNTIF(stopa_bezrobocia3[[#This Row],[1]:[12]],"x")</f>
        <v>10</v>
      </c>
    </row>
    <row r="40" spans="1:26" x14ac:dyDescent="0.25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N40" t="str">
        <f>IF(stopa_bezrobocia3[[#This Row],[I]]&gt;10,"x","y")</f>
        <v>y</v>
      </c>
      <c r="O40" t="str">
        <f>IF(stopa_bezrobocia3[[#This Row],[II]]&gt;10,"x","y")</f>
        <v>x</v>
      </c>
      <c r="P40" t="str">
        <f>IF(stopa_bezrobocia3[[#This Row],[III]]&gt;10,"x","y")</f>
        <v>x</v>
      </c>
      <c r="Q40" t="str">
        <f>IF(stopa_bezrobocia3[[#This Row],[IV]]&gt;10,"x","y")</f>
        <v>x</v>
      </c>
      <c r="R40" t="str">
        <f>IF(stopa_bezrobocia3[[#This Row],[V]]&gt;10,"x","y")</f>
        <v>x</v>
      </c>
      <c r="S40" t="str">
        <f>IF(stopa_bezrobocia3[[#This Row],[VI]]&gt;10,"x","y")</f>
        <v>x</v>
      </c>
      <c r="T40" t="str">
        <f>IF(stopa_bezrobocia3[[#This Row],[VII]]&gt;10,"x","y")</f>
        <v>x</v>
      </c>
      <c r="U40" t="str">
        <f>IF(stopa_bezrobocia3[[#This Row],[VIII]]&gt;10,"x","y")</f>
        <v>x</v>
      </c>
      <c r="V40" t="str">
        <f>IF(stopa_bezrobocia3[[#This Row],[IX]]&gt;10,"x","y")</f>
        <v>x</v>
      </c>
      <c r="W40" t="str">
        <f>IF(stopa_bezrobocia3[[#This Row],[X]]&gt;10,"x","y")</f>
        <v>x</v>
      </c>
      <c r="X40" t="str">
        <f>IF(stopa_bezrobocia3[[#This Row],[XI]]&gt;10,"x","y")</f>
        <v>y</v>
      </c>
      <c r="Y40" t="str">
        <f>IF(stopa_bezrobocia3[[#This Row],[XII]]&gt;10,"x","y")</f>
        <v>y</v>
      </c>
      <c r="Z40">
        <f>COUNTIF(stopa_bezrobocia3[[#This Row],[1]:[12]],"x")</f>
        <v>9</v>
      </c>
    </row>
    <row r="41" spans="1:26" x14ac:dyDescent="0.25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N41" t="str">
        <f>IF(stopa_bezrobocia3[[#This Row],[I]]&gt;10,"x","y")</f>
        <v>y</v>
      </c>
      <c r="O41" t="str">
        <f>IF(stopa_bezrobocia3[[#This Row],[II]]&gt;10,"x","y")</f>
        <v>y</v>
      </c>
      <c r="P41" t="str">
        <f>IF(stopa_bezrobocia3[[#This Row],[III]]&gt;10,"x","y")</f>
        <v>y</v>
      </c>
      <c r="Q41" t="str">
        <f>IF(stopa_bezrobocia3[[#This Row],[IV]]&gt;10,"x","y")</f>
        <v>y</v>
      </c>
      <c r="R41" t="str">
        <f>IF(stopa_bezrobocia3[[#This Row],[V]]&gt;10,"x","y")</f>
        <v>y</v>
      </c>
      <c r="S41" t="str">
        <f>IF(stopa_bezrobocia3[[#This Row],[VI]]&gt;10,"x","y")</f>
        <v>y</v>
      </c>
      <c r="T41" t="str">
        <f>IF(stopa_bezrobocia3[[#This Row],[VII]]&gt;10,"x","y")</f>
        <v>y</v>
      </c>
      <c r="U41" t="str">
        <f>IF(stopa_bezrobocia3[[#This Row],[VIII]]&gt;10,"x","y")</f>
        <v>y</v>
      </c>
      <c r="V41" t="str">
        <f>IF(stopa_bezrobocia3[[#This Row],[IX]]&gt;10,"x","y")</f>
        <v>y</v>
      </c>
      <c r="W41" t="str">
        <f>IF(stopa_bezrobocia3[[#This Row],[X]]&gt;10,"x","y")</f>
        <v>y</v>
      </c>
      <c r="X41" t="str">
        <f>IF(stopa_bezrobocia3[[#This Row],[XI]]&gt;10,"x","y")</f>
        <v>y</v>
      </c>
      <c r="Y41" t="str">
        <f>IF(stopa_bezrobocia3[[#This Row],[XII]]&gt;10,"x","y")</f>
        <v>y</v>
      </c>
      <c r="Z41">
        <f>COUNTIF(stopa_bezrobocia3[[#This Row],[1]:[12]],"x")</f>
        <v>0</v>
      </c>
    </row>
    <row r="42" spans="1:26" x14ac:dyDescent="0.25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N42" t="str">
        <f>IF(stopa_bezrobocia3[[#This Row],[I]]&gt;10,"x","y")</f>
        <v>y</v>
      </c>
      <c r="O42" t="str">
        <f>IF(stopa_bezrobocia3[[#This Row],[II]]&gt;10,"x","y")</f>
        <v>y</v>
      </c>
      <c r="P42" t="str">
        <f>IF(stopa_bezrobocia3[[#This Row],[III]]&gt;10,"x","y")</f>
        <v>y</v>
      </c>
      <c r="Q42" t="str">
        <f>IF(stopa_bezrobocia3[[#This Row],[IV]]&gt;10,"x","y")</f>
        <v>y</v>
      </c>
      <c r="R42" t="str">
        <f>IF(stopa_bezrobocia3[[#This Row],[V]]&gt;10,"x","y")</f>
        <v>y</v>
      </c>
      <c r="S42" t="str">
        <f>IF(stopa_bezrobocia3[[#This Row],[VI]]&gt;10,"x","y")</f>
        <v>y</v>
      </c>
      <c r="T42" t="str">
        <f>IF(stopa_bezrobocia3[[#This Row],[VII]]&gt;10,"x","y")</f>
        <v>y</v>
      </c>
      <c r="U42" t="str">
        <f>IF(stopa_bezrobocia3[[#This Row],[VIII]]&gt;10,"x","y")</f>
        <v>y</v>
      </c>
      <c r="V42" t="str">
        <f>IF(stopa_bezrobocia3[[#This Row],[IX]]&gt;10,"x","y")</f>
        <v>y</v>
      </c>
      <c r="W42" t="str">
        <f>IF(stopa_bezrobocia3[[#This Row],[X]]&gt;10,"x","y")</f>
        <v>y</v>
      </c>
      <c r="X42" t="str">
        <f>IF(stopa_bezrobocia3[[#This Row],[XI]]&gt;10,"x","y")</f>
        <v>y</v>
      </c>
      <c r="Y42" t="str">
        <f>IF(stopa_bezrobocia3[[#This Row],[XII]]&gt;10,"x","y")</f>
        <v>y</v>
      </c>
      <c r="Z42">
        <f>COUNTIF(stopa_bezrobocia3[[#This Row],[1]:[12]],"x")</f>
        <v>0</v>
      </c>
    </row>
    <row r="43" spans="1:26" x14ac:dyDescent="0.25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N43" t="str">
        <f>IF(stopa_bezrobocia3[[#This Row],[I]]&gt;10,"x","y")</f>
        <v>y</v>
      </c>
      <c r="O43" t="str">
        <f>IF(stopa_bezrobocia3[[#This Row],[II]]&gt;10,"x","y")</f>
        <v>y</v>
      </c>
      <c r="P43" t="str">
        <f>IF(stopa_bezrobocia3[[#This Row],[III]]&gt;10,"x","y")</f>
        <v>y</v>
      </c>
      <c r="Q43" t="str">
        <f>IF(stopa_bezrobocia3[[#This Row],[IV]]&gt;10,"x","y")</f>
        <v>y</v>
      </c>
      <c r="R43" t="str">
        <f>IF(stopa_bezrobocia3[[#This Row],[V]]&gt;10,"x","y")</f>
        <v>y</v>
      </c>
      <c r="S43" t="str">
        <f>IF(stopa_bezrobocia3[[#This Row],[VI]]&gt;10,"x","y")</f>
        <v>y</v>
      </c>
      <c r="T43" t="str">
        <f>IF(stopa_bezrobocia3[[#This Row],[VII]]&gt;10,"x","y")</f>
        <v>y</v>
      </c>
      <c r="U43" t="str">
        <f>IF(stopa_bezrobocia3[[#This Row],[VIII]]&gt;10,"x","y")</f>
        <v>y</v>
      </c>
      <c r="V43" t="str">
        <f>IF(stopa_bezrobocia3[[#This Row],[IX]]&gt;10,"x","y")</f>
        <v>y</v>
      </c>
      <c r="W43" t="str">
        <f>IF(stopa_bezrobocia3[[#This Row],[X]]&gt;10,"x","y")</f>
        <v>y</v>
      </c>
      <c r="X43" t="str">
        <f>IF(stopa_bezrobocia3[[#This Row],[XI]]&gt;10,"x","y")</f>
        <v>y</v>
      </c>
      <c r="Y43" t="str">
        <f>IF(stopa_bezrobocia3[[#This Row],[XII]]&gt;10,"x","y")</f>
        <v>y</v>
      </c>
      <c r="Z43">
        <f>COUNTIF(stopa_bezrobocia3[[#This Row],[1]:[12]],"x")</f>
        <v>0</v>
      </c>
    </row>
    <row r="44" spans="1:26" x14ac:dyDescent="0.25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N44" t="str">
        <f>IF(stopa_bezrobocia3[[#This Row],[I]]&gt;10,"x","y")</f>
        <v>y</v>
      </c>
      <c r="O44" t="str">
        <f>IF(stopa_bezrobocia3[[#This Row],[II]]&gt;10,"x","y")</f>
        <v>y</v>
      </c>
      <c r="P44" t="str">
        <f>IF(stopa_bezrobocia3[[#This Row],[III]]&gt;10,"x","y")</f>
        <v>y</v>
      </c>
      <c r="Q44" t="str">
        <f>IF(stopa_bezrobocia3[[#This Row],[IV]]&gt;10,"x","y")</f>
        <v>y</v>
      </c>
      <c r="R44" t="str">
        <f>IF(stopa_bezrobocia3[[#This Row],[V]]&gt;10,"x","y")</f>
        <v>y</v>
      </c>
      <c r="S44" t="str">
        <f>IF(stopa_bezrobocia3[[#This Row],[VI]]&gt;10,"x","y")</f>
        <v>y</v>
      </c>
      <c r="T44" t="str">
        <f>IF(stopa_bezrobocia3[[#This Row],[VII]]&gt;10,"x","y")</f>
        <v>y</v>
      </c>
      <c r="U44" t="str">
        <f>IF(stopa_bezrobocia3[[#This Row],[VIII]]&gt;10,"x","y")</f>
        <v>y</v>
      </c>
      <c r="V44" t="str">
        <f>IF(stopa_bezrobocia3[[#This Row],[IX]]&gt;10,"x","y")</f>
        <v>y</v>
      </c>
      <c r="W44" t="str">
        <f>IF(stopa_bezrobocia3[[#This Row],[X]]&gt;10,"x","y")</f>
        <v>y</v>
      </c>
      <c r="X44" t="str">
        <f>IF(stopa_bezrobocia3[[#This Row],[XI]]&gt;10,"x","y")</f>
        <v>y</v>
      </c>
      <c r="Y44" t="str">
        <f>IF(stopa_bezrobocia3[[#This Row],[XII]]&gt;10,"x","y")</f>
        <v>y</v>
      </c>
      <c r="Z44">
        <f>COUNTIF(stopa_bezrobocia3[[#This Row],[1]:[12]],"x")</f>
        <v>0</v>
      </c>
    </row>
    <row r="45" spans="1:26" x14ac:dyDescent="0.25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N45" t="str">
        <f>IF(stopa_bezrobocia3[[#This Row],[I]]&gt;10,"x","y")</f>
        <v>y</v>
      </c>
      <c r="O45" t="str">
        <f>IF(stopa_bezrobocia3[[#This Row],[II]]&gt;10,"x","y")</f>
        <v>y</v>
      </c>
      <c r="P45" t="str">
        <f>IF(stopa_bezrobocia3[[#This Row],[III]]&gt;10,"x","y")</f>
        <v>y</v>
      </c>
      <c r="Q45" t="str">
        <f>IF(stopa_bezrobocia3[[#This Row],[IV]]&gt;10,"x","y")</f>
        <v>y</v>
      </c>
      <c r="R45" t="str">
        <f>IF(stopa_bezrobocia3[[#This Row],[V]]&gt;10,"x","y")</f>
        <v>y</v>
      </c>
      <c r="S45" t="str">
        <f>IF(stopa_bezrobocia3[[#This Row],[VI]]&gt;10,"x","y")</f>
        <v>y</v>
      </c>
      <c r="T45" t="str">
        <f>IF(stopa_bezrobocia3[[#This Row],[VII]]&gt;10,"x","y")</f>
        <v>y</v>
      </c>
      <c r="U45" t="str">
        <f>IF(stopa_bezrobocia3[[#This Row],[VIII]]&gt;10,"x","y")</f>
        <v>y</v>
      </c>
      <c r="V45" t="str">
        <f>IF(stopa_bezrobocia3[[#This Row],[IX]]&gt;10,"x","y")</f>
        <v>y</v>
      </c>
      <c r="W45" t="str">
        <f>IF(stopa_bezrobocia3[[#This Row],[X]]&gt;10,"x","y")</f>
        <v>y</v>
      </c>
      <c r="X45" t="str">
        <f>IF(stopa_bezrobocia3[[#This Row],[XI]]&gt;10,"x","y")</f>
        <v>y</v>
      </c>
      <c r="Y45" t="str">
        <f>IF(stopa_bezrobocia3[[#This Row],[XII]]&gt;10,"x","y")</f>
        <v>y</v>
      </c>
      <c r="Z45">
        <f>COUNTIF(stopa_bezrobocia3[[#This Row],[1]:[12]],"x")</f>
        <v>0</v>
      </c>
    </row>
    <row r="46" spans="1:26" x14ac:dyDescent="0.25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N46" t="str">
        <f>IF(stopa_bezrobocia3[[#This Row],[I]]&gt;10,"x","y")</f>
        <v>y</v>
      </c>
      <c r="O46" t="str">
        <f>IF(stopa_bezrobocia3[[#This Row],[II]]&gt;10,"x","y")</f>
        <v>y</v>
      </c>
      <c r="P46" t="str">
        <f>IF(stopa_bezrobocia3[[#This Row],[III]]&gt;10,"x","y")</f>
        <v>y</v>
      </c>
      <c r="Q46" t="str">
        <f>IF(stopa_bezrobocia3[[#This Row],[IV]]&gt;10,"x","y")</f>
        <v>y</v>
      </c>
      <c r="R46" t="str">
        <f>IF(stopa_bezrobocia3[[#This Row],[V]]&gt;10,"x","y")</f>
        <v>y</v>
      </c>
      <c r="S46" t="str">
        <f>IF(stopa_bezrobocia3[[#This Row],[VI]]&gt;10,"x","y")</f>
        <v>y</v>
      </c>
      <c r="T46" t="str">
        <f>IF(stopa_bezrobocia3[[#This Row],[VII]]&gt;10,"x","y")</f>
        <v>y</v>
      </c>
      <c r="U46" t="str">
        <f>IF(stopa_bezrobocia3[[#This Row],[VIII]]&gt;10,"x","y")</f>
        <v>y</v>
      </c>
      <c r="V46" t="str">
        <f>IF(stopa_bezrobocia3[[#This Row],[IX]]&gt;10,"x","y")</f>
        <v>y</v>
      </c>
      <c r="W46" t="str">
        <f>IF(stopa_bezrobocia3[[#This Row],[X]]&gt;10,"x","y")</f>
        <v>y</v>
      </c>
      <c r="X46" t="str">
        <f>IF(stopa_bezrobocia3[[#This Row],[XI]]&gt;10,"x","y")</f>
        <v>y</v>
      </c>
      <c r="Y46" t="str">
        <f>IF(stopa_bezrobocia3[[#This Row],[XII]]&gt;10,"x","y")</f>
        <v>y</v>
      </c>
      <c r="Z46">
        <f>COUNTIF(stopa_bezrobocia3[[#This Row],[1]:[12]],"x")</f>
        <v>0</v>
      </c>
    </row>
    <row r="47" spans="1:26" x14ac:dyDescent="0.25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N47" t="str">
        <f>IF(stopa_bezrobocia3[[#This Row],[I]]&gt;10,"x","y")</f>
        <v>y</v>
      </c>
      <c r="O47" t="str">
        <f>IF(stopa_bezrobocia3[[#This Row],[II]]&gt;10,"x","y")</f>
        <v>y</v>
      </c>
      <c r="P47" t="str">
        <f>IF(stopa_bezrobocia3[[#This Row],[III]]&gt;10,"x","y")</f>
        <v>y</v>
      </c>
      <c r="Q47" t="str">
        <f>IF(stopa_bezrobocia3[[#This Row],[IV]]&gt;10,"x","y")</f>
        <v>y</v>
      </c>
      <c r="R47" t="str">
        <f>IF(stopa_bezrobocia3[[#This Row],[V]]&gt;10,"x","y")</f>
        <v>y</v>
      </c>
      <c r="S47" t="str">
        <f>IF(stopa_bezrobocia3[[#This Row],[VI]]&gt;10,"x","y")</f>
        <v>y</v>
      </c>
      <c r="T47" t="str">
        <f>IF(stopa_bezrobocia3[[#This Row],[VII]]&gt;10,"x","y")</f>
        <v>y</v>
      </c>
      <c r="U47" t="str">
        <f>IF(stopa_bezrobocia3[[#This Row],[VIII]]&gt;10,"x","y")</f>
        <v>y</v>
      </c>
      <c r="V47" t="str">
        <f>IF(stopa_bezrobocia3[[#This Row],[IX]]&gt;10,"x","y")</f>
        <v>y</v>
      </c>
      <c r="W47" t="str">
        <f>IF(stopa_bezrobocia3[[#This Row],[X]]&gt;10,"x","y")</f>
        <v>y</v>
      </c>
      <c r="X47" t="str">
        <f>IF(stopa_bezrobocia3[[#This Row],[XI]]&gt;10,"x","y")</f>
        <v>y</v>
      </c>
      <c r="Y47" t="str">
        <f>IF(stopa_bezrobocia3[[#This Row],[XII]]&gt;10,"x","y")</f>
        <v>y</v>
      </c>
      <c r="Z47">
        <f>COUNTIF(stopa_bezrobocia3[[#This Row],[1]:[12]],"x")</f>
        <v>0</v>
      </c>
    </row>
    <row r="48" spans="1:26" x14ac:dyDescent="0.25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N48" t="str">
        <f>IF(stopa_bezrobocia3[[#This Row],[I]]&gt;10,"x","y")</f>
        <v>y</v>
      </c>
      <c r="O48" t="str">
        <f>IF(stopa_bezrobocia3[[#This Row],[II]]&gt;10,"x","y")</f>
        <v>y</v>
      </c>
      <c r="P48" t="str">
        <f>IF(stopa_bezrobocia3[[#This Row],[III]]&gt;10,"x","y")</f>
        <v>y</v>
      </c>
      <c r="Q48" t="str">
        <f>IF(stopa_bezrobocia3[[#This Row],[IV]]&gt;10,"x","y")</f>
        <v>y</v>
      </c>
      <c r="R48" t="str">
        <f>IF(stopa_bezrobocia3[[#This Row],[V]]&gt;10,"x","y")</f>
        <v>y</v>
      </c>
      <c r="S48" t="str">
        <f>IF(stopa_bezrobocia3[[#This Row],[VI]]&gt;10,"x","y")</f>
        <v>y</v>
      </c>
      <c r="T48" t="str">
        <f>IF(stopa_bezrobocia3[[#This Row],[VII]]&gt;10,"x","y")</f>
        <v>y</v>
      </c>
      <c r="U48" t="str">
        <f>IF(stopa_bezrobocia3[[#This Row],[VIII]]&gt;10,"x","y")</f>
        <v>y</v>
      </c>
      <c r="V48" t="str">
        <f>IF(stopa_bezrobocia3[[#This Row],[IX]]&gt;10,"x","y")</f>
        <v>y</v>
      </c>
      <c r="W48" t="str">
        <f>IF(stopa_bezrobocia3[[#This Row],[X]]&gt;10,"x","y")</f>
        <v>y</v>
      </c>
      <c r="X48" t="str">
        <f>IF(stopa_bezrobocia3[[#This Row],[XI]]&gt;10,"x","y")</f>
        <v>y</v>
      </c>
      <c r="Y48" t="str">
        <f>IF(stopa_bezrobocia3[[#This Row],[XII]]&gt;10,"x","y")</f>
        <v>y</v>
      </c>
      <c r="Z48">
        <f>COUNTIF(stopa_bezrobocia3[[#This Row],[1]:[12]],"x")</f>
        <v>0</v>
      </c>
    </row>
    <row r="49" spans="1:26" x14ac:dyDescent="0.25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N49" t="str">
        <f>IF(stopa_bezrobocia3[[#This Row],[I]]&gt;10,"x","y")</f>
        <v>y</v>
      </c>
      <c r="O49" t="str">
        <f>IF(stopa_bezrobocia3[[#This Row],[II]]&gt;10,"x","y")</f>
        <v>y</v>
      </c>
      <c r="P49" t="str">
        <f>IF(stopa_bezrobocia3[[#This Row],[III]]&gt;10,"x","y")</f>
        <v>y</v>
      </c>
      <c r="Q49" t="str">
        <f>IF(stopa_bezrobocia3[[#This Row],[IV]]&gt;10,"x","y")</f>
        <v>y</v>
      </c>
      <c r="R49" t="str">
        <f>IF(stopa_bezrobocia3[[#This Row],[V]]&gt;10,"x","y")</f>
        <v>y</v>
      </c>
      <c r="S49" t="str">
        <f>IF(stopa_bezrobocia3[[#This Row],[VI]]&gt;10,"x","y")</f>
        <v>y</v>
      </c>
      <c r="T49" t="str">
        <f>IF(stopa_bezrobocia3[[#This Row],[VII]]&gt;10,"x","y")</f>
        <v>y</v>
      </c>
      <c r="U49" t="str">
        <f>IF(stopa_bezrobocia3[[#This Row],[VIII]]&gt;10,"x","y")</f>
        <v>y</v>
      </c>
      <c r="V49" t="str">
        <f>IF(stopa_bezrobocia3[[#This Row],[IX]]&gt;10,"x","y")</f>
        <v>y</v>
      </c>
      <c r="W49" t="str">
        <f>IF(stopa_bezrobocia3[[#This Row],[X]]&gt;10,"x","y")</f>
        <v>y</v>
      </c>
      <c r="X49" t="str">
        <f>IF(stopa_bezrobocia3[[#This Row],[XI]]&gt;10,"x","y")</f>
        <v>y</v>
      </c>
      <c r="Y49" t="str">
        <f>IF(stopa_bezrobocia3[[#This Row],[XII]]&gt;10,"x","y")</f>
        <v>y</v>
      </c>
      <c r="Z49">
        <f>COUNTIF(stopa_bezrobocia3[[#This Row],[1]:[12]],"x")</f>
        <v>0</v>
      </c>
    </row>
    <row r="50" spans="1:26" x14ac:dyDescent="0.25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N50" t="str">
        <f>IF(stopa_bezrobocia3[[#This Row],[I]]&gt;10,"x","y")</f>
        <v>y</v>
      </c>
      <c r="O50" t="str">
        <f>IF(stopa_bezrobocia3[[#This Row],[II]]&gt;10,"x","y")</f>
        <v>y</v>
      </c>
      <c r="P50" t="str">
        <f>IF(stopa_bezrobocia3[[#This Row],[III]]&gt;10,"x","y")</f>
        <v>y</v>
      </c>
      <c r="Q50" t="str">
        <f>IF(stopa_bezrobocia3[[#This Row],[IV]]&gt;10,"x","y")</f>
        <v>y</v>
      </c>
      <c r="R50" t="str">
        <f>IF(stopa_bezrobocia3[[#This Row],[V]]&gt;10,"x","y")</f>
        <v>y</v>
      </c>
      <c r="S50" t="str">
        <f>IF(stopa_bezrobocia3[[#This Row],[VI]]&gt;10,"x","y")</f>
        <v>y</v>
      </c>
      <c r="T50" t="str">
        <f>IF(stopa_bezrobocia3[[#This Row],[VII]]&gt;10,"x","y")</f>
        <v>y</v>
      </c>
      <c r="U50" t="str">
        <f>IF(stopa_bezrobocia3[[#This Row],[VIII]]&gt;10,"x","y")</f>
        <v>y</v>
      </c>
      <c r="V50" t="str">
        <f>IF(stopa_bezrobocia3[[#This Row],[IX]]&gt;10,"x","y")</f>
        <v>y</v>
      </c>
      <c r="W50" t="str">
        <f>IF(stopa_bezrobocia3[[#This Row],[X]]&gt;10,"x","y")</f>
        <v>y</v>
      </c>
      <c r="X50" t="str">
        <f>IF(stopa_bezrobocia3[[#This Row],[XI]]&gt;10,"x","y")</f>
        <v>y</v>
      </c>
      <c r="Y50" t="str">
        <f>IF(stopa_bezrobocia3[[#This Row],[XII]]&gt;10,"x","y")</f>
        <v>y</v>
      </c>
      <c r="Z50">
        <f>COUNTIF(stopa_bezrobocia3[[#This Row],[1]:[12]],"x")</f>
        <v>0</v>
      </c>
    </row>
    <row r="51" spans="1:26" x14ac:dyDescent="0.25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N51" t="str">
        <f>IF(stopa_bezrobocia3[[#This Row],[I]]&gt;10,"x","y")</f>
        <v>y</v>
      </c>
      <c r="O51" t="str">
        <f>IF(stopa_bezrobocia3[[#This Row],[II]]&gt;10,"x","y")</f>
        <v>y</v>
      </c>
      <c r="P51" t="str">
        <f>IF(stopa_bezrobocia3[[#This Row],[III]]&gt;10,"x","y")</f>
        <v>y</v>
      </c>
      <c r="Q51" t="str">
        <f>IF(stopa_bezrobocia3[[#This Row],[IV]]&gt;10,"x","y")</f>
        <v>y</v>
      </c>
      <c r="R51" t="str">
        <f>IF(stopa_bezrobocia3[[#This Row],[V]]&gt;10,"x","y")</f>
        <v>y</v>
      </c>
      <c r="S51" t="str">
        <f>IF(stopa_bezrobocia3[[#This Row],[VI]]&gt;10,"x","y")</f>
        <v>y</v>
      </c>
      <c r="T51" t="str">
        <f>IF(stopa_bezrobocia3[[#This Row],[VII]]&gt;10,"x","y")</f>
        <v>y</v>
      </c>
      <c r="U51" t="str">
        <f>IF(stopa_bezrobocia3[[#This Row],[VIII]]&gt;10,"x","y")</f>
        <v>y</v>
      </c>
      <c r="V51" t="str">
        <f>IF(stopa_bezrobocia3[[#This Row],[IX]]&gt;10,"x","y")</f>
        <v>y</v>
      </c>
      <c r="W51" t="str">
        <f>IF(stopa_bezrobocia3[[#This Row],[X]]&gt;10,"x","y")</f>
        <v>y</v>
      </c>
      <c r="X51" t="str">
        <f>IF(stopa_bezrobocia3[[#This Row],[XI]]&gt;10,"x","y")</f>
        <v>y</v>
      </c>
      <c r="Y51" t="str">
        <f>IF(stopa_bezrobocia3[[#This Row],[XII]]&gt;10,"x","y")</f>
        <v>y</v>
      </c>
      <c r="Z51">
        <f>COUNTIF(stopa_bezrobocia3[[#This Row],[1]:[12]],"x")</f>
        <v>0</v>
      </c>
    </row>
    <row r="52" spans="1:26" x14ac:dyDescent="0.25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N52" t="str">
        <f>IF(stopa_bezrobocia3[[#This Row],[I]]&gt;10,"x","y")</f>
        <v>y</v>
      </c>
      <c r="O52" t="str">
        <f>IF(stopa_bezrobocia3[[#This Row],[II]]&gt;10,"x","y")</f>
        <v>y</v>
      </c>
      <c r="P52" t="str">
        <f>IF(stopa_bezrobocia3[[#This Row],[III]]&gt;10,"x","y")</f>
        <v>y</v>
      </c>
      <c r="Q52" t="str">
        <f>IF(stopa_bezrobocia3[[#This Row],[IV]]&gt;10,"x","y")</f>
        <v>y</v>
      </c>
      <c r="R52" t="str">
        <f>IF(stopa_bezrobocia3[[#This Row],[V]]&gt;10,"x","y")</f>
        <v>y</v>
      </c>
      <c r="S52" t="str">
        <f>IF(stopa_bezrobocia3[[#This Row],[VI]]&gt;10,"x","y")</f>
        <v>y</v>
      </c>
      <c r="T52" t="str">
        <f>IF(stopa_bezrobocia3[[#This Row],[VII]]&gt;10,"x","y")</f>
        <v>y</v>
      </c>
      <c r="U52" t="str">
        <f>IF(stopa_bezrobocia3[[#This Row],[VIII]]&gt;10,"x","y")</f>
        <v>y</v>
      </c>
      <c r="V52" t="str">
        <f>IF(stopa_bezrobocia3[[#This Row],[IX]]&gt;10,"x","y")</f>
        <v>y</v>
      </c>
      <c r="W52" t="str">
        <f>IF(stopa_bezrobocia3[[#This Row],[X]]&gt;10,"x","y")</f>
        <v>y</v>
      </c>
      <c r="X52" t="str">
        <f>IF(stopa_bezrobocia3[[#This Row],[XI]]&gt;10,"x","y")</f>
        <v>y</v>
      </c>
      <c r="Y52" t="str">
        <f>IF(stopa_bezrobocia3[[#This Row],[XII]]&gt;10,"x","y")</f>
        <v>y</v>
      </c>
      <c r="Z52">
        <f>COUNTIF(stopa_bezrobocia3[[#This Row],[1]:[12]],"x")</f>
        <v>0</v>
      </c>
    </row>
    <row r="53" spans="1:26" x14ac:dyDescent="0.25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N53" t="str">
        <f>IF(stopa_bezrobocia3[[#This Row],[I]]&gt;10,"x","y")</f>
        <v>y</v>
      </c>
      <c r="O53" t="str">
        <f>IF(stopa_bezrobocia3[[#This Row],[II]]&gt;10,"x","y")</f>
        <v>y</v>
      </c>
      <c r="P53" t="str">
        <f>IF(stopa_bezrobocia3[[#This Row],[III]]&gt;10,"x","y")</f>
        <v>y</v>
      </c>
      <c r="Q53" t="str">
        <f>IF(stopa_bezrobocia3[[#This Row],[IV]]&gt;10,"x","y")</f>
        <v>y</v>
      </c>
      <c r="R53" t="str">
        <f>IF(stopa_bezrobocia3[[#This Row],[V]]&gt;10,"x","y")</f>
        <v>y</v>
      </c>
      <c r="S53" t="str">
        <f>IF(stopa_bezrobocia3[[#This Row],[VI]]&gt;10,"x","y")</f>
        <v>y</v>
      </c>
      <c r="T53" t="str">
        <f>IF(stopa_bezrobocia3[[#This Row],[VII]]&gt;10,"x","y")</f>
        <v>y</v>
      </c>
      <c r="U53" t="str">
        <f>IF(stopa_bezrobocia3[[#This Row],[VIII]]&gt;10,"x","y")</f>
        <v>y</v>
      </c>
      <c r="V53" t="str">
        <f>IF(stopa_bezrobocia3[[#This Row],[IX]]&gt;10,"x","y")</f>
        <v>y</v>
      </c>
      <c r="W53" t="str">
        <f>IF(stopa_bezrobocia3[[#This Row],[X]]&gt;10,"x","y")</f>
        <v>y</v>
      </c>
      <c r="X53" t="str">
        <f>IF(stopa_bezrobocia3[[#This Row],[XI]]&gt;10,"x","y")</f>
        <v>y</v>
      </c>
      <c r="Y53" t="str">
        <f>IF(stopa_bezrobocia3[[#This Row],[XII]]&gt;10,"x","y")</f>
        <v>y</v>
      </c>
      <c r="Z53">
        <f>COUNTIF(stopa_bezrobocia3[[#This Row],[1]:[12]],"x")</f>
        <v>0</v>
      </c>
    </row>
    <row r="54" spans="1:26" x14ac:dyDescent="0.25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N54" t="str">
        <f>IF(stopa_bezrobocia3[[#This Row],[I]]&gt;10,"x","y")</f>
        <v>y</v>
      </c>
      <c r="O54" t="str">
        <f>IF(stopa_bezrobocia3[[#This Row],[II]]&gt;10,"x","y")</f>
        <v>y</v>
      </c>
      <c r="P54" t="str">
        <f>IF(stopa_bezrobocia3[[#This Row],[III]]&gt;10,"x","y")</f>
        <v>y</v>
      </c>
      <c r="Q54" t="str">
        <f>IF(stopa_bezrobocia3[[#This Row],[IV]]&gt;10,"x","y")</f>
        <v>y</v>
      </c>
      <c r="R54" t="str">
        <f>IF(stopa_bezrobocia3[[#This Row],[V]]&gt;10,"x","y")</f>
        <v>y</v>
      </c>
      <c r="S54" t="str">
        <f>IF(stopa_bezrobocia3[[#This Row],[VI]]&gt;10,"x","y")</f>
        <v>y</v>
      </c>
      <c r="T54" t="str">
        <f>IF(stopa_bezrobocia3[[#This Row],[VII]]&gt;10,"x","y")</f>
        <v>y</v>
      </c>
      <c r="U54" t="str">
        <f>IF(stopa_bezrobocia3[[#This Row],[VIII]]&gt;10,"x","y")</f>
        <v>y</v>
      </c>
      <c r="V54" t="str">
        <f>IF(stopa_bezrobocia3[[#This Row],[IX]]&gt;10,"x","y")</f>
        <v>y</v>
      </c>
      <c r="W54" t="str">
        <f>IF(stopa_bezrobocia3[[#This Row],[X]]&gt;10,"x","y")</f>
        <v>y</v>
      </c>
      <c r="X54" t="str">
        <f>IF(stopa_bezrobocia3[[#This Row],[XI]]&gt;10,"x","y")</f>
        <v>y</v>
      </c>
      <c r="Y54" t="str">
        <f>IF(stopa_bezrobocia3[[#This Row],[XII]]&gt;10,"x","y")</f>
        <v>y</v>
      </c>
      <c r="Z54">
        <f>COUNTIF(stopa_bezrobocia3[[#This Row],[1]:[12]],"x")</f>
        <v>0</v>
      </c>
    </row>
    <row r="55" spans="1:26" x14ac:dyDescent="0.25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N55" t="str">
        <f>IF(stopa_bezrobocia3[[#This Row],[I]]&gt;10,"x","y")</f>
        <v>y</v>
      </c>
      <c r="O55" t="str">
        <f>IF(stopa_bezrobocia3[[#This Row],[II]]&gt;10,"x","y")</f>
        <v>y</v>
      </c>
      <c r="P55" t="str">
        <f>IF(stopa_bezrobocia3[[#This Row],[III]]&gt;10,"x","y")</f>
        <v>y</v>
      </c>
      <c r="Q55" t="str">
        <f>IF(stopa_bezrobocia3[[#This Row],[IV]]&gt;10,"x","y")</f>
        <v>y</v>
      </c>
      <c r="R55" t="str">
        <f>IF(stopa_bezrobocia3[[#This Row],[V]]&gt;10,"x","y")</f>
        <v>y</v>
      </c>
      <c r="S55" t="str">
        <f>IF(stopa_bezrobocia3[[#This Row],[VI]]&gt;10,"x","y")</f>
        <v>y</v>
      </c>
      <c r="T55" t="str">
        <f>IF(stopa_bezrobocia3[[#This Row],[VII]]&gt;10,"x","y")</f>
        <v>y</v>
      </c>
      <c r="U55" t="str">
        <f>IF(stopa_bezrobocia3[[#This Row],[VIII]]&gt;10,"x","y")</f>
        <v>y</v>
      </c>
      <c r="V55" t="str">
        <f>IF(stopa_bezrobocia3[[#This Row],[IX]]&gt;10,"x","y")</f>
        <v>y</v>
      </c>
      <c r="W55" t="str">
        <f>IF(stopa_bezrobocia3[[#This Row],[X]]&gt;10,"x","y")</f>
        <v>y</v>
      </c>
      <c r="X55" t="str">
        <f>IF(stopa_bezrobocia3[[#This Row],[XI]]&gt;10,"x","y")</f>
        <v>y</v>
      </c>
      <c r="Y55" t="str">
        <f>IF(stopa_bezrobocia3[[#This Row],[XII]]&gt;10,"x","y")</f>
        <v>y</v>
      </c>
      <c r="Z55">
        <f>COUNTIF(stopa_bezrobocia3[[#This Row],[1]:[12]],"x")</f>
        <v>0</v>
      </c>
    </row>
    <row r="56" spans="1:26" x14ac:dyDescent="0.25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N56" t="str">
        <f>IF(stopa_bezrobocia3[[#This Row],[I]]&gt;10,"x","y")</f>
        <v>y</v>
      </c>
      <c r="O56" t="str">
        <f>IF(stopa_bezrobocia3[[#This Row],[II]]&gt;10,"x","y")</f>
        <v>y</v>
      </c>
      <c r="P56" t="str">
        <f>IF(stopa_bezrobocia3[[#This Row],[III]]&gt;10,"x","y")</f>
        <v>y</v>
      </c>
      <c r="Q56" t="str">
        <f>IF(stopa_bezrobocia3[[#This Row],[IV]]&gt;10,"x","y")</f>
        <v>y</v>
      </c>
      <c r="R56" t="str">
        <f>IF(stopa_bezrobocia3[[#This Row],[V]]&gt;10,"x","y")</f>
        <v>y</v>
      </c>
      <c r="S56" t="str">
        <f>IF(stopa_bezrobocia3[[#This Row],[VI]]&gt;10,"x","y")</f>
        <v>y</v>
      </c>
      <c r="T56" t="str">
        <f>IF(stopa_bezrobocia3[[#This Row],[VII]]&gt;10,"x","y")</f>
        <v>y</v>
      </c>
      <c r="U56" t="str">
        <f>IF(stopa_bezrobocia3[[#This Row],[VIII]]&gt;10,"x","y")</f>
        <v>y</v>
      </c>
      <c r="V56" t="str">
        <f>IF(stopa_bezrobocia3[[#This Row],[IX]]&gt;10,"x","y")</f>
        <v>y</v>
      </c>
      <c r="W56" t="str">
        <f>IF(stopa_bezrobocia3[[#This Row],[X]]&gt;10,"x","y")</f>
        <v>y</v>
      </c>
      <c r="X56" t="str">
        <f>IF(stopa_bezrobocia3[[#This Row],[XI]]&gt;10,"x","y")</f>
        <v>y</v>
      </c>
      <c r="Y56" t="str">
        <f>IF(stopa_bezrobocia3[[#This Row],[XII]]&gt;10,"x","y")</f>
        <v>y</v>
      </c>
      <c r="Z56">
        <f>COUNTIF(stopa_bezrobocia3[[#This Row],[1]:[12]],"x")</f>
        <v>0</v>
      </c>
    </row>
    <row r="57" spans="1:26" x14ac:dyDescent="0.25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N57" t="str">
        <f>IF(stopa_bezrobocia3[[#This Row],[I]]&gt;10,"x","y")</f>
        <v>y</v>
      </c>
      <c r="O57" t="str">
        <f>IF(stopa_bezrobocia3[[#This Row],[II]]&gt;10,"x","y")</f>
        <v>y</v>
      </c>
      <c r="P57" t="str">
        <f>IF(stopa_bezrobocia3[[#This Row],[III]]&gt;10,"x","y")</f>
        <v>y</v>
      </c>
      <c r="Q57" t="str">
        <f>IF(stopa_bezrobocia3[[#This Row],[IV]]&gt;10,"x","y")</f>
        <v>y</v>
      </c>
      <c r="R57" t="str">
        <f>IF(stopa_bezrobocia3[[#This Row],[V]]&gt;10,"x","y")</f>
        <v>y</v>
      </c>
      <c r="S57" t="str">
        <f>IF(stopa_bezrobocia3[[#This Row],[VI]]&gt;10,"x","y")</f>
        <v>y</v>
      </c>
      <c r="T57" t="str">
        <f>IF(stopa_bezrobocia3[[#This Row],[VII]]&gt;10,"x","y")</f>
        <v>y</v>
      </c>
      <c r="U57" t="str">
        <f>IF(stopa_bezrobocia3[[#This Row],[VIII]]&gt;10,"x","y")</f>
        <v>y</v>
      </c>
      <c r="V57" t="str">
        <f>IF(stopa_bezrobocia3[[#This Row],[IX]]&gt;10,"x","y")</f>
        <v>y</v>
      </c>
      <c r="W57" t="str">
        <f>IF(stopa_bezrobocia3[[#This Row],[X]]&gt;10,"x","y")</f>
        <v>y</v>
      </c>
      <c r="X57" t="str">
        <f>IF(stopa_bezrobocia3[[#This Row],[XI]]&gt;10,"x","y")</f>
        <v>y</v>
      </c>
      <c r="Y57" t="str">
        <f>IF(stopa_bezrobocia3[[#This Row],[XII]]&gt;10,"x","y")</f>
        <v>y</v>
      </c>
      <c r="Z57">
        <f>COUNTIF(stopa_bezrobocia3[[#This Row],[1]:[12]],"x")</f>
        <v>0</v>
      </c>
    </row>
    <row r="58" spans="1:26" x14ac:dyDescent="0.25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N58" t="str">
        <f>IF(stopa_bezrobocia3[[#This Row],[I]]&gt;10,"x","y")</f>
        <v>y</v>
      </c>
      <c r="O58" t="str">
        <f>IF(stopa_bezrobocia3[[#This Row],[II]]&gt;10,"x","y")</f>
        <v>y</v>
      </c>
      <c r="P58" t="str">
        <f>IF(stopa_bezrobocia3[[#This Row],[III]]&gt;10,"x","y")</f>
        <v>y</v>
      </c>
      <c r="Q58" t="str">
        <f>IF(stopa_bezrobocia3[[#This Row],[IV]]&gt;10,"x","y")</f>
        <v>y</v>
      </c>
      <c r="R58" t="str">
        <f>IF(stopa_bezrobocia3[[#This Row],[V]]&gt;10,"x","y")</f>
        <v>y</v>
      </c>
      <c r="S58" t="str">
        <f>IF(stopa_bezrobocia3[[#This Row],[VI]]&gt;10,"x","y")</f>
        <v>y</v>
      </c>
      <c r="T58" t="str">
        <f>IF(stopa_bezrobocia3[[#This Row],[VII]]&gt;10,"x","y")</f>
        <v>y</v>
      </c>
      <c r="U58" t="str">
        <f>IF(stopa_bezrobocia3[[#This Row],[VIII]]&gt;10,"x","y")</f>
        <v>y</v>
      </c>
      <c r="V58" t="str">
        <f>IF(stopa_bezrobocia3[[#This Row],[IX]]&gt;10,"x","y")</f>
        <v>y</v>
      </c>
      <c r="W58" t="str">
        <f>IF(stopa_bezrobocia3[[#This Row],[X]]&gt;10,"x","y")</f>
        <v>y</v>
      </c>
      <c r="X58" t="str">
        <f>IF(stopa_bezrobocia3[[#This Row],[XI]]&gt;10,"x","y")</f>
        <v>y</v>
      </c>
      <c r="Y58" t="str">
        <f>IF(stopa_bezrobocia3[[#This Row],[XII]]&gt;10,"x","y")</f>
        <v>y</v>
      </c>
      <c r="Z58">
        <f>COUNTIF(stopa_bezrobocia3[[#This Row],[1]:[12]],"x")</f>
        <v>0</v>
      </c>
    </row>
    <row r="59" spans="1:26" x14ac:dyDescent="0.25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N59" t="str">
        <f>IF(stopa_bezrobocia3[[#This Row],[I]]&gt;10,"x","y")</f>
        <v>y</v>
      </c>
      <c r="O59" t="str">
        <f>IF(stopa_bezrobocia3[[#This Row],[II]]&gt;10,"x","y")</f>
        <v>y</v>
      </c>
      <c r="P59" t="str">
        <f>IF(stopa_bezrobocia3[[#This Row],[III]]&gt;10,"x","y")</f>
        <v>y</v>
      </c>
      <c r="Q59" t="str">
        <f>IF(stopa_bezrobocia3[[#This Row],[IV]]&gt;10,"x","y")</f>
        <v>y</v>
      </c>
      <c r="R59" t="str">
        <f>IF(stopa_bezrobocia3[[#This Row],[V]]&gt;10,"x","y")</f>
        <v>y</v>
      </c>
      <c r="S59" t="str">
        <f>IF(stopa_bezrobocia3[[#This Row],[VI]]&gt;10,"x","y")</f>
        <v>y</v>
      </c>
      <c r="T59" t="str">
        <f>IF(stopa_bezrobocia3[[#This Row],[VII]]&gt;10,"x","y")</f>
        <v>y</v>
      </c>
      <c r="U59" t="str">
        <f>IF(stopa_bezrobocia3[[#This Row],[VIII]]&gt;10,"x","y")</f>
        <v>y</v>
      </c>
      <c r="V59" t="str">
        <f>IF(stopa_bezrobocia3[[#This Row],[IX]]&gt;10,"x","y")</f>
        <v>y</v>
      </c>
      <c r="W59" t="str">
        <f>IF(stopa_bezrobocia3[[#This Row],[X]]&gt;10,"x","y")</f>
        <v>y</v>
      </c>
      <c r="X59" t="str">
        <f>IF(stopa_bezrobocia3[[#This Row],[XI]]&gt;10,"x","y")</f>
        <v>y</v>
      </c>
      <c r="Y59" t="str">
        <f>IF(stopa_bezrobocia3[[#This Row],[XII]]&gt;10,"x","y")</f>
        <v>y</v>
      </c>
      <c r="Z59">
        <f>COUNTIF(stopa_bezrobocia3[[#This Row],[1]:[12]],"x")</f>
        <v>0</v>
      </c>
    </row>
    <row r="60" spans="1:26" x14ac:dyDescent="0.25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N60" t="str">
        <f>IF(stopa_bezrobocia3[[#This Row],[I]]&gt;10,"x","y")</f>
        <v>y</v>
      </c>
      <c r="O60" t="str">
        <f>IF(stopa_bezrobocia3[[#This Row],[II]]&gt;10,"x","y")</f>
        <v>y</v>
      </c>
      <c r="P60" t="str">
        <f>IF(stopa_bezrobocia3[[#This Row],[III]]&gt;10,"x","y")</f>
        <v>y</v>
      </c>
      <c r="Q60" t="str">
        <f>IF(stopa_bezrobocia3[[#This Row],[IV]]&gt;10,"x","y")</f>
        <v>y</v>
      </c>
      <c r="R60" t="str">
        <f>IF(stopa_bezrobocia3[[#This Row],[V]]&gt;10,"x","y")</f>
        <v>y</v>
      </c>
      <c r="S60" t="str">
        <f>IF(stopa_bezrobocia3[[#This Row],[VI]]&gt;10,"x","y")</f>
        <v>y</v>
      </c>
      <c r="T60" t="str">
        <f>IF(stopa_bezrobocia3[[#This Row],[VII]]&gt;10,"x","y")</f>
        <v>y</v>
      </c>
      <c r="U60" t="str">
        <f>IF(stopa_bezrobocia3[[#This Row],[VIII]]&gt;10,"x","y")</f>
        <v>y</v>
      </c>
      <c r="V60" t="str">
        <f>IF(stopa_bezrobocia3[[#This Row],[IX]]&gt;10,"x","y")</f>
        <v>y</v>
      </c>
      <c r="W60" t="str">
        <f>IF(stopa_bezrobocia3[[#This Row],[X]]&gt;10,"x","y")</f>
        <v>y</v>
      </c>
      <c r="X60" t="str">
        <f>IF(stopa_bezrobocia3[[#This Row],[XI]]&gt;10,"x","y")</f>
        <v>y</v>
      </c>
      <c r="Y60" t="str">
        <f>IF(stopa_bezrobocia3[[#This Row],[XII]]&gt;10,"x","y")</f>
        <v>y</v>
      </c>
      <c r="Z60">
        <f>COUNTIF(stopa_bezrobocia3[[#This Row],[1]:[12]],"x")</f>
        <v>0</v>
      </c>
    </row>
    <row r="61" spans="1:26" x14ac:dyDescent="0.25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N61" t="str">
        <f>IF(stopa_bezrobocia3[[#This Row],[I]]&gt;10,"x","y")</f>
        <v>y</v>
      </c>
      <c r="O61" t="str">
        <f>IF(stopa_bezrobocia3[[#This Row],[II]]&gt;10,"x","y")</f>
        <v>y</v>
      </c>
      <c r="P61" t="str">
        <f>IF(stopa_bezrobocia3[[#This Row],[III]]&gt;10,"x","y")</f>
        <v>y</v>
      </c>
      <c r="Q61" t="str">
        <f>IF(stopa_bezrobocia3[[#This Row],[IV]]&gt;10,"x","y")</f>
        <v>y</v>
      </c>
      <c r="R61" t="str">
        <f>IF(stopa_bezrobocia3[[#This Row],[V]]&gt;10,"x","y")</f>
        <v>y</v>
      </c>
      <c r="S61" t="str">
        <f>IF(stopa_bezrobocia3[[#This Row],[VI]]&gt;10,"x","y")</f>
        <v>y</v>
      </c>
      <c r="T61" t="str">
        <f>IF(stopa_bezrobocia3[[#This Row],[VII]]&gt;10,"x","y")</f>
        <v>y</v>
      </c>
      <c r="U61" t="str">
        <f>IF(stopa_bezrobocia3[[#This Row],[VIII]]&gt;10,"x","y")</f>
        <v>y</v>
      </c>
      <c r="V61" t="str">
        <f>IF(stopa_bezrobocia3[[#This Row],[IX]]&gt;10,"x","y")</f>
        <v>y</v>
      </c>
      <c r="W61" t="str">
        <f>IF(stopa_bezrobocia3[[#This Row],[X]]&gt;10,"x","y")</f>
        <v>y</v>
      </c>
      <c r="X61" t="str">
        <f>IF(stopa_bezrobocia3[[#This Row],[XI]]&gt;10,"x","y")</f>
        <v>y</v>
      </c>
      <c r="Y61" t="str">
        <f>IF(stopa_bezrobocia3[[#This Row],[XII]]&gt;10,"x","y")</f>
        <v>y</v>
      </c>
      <c r="Z61">
        <f>COUNTIF(stopa_bezrobocia3[[#This Row],[1]:[12]],"x")</f>
        <v>0</v>
      </c>
    </row>
    <row r="62" spans="1:26" x14ac:dyDescent="0.25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N62" t="str">
        <f>IF(stopa_bezrobocia3[[#This Row],[I]]&gt;10,"x","y")</f>
        <v>y</v>
      </c>
      <c r="O62" t="str">
        <f>IF(stopa_bezrobocia3[[#This Row],[II]]&gt;10,"x","y")</f>
        <v>y</v>
      </c>
      <c r="P62" t="str">
        <f>IF(stopa_bezrobocia3[[#This Row],[III]]&gt;10,"x","y")</f>
        <v>y</v>
      </c>
      <c r="Q62" t="str">
        <f>IF(stopa_bezrobocia3[[#This Row],[IV]]&gt;10,"x","y")</f>
        <v>y</v>
      </c>
      <c r="R62" t="str">
        <f>IF(stopa_bezrobocia3[[#This Row],[V]]&gt;10,"x","y")</f>
        <v>y</v>
      </c>
      <c r="S62" t="str">
        <f>IF(stopa_bezrobocia3[[#This Row],[VI]]&gt;10,"x","y")</f>
        <v>y</v>
      </c>
      <c r="T62" t="str">
        <f>IF(stopa_bezrobocia3[[#This Row],[VII]]&gt;10,"x","y")</f>
        <v>y</v>
      </c>
      <c r="U62" t="str">
        <f>IF(stopa_bezrobocia3[[#This Row],[VIII]]&gt;10,"x","y")</f>
        <v>y</v>
      </c>
      <c r="V62" t="str">
        <f>IF(stopa_bezrobocia3[[#This Row],[IX]]&gt;10,"x","y")</f>
        <v>y</v>
      </c>
      <c r="W62" t="str">
        <f>IF(stopa_bezrobocia3[[#This Row],[X]]&gt;10,"x","y")</f>
        <v>y</v>
      </c>
      <c r="X62" t="str">
        <f>IF(stopa_bezrobocia3[[#This Row],[XI]]&gt;10,"x","y")</f>
        <v>y</v>
      </c>
      <c r="Y62" t="str">
        <f>IF(stopa_bezrobocia3[[#This Row],[XII]]&gt;10,"x","y")</f>
        <v>y</v>
      </c>
      <c r="Z62">
        <f>COUNTIF(stopa_bezrobocia3[[#This Row],[1]:[12]],"x")</f>
        <v>0</v>
      </c>
    </row>
    <row r="63" spans="1:26" x14ac:dyDescent="0.25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N63" t="str">
        <f>IF(stopa_bezrobocia3[[#This Row],[I]]&gt;10,"x","y")</f>
        <v>y</v>
      </c>
      <c r="O63" t="str">
        <f>IF(stopa_bezrobocia3[[#This Row],[II]]&gt;10,"x","y")</f>
        <v>y</v>
      </c>
      <c r="P63" t="str">
        <f>IF(stopa_bezrobocia3[[#This Row],[III]]&gt;10,"x","y")</f>
        <v>y</v>
      </c>
      <c r="Q63" t="str">
        <f>IF(stopa_bezrobocia3[[#This Row],[IV]]&gt;10,"x","y")</f>
        <v>y</v>
      </c>
      <c r="R63" t="str">
        <f>IF(stopa_bezrobocia3[[#This Row],[V]]&gt;10,"x","y")</f>
        <v>y</v>
      </c>
      <c r="S63" t="str">
        <f>IF(stopa_bezrobocia3[[#This Row],[VI]]&gt;10,"x","y")</f>
        <v>y</v>
      </c>
      <c r="T63" t="str">
        <f>IF(stopa_bezrobocia3[[#This Row],[VII]]&gt;10,"x","y")</f>
        <v>y</v>
      </c>
      <c r="U63" t="str">
        <f>IF(stopa_bezrobocia3[[#This Row],[VIII]]&gt;10,"x","y")</f>
        <v>y</v>
      </c>
      <c r="V63" t="str">
        <f>IF(stopa_bezrobocia3[[#This Row],[IX]]&gt;10,"x","y")</f>
        <v>y</v>
      </c>
      <c r="W63" t="str">
        <f>IF(stopa_bezrobocia3[[#This Row],[X]]&gt;10,"x","y")</f>
        <v>y</v>
      </c>
      <c r="X63" t="str">
        <f>IF(stopa_bezrobocia3[[#This Row],[XI]]&gt;10,"x","y")</f>
        <v>y</v>
      </c>
      <c r="Y63" t="str">
        <f>IF(stopa_bezrobocia3[[#This Row],[XII]]&gt;10,"x","y")</f>
        <v>y</v>
      </c>
      <c r="Z63">
        <f>COUNTIF(stopa_bezrobocia3[[#This Row],[1]:[12]],"x")</f>
        <v>0</v>
      </c>
    </row>
    <row r="64" spans="1:26" x14ac:dyDescent="0.25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N64" t="str">
        <f>IF(stopa_bezrobocia3[[#This Row],[I]]&gt;10,"x","y")</f>
        <v>y</v>
      </c>
      <c r="O64" t="str">
        <f>IF(stopa_bezrobocia3[[#This Row],[II]]&gt;10,"x","y")</f>
        <v>y</v>
      </c>
      <c r="P64" t="str">
        <f>IF(stopa_bezrobocia3[[#This Row],[III]]&gt;10,"x","y")</f>
        <v>y</v>
      </c>
      <c r="Q64" t="str">
        <f>IF(stopa_bezrobocia3[[#This Row],[IV]]&gt;10,"x","y")</f>
        <v>y</v>
      </c>
      <c r="R64" t="str">
        <f>IF(stopa_bezrobocia3[[#This Row],[V]]&gt;10,"x","y")</f>
        <v>y</v>
      </c>
      <c r="S64" t="str">
        <f>IF(stopa_bezrobocia3[[#This Row],[VI]]&gt;10,"x","y")</f>
        <v>y</v>
      </c>
      <c r="T64" t="str">
        <f>IF(stopa_bezrobocia3[[#This Row],[VII]]&gt;10,"x","y")</f>
        <v>y</v>
      </c>
      <c r="U64" t="str">
        <f>IF(stopa_bezrobocia3[[#This Row],[VIII]]&gt;10,"x","y")</f>
        <v>y</v>
      </c>
      <c r="V64" t="str">
        <f>IF(stopa_bezrobocia3[[#This Row],[IX]]&gt;10,"x","y")</f>
        <v>y</v>
      </c>
      <c r="W64" t="str">
        <f>IF(stopa_bezrobocia3[[#This Row],[X]]&gt;10,"x","y")</f>
        <v>y</v>
      </c>
      <c r="X64" t="str">
        <f>IF(stopa_bezrobocia3[[#This Row],[XI]]&gt;10,"x","y")</f>
        <v>y</v>
      </c>
      <c r="Y64" t="str">
        <f>IF(stopa_bezrobocia3[[#This Row],[XII]]&gt;10,"x","y")</f>
        <v>y</v>
      </c>
      <c r="Z64">
        <f>COUNTIF(stopa_bezrobocia3[[#This Row],[1]:[12]],"x")</f>
        <v>0</v>
      </c>
    </row>
    <row r="65" spans="1:26" x14ac:dyDescent="0.25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N65" t="str">
        <f>IF(stopa_bezrobocia3[[#This Row],[I]]&gt;10,"x","y")</f>
        <v>y</v>
      </c>
      <c r="O65" t="str">
        <f>IF(stopa_bezrobocia3[[#This Row],[II]]&gt;10,"x","y")</f>
        <v>y</v>
      </c>
      <c r="P65" t="str">
        <f>IF(stopa_bezrobocia3[[#This Row],[III]]&gt;10,"x","y")</f>
        <v>y</v>
      </c>
      <c r="Q65" t="str">
        <f>IF(stopa_bezrobocia3[[#This Row],[IV]]&gt;10,"x","y")</f>
        <v>y</v>
      </c>
      <c r="R65" t="str">
        <f>IF(stopa_bezrobocia3[[#This Row],[V]]&gt;10,"x","y")</f>
        <v>y</v>
      </c>
      <c r="S65" t="str">
        <f>IF(stopa_bezrobocia3[[#This Row],[VI]]&gt;10,"x","y")</f>
        <v>y</v>
      </c>
      <c r="T65" t="str">
        <f>IF(stopa_bezrobocia3[[#This Row],[VII]]&gt;10,"x","y")</f>
        <v>y</v>
      </c>
      <c r="U65" t="str">
        <f>IF(stopa_bezrobocia3[[#This Row],[VIII]]&gt;10,"x","y")</f>
        <v>y</v>
      </c>
      <c r="V65" t="str">
        <f>IF(stopa_bezrobocia3[[#This Row],[IX]]&gt;10,"x","y")</f>
        <v>y</v>
      </c>
      <c r="W65" t="str">
        <f>IF(stopa_bezrobocia3[[#This Row],[X]]&gt;10,"x","y")</f>
        <v>y</v>
      </c>
      <c r="X65" t="str">
        <f>IF(stopa_bezrobocia3[[#This Row],[XI]]&gt;10,"x","y")</f>
        <v>y</v>
      </c>
      <c r="Y65" t="str">
        <f>IF(stopa_bezrobocia3[[#This Row],[XII]]&gt;10,"x","y")</f>
        <v>y</v>
      </c>
      <c r="Z65">
        <f>COUNTIF(stopa_bezrobocia3[[#This Row],[1]:[12]],"x")</f>
        <v>0</v>
      </c>
    </row>
    <row r="66" spans="1:26" x14ac:dyDescent="0.25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N66" t="str">
        <f>IF(stopa_bezrobocia3[[#This Row],[I]]&gt;10,"x","y")</f>
        <v>y</v>
      </c>
      <c r="O66" t="str">
        <f>IF(stopa_bezrobocia3[[#This Row],[II]]&gt;10,"x","y")</f>
        <v>y</v>
      </c>
      <c r="P66" t="str">
        <f>IF(stopa_bezrobocia3[[#This Row],[III]]&gt;10,"x","y")</f>
        <v>y</v>
      </c>
      <c r="Q66" t="str">
        <f>IF(stopa_bezrobocia3[[#This Row],[IV]]&gt;10,"x","y")</f>
        <v>y</v>
      </c>
      <c r="R66" t="str">
        <f>IF(stopa_bezrobocia3[[#This Row],[V]]&gt;10,"x","y")</f>
        <v>y</v>
      </c>
      <c r="S66" t="str">
        <f>IF(stopa_bezrobocia3[[#This Row],[VI]]&gt;10,"x","y")</f>
        <v>x</v>
      </c>
      <c r="T66" t="str">
        <f>IF(stopa_bezrobocia3[[#This Row],[VII]]&gt;10,"x","y")</f>
        <v>x</v>
      </c>
      <c r="U66" t="str">
        <f>IF(stopa_bezrobocia3[[#This Row],[VIII]]&gt;10,"x","y")</f>
        <v>x</v>
      </c>
      <c r="V66" t="str">
        <f>IF(stopa_bezrobocia3[[#This Row],[IX]]&gt;10,"x","y")</f>
        <v>x</v>
      </c>
      <c r="W66" t="str">
        <f>IF(stopa_bezrobocia3[[#This Row],[X]]&gt;10,"x","y")</f>
        <v>x</v>
      </c>
      <c r="X66" t="str">
        <f>IF(stopa_bezrobocia3[[#This Row],[XI]]&gt;10,"x","y")</f>
        <v>x</v>
      </c>
      <c r="Y66" t="str">
        <f>IF(stopa_bezrobocia3[[#This Row],[XII]]&gt;10,"x","y")</f>
        <v>x</v>
      </c>
      <c r="Z66">
        <f>COUNTIF(stopa_bezrobocia3[[#This Row],[1]:[12]],"x")</f>
        <v>7</v>
      </c>
    </row>
    <row r="67" spans="1:26" x14ac:dyDescent="0.25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N67" t="str">
        <f>IF(stopa_bezrobocia3[[#This Row],[I]]&gt;10,"x","y")</f>
        <v>y</v>
      </c>
      <c r="O67" t="str">
        <f>IF(stopa_bezrobocia3[[#This Row],[II]]&gt;10,"x","y")</f>
        <v>x</v>
      </c>
      <c r="P67" t="str">
        <f>IF(stopa_bezrobocia3[[#This Row],[III]]&gt;10,"x","y")</f>
        <v>x</v>
      </c>
      <c r="Q67" t="str">
        <f>IF(stopa_bezrobocia3[[#This Row],[IV]]&gt;10,"x","y")</f>
        <v>x</v>
      </c>
      <c r="R67" t="str">
        <f>IF(stopa_bezrobocia3[[#This Row],[V]]&gt;10,"x","y")</f>
        <v>x</v>
      </c>
      <c r="S67" t="str">
        <f>IF(stopa_bezrobocia3[[#This Row],[VI]]&gt;10,"x","y")</f>
        <v>x</v>
      </c>
      <c r="T67" t="str">
        <f>IF(stopa_bezrobocia3[[#This Row],[VII]]&gt;10,"x","y")</f>
        <v>x</v>
      </c>
      <c r="U67" t="str">
        <f>IF(stopa_bezrobocia3[[#This Row],[VIII]]&gt;10,"x","y")</f>
        <v>x</v>
      </c>
      <c r="V67" t="str">
        <f>IF(stopa_bezrobocia3[[#This Row],[IX]]&gt;10,"x","y")</f>
        <v>x</v>
      </c>
      <c r="W67" t="str">
        <f>IF(stopa_bezrobocia3[[#This Row],[X]]&gt;10,"x","y")</f>
        <v>x</v>
      </c>
      <c r="X67" t="str">
        <f>IF(stopa_bezrobocia3[[#This Row],[XI]]&gt;10,"x","y")</f>
        <v>x</v>
      </c>
      <c r="Y67" t="str">
        <f>IF(stopa_bezrobocia3[[#This Row],[XII]]&gt;10,"x","y")</f>
        <v>x</v>
      </c>
      <c r="Z67">
        <f>COUNTIF(stopa_bezrobocia3[[#This Row],[1]:[12]],"x")</f>
        <v>11</v>
      </c>
    </row>
    <row r="68" spans="1:26" x14ac:dyDescent="0.25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N68" t="str">
        <f>IF(stopa_bezrobocia3[[#This Row],[I]]&gt;10,"x","y")</f>
        <v>y</v>
      </c>
      <c r="O68" t="str">
        <f>IF(stopa_bezrobocia3[[#This Row],[II]]&gt;10,"x","y")</f>
        <v>y</v>
      </c>
      <c r="P68" t="str">
        <f>IF(stopa_bezrobocia3[[#This Row],[III]]&gt;10,"x","y")</f>
        <v>y</v>
      </c>
      <c r="Q68" t="str">
        <f>IF(stopa_bezrobocia3[[#This Row],[IV]]&gt;10,"x","y")</f>
        <v>y</v>
      </c>
      <c r="R68" t="str">
        <f>IF(stopa_bezrobocia3[[#This Row],[V]]&gt;10,"x","y")</f>
        <v>y</v>
      </c>
      <c r="S68" t="str">
        <f>IF(stopa_bezrobocia3[[#This Row],[VI]]&gt;10,"x","y")</f>
        <v>x</v>
      </c>
      <c r="T68" t="str">
        <f>IF(stopa_bezrobocia3[[#This Row],[VII]]&gt;10,"x","y")</f>
        <v>x</v>
      </c>
      <c r="U68" t="str">
        <f>IF(stopa_bezrobocia3[[#This Row],[VIII]]&gt;10,"x","y")</f>
        <v>x</v>
      </c>
      <c r="V68" t="str">
        <f>IF(stopa_bezrobocia3[[#This Row],[IX]]&gt;10,"x","y")</f>
        <v>x</v>
      </c>
      <c r="W68" t="str">
        <f>IF(stopa_bezrobocia3[[#This Row],[X]]&gt;10,"x","y")</f>
        <v>x</v>
      </c>
      <c r="X68" t="str">
        <f>IF(stopa_bezrobocia3[[#This Row],[XI]]&gt;10,"x","y")</f>
        <v>y</v>
      </c>
      <c r="Y68" t="str">
        <f>IF(stopa_bezrobocia3[[#This Row],[XII]]&gt;10,"x","y")</f>
        <v>y</v>
      </c>
      <c r="Z68">
        <f>COUNTIF(stopa_bezrobocia3[[#This Row],[1]:[12]],"x")</f>
        <v>5</v>
      </c>
    </row>
    <row r="69" spans="1:26" x14ac:dyDescent="0.25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N69" t="str">
        <f>IF(stopa_bezrobocia3[[#This Row],[I]]&gt;10,"x","y")</f>
        <v>y</v>
      </c>
      <c r="O69" t="str">
        <f>IF(stopa_bezrobocia3[[#This Row],[II]]&gt;10,"x","y")</f>
        <v>y</v>
      </c>
      <c r="P69" t="str">
        <f>IF(stopa_bezrobocia3[[#This Row],[III]]&gt;10,"x","y")</f>
        <v>y</v>
      </c>
      <c r="Q69" t="str">
        <f>IF(stopa_bezrobocia3[[#This Row],[IV]]&gt;10,"x","y")</f>
        <v>y</v>
      </c>
      <c r="R69" t="str">
        <f>IF(stopa_bezrobocia3[[#This Row],[V]]&gt;10,"x","y")</f>
        <v>y</v>
      </c>
      <c r="S69" t="str">
        <f>IF(stopa_bezrobocia3[[#This Row],[VI]]&gt;10,"x","y")</f>
        <v>y</v>
      </c>
      <c r="T69" t="str">
        <f>IF(stopa_bezrobocia3[[#This Row],[VII]]&gt;10,"x","y")</f>
        <v>y</v>
      </c>
      <c r="U69" t="str">
        <f>IF(stopa_bezrobocia3[[#This Row],[VIII]]&gt;10,"x","y")</f>
        <v>y</v>
      </c>
      <c r="V69" t="str">
        <f>IF(stopa_bezrobocia3[[#This Row],[IX]]&gt;10,"x","y")</f>
        <v>y</v>
      </c>
      <c r="W69" t="str">
        <f>IF(stopa_bezrobocia3[[#This Row],[X]]&gt;10,"x","y")</f>
        <v>y</v>
      </c>
      <c r="X69" t="str">
        <f>IF(stopa_bezrobocia3[[#This Row],[XI]]&gt;10,"x","y")</f>
        <v>y</v>
      </c>
      <c r="Y69" t="str">
        <f>IF(stopa_bezrobocia3[[#This Row],[XII]]&gt;10,"x","y")</f>
        <v>y</v>
      </c>
      <c r="Z69">
        <f>COUNTIF(stopa_bezrobocia3[[#This Row],[1]:[12]],"x")</f>
        <v>0</v>
      </c>
    </row>
    <row r="70" spans="1:26" x14ac:dyDescent="0.25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N70" t="str">
        <f>IF(stopa_bezrobocia3[[#This Row],[I]]&gt;10,"x","y")</f>
        <v>y</v>
      </c>
      <c r="O70" t="str">
        <f>IF(stopa_bezrobocia3[[#This Row],[II]]&gt;10,"x","y")</f>
        <v>y</v>
      </c>
      <c r="P70" t="str">
        <f>IF(stopa_bezrobocia3[[#This Row],[III]]&gt;10,"x","y")</f>
        <v>y</v>
      </c>
      <c r="Q70" t="str">
        <f>IF(stopa_bezrobocia3[[#This Row],[IV]]&gt;10,"x","y")</f>
        <v>y</v>
      </c>
      <c r="R70" t="str">
        <f>IF(stopa_bezrobocia3[[#This Row],[V]]&gt;10,"x","y")</f>
        <v>y</v>
      </c>
      <c r="S70" t="str">
        <f>IF(stopa_bezrobocia3[[#This Row],[VI]]&gt;10,"x","y")</f>
        <v>y</v>
      </c>
      <c r="T70" t="str">
        <f>IF(stopa_bezrobocia3[[#This Row],[VII]]&gt;10,"x","y")</f>
        <v>y</v>
      </c>
      <c r="U70" t="str">
        <f>IF(stopa_bezrobocia3[[#This Row],[VIII]]&gt;10,"x","y")</f>
        <v>y</v>
      </c>
      <c r="V70" t="str">
        <f>IF(stopa_bezrobocia3[[#This Row],[IX]]&gt;10,"x","y")</f>
        <v>y</v>
      </c>
      <c r="W70" t="str">
        <f>IF(stopa_bezrobocia3[[#This Row],[X]]&gt;10,"x","y")</f>
        <v>y</v>
      </c>
      <c r="X70" t="str">
        <f>IF(stopa_bezrobocia3[[#This Row],[XI]]&gt;10,"x","y")</f>
        <v>y</v>
      </c>
      <c r="Y70" t="str">
        <f>IF(stopa_bezrobocia3[[#This Row],[XII]]&gt;10,"x","y")</f>
        <v>y</v>
      </c>
      <c r="Z70">
        <f>COUNTIF(stopa_bezrobocia3[[#This Row],[1]:[12]],"x")</f>
        <v>0</v>
      </c>
    </row>
    <row r="71" spans="1:26" ht="15.75" thickBot="1" x14ac:dyDescent="0.3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N71" t="str">
        <f>IF(stopa_bezrobocia3[[#This Row],[I]]&gt;10,"x","y")</f>
        <v>y</v>
      </c>
      <c r="O71" t="str">
        <f>IF(stopa_bezrobocia3[[#This Row],[II]]&gt;10,"x","y")</f>
        <v>y</v>
      </c>
      <c r="P71" t="str">
        <f>IF(stopa_bezrobocia3[[#This Row],[III]]&gt;10,"x","y")</f>
        <v>y</v>
      </c>
      <c r="Q71" t="str">
        <f>IF(stopa_bezrobocia3[[#This Row],[IV]]&gt;10,"x","y")</f>
        <v>y</v>
      </c>
      <c r="R71" t="str">
        <f>IF(stopa_bezrobocia3[[#This Row],[V]]&gt;10,"x","y")</f>
        <v>y</v>
      </c>
      <c r="S71" t="str">
        <f>IF(stopa_bezrobocia3[[#This Row],[VI]]&gt;10,"x","y")</f>
        <v>y</v>
      </c>
      <c r="T71" t="str">
        <f>IF(stopa_bezrobocia3[[#This Row],[VII]]&gt;10,"x","y")</f>
        <v>y</v>
      </c>
      <c r="U71" t="str">
        <f>IF(stopa_bezrobocia3[[#This Row],[VIII]]&gt;10,"x","y")</f>
        <v>y</v>
      </c>
      <c r="V71" t="str">
        <f>IF(stopa_bezrobocia3[[#This Row],[IX]]&gt;10,"x","y")</f>
        <v>y</v>
      </c>
      <c r="W71" t="str">
        <f>IF(stopa_bezrobocia3[[#This Row],[X]]&gt;10,"x","y")</f>
        <v>y</v>
      </c>
      <c r="X71" t="str">
        <f>IF(stopa_bezrobocia3[[#This Row],[XI]]&gt;10,"x","y")</f>
        <v>y</v>
      </c>
      <c r="Y71" t="str">
        <f>IF(stopa_bezrobocia3[[#This Row],[XII]]&gt;10,"x","y")</f>
        <v>y</v>
      </c>
      <c r="Z71">
        <f>COUNTIF(stopa_bezrobocia3[[#This Row],[1]:[12]],"x")</f>
        <v>0</v>
      </c>
    </row>
    <row r="72" spans="1:26" ht="15.75" thickBot="1" x14ac:dyDescent="0.3">
      <c r="N72" s="1"/>
      <c r="Y72" t="s">
        <v>26</v>
      </c>
      <c r="Z72" s="2">
        <f>SUM(stopa_bezrobocia3[zagrozenie])</f>
        <v>42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7915-164E-4398-BFE4-1372403D3BD4}">
  <dimension ref="A1:Q71"/>
  <sheetViews>
    <sheetView workbookViewId="0">
      <selection activeCell="J78" sqref="J78"/>
    </sheetView>
  </sheetViews>
  <sheetFormatPr defaultRowHeight="15" x14ac:dyDescent="0.25"/>
  <cols>
    <col min="1" max="1" width="7" bestFit="1" customWidth="1"/>
    <col min="2" max="4" width="5" bestFit="1" customWidth="1"/>
    <col min="5" max="5" width="5.140625" bestFit="1" customWidth="1"/>
    <col min="6" max="6" width="5" bestFit="1" customWidth="1"/>
    <col min="7" max="7" width="5.140625" bestFit="1" customWidth="1"/>
    <col min="8" max="8" width="5.7109375" bestFit="1" customWidth="1"/>
    <col min="9" max="9" width="6.28515625" bestFit="1" customWidth="1"/>
    <col min="10" max="12" width="5" bestFit="1" customWidth="1"/>
    <col min="13" max="13" width="5.5703125" bestFit="1" customWidth="1"/>
    <col min="14" max="14" width="10.5703125" bestFit="1" customWidth="1"/>
    <col min="17" max="17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</v>
      </c>
      <c r="Q1" s="4"/>
    </row>
    <row r="2" spans="1:17" hidden="1" x14ac:dyDescent="0.25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N2" s="4">
        <f>AVERAGE(stopa_bezrobocia4[[#This Row],[I]:[XII]])</f>
        <v>3.9833333333333329</v>
      </c>
      <c r="Q2" s="4"/>
    </row>
    <row r="3" spans="1:17" hidden="1" x14ac:dyDescent="0.25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N3" s="4">
        <f>AVERAGE(stopa_bezrobocia4[[#This Row],[I]:[XII]])</f>
        <v>3.8416666666666668</v>
      </c>
    </row>
    <row r="4" spans="1:17" hidden="1" x14ac:dyDescent="0.25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N4" s="4">
        <f>AVERAGE(stopa_bezrobocia4[[#This Row],[I]:[XII]])</f>
        <v>6.5083333333333329</v>
      </c>
    </row>
    <row r="5" spans="1:17" hidden="1" x14ac:dyDescent="0.25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N5" s="4">
        <f>AVERAGE(stopa_bezrobocia4[[#This Row],[I]:[XII]])</f>
        <v>4.666666666666667</v>
      </c>
    </row>
    <row r="6" spans="1:17" hidden="1" x14ac:dyDescent="0.25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N6" s="4">
        <f>AVERAGE(stopa_bezrobocia4[[#This Row],[I]:[XII]])</f>
        <v>6.9666666666666677</v>
      </c>
    </row>
    <row r="7" spans="1:17" hidden="1" x14ac:dyDescent="0.25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N7" s="4">
        <f>AVERAGE(stopa_bezrobocia4[[#This Row],[I]:[XII]])</f>
        <v>5.916666666666667</v>
      </c>
    </row>
    <row r="8" spans="1:17" hidden="1" x14ac:dyDescent="0.25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N8" s="4">
        <f>AVERAGE(stopa_bezrobocia4[[#This Row],[I]:[XII]])</f>
        <v>4.2333333333333334</v>
      </c>
    </row>
    <row r="9" spans="1:17" hidden="1" x14ac:dyDescent="0.25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N9" s="4">
        <f>AVERAGE(stopa_bezrobocia4[[#This Row],[I]:[XII]])</f>
        <v>3.9416666666666664</v>
      </c>
    </row>
    <row r="10" spans="1:17" x14ac:dyDescent="0.25">
      <c r="A10" s="6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N10" s="5">
        <f>AVERAGE(stopa_bezrobocia4[[#This Row],[I]:[XII]])</f>
        <v>3.6416666666666662</v>
      </c>
    </row>
    <row r="11" spans="1:17" hidden="1" x14ac:dyDescent="0.25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N11" s="4">
        <f>AVERAGE(stopa_bezrobocia4[[#This Row],[I]:[XII]])</f>
        <v>6.5083333333333329</v>
      </c>
    </row>
    <row r="12" spans="1:17" hidden="1" x14ac:dyDescent="0.25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N12" s="4">
        <f>AVERAGE(stopa_bezrobocia4[[#This Row],[I]:[XII]])</f>
        <v>5.2833333333333341</v>
      </c>
    </row>
    <row r="13" spans="1:17" hidden="1" x14ac:dyDescent="0.25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N13" s="4">
        <f>AVERAGE(stopa_bezrobocia4[[#This Row],[I]:[XII]])</f>
        <v>5.0416666666666661</v>
      </c>
    </row>
    <row r="14" spans="1:17" hidden="1" x14ac:dyDescent="0.25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N14" s="4">
        <f>AVERAGE(stopa_bezrobocia4[[#This Row],[I]:[XII]])</f>
        <v>5.2166666666666668</v>
      </c>
    </row>
    <row r="15" spans="1:17" hidden="1" x14ac:dyDescent="0.25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N15" s="4">
        <f>AVERAGE(stopa_bezrobocia4[[#This Row],[I]:[XII]])</f>
        <v>7.7583333333333337</v>
      </c>
    </row>
    <row r="16" spans="1:17" hidden="1" x14ac:dyDescent="0.25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N16" s="4">
        <f>AVERAGE(stopa_bezrobocia4[[#This Row],[I]:[XII]])</f>
        <v>6.3666666666666671</v>
      </c>
    </row>
    <row r="17" spans="1:14" hidden="1" x14ac:dyDescent="0.25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N17" s="4">
        <f>AVERAGE(stopa_bezrobocia4[[#This Row],[I]:[XII]])</f>
        <v>6.4583333333333321</v>
      </c>
    </row>
    <row r="18" spans="1:14" hidden="1" x14ac:dyDescent="0.25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N18" s="4">
        <f>AVERAGE(stopa_bezrobocia4[[#This Row],[I]:[XII]])</f>
        <v>7.6083333333333334</v>
      </c>
    </row>
    <row r="19" spans="1:14" hidden="1" x14ac:dyDescent="0.25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N19" s="4">
        <f>AVERAGE(stopa_bezrobocia4[[#This Row],[I]:[XII]])</f>
        <v>6.4833333333333343</v>
      </c>
    </row>
    <row r="20" spans="1:14" hidden="1" x14ac:dyDescent="0.25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N20" s="4">
        <f>AVERAGE(stopa_bezrobocia4[[#This Row],[I]:[XII]])</f>
        <v>6.5583333333333336</v>
      </c>
    </row>
    <row r="21" spans="1:14" hidden="1" x14ac:dyDescent="0.25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N21" s="4">
        <f>AVERAGE(stopa_bezrobocia4[[#This Row],[I]:[XII]])</f>
        <v>6.0749999999999993</v>
      </c>
    </row>
    <row r="22" spans="1:14" hidden="1" x14ac:dyDescent="0.25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N22" s="4">
        <f>AVERAGE(stopa_bezrobocia4[[#This Row],[I]:[XII]])</f>
        <v>5.4249999999999998</v>
      </c>
    </row>
    <row r="23" spans="1:14" hidden="1" x14ac:dyDescent="0.25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N23" s="4">
        <f>AVERAGE(stopa_bezrobocia4[[#This Row],[I]:[XII]])</f>
        <v>4.708333333333333</v>
      </c>
    </row>
    <row r="24" spans="1:14" hidden="1" x14ac:dyDescent="0.25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N24" s="4">
        <f>AVERAGE(stopa_bezrobocia4[[#This Row],[I]:[XII]])</f>
        <v>4.7583333333333329</v>
      </c>
    </row>
    <row r="25" spans="1:14" hidden="1" x14ac:dyDescent="0.25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N25" s="4">
        <f>AVERAGE(stopa_bezrobocia4[[#This Row],[I]:[XII]])</f>
        <v>4.4749999999999996</v>
      </c>
    </row>
    <row r="26" spans="1:14" hidden="1" x14ac:dyDescent="0.25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N26" s="4">
        <f>AVERAGE(stopa_bezrobocia4[[#This Row],[I]:[XII]])</f>
        <v>4.4083333333333341</v>
      </c>
    </row>
    <row r="27" spans="1:14" hidden="1" x14ac:dyDescent="0.25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N27" s="4">
        <f>AVERAGE(stopa_bezrobocia4[[#This Row],[I]:[XII]])</f>
        <v>5.8999999999999995</v>
      </c>
    </row>
    <row r="28" spans="1:14" hidden="1" x14ac:dyDescent="0.25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N28" s="4">
        <f>AVERAGE(stopa_bezrobocia4[[#This Row],[I]:[XII]])</f>
        <v>6.8666666666666663</v>
      </c>
    </row>
    <row r="29" spans="1:14" hidden="1" x14ac:dyDescent="0.25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N29" s="4">
        <f>AVERAGE(stopa_bezrobocia4[[#This Row],[I]:[XII]])</f>
        <v>6.5166666666666666</v>
      </c>
    </row>
    <row r="30" spans="1:14" hidden="1" x14ac:dyDescent="0.25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N30" s="4">
        <f>AVERAGE(stopa_bezrobocia4[[#This Row],[I]:[XII]])</f>
        <v>5.7749999999999995</v>
      </c>
    </row>
    <row r="31" spans="1:14" hidden="1" x14ac:dyDescent="0.25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N31" s="4">
        <f>AVERAGE(stopa_bezrobocia4[[#This Row],[I]:[XII]])</f>
        <v>6.5583333333333336</v>
      </c>
    </row>
    <row r="32" spans="1:14" hidden="1" x14ac:dyDescent="0.25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N32" s="4">
        <f>AVERAGE(stopa_bezrobocia4[[#This Row],[I]:[XII]])</f>
        <v>9.3916666666666675</v>
      </c>
    </row>
    <row r="33" spans="1:14" hidden="1" x14ac:dyDescent="0.25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N33" s="4">
        <f>AVERAGE(stopa_bezrobocia4[[#This Row],[I]:[XII]])</f>
        <v>8.6166666666666654</v>
      </c>
    </row>
    <row r="34" spans="1:14" hidden="1" x14ac:dyDescent="0.25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N34" s="4">
        <f>AVERAGE(stopa_bezrobocia4[[#This Row],[I]:[XII]])</f>
        <v>7.9666666666666659</v>
      </c>
    </row>
    <row r="35" spans="1:14" hidden="1" x14ac:dyDescent="0.25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N35" s="4">
        <f>AVERAGE(stopa_bezrobocia4[[#This Row],[I]:[XII]])</f>
        <v>6.9833333333333334</v>
      </c>
    </row>
    <row r="36" spans="1:14" hidden="1" x14ac:dyDescent="0.25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N36" s="4">
        <f>AVERAGE(stopa_bezrobocia4[[#This Row],[I]:[XII]])</f>
        <v>6.7666666666666684</v>
      </c>
    </row>
    <row r="37" spans="1:14" hidden="1" x14ac:dyDescent="0.25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N37" s="4">
        <f>AVERAGE(stopa_bezrobocia4[[#This Row],[I]:[XII]])</f>
        <v>8.0916666666666668</v>
      </c>
    </row>
    <row r="38" spans="1:14" hidden="1" x14ac:dyDescent="0.25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N38" s="4">
        <f>AVERAGE(stopa_bezrobocia4[[#This Row],[I]:[XII]])</f>
        <v>8.5333333333333332</v>
      </c>
    </row>
    <row r="39" spans="1:14" x14ac:dyDescent="0.25">
      <c r="A39" s="6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N39" s="5">
        <f>AVERAGE(stopa_bezrobocia4[[#This Row],[I]:[XII]])</f>
        <v>10.850000000000001</v>
      </c>
    </row>
    <row r="40" spans="1:14" hidden="1" x14ac:dyDescent="0.25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N40" s="4">
        <f>AVERAGE(stopa_bezrobocia4[[#This Row],[I]:[XII]])</f>
        <v>10.516666666666667</v>
      </c>
    </row>
    <row r="41" spans="1:14" hidden="1" x14ac:dyDescent="0.25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N41" s="4">
        <f>AVERAGE(stopa_bezrobocia4[[#This Row],[I]:[XII]])</f>
        <v>8.4250000000000007</v>
      </c>
    </row>
    <row r="42" spans="1:14" hidden="1" x14ac:dyDescent="0.25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N42" s="4">
        <f>AVERAGE(stopa_bezrobocia4[[#This Row],[I]:[XII]])</f>
        <v>8.1083333333333325</v>
      </c>
    </row>
    <row r="43" spans="1:14" hidden="1" x14ac:dyDescent="0.25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N43" s="4">
        <f>AVERAGE(stopa_bezrobocia4[[#This Row],[I]:[XII]])</f>
        <v>7.9166666666666679</v>
      </c>
    </row>
    <row r="44" spans="1:14" hidden="1" x14ac:dyDescent="0.25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N44" s="4">
        <f>AVERAGE(stopa_bezrobocia4[[#This Row],[I]:[XII]])</f>
        <v>7.0916666666666677</v>
      </c>
    </row>
    <row r="45" spans="1:14" hidden="1" x14ac:dyDescent="0.25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N45" s="4">
        <f>AVERAGE(stopa_bezrobocia4[[#This Row],[I]:[XII]])</f>
        <v>6.4083333333333341</v>
      </c>
    </row>
    <row r="46" spans="1:14" hidden="1" x14ac:dyDescent="0.25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N46" s="4">
        <f>AVERAGE(stopa_bezrobocia4[[#This Row],[I]:[XII]])</f>
        <v>6.1750000000000007</v>
      </c>
    </row>
    <row r="47" spans="1:14" hidden="1" x14ac:dyDescent="0.25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N47" s="4">
        <f>AVERAGE(stopa_bezrobocia4[[#This Row],[I]:[XII]])</f>
        <v>6.533333333333335</v>
      </c>
    </row>
    <row r="48" spans="1:14" hidden="1" x14ac:dyDescent="0.25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N48" s="4">
        <f>AVERAGE(stopa_bezrobocia4[[#This Row],[I]:[XII]])</f>
        <v>7.7666666666666666</v>
      </c>
    </row>
    <row r="49" spans="1:14" hidden="1" x14ac:dyDescent="0.25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N49" s="4">
        <f>AVERAGE(stopa_bezrobocia4[[#This Row],[I]:[XII]])</f>
        <v>8.4083333333333332</v>
      </c>
    </row>
    <row r="50" spans="1:14" hidden="1" x14ac:dyDescent="0.25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N50" s="4">
        <f>AVERAGE(stopa_bezrobocia4[[#This Row],[I]:[XII]])</f>
        <v>7.8249999999999993</v>
      </c>
    </row>
    <row r="51" spans="1:14" hidden="1" x14ac:dyDescent="0.25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N51" s="4">
        <f>AVERAGE(stopa_bezrobocia4[[#This Row],[I]:[XII]])</f>
        <v>7.0166666666666666</v>
      </c>
    </row>
    <row r="52" spans="1:14" hidden="1" x14ac:dyDescent="0.25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N52" s="4">
        <f>AVERAGE(stopa_bezrobocia4[[#This Row],[I]:[XII]])</f>
        <v>6.4249999999999998</v>
      </c>
    </row>
    <row r="53" spans="1:14" hidden="1" x14ac:dyDescent="0.25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N53" s="4">
        <f>AVERAGE(stopa_bezrobocia4[[#This Row],[I]:[XII]])</f>
        <v>6.3250000000000002</v>
      </c>
    </row>
    <row r="54" spans="1:14" hidden="1" x14ac:dyDescent="0.25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N54" s="4">
        <f>AVERAGE(stopa_bezrobocia4[[#This Row],[I]:[XII]])</f>
        <v>5.8583333333333316</v>
      </c>
    </row>
    <row r="55" spans="1:14" hidden="1" x14ac:dyDescent="0.25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N55" s="4">
        <f>AVERAGE(stopa_bezrobocia4[[#This Row],[I]:[XII]])</f>
        <v>5.416666666666667</v>
      </c>
    </row>
    <row r="56" spans="1:14" hidden="1" x14ac:dyDescent="0.25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N56" s="4">
        <f>AVERAGE(stopa_bezrobocia4[[#This Row],[I]:[XII]])</f>
        <v>5.1333333333333337</v>
      </c>
    </row>
    <row r="57" spans="1:14" hidden="1" x14ac:dyDescent="0.25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N57" s="4">
        <f>AVERAGE(stopa_bezrobocia4[[#This Row],[I]:[XII]])</f>
        <v>4.8833333333333329</v>
      </c>
    </row>
    <row r="58" spans="1:14" hidden="1" x14ac:dyDescent="0.25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N58" s="4">
        <f>AVERAGE(stopa_bezrobocia4[[#This Row],[I]:[XII]])</f>
        <v>5.6583333333333341</v>
      </c>
    </row>
    <row r="59" spans="1:14" hidden="1" x14ac:dyDescent="0.25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N59" s="4">
        <f>AVERAGE(stopa_bezrobocia4[[#This Row],[I]:[XII]])</f>
        <v>6.7</v>
      </c>
    </row>
    <row r="60" spans="1:14" hidden="1" x14ac:dyDescent="0.25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N60" s="4">
        <f>AVERAGE(stopa_bezrobocia4[[#This Row],[I]:[XII]])</f>
        <v>6.9083333333333323</v>
      </c>
    </row>
    <row r="61" spans="1:14" hidden="1" x14ac:dyDescent="0.25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N61" s="4">
        <f>AVERAGE(stopa_bezrobocia4[[#This Row],[I]:[XII]])</f>
        <v>6.4583333333333348</v>
      </c>
    </row>
    <row r="62" spans="1:14" hidden="1" x14ac:dyDescent="0.25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N62" s="4">
        <f>AVERAGE(stopa_bezrobocia4[[#This Row],[I]:[XII]])</f>
        <v>6</v>
      </c>
    </row>
    <row r="63" spans="1:14" hidden="1" x14ac:dyDescent="0.25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N63" s="4">
        <f>AVERAGE(stopa_bezrobocia4[[#This Row],[I]:[XII]])</f>
        <v>5.5250000000000012</v>
      </c>
    </row>
    <row r="64" spans="1:14" hidden="1" x14ac:dyDescent="0.25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N64" s="4">
        <f>AVERAGE(stopa_bezrobocia4[[#This Row],[I]:[XII]])</f>
        <v>5.5250000000000012</v>
      </c>
    </row>
    <row r="65" spans="1:14" hidden="1" x14ac:dyDescent="0.25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N65" s="4">
        <f>AVERAGE(stopa_bezrobocia4[[#This Row],[I]:[XII]])</f>
        <v>6.7333333333333334</v>
      </c>
    </row>
    <row r="66" spans="1:14" hidden="1" x14ac:dyDescent="0.25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N66" s="4">
        <f>AVERAGE(stopa_bezrobocia4[[#This Row],[I]:[XII]])</f>
        <v>10.191666666666666</v>
      </c>
    </row>
    <row r="67" spans="1:14" hidden="1" x14ac:dyDescent="0.25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N67" s="4">
        <f>AVERAGE(stopa_bezrobocia4[[#This Row],[I]:[XII]])</f>
        <v>10.558333333333332</v>
      </c>
    </row>
    <row r="68" spans="1:14" hidden="1" x14ac:dyDescent="0.25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N68" s="4">
        <f>AVERAGE(stopa_bezrobocia4[[#This Row],[I]:[XII]])</f>
        <v>9.8666666666666654</v>
      </c>
    </row>
    <row r="69" spans="1:14" hidden="1" x14ac:dyDescent="0.25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N69" s="4">
        <f>AVERAGE(stopa_bezrobocia4[[#This Row],[I]:[XII]])</f>
        <v>8.9916666666666654</v>
      </c>
    </row>
    <row r="70" spans="1:14" hidden="1" x14ac:dyDescent="0.25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N70" s="4">
        <f>AVERAGE(stopa_bezrobocia4[[#This Row],[I]:[XII]])</f>
        <v>8.3166666666666664</v>
      </c>
    </row>
    <row r="71" spans="1:14" hidden="1" x14ac:dyDescent="0.25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N71" s="4">
        <f>AVERAGE(stopa_bezrobocia4[[#This Row],[I]:[XII]])</f>
        <v>7.1000000000000005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4B5D-36D9-422B-81A1-10CAAFB428DB}">
  <dimension ref="A1:Q71"/>
  <sheetViews>
    <sheetView topLeftCell="A18" workbookViewId="0">
      <selection activeCell="O1" sqref="O1:Q71"/>
    </sheetView>
  </sheetViews>
  <sheetFormatPr defaultRowHeight="15" x14ac:dyDescent="0.25"/>
  <cols>
    <col min="1" max="1" width="7" bestFit="1" customWidth="1"/>
    <col min="2" max="4" width="5" bestFit="1" customWidth="1"/>
    <col min="5" max="5" width="5.140625" bestFit="1" customWidth="1"/>
    <col min="6" max="6" width="5" bestFit="1" customWidth="1"/>
    <col min="7" max="7" width="5.140625" bestFit="1" customWidth="1"/>
    <col min="8" max="8" width="5.7109375" bestFit="1" customWidth="1"/>
    <col min="9" max="9" width="6.28515625" bestFit="1" customWidth="1"/>
    <col min="10" max="12" width="5" bestFit="1" customWidth="1"/>
    <col min="13" max="13" width="5.5703125" bestFit="1" customWidth="1"/>
    <col min="14" max="14" width="5.5703125" customWidth="1"/>
    <col min="15" max="15" width="5.5703125" style="6" customWidth="1"/>
    <col min="16" max="17" width="9.140625" style="6"/>
    <col min="19" max="19" width="17.7109375" bestFit="1" customWidth="1"/>
    <col min="20" max="20" width="11" bestFit="1" customWidth="1"/>
    <col min="21" max="21" width="1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</v>
      </c>
      <c r="O1" s="6" t="s">
        <v>35</v>
      </c>
      <c r="P1" s="6" t="s">
        <v>27</v>
      </c>
      <c r="Q1" s="6" t="s">
        <v>28</v>
      </c>
    </row>
    <row r="2" spans="1:17" x14ac:dyDescent="0.25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O2" s="6">
        <f>stopa_bezrobocia5[[#This Row],[ROK]]</f>
        <v>1945</v>
      </c>
      <c r="P2" s="6">
        <f>MIN(stopa_bezrobocia5[[#This Row],[I]:[XII]])</f>
        <v>3.2</v>
      </c>
      <c r="Q2" s="6">
        <f>MAX(stopa_bezrobocia5[[#This Row],[I]:[XII]])</f>
        <v>4.4000000000000004</v>
      </c>
    </row>
    <row r="3" spans="1:17" x14ac:dyDescent="0.25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O3" s="6">
        <f>stopa_bezrobocia5[[#This Row],[ROK]]</f>
        <v>1946</v>
      </c>
      <c r="P3" s="6">
        <f>MIN(stopa_bezrobocia5[[#This Row],[I]:[XII]])</f>
        <v>3.5</v>
      </c>
      <c r="Q3" s="6">
        <f>MAX(stopa_bezrobocia5[[#This Row],[I]:[XII]])</f>
        <v>4.5</v>
      </c>
    </row>
    <row r="4" spans="1:17" x14ac:dyDescent="0.25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O4" s="6">
        <f>stopa_bezrobocia5[[#This Row],[ROK]]</f>
        <v>1947</v>
      </c>
      <c r="P4" s="6">
        <f>MIN(stopa_bezrobocia5[[#This Row],[I]:[XII]])</f>
        <v>5</v>
      </c>
      <c r="Q4" s="6">
        <f>MAX(stopa_bezrobocia5[[#This Row],[I]:[XII]])</f>
        <v>7.1</v>
      </c>
    </row>
    <row r="5" spans="1:17" x14ac:dyDescent="0.25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O5" s="6">
        <f>stopa_bezrobocia5[[#This Row],[ROK]]</f>
        <v>1948</v>
      </c>
      <c r="P5" s="6">
        <f>MIN(stopa_bezrobocia5[[#This Row],[I]:[XII]])</f>
        <v>4</v>
      </c>
      <c r="Q5" s="6">
        <f>MAX(stopa_bezrobocia5[[#This Row],[I]:[XII]])</f>
        <v>5</v>
      </c>
    </row>
    <row r="6" spans="1:17" x14ac:dyDescent="0.25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O6" s="6">
        <f>stopa_bezrobocia5[[#This Row],[ROK]]</f>
        <v>1949</v>
      </c>
      <c r="P6" s="6">
        <f>MIN(stopa_bezrobocia5[[#This Row],[I]:[XII]])</f>
        <v>5.3</v>
      </c>
      <c r="Q6" s="6">
        <f>MAX(stopa_bezrobocia5[[#This Row],[I]:[XII]])</f>
        <v>8.9</v>
      </c>
    </row>
    <row r="7" spans="1:17" x14ac:dyDescent="0.25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O7" s="6">
        <f>stopa_bezrobocia5[[#This Row],[ROK]]</f>
        <v>1950</v>
      </c>
      <c r="P7" s="6">
        <f>MIN(stopa_bezrobocia5[[#This Row],[I]:[XII]])</f>
        <v>3.8</v>
      </c>
      <c r="Q7" s="6">
        <f>MAX(stopa_bezrobocia5[[#This Row],[I]:[XII]])</f>
        <v>7.5</v>
      </c>
    </row>
    <row r="8" spans="1:17" x14ac:dyDescent="0.25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O8" s="6">
        <f>stopa_bezrobocia5[[#This Row],[ROK]]</f>
        <v>1951</v>
      </c>
      <c r="P8" s="6">
        <f>MIN(stopa_bezrobocia5[[#This Row],[I]:[XII]])</f>
        <v>3.5</v>
      </c>
      <c r="Q8" s="6">
        <f>MAX(stopa_bezrobocia5[[#This Row],[I]:[XII]])</f>
        <v>4.7</v>
      </c>
    </row>
    <row r="9" spans="1:17" x14ac:dyDescent="0.25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O9" s="6">
        <f>stopa_bezrobocia5[[#This Row],[ROK]]</f>
        <v>1952</v>
      </c>
      <c r="P9" s="6">
        <f>MIN(stopa_bezrobocia5[[#This Row],[I]:[XII]])</f>
        <v>2.7</v>
      </c>
      <c r="Q9" s="6">
        <f>MAX(stopa_bezrobocia5[[#This Row],[I]:[XII]])</f>
        <v>4.4000000000000004</v>
      </c>
    </row>
    <row r="10" spans="1:17" x14ac:dyDescent="0.25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O10" s="6">
        <f>stopa_bezrobocia5[[#This Row],[ROK]]</f>
        <v>1953</v>
      </c>
      <c r="P10" s="6">
        <f>MIN(stopa_bezrobocia5[[#This Row],[I]:[XII]])</f>
        <v>3.2</v>
      </c>
      <c r="Q10" s="6">
        <f>MAX(stopa_bezrobocia5[[#This Row],[I]:[XII]])</f>
        <v>4.5</v>
      </c>
    </row>
    <row r="11" spans="1:17" x14ac:dyDescent="0.25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O11" s="6">
        <f>stopa_bezrobocia5[[#This Row],[ROK]]</f>
        <v>1954</v>
      </c>
      <c r="P11" s="6">
        <f>MIN(stopa_bezrobocia5[[#This Row],[I]:[XII]])</f>
        <v>5</v>
      </c>
      <c r="Q11" s="6">
        <f>MAX(stopa_bezrobocia5[[#This Row],[I]:[XII]])</f>
        <v>7.1</v>
      </c>
    </row>
    <row r="12" spans="1:17" x14ac:dyDescent="0.25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O12" s="6">
        <f>stopa_bezrobocia5[[#This Row],[ROK]]</f>
        <v>1955</v>
      </c>
      <c r="P12" s="6">
        <f>MIN(stopa_bezrobocia5[[#This Row],[I]:[XII]])</f>
        <v>4.2</v>
      </c>
      <c r="Q12" s="6">
        <f>MAX(stopa_bezrobocia5[[#This Row],[I]:[XII]])</f>
        <v>5.9</v>
      </c>
    </row>
    <row r="13" spans="1:17" x14ac:dyDescent="0.25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O13" s="6">
        <f>stopa_bezrobocia5[[#This Row],[ROK]]</f>
        <v>1956</v>
      </c>
      <c r="P13" s="6">
        <f>MIN(stopa_bezrobocia5[[#This Row],[I]:[XII]])</f>
        <v>4.2</v>
      </c>
      <c r="Q13" s="6">
        <f>MAX(stopa_bezrobocia5[[#This Row],[I]:[XII]])</f>
        <v>5.4</v>
      </c>
    </row>
    <row r="14" spans="1:17" x14ac:dyDescent="0.25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O14" s="6">
        <f>stopa_bezrobocia5[[#This Row],[ROK]]</f>
        <v>1957</v>
      </c>
      <c r="P14" s="6">
        <f>MIN(stopa_bezrobocia5[[#This Row],[I]:[XII]])</f>
        <v>4.7</v>
      </c>
      <c r="Q14" s="6">
        <f>MAX(stopa_bezrobocia5[[#This Row],[I]:[XII]])</f>
        <v>6.1</v>
      </c>
    </row>
    <row r="15" spans="1:17" x14ac:dyDescent="0.25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O15" s="6">
        <f>stopa_bezrobocia5[[#This Row],[ROK]]</f>
        <v>1958</v>
      </c>
      <c r="P15" s="6">
        <f>MIN(stopa_bezrobocia5[[#This Row],[I]:[XII]])</f>
        <v>6.2</v>
      </c>
      <c r="Q15" s="6">
        <f>MAX(stopa_bezrobocia5[[#This Row],[I]:[XII]])</f>
        <v>8.5</v>
      </c>
    </row>
    <row r="16" spans="1:17" x14ac:dyDescent="0.25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O16" s="6">
        <f>stopa_bezrobocia5[[#This Row],[ROK]]</f>
        <v>1959</v>
      </c>
      <c r="P16" s="6">
        <f>MIN(stopa_bezrobocia5[[#This Row],[I]:[XII]])</f>
        <v>5.3</v>
      </c>
      <c r="Q16" s="6">
        <f>MAX(stopa_bezrobocia5[[#This Row],[I]:[XII]])</f>
        <v>7</v>
      </c>
    </row>
    <row r="17" spans="1:17" x14ac:dyDescent="0.25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O17" s="6">
        <f>stopa_bezrobocia5[[#This Row],[ROK]]</f>
        <v>1960</v>
      </c>
      <c r="P17" s="6">
        <f>MIN(stopa_bezrobocia5[[#This Row],[I]:[XII]])</f>
        <v>5.8</v>
      </c>
      <c r="Q17" s="6">
        <f>MAX(stopa_bezrobocia5[[#This Row],[I]:[XII]])</f>
        <v>7.1</v>
      </c>
    </row>
    <row r="18" spans="1:17" x14ac:dyDescent="0.25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O18" s="6">
        <f>stopa_bezrobocia5[[#This Row],[ROK]]</f>
        <v>1961</v>
      </c>
      <c r="P18" s="6">
        <f>MIN(stopa_bezrobocia5[[#This Row],[I]:[XII]])</f>
        <v>6</v>
      </c>
      <c r="Q18" s="6">
        <f>MAX(stopa_bezrobocia5[[#This Row],[I]:[XII]])</f>
        <v>8.1</v>
      </c>
    </row>
    <row r="19" spans="1:17" x14ac:dyDescent="0.25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O19" s="6">
        <f>stopa_bezrobocia5[[#This Row],[ROK]]</f>
        <v>1962</v>
      </c>
      <c r="P19" s="6">
        <f>MIN(stopa_bezrobocia5[[#This Row],[I]:[XII]])</f>
        <v>5.5</v>
      </c>
      <c r="Q19" s="6">
        <f>MAX(stopa_bezrobocia5[[#This Row],[I]:[XII]])</f>
        <v>6.8</v>
      </c>
    </row>
    <row r="20" spans="1:17" x14ac:dyDescent="0.25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O20" s="6">
        <f>stopa_bezrobocia5[[#This Row],[ROK]]</f>
        <v>1963</v>
      </c>
      <c r="P20" s="6">
        <f>MIN(stopa_bezrobocia5[[#This Row],[I]:[XII]])</f>
        <v>5.5</v>
      </c>
      <c r="Q20" s="6">
        <f>MAX(stopa_bezrobocia5[[#This Row],[I]:[XII]])</f>
        <v>6.9</v>
      </c>
    </row>
    <row r="21" spans="1:17" x14ac:dyDescent="0.25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O21" s="6">
        <f>stopa_bezrobocia5[[#This Row],[ROK]]</f>
        <v>1964</v>
      </c>
      <c r="P21" s="6">
        <f>MIN(stopa_bezrobocia5[[#This Row],[I]:[XII]])</f>
        <v>5</v>
      </c>
      <c r="Q21" s="6">
        <f>MAX(stopa_bezrobocia5[[#This Row],[I]:[XII]])</f>
        <v>6.6</v>
      </c>
    </row>
    <row r="22" spans="1:17" x14ac:dyDescent="0.25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O22" s="6">
        <f>stopa_bezrobocia5[[#This Row],[ROK]]</f>
        <v>1965</v>
      </c>
      <c r="P22" s="6">
        <f>MIN(stopa_bezrobocia5[[#This Row],[I]:[XII]])</f>
        <v>4</v>
      </c>
      <c r="Q22" s="6">
        <f>MAX(stopa_bezrobocia5[[#This Row],[I]:[XII]])</f>
        <v>6.1</v>
      </c>
    </row>
    <row r="23" spans="1:17" x14ac:dyDescent="0.25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O23" s="6">
        <f>stopa_bezrobocia5[[#This Row],[ROK]]</f>
        <v>1966</v>
      </c>
      <c r="P23" s="6">
        <f>MIN(stopa_bezrobocia5[[#This Row],[I]:[XII]])</f>
        <v>3.8</v>
      </c>
      <c r="Q23" s="6">
        <f>MAX(stopa_bezrobocia5[[#This Row],[I]:[XII]])</f>
        <v>5</v>
      </c>
    </row>
    <row r="24" spans="1:17" x14ac:dyDescent="0.25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O24" s="6">
        <f>stopa_bezrobocia5[[#This Row],[ROK]]</f>
        <v>1967</v>
      </c>
      <c r="P24" s="6">
        <f>MIN(stopa_bezrobocia5[[#This Row],[I]:[XII]])</f>
        <v>3.8</v>
      </c>
      <c r="Q24" s="6">
        <f>MAX(stopa_bezrobocia5[[#This Row],[I]:[XII]])</f>
        <v>5</v>
      </c>
    </row>
    <row r="25" spans="1:17" x14ac:dyDescent="0.25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O25" s="6">
        <f>stopa_bezrobocia5[[#This Row],[ROK]]</f>
        <v>1968</v>
      </c>
      <c r="P25" s="6">
        <f>MIN(stopa_bezrobocia5[[#This Row],[I]:[XII]])</f>
        <v>3.4</v>
      </c>
      <c r="Q25" s="6">
        <f>MAX(stopa_bezrobocia5[[#This Row],[I]:[XII]])</f>
        <v>4.8</v>
      </c>
    </row>
    <row r="26" spans="1:17" x14ac:dyDescent="0.25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O26" s="6">
        <f>stopa_bezrobocia5[[#This Row],[ROK]]</f>
        <v>1969</v>
      </c>
      <c r="P26" s="6">
        <f>MIN(stopa_bezrobocia5[[#This Row],[I]:[XII]])</f>
        <v>3.5</v>
      </c>
      <c r="Q26" s="6">
        <f>MAX(stopa_bezrobocia5[[#This Row],[I]:[XII]])</f>
        <v>4.7</v>
      </c>
    </row>
    <row r="27" spans="1:17" x14ac:dyDescent="0.25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O27" s="6">
        <f>stopa_bezrobocia5[[#This Row],[ROK]]</f>
        <v>1970</v>
      </c>
      <c r="P27" s="6">
        <f>MIN(stopa_bezrobocia5[[#This Row],[I]:[XII]])</f>
        <v>4.9000000000000004</v>
      </c>
      <c r="Q27" s="6">
        <f>MAX(stopa_bezrobocia5[[#This Row],[I]:[XII]])</f>
        <v>6.9</v>
      </c>
    </row>
    <row r="28" spans="1:17" x14ac:dyDescent="0.25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O28" s="6">
        <f>stopa_bezrobocia5[[#This Row],[ROK]]</f>
        <v>1971</v>
      </c>
      <c r="P28" s="6">
        <f>MIN(stopa_bezrobocia5[[#This Row],[I]:[XII]])</f>
        <v>6</v>
      </c>
      <c r="Q28" s="6">
        <f>MAX(stopa_bezrobocia5[[#This Row],[I]:[XII]])</f>
        <v>7.1</v>
      </c>
    </row>
    <row r="29" spans="1:17" x14ac:dyDescent="0.25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O29" s="6">
        <f>stopa_bezrobocia5[[#This Row],[ROK]]</f>
        <v>1972</v>
      </c>
      <c r="P29" s="6">
        <f>MIN(stopa_bezrobocia5[[#This Row],[I]:[XII]])</f>
        <v>5.2</v>
      </c>
      <c r="Q29" s="6">
        <f>MAX(stopa_bezrobocia5[[#This Row],[I]:[XII]])</f>
        <v>6.8</v>
      </c>
    </row>
    <row r="30" spans="1:17" x14ac:dyDescent="0.25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O30" s="6">
        <f>stopa_bezrobocia5[[#This Row],[ROK]]</f>
        <v>1973</v>
      </c>
      <c r="P30" s="6">
        <f>MIN(stopa_bezrobocia5[[#This Row],[I]:[XII]])</f>
        <v>4.9000000000000004</v>
      </c>
      <c r="Q30" s="6">
        <f>MAX(stopa_bezrobocia5[[#This Row],[I]:[XII]])</f>
        <v>6</v>
      </c>
    </row>
    <row r="31" spans="1:17" x14ac:dyDescent="0.25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O31" s="6">
        <f>stopa_bezrobocia5[[#This Row],[ROK]]</f>
        <v>1974</v>
      </c>
      <c r="P31" s="6">
        <f>MIN(stopa_bezrobocia5[[#This Row],[I]:[XII]])</f>
        <v>6.1</v>
      </c>
      <c r="Q31" s="6">
        <f>MAX(stopa_bezrobocia5[[#This Row],[I]:[XII]])</f>
        <v>7.6</v>
      </c>
    </row>
    <row r="32" spans="1:17" x14ac:dyDescent="0.25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O32" s="6">
        <f>stopa_bezrobocia5[[#This Row],[ROK]]</f>
        <v>1975</v>
      </c>
      <c r="P32" s="6">
        <f>MIN(stopa_bezrobocia5[[#This Row],[I]:[XII]])</f>
        <v>8.1999999999999993</v>
      </c>
      <c r="Q32" s="6">
        <f>MAX(stopa_bezrobocia5[[#This Row],[I]:[XII]])</f>
        <v>10</v>
      </c>
    </row>
    <row r="33" spans="1:17" x14ac:dyDescent="0.25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O33" s="6">
        <f>stopa_bezrobocia5[[#This Row],[ROK]]</f>
        <v>1976</v>
      </c>
      <c r="P33" s="6">
        <f>MIN(stopa_bezrobocia5[[#This Row],[I]:[XII]])</f>
        <v>7.8</v>
      </c>
      <c r="Q33" s="6">
        <f>MAX(stopa_bezrobocia5[[#This Row],[I]:[XII]])</f>
        <v>8.9</v>
      </c>
    </row>
    <row r="34" spans="1:17" x14ac:dyDescent="0.25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O34" s="6">
        <f>stopa_bezrobocia5[[#This Row],[ROK]]</f>
        <v>1977</v>
      </c>
      <c r="P34" s="6">
        <f>MIN(stopa_bezrobocia5[[#This Row],[I]:[XII]])</f>
        <v>6.4</v>
      </c>
      <c r="Q34" s="6">
        <f>MAX(stopa_bezrobocia5[[#This Row],[I]:[XII]])</f>
        <v>8.6</v>
      </c>
    </row>
    <row r="35" spans="1:17" x14ac:dyDescent="0.25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O35" s="6">
        <f>stopa_bezrobocia5[[#This Row],[ROK]]</f>
        <v>1978</v>
      </c>
      <c r="P35" s="6">
        <f>MIN(stopa_bezrobocia5[[#This Row],[I]:[XII]])</f>
        <v>6</v>
      </c>
      <c r="Q35" s="6">
        <f>MAX(stopa_bezrobocia5[[#This Row],[I]:[XII]])</f>
        <v>7.4</v>
      </c>
    </row>
    <row r="36" spans="1:17" x14ac:dyDescent="0.25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O36" s="6">
        <f>stopa_bezrobocia5[[#This Row],[ROK]]</f>
        <v>1979</v>
      </c>
      <c r="P36" s="6">
        <f>MIN(stopa_bezrobocia5[[#This Row],[I]:[XII]])</f>
        <v>6</v>
      </c>
      <c r="Q36" s="6">
        <f>MAX(stopa_bezrobocia5[[#This Row],[I]:[XII]])</f>
        <v>7</v>
      </c>
    </row>
    <row r="37" spans="1:17" x14ac:dyDescent="0.25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O37" s="6">
        <f>stopa_bezrobocia5[[#This Row],[ROK]]</f>
        <v>1980</v>
      </c>
      <c r="P37" s="6">
        <f>MIN(stopa_bezrobocia5[[#This Row],[I]:[XII]])</f>
        <v>7.2</v>
      </c>
      <c r="Q37" s="6">
        <f>MAX(stopa_bezrobocia5[[#This Row],[I]:[XII]])</f>
        <v>8.8000000000000007</v>
      </c>
    </row>
    <row r="38" spans="1:17" x14ac:dyDescent="0.25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O38" s="6">
        <f>stopa_bezrobocia5[[#This Row],[ROK]]</f>
        <v>1981</v>
      </c>
      <c r="P38" s="6">
        <f>MIN(stopa_bezrobocia5[[#This Row],[I]:[XII]])</f>
        <v>8.1999999999999993</v>
      </c>
      <c r="Q38" s="6">
        <f>MAX(stopa_bezrobocia5[[#This Row],[I]:[XII]])</f>
        <v>9.3000000000000007</v>
      </c>
    </row>
    <row r="39" spans="1:17" x14ac:dyDescent="0.25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O39" s="6">
        <f>stopa_bezrobocia5[[#This Row],[ROK]]</f>
        <v>1982</v>
      </c>
      <c r="P39" s="6">
        <f>MIN(stopa_bezrobocia5[[#This Row],[I]:[XII]])</f>
        <v>9.9</v>
      </c>
      <c r="Q39" s="6">
        <f>MAX(stopa_bezrobocia5[[#This Row],[I]:[XII]])</f>
        <v>12.4</v>
      </c>
    </row>
    <row r="40" spans="1:17" x14ac:dyDescent="0.25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O40" s="6">
        <f>stopa_bezrobocia5[[#This Row],[ROK]]</f>
        <v>1983</v>
      </c>
      <c r="P40" s="6">
        <f>MIN(stopa_bezrobocia5[[#This Row],[I]:[XII]])</f>
        <v>8.3000000000000007</v>
      </c>
      <c r="Q40" s="6">
        <f>MAX(stopa_bezrobocia5[[#This Row],[I]:[XII]])</f>
        <v>11.4</v>
      </c>
    </row>
    <row r="41" spans="1:17" x14ac:dyDescent="0.25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O41" s="6">
        <f>stopa_bezrobocia5[[#This Row],[ROK]]</f>
        <v>1984</v>
      </c>
      <c r="P41" s="6">
        <f>MIN(stopa_bezrobocia5[[#This Row],[I]:[XII]])</f>
        <v>7.3</v>
      </c>
      <c r="Q41" s="6">
        <f>MAX(stopa_bezrobocia5[[#This Row],[I]:[XII]])</f>
        <v>9</v>
      </c>
    </row>
    <row r="42" spans="1:17" x14ac:dyDescent="0.25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O42" s="6">
        <f>stopa_bezrobocia5[[#This Row],[ROK]]</f>
        <v>1985</v>
      </c>
      <c r="P42" s="6">
        <f>MIN(stopa_bezrobocia5[[#This Row],[I]:[XII]])</f>
        <v>7</v>
      </c>
      <c r="Q42" s="6">
        <f>MAX(stopa_bezrobocia5[[#This Row],[I]:[XII]])</f>
        <v>8.4</v>
      </c>
    </row>
    <row r="43" spans="1:17" x14ac:dyDescent="0.25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O43" s="6">
        <f>stopa_bezrobocia5[[#This Row],[ROK]]</f>
        <v>1986</v>
      </c>
      <c r="P43" s="6">
        <f>MIN(stopa_bezrobocia5[[#This Row],[I]:[XII]])</f>
        <v>6.6</v>
      </c>
      <c r="Q43" s="6">
        <f>MAX(stopa_bezrobocia5[[#This Row],[I]:[XII]])</f>
        <v>8.1999999999999993</v>
      </c>
    </row>
    <row r="44" spans="1:17" x14ac:dyDescent="0.25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O44" s="6">
        <f>stopa_bezrobocia5[[#This Row],[ROK]]</f>
        <v>1987</v>
      </c>
      <c r="P44" s="6">
        <f>MIN(stopa_bezrobocia5[[#This Row],[I]:[XII]])</f>
        <v>5.7</v>
      </c>
      <c r="Q44" s="6">
        <f>MAX(stopa_bezrobocia5[[#This Row],[I]:[XII]])</f>
        <v>7.6</v>
      </c>
    </row>
    <row r="45" spans="1:17" x14ac:dyDescent="0.25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O45" s="6">
        <f>stopa_bezrobocia5[[#This Row],[ROK]]</f>
        <v>1988</v>
      </c>
      <c r="P45" s="6">
        <f>MIN(stopa_bezrobocia5[[#This Row],[I]:[XII]])</f>
        <v>5.3</v>
      </c>
      <c r="Q45" s="6">
        <f>MAX(stopa_bezrobocia5[[#This Row],[I]:[XII]])</f>
        <v>6.7</v>
      </c>
    </row>
    <row r="46" spans="1:17" x14ac:dyDescent="0.25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O46" s="6">
        <f>stopa_bezrobocia5[[#This Row],[ROK]]</f>
        <v>1989</v>
      </c>
      <c r="P46" s="6">
        <f>MIN(stopa_bezrobocia5[[#This Row],[I]:[XII]])</f>
        <v>5.4</v>
      </c>
      <c r="Q46" s="6">
        <f>MAX(stopa_bezrobocia5[[#This Row],[I]:[XII]])</f>
        <v>6.4</v>
      </c>
    </row>
    <row r="47" spans="1:17" x14ac:dyDescent="0.25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O47" s="6">
        <f>stopa_bezrobocia5[[#This Row],[ROK]]</f>
        <v>1990</v>
      </c>
      <c r="P47" s="6">
        <f>MIN(stopa_bezrobocia5[[#This Row],[I]:[XII]])</f>
        <v>6.2</v>
      </c>
      <c r="Q47" s="6">
        <f>MAX(stopa_bezrobocia5[[#This Row],[I]:[XII]])</f>
        <v>7.2</v>
      </c>
    </row>
    <row r="48" spans="1:17" x14ac:dyDescent="0.25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O48" s="6">
        <f>stopa_bezrobocia5[[#This Row],[ROK]]</f>
        <v>1991</v>
      </c>
      <c r="P48" s="6">
        <f>MIN(stopa_bezrobocia5[[#This Row],[I]:[XII]])</f>
        <v>7.3</v>
      </c>
      <c r="Q48" s="6">
        <f>MAX(stopa_bezrobocia5[[#This Row],[I]:[XII]])</f>
        <v>8</v>
      </c>
    </row>
    <row r="49" spans="1:17" x14ac:dyDescent="0.25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O49" s="6">
        <f>stopa_bezrobocia5[[#This Row],[ROK]]</f>
        <v>1992</v>
      </c>
      <c r="P49" s="6">
        <f>MIN(stopa_bezrobocia5[[#This Row],[I]:[XII]])</f>
        <v>7.4</v>
      </c>
      <c r="Q49" s="6">
        <f>MAX(stopa_bezrobocia5[[#This Row],[I]:[XII]])</f>
        <v>8.8000000000000007</v>
      </c>
    </row>
    <row r="50" spans="1:17" x14ac:dyDescent="0.25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O50" s="6">
        <f>stopa_bezrobocia5[[#This Row],[ROK]]</f>
        <v>1993</v>
      </c>
      <c r="P50" s="6">
        <f>MIN(stopa_bezrobocia5[[#This Row],[I]:[XII]])</f>
        <v>6.5</v>
      </c>
      <c r="Q50" s="6">
        <f>MAX(stopa_bezrobocia5[[#This Row],[I]:[XII]])</f>
        <v>8.3000000000000007</v>
      </c>
    </row>
    <row r="51" spans="1:17" x14ac:dyDescent="0.25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O51" s="6">
        <f>stopa_bezrobocia5[[#This Row],[ROK]]</f>
        <v>1994</v>
      </c>
      <c r="P51" s="6">
        <f>MIN(stopa_bezrobocia5[[#This Row],[I]:[XII]])</f>
        <v>5.5</v>
      </c>
      <c r="Q51" s="6">
        <f>MAX(stopa_bezrobocia5[[#This Row],[I]:[XII]])</f>
        <v>7.6</v>
      </c>
    </row>
    <row r="52" spans="1:17" x14ac:dyDescent="0.25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O52" s="6">
        <f>stopa_bezrobocia5[[#This Row],[ROK]]</f>
        <v>1995</v>
      </c>
      <c r="P52" s="6">
        <f>MIN(stopa_bezrobocia5[[#This Row],[I]:[XII]])</f>
        <v>5.6</v>
      </c>
      <c r="Q52" s="6">
        <f>MAX(stopa_bezrobocia5[[#This Row],[I]:[XII]])</f>
        <v>6.8</v>
      </c>
    </row>
    <row r="53" spans="1:17" x14ac:dyDescent="0.25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O53" s="6">
        <f>stopa_bezrobocia5[[#This Row],[ROK]]</f>
        <v>1996</v>
      </c>
      <c r="P53" s="6">
        <f>MIN(stopa_bezrobocia5[[#This Row],[I]:[XII]])</f>
        <v>5.4</v>
      </c>
      <c r="Q53" s="6">
        <f>MAX(stopa_bezrobocia5[[#This Row],[I]:[XII]])</f>
        <v>6.6</v>
      </c>
    </row>
    <row r="54" spans="1:17" x14ac:dyDescent="0.25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O54" s="6">
        <f>stopa_bezrobocia5[[#This Row],[ROK]]</f>
        <v>1997</v>
      </c>
      <c r="P54" s="6">
        <f>MIN(stopa_bezrobocia5[[#This Row],[I]:[XII]])</f>
        <v>4.7</v>
      </c>
      <c r="Q54" s="6">
        <f>MAX(stopa_bezrobocia5[[#This Row],[I]:[XII]])</f>
        <v>6.3</v>
      </c>
    </row>
    <row r="55" spans="1:17" x14ac:dyDescent="0.25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O55" s="6">
        <f>stopa_bezrobocia5[[#This Row],[ROK]]</f>
        <v>1998</v>
      </c>
      <c r="P55" s="6">
        <f>MIN(stopa_bezrobocia5[[#This Row],[I]:[XII]])</f>
        <v>4.4000000000000004</v>
      </c>
      <c r="Q55" s="6">
        <f>MAX(stopa_bezrobocia5[[#This Row],[I]:[XII]])</f>
        <v>5.7</v>
      </c>
    </row>
    <row r="56" spans="1:17" x14ac:dyDescent="0.25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O56" s="6">
        <f>stopa_bezrobocia5[[#This Row],[ROK]]</f>
        <v>1999</v>
      </c>
      <c r="P56" s="6">
        <f>MIN(stopa_bezrobocia5[[#This Row],[I]:[XII]])</f>
        <v>4</v>
      </c>
      <c r="Q56" s="6">
        <f>MAX(stopa_bezrobocia5[[#This Row],[I]:[XII]])</f>
        <v>5.4</v>
      </c>
    </row>
    <row r="57" spans="1:17" x14ac:dyDescent="0.25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O57" s="6">
        <f>stopa_bezrobocia5[[#This Row],[ROK]]</f>
        <v>2000</v>
      </c>
      <c r="P57" s="6">
        <f>MIN(stopa_bezrobocia5[[#This Row],[I]:[XII]])</f>
        <v>3.9</v>
      </c>
      <c r="Q57" s="6">
        <f>MAX(stopa_bezrobocia5[[#This Row],[I]:[XII]])</f>
        <v>5.0999999999999996</v>
      </c>
    </row>
    <row r="58" spans="1:17" x14ac:dyDescent="0.25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O58" s="6">
        <f>stopa_bezrobocia5[[#This Row],[ROK]]</f>
        <v>2001</v>
      </c>
      <c r="P58" s="6">
        <f>MIN(stopa_bezrobocia5[[#This Row],[I]:[XII]])</f>
        <v>5.2</v>
      </c>
      <c r="Q58" s="6">
        <f>MAX(stopa_bezrobocia5[[#This Row],[I]:[XII]])</f>
        <v>6.5</v>
      </c>
    </row>
    <row r="59" spans="1:17" x14ac:dyDescent="0.25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O59" s="6">
        <f>stopa_bezrobocia5[[#This Row],[ROK]]</f>
        <v>2002</v>
      </c>
      <c r="P59" s="6">
        <f>MIN(stopa_bezrobocia5[[#This Row],[I]:[XII]])</f>
        <v>6</v>
      </c>
      <c r="Q59" s="6">
        <f>MAX(stopa_bezrobocia5[[#This Row],[I]:[XII]])</f>
        <v>6.9</v>
      </c>
    </row>
    <row r="60" spans="1:17" x14ac:dyDescent="0.25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O60" s="6">
        <f>stopa_bezrobocia5[[#This Row],[ROK]]</f>
        <v>2003</v>
      </c>
      <c r="P60" s="6">
        <f>MIN(stopa_bezrobocia5[[#This Row],[I]:[XII]])</f>
        <v>5.7</v>
      </c>
      <c r="Q60" s="6">
        <f>MAX(stopa_bezrobocia5[[#This Row],[I]:[XII]])</f>
        <v>7.3</v>
      </c>
    </row>
    <row r="61" spans="1:17" x14ac:dyDescent="0.25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O61" s="6">
        <f>stopa_bezrobocia5[[#This Row],[ROK]]</f>
        <v>2004</v>
      </c>
      <c r="P61" s="6">
        <f>MIN(stopa_bezrobocia5[[#This Row],[I]:[XII]])</f>
        <v>5.4</v>
      </c>
      <c r="Q61" s="6">
        <f>MAX(stopa_bezrobocia5[[#This Row],[I]:[XII]])</f>
        <v>6.8</v>
      </c>
    </row>
    <row r="62" spans="1:17" x14ac:dyDescent="0.25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O62" s="6">
        <f>stopa_bezrobocia5[[#This Row],[ROK]]</f>
        <v>2005</v>
      </c>
      <c r="P62" s="6">
        <f>MIN(stopa_bezrobocia5[[#This Row],[I]:[XII]])</f>
        <v>4.9000000000000004</v>
      </c>
      <c r="Q62" s="6">
        <f>MAX(stopa_bezrobocia5[[#This Row],[I]:[XII]])</f>
        <v>6.4</v>
      </c>
    </row>
    <row r="63" spans="1:17" x14ac:dyDescent="0.25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O63" s="6">
        <f>stopa_bezrobocia5[[#This Row],[ROK]]</f>
        <v>2006</v>
      </c>
      <c r="P63" s="6">
        <f>MIN(stopa_bezrobocia5[[#This Row],[I]:[XII]])</f>
        <v>4.4000000000000004</v>
      </c>
      <c r="Q63" s="6">
        <f>MAX(stopa_bezrobocia5[[#This Row],[I]:[XII]])</f>
        <v>5.8</v>
      </c>
    </row>
    <row r="64" spans="1:17" x14ac:dyDescent="0.25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O64" s="6">
        <f>stopa_bezrobocia5[[#This Row],[ROK]]</f>
        <v>2007</v>
      </c>
      <c r="P64" s="6">
        <f>MIN(stopa_bezrobocia5[[#This Row],[I]:[XII]])</f>
        <v>5</v>
      </c>
      <c r="Q64" s="6">
        <f>MAX(stopa_bezrobocia5[[#This Row],[I]:[XII]])</f>
        <v>5.7</v>
      </c>
    </row>
    <row r="65" spans="1:17" x14ac:dyDescent="0.25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O65" s="6">
        <f>stopa_bezrobocia5[[#This Row],[ROK]]</f>
        <v>2008</v>
      </c>
      <c r="P65" s="6">
        <f>MIN(stopa_bezrobocia5[[#This Row],[I]:[XII]])</f>
        <v>5.8</v>
      </c>
      <c r="Q65" s="6">
        <f>MAX(stopa_bezrobocia5[[#This Row],[I]:[XII]])</f>
        <v>7.9</v>
      </c>
    </row>
    <row r="66" spans="1:17" x14ac:dyDescent="0.25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O66" s="6">
        <f>stopa_bezrobocia5[[#This Row],[ROK]]</f>
        <v>2009</v>
      </c>
      <c r="P66" s="6">
        <f>MIN(stopa_bezrobocia5[[#This Row],[I]:[XII]])</f>
        <v>8.6999999999999993</v>
      </c>
      <c r="Q66" s="6">
        <f>MAX(stopa_bezrobocia5[[#This Row],[I]:[XII]])</f>
        <v>11.1</v>
      </c>
    </row>
    <row r="67" spans="1:17" x14ac:dyDescent="0.25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O67" s="6">
        <f>stopa_bezrobocia5[[#This Row],[ROK]]</f>
        <v>2010</v>
      </c>
      <c r="P67" s="6">
        <f>MIN(stopa_bezrobocia5[[#This Row],[I]:[XII]])</f>
        <v>9.4</v>
      </c>
      <c r="Q67" s="6">
        <f>MAX(stopa_bezrobocia5[[#This Row],[I]:[XII]])</f>
        <v>10.9</v>
      </c>
    </row>
    <row r="68" spans="1:17" x14ac:dyDescent="0.25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O68" s="6">
        <f>stopa_bezrobocia5[[#This Row],[ROK]]</f>
        <v>2011</v>
      </c>
      <c r="P68" s="6">
        <f>MIN(stopa_bezrobocia5[[#This Row],[I]:[XII]])</f>
        <v>8.5</v>
      </c>
      <c r="Q68" s="6">
        <f>MAX(stopa_bezrobocia5[[#This Row],[I]:[XII]])</f>
        <v>10.199999999999999</v>
      </c>
    </row>
    <row r="69" spans="1:17" x14ac:dyDescent="0.25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O69" s="6">
        <f>stopa_bezrobocia5[[#This Row],[ROK]]</f>
        <v>2012</v>
      </c>
      <c r="P69" s="6">
        <f>MIN(stopa_bezrobocia5[[#This Row],[I]:[XII]])</f>
        <v>7.8</v>
      </c>
      <c r="Q69" s="6">
        <f>MAX(stopa_bezrobocia5[[#This Row],[I]:[XII]])</f>
        <v>9.3000000000000007</v>
      </c>
    </row>
    <row r="70" spans="1:17" x14ac:dyDescent="0.25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O70" s="6">
        <f>stopa_bezrobocia5[[#This Row],[ROK]]</f>
        <v>2013</v>
      </c>
      <c r="P70" s="6">
        <f>MIN(stopa_bezrobocia5[[#This Row],[I]:[XII]])</f>
        <v>6.7</v>
      </c>
      <c r="Q70" s="6">
        <f>MAX(stopa_bezrobocia5[[#This Row],[I]:[XII]])</f>
        <v>8.9</v>
      </c>
    </row>
    <row r="71" spans="1:17" x14ac:dyDescent="0.25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O71" s="6">
        <f>stopa_bezrobocia5[[#This Row],[ROK]]</f>
        <v>2014</v>
      </c>
      <c r="P71" s="6">
        <f>MIN(stopa_bezrobocia5[[#This Row],[I]:[XII]])</f>
        <v>5.7</v>
      </c>
      <c r="Q71" s="6">
        <f>MAX(stopa_bezrobocia5[[#This Row],[I]:[XII]])</f>
        <v>7.7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0724-B26F-425B-B853-E32E4BF3661D}">
  <dimension ref="A1:C71"/>
  <sheetViews>
    <sheetView workbookViewId="0">
      <selection activeCell="L31" sqref="L31"/>
    </sheetView>
  </sheetViews>
  <sheetFormatPr defaultRowHeight="15" x14ac:dyDescent="0.25"/>
  <cols>
    <col min="1" max="3" width="9.140625" style="18"/>
  </cols>
  <sheetData>
    <row r="1" spans="1:3" x14ac:dyDescent="0.25">
      <c r="A1" s="9" t="s">
        <v>34</v>
      </c>
      <c r="B1" s="10" t="s">
        <v>27</v>
      </c>
      <c r="C1" s="11" t="s">
        <v>28</v>
      </c>
    </row>
    <row r="2" spans="1:3" x14ac:dyDescent="0.25">
      <c r="A2" s="12">
        <f>stopa_bezrobocia5[[#This Row],[ROK]]</f>
        <v>1945</v>
      </c>
      <c r="B2" s="13">
        <f>MIN(stopa_bezrobocia5[[#This Row],[I]:[XII]])</f>
        <v>3.2</v>
      </c>
      <c r="C2" s="14">
        <f>MAX(stopa_bezrobocia5[[#This Row],[I]:[XII]])</f>
        <v>4.4000000000000004</v>
      </c>
    </row>
    <row r="3" spans="1:3" x14ac:dyDescent="0.25">
      <c r="A3" s="12">
        <f>stopa_bezrobocia5[[#This Row],[ROK]]</f>
        <v>1946</v>
      </c>
      <c r="B3" s="13">
        <f>MIN(stopa_bezrobocia5[[#This Row],[I]:[XII]])</f>
        <v>3.5</v>
      </c>
      <c r="C3" s="14">
        <f>MAX(stopa_bezrobocia5[[#This Row],[I]:[XII]])</f>
        <v>4.5</v>
      </c>
    </row>
    <row r="4" spans="1:3" x14ac:dyDescent="0.25">
      <c r="A4" s="12">
        <f>stopa_bezrobocia5[[#This Row],[ROK]]</f>
        <v>1947</v>
      </c>
      <c r="B4" s="13">
        <f>MIN(stopa_bezrobocia5[[#This Row],[I]:[XII]])</f>
        <v>5</v>
      </c>
      <c r="C4" s="14">
        <f>MAX(stopa_bezrobocia5[[#This Row],[I]:[XII]])</f>
        <v>7.1</v>
      </c>
    </row>
    <row r="5" spans="1:3" x14ac:dyDescent="0.25">
      <c r="A5" s="12">
        <f>stopa_bezrobocia5[[#This Row],[ROK]]</f>
        <v>1948</v>
      </c>
      <c r="B5" s="13">
        <f>MIN(stopa_bezrobocia5[[#This Row],[I]:[XII]])</f>
        <v>4</v>
      </c>
      <c r="C5" s="14">
        <f>MAX(stopa_bezrobocia5[[#This Row],[I]:[XII]])</f>
        <v>5</v>
      </c>
    </row>
    <row r="6" spans="1:3" x14ac:dyDescent="0.25">
      <c r="A6" s="12">
        <f>stopa_bezrobocia5[[#This Row],[ROK]]</f>
        <v>1949</v>
      </c>
      <c r="B6" s="13">
        <f>MIN(stopa_bezrobocia5[[#This Row],[I]:[XII]])</f>
        <v>5.3</v>
      </c>
      <c r="C6" s="14">
        <f>MAX(stopa_bezrobocia5[[#This Row],[I]:[XII]])</f>
        <v>8.9</v>
      </c>
    </row>
    <row r="7" spans="1:3" x14ac:dyDescent="0.25">
      <c r="A7" s="12">
        <f>stopa_bezrobocia5[[#This Row],[ROK]]</f>
        <v>1950</v>
      </c>
      <c r="B7" s="13">
        <f>MIN(stopa_bezrobocia5[[#This Row],[I]:[XII]])</f>
        <v>3.8</v>
      </c>
      <c r="C7" s="14">
        <f>MAX(stopa_bezrobocia5[[#This Row],[I]:[XII]])</f>
        <v>7.5</v>
      </c>
    </row>
    <row r="8" spans="1:3" x14ac:dyDescent="0.25">
      <c r="A8" s="12">
        <f>stopa_bezrobocia5[[#This Row],[ROK]]</f>
        <v>1951</v>
      </c>
      <c r="B8" s="13">
        <f>MIN(stopa_bezrobocia5[[#This Row],[I]:[XII]])</f>
        <v>3.5</v>
      </c>
      <c r="C8" s="14">
        <f>MAX(stopa_bezrobocia5[[#This Row],[I]:[XII]])</f>
        <v>4.7</v>
      </c>
    </row>
    <row r="9" spans="1:3" x14ac:dyDescent="0.25">
      <c r="A9" s="12">
        <f>stopa_bezrobocia5[[#This Row],[ROK]]</f>
        <v>1952</v>
      </c>
      <c r="B9" s="13">
        <f>MIN(stopa_bezrobocia5[[#This Row],[I]:[XII]])</f>
        <v>2.7</v>
      </c>
      <c r="C9" s="14">
        <f>MAX(stopa_bezrobocia5[[#This Row],[I]:[XII]])</f>
        <v>4.4000000000000004</v>
      </c>
    </row>
    <row r="10" spans="1:3" x14ac:dyDescent="0.25">
      <c r="A10" s="12">
        <f>stopa_bezrobocia5[[#This Row],[ROK]]</f>
        <v>1953</v>
      </c>
      <c r="B10" s="13">
        <f>MIN(stopa_bezrobocia5[[#This Row],[I]:[XII]])</f>
        <v>3.2</v>
      </c>
      <c r="C10" s="14">
        <f>MAX(stopa_bezrobocia5[[#This Row],[I]:[XII]])</f>
        <v>4.5</v>
      </c>
    </row>
    <row r="11" spans="1:3" x14ac:dyDescent="0.25">
      <c r="A11" s="12">
        <f>stopa_bezrobocia5[[#This Row],[ROK]]</f>
        <v>1954</v>
      </c>
      <c r="B11" s="13">
        <f>MIN(stopa_bezrobocia5[[#This Row],[I]:[XII]])</f>
        <v>5</v>
      </c>
      <c r="C11" s="14">
        <f>MAX(stopa_bezrobocia5[[#This Row],[I]:[XII]])</f>
        <v>7.1</v>
      </c>
    </row>
    <row r="12" spans="1:3" x14ac:dyDescent="0.25">
      <c r="A12" s="12">
        <f>stopa_bezrobocia5[[#This Row],[ROK]]</f>
        <v>1955</v>
      </c>
      <c r="B12" s="13">
        <f>MIN(stopa_bezrobocia5[[#This Row],[I]:[XII]])</f>
        <v>4.2</v>
      </c>
      <c r="C12" s="14">
        <f>MAX(stopa_bezrobocia5[[#This Row],[I]:[XII]])</f>
        <v>5.9</v>
      </c>
    </row>
    <row r="13" spans="1:3" x14ac:dyDescent="0.25">
      <c r="A13" s="12">
        <f>stopa_bezrobocia5[[#This Row],[ROK]]</f>
        <v>1956</v>
      </c>
      <c r="B13" s="13">
        <f>MIN(stopa_bezrobocia5[[#This Row],[I]:[XII]])</f>
        <v>4.2</v>
      </c>
      <c r="C13" s="14">
        <f>MAX(stopa_bezrobocia5[[#This Row],[I]:[XII]])</f>
        <v>5.4</v>
      </c>
    </row>
    <row r="14" spans="1:3" x14ac:dyDescent="0.25">
      <c r="A14" s="12">
        <f>stopa_bezrobocia5[[#This Row],[ROK]]</f>
        <v>1957</v>
      </c>
      <c r="B14" s="13">
        <f>MIN(stopa_bezrobocia5[[#This Row],[I]:[XII]])</f>
        <v>4.7</v>
      </c>
      <c r="C14" s="14">
        <f>MAX(stopa_bezrobocia5[[#This Row],[I]:[XII]])</f>
        <v>6.1</v>
      </c>
    </row>
    <row r="15" spans="1:3" x14ac:dyDescent="0.25">
      <c r="A15" s="12">
        <f>stopa_bezrobocia5[[#This Row],[ROK]]</f>
        <v>1958</v>
      </c>
      <c r="B15" s="13">
        <f>MIN(stopa_bezrobocia5[[#This Row],[I]:[XII]])</f>
        <v>6.2</v>
      </c>
      <c r="C15" s="14">
        <f>MAX(stopa_bezrobocia5[[#This Row],[I]:[XII]])</f>
        <v>8.5</v>
      </c>
    </row>
    <row r="16" spans="1:3" x14ac:dyDescent="0.25">
      <c r="A16" s="12">
        <f>stopa_bezrobocia5[[#This Row],[ROK]]</f>
        <v>1959</v>
      </c>
      <c r="B16" s="13">
        <f>MIN(stopa_bezrobocia5[[#This Row],[I]:[XII]])</f>
        <v>5.3</v>
      </c>
      <c r="C16" s="14">
        <f>MAX(stopa_bezrobocia5[[#This Row],[I]:[XII]])</f>
        <v>7</v>
      </c>
    </row>
    <row r="17" spans="1:3" x14ac:dyDescent="0.25">
      <c r="A17" s="12">
        <f>stopa_bezrobocia5[[#This Row],[ROK]]</f>
        <v>1960</v>
      </c>
      <c r="B17" s="13">
        <f>MIN(stopa_bezrobocia5[[#This Row],[I]:[XII]])</f>
        <v>5.8</v>
      </c>
      <c r="C17" s="14">
        <f>MAX(stopa_bezrobocia5[[#This Row],[I]:[XII]])</f>
        <v>7.1</v>
      </c>
    </row>
    <row r="18" spans="1:3" x14ac:dyDescent="0.25">
      <c r="A18" s="12">
        <f>stopa_bezrobocia5[[#This Row],[ROK]]</f>
        <v>1961</v>
      </c>
      <c r="B18" s="13">
        <f>MIN(stopa_bezrobocia5[[#This Row],[I]:[XII]])</f>
        <v>6</v>
      </c>
      <c r="C18" s="14">
        <f>MAX(stopa_bezrobocia5[[#This Row],[I]:[XII]])</f>
        <v>8.1</v>
      </c>
    </row>
    <row r="19" spans="1:3" x14ac:dyDescent="0.25">
      <c r="A19" s="12">
        <f>stopa_bezrobocia5[[#This Row],[ROK]]</f>
        <v>1962</v>
      </c>
      <c r="B19" s="13">
        <f>MIN(stopa_bezrobocia5[[#This Row],[I]:[XII]])</f>
        <v>5.5</v>
      </c>
      <c r="C19" s="14">
        <f>MAX(stopa_bezrobocia5[[#This Row],[I]:[XII]])</f>
        <v>6.8</v>
      </c>
    </row>
    <row r="20" spans="1:3" x14ac:dyDescent="0.25">
      <c r="A20" s="12">
        <f>stopa_bezrobocia5[[#This Row],[ROK]]</f>
        <v>1963</v>
      </c>
      <c r="B20" s="13">
        <f>MIN(stopa_bezrobocia5[[#This Row],[I]:[XII]])</f>
        <v>5.5</v>
      </c>
      <c r="C20" s="14">
        <f>MAX(stopa_bezrobocia5[[#This Row],[I]:[XII]])</f>
        <v>6.9</v>
      </c>
    </row>
    <row r="21" spans="1:3" x14ac:dyDescent="0.25">
      <c r="A21" s="12">
        <f>stopa_bezrobocia5[[#This Row],[ROK]]</f>
        <v>1964</v>
      </c>
      <c r="B21" s="13">
        <f>MIN(stopa_bezrobocia5[[#This Row],[I]:[XII]])</f>
        <v>5</v>
      </c>
      <c r="C21" s="14">
        <f>MAX(stopa_bezrobocia5[[#This Row],[I]:[XII]])</f>
        <v>6.6</v>
      </c>
    </row>
    <row r="22" spans="1:3" x14ac:dyDescent="0.25">
      <c r="A22" s="12">
        <f>stopa_bezrobocia5[[#This Row],[ROK]]</f>
        <v>1965</v>
      </c>
      <c r="B22" s="13">
        <f>MIN(stopa_bezrobocia5[[#This Row],[I]:[XII]])</f>
        <v>4</v>
      </c>
      <c r="C22" s="14">
        <f>MAX(stopa_bezrobocia5[[#This Row],[I]:[XII]])</f>
        <v>6.1</v>
      </c>
    </row>
    <row r="23" spans="1:3" x14ac:dyDescent="0.25">
      <c r="A23" s="12">
        <f>stopa_bezrobocia5[[#This Row],[ROK]]</f>
        <v>1966</v>
      </c>
      <c r="B23" s="13">
        <f>MIN(stopa_bezrobocia5[[#This Row],[I]:[XII]])</f>
        <v>3.8</v>
      </c>
      <c r="C23" s="14">
        <f>MAX(stopa_bezrobocia5[[#This Row],[I]:[XII]])</f>
        <v>5</v>
      </c>
    </row>
    <row r="24" spans="1:3" x14ac:dyDescent="0.25">
      <c r="A24" s="12">
        <f>stopa_bezrobocia5[[#This Row],[ROK]]</f>
        <v>1967</v>
      </c>
      <c r="B24" s="13">
        <f>MIN(stopa_bezrobocia5[[#This Row],[I]:[XII]])</f>
        <v>3.8</v>
      </c>
      <c r="C24" s="14">
        <f>MAX(stopa_bezrobocia5[[#This Row],[I]:[XII]])</f>
        <v>5</v>
      </c>
    </row>
    <row r="25" spans="1:3" x14ac:dyDescent="0.25">
      <c r="A25" s="12">
        <f>stopa_bezrobocia5[[#This Row],[ROK]]</f>
        <v>1968</v>
      </c>
      <c r="B25" s="13">
        <f>MIN(stopa_bezrobocia5[[#This Row],[I]:[XII]])</f>
        <v>3.4</v>
      </c>
      <c r="C25" s="14">
        <f>MAX(stopa_bezrobocia5[[#This Row],[I]:[XII]])</f>
        <v>4.8</v>
      </c>
    </row>
    <row r="26" spans="1:3" x14ac:dyDescent="0.25">
      <c r="A26" s="12">
        <f>stopa_bezrobocia5[[#This Row],[ROK]]</f>
        <v>1969</v>
      </c>
      <c r="B26" s="13">
        <f>MIN(stopa_bezrobocia5[[#This Row],[I]:[XII]])</f>
        <v>3.5</v>
      </c>
      <c r="C26" s="14">
        <f>MAX(stopa_bezrobocia5[[#This Row],[I]:[XII]])</f>
        <v>4.7</v>
      </c>
    </row>
    <row r="27" spans="1:3" x14ac:dyDescent="0.25">
      <c r="A27" s="12">
        <f>stopa_bezrobocia5[[#This Row],[ROK]]</f>
        <v>1970</v>
      </c>
      <c r="B27" s="13">
        <f>MIN(stopa_bezrobocia5[[#This Row],[I]:[XII]])</f>
        <v>4.9000000000000004</v>
      </c>
      <c r="C27" s="14">
        <f>MAX(stopa_bezrobocia5[[#This Row],[I]:[XII]])</f>
        <v>6.9</v>
      </c>
    </row>
    <row r="28" spans="1:3" x14ac:dyDescent="0.25">
      <c r="A28" s="12">
        <f>stopa_bezrobocia5[[#This Row],[ROK]]</f>
        <v>1971</v>
      </c>
      <c r="B28" s="13">
        <f>MIN(stopa_bezrobocia5[[#This Row],[I]:[XII]])</f>
        <v>6</v>
      </c>
      <c r="C28" s="14">
        <f>MAX(stopa_bezrobocia5[[#This Row],[I]:[XII]])</f>
        <v>7.1</v>
      </c>
    </row>
    <row r="29" spans="1:3" x14ac:dyDescent="0.25">
      <c r="A29" s="12">
        <f>stopa_bezrobocia5[[#This Row],[ROK]]</f>
        <v>1972</v>
      </c>
      <c r="B29" s="13">
        <f>MIN(stopa_bezrobocia5[[#This Row],[I]:[XII]])</f>
        <v>5.2</v>
      </c>
      <c r="C29" s="14">
        <f>MAX(stopa_bezrobocia5[[#This Row],[I]:[XII]])</f>
        <v>6.8</v>
      </c>
    </row>
    <row r="30" spans="1:3" x14ac:dyDescent="0.25">
      <c r="A30" s="12">
        <f>stopa_bezrobocia5[[#This Row],[ROK]]</f>
        <v>1973</v>
      </c>
      <c r="B30" s="13">
        <f>MIN(stopa_bezrobocia5[[#This Row],[I]:[XII]])</f>
        <v>4.9000000000000004</v>
      </c>
      <c r="C30" s="14">
        <f>MAX(stopa_bezrobocia5[[#This Row],[I]:[XII]])</f>
        <v>6</v>
      </c>
    </row>
    <row r="31" spans="1:3" x14ac:dyDescent="0.25">
      <c r="A31" s="12">
        <f>stopa_bezrobocia5[[#This Row],[ROK]]</f>
        <v>1974</v>
      </c>
      <c r="B31" s="13">
        <f>MIN(stopa_bezrobocia5[[#This Row],[I]:[XII]])</f>
        <v>6.1</v>
      </c>
      <c r="C31" s="14">
        <f>MAX(stopa_bezrobocia5[[#This Row],[I]:[XII]])</f>
        <v>7.6</v>
      </c>
    </row>
    <row r="32" spans="1:3" x14ac:dyDescent="0.25">
      <c r="A32" s="12">
        <f>stopa_bezrobocia5[[#This Row],[ROK]]</f>
        <v>1975</v>
      </c>
      <c r="B32" s="13">
        <f>MIN(stopa_bezrobocia5[[#This Row],[I]:[XII]])</f>
        <v>8.1999999999999993</v>
      </c>
      <c r="C32" s="14">
        <f>MAX(stopa_bezrobocia5[[#This Row],[I]:[XII]])</f>
        <v>10</v>
      </c>
    </row>
    <row r="33" spans="1:3" x14ac:dyDescent="0.25">
      <c r="A33" s="12">
        <f>stopa_bezrobocia5[[#This Row],[ROK]]</f>
        <v>1976</v>
      </c>
      <c r="B33" s="13">
        <f>MIN(stopa_bezrobocia5[[#This Row],[I]:[XII]])</f>
        <v>7.8</v>
      </c>
      <c r="C33" s="14">
        <f>MAX(stopa_bezrobocia5[[#This Row],[I]:[XII]])</f>
        <v>8.9</v>
      </c>
    </row>
    <row r="34" spans="1:3" x14ac:dyDescent="0.25">
      <c r="A34" s="12">
        <f>stopa_bezrobocia5[[#This Row],[ROK]]</f>
        <v>1977</v>
      </c>
      <c r="B34" s="13">
        <f>MIN(stopa_bezrobocia5[[#This Row],[I]:[XII]])</f>
        <v>6.4</v>
      </c>
      <c r="C34" s="14">
        <f>MAX(stopa_bezrobocia5[[#This Row],[I]:[XII]])</f>
        <v>8.6</v>
      </c>
    </row>
    <row r="35" spans="1:3" x14ac:dyDescent="0.25">
      <c r="A35" s="12">
        <f>stopa_bezrobocia5[[#This Row],[ROK]]</f>
        <v>1978</v>
      </c>
      <c r="B35" s="13">
        <f>MIN(stopa_bezrobocia5[[#This Row],[I]:[XII]])</f>
        <v>6</v>
      </c>
      <c r="C35" s="14">
        <f>MAX(stopa_bezrobocia5[[#This Row],[I]:[XII]])</f>
        <v>7.4</v>
      </c>
    </row>
    <row r="36" spans="1:3" x14ac:dyDescent="0.25">
      <c r="A36" s="12">
        <f>stopa_bezrobocia5[[#This Row],[ROK]]</f>
        <v>1979</v>
      </c>
      <c r="B36" s="13">
        <f>MIN(stopa_bezrobocia5[[#This Row],[I]:[XII]])</f>
        <v>6</v>
      </c>
      <c r="C36" s="14">
        <f>MAX(stopa_bezrobocia5[[#This Row],[I]:[XII]])</f>
        <v>7</v>
      </c>
    </row>
    <row r="37" spans="1:3" x14ac:dyDescent="0.25">
      <c r="A37" s="12">
        <f>stopa_bezrobocia5[[#This Row],[ROK]]</f>
        <v>1980</v>
      </c>
      <c r="B37" s="13">
        <f>MIN(stopa_bezrobocia5[[#This Row],[I]:[XII]])</f>
        <v>7.2</v>
      </c>
      <c r="C37" s="14">
        <f>MAX(stopa_bezrobocia5[[#This Row],[I]:[XII]])</f>
        <v>8.8000000000000007</v>
      </c>
    </row>
    <row r="38" spans="1:3" x14ac:dyDescent="0.25">
      <c r="A38" s="12">
        <f>stopa_bezrobocia5[[#This Row],[ROK]]</f>
        <v>1981</v>
      </c>
      <c r="B38" s="13">
        <f>MIN(stopa_bezrobocia5[[#This Row],[I]:[XII]])</f>
        <v>8.1999999999999993</v>
      </c>
      <c r="C38" s="14">
        <f>MAX(stopa_bezrobocia5[[#This Row],[I]:[XII]])</f>
        <v>9.3000000000000007</v>
      </c>
    </row>
    <row r="39" spans="1:3" x14ac:dyDescent="0.25">
      <c r="A39" s="12">
        <f>stopa_bezrobocia5[[#This Row],[ROK]]</f>
        <v>1982</v>
      </c>
      <c r="B39" s="13">
        <f>MIN(stopa_bezrobocia5[[#This Row],[I]:[XII]])</f>
        <v>9.9</v>
      </c>
      <c r="C39" s="14">
        <f>MAX(stopa_bezrobocia5[[#This Row],[I]:[XII]])</f>
        <v>12.4</v>
      </c>
    </row>
    <row r="40" spans="1:3" x14ac:dyDescent="0.25">
      <c r="A40" s="12">
        <f>stopa_bezrobocia5[[#This Row],[ROK]]</f>
        <v>1983</v>
      </c>
      <c r="B40" s="13">
        <f>MIN(stopa_bezrobocia5[[#This Row],[I]:[XII]])</f>
        <v>8.3000000000000007</v>
      </c>
      <c r="C40" s="14">
        <f>MAX(stopa_bezrobocia5[[#This Row],[I]:[XII]])</f>
        <v>11.4</v>
      </c>
    </row>
    <row r="41" spans="1:3" x14ac:dyDescent="0.25">
      <c r="A41" s="12">
        <f>stopa_bezrobocia5[[#This Row],[ROK]]</f>
        <v>1984</v>
      </c>
      <c r="B41" s="13">
        <f>MIN(stopa_bezrobocia5[[#This Row],[I]:[XII]])</f>
        <v>7.3</v>
      </c>
      <c r="C41" s="14">
        <f>MAX(stopa_bezrobocia5[[#This Row],[I]:[XII]])</f>
        <v>9</v>
      </c>
    </row>
    <row r="42" spans="1:3" x14ac:dyDescent="0.25">
      <c r="A42" s="12">
        <f>stopa_bezrobocia5[[#This Row],[ROK]]</f>
        <v>1985</v>
      </c>
      <c r="B42" s="13">
        <f>MIN(stopa_bezrobocia5[[#This Row],[I]:[XII]])</f>
        <v>7</v>
      </c>
      <c r="C42" s="14">
        <f>MAX(stopa_bezrobocia5[[#This Row],[I]:[XII]])</f>
        <v>8.4</v>
      </c>
    </row>
    <row r="43" spans="1:3" x14ac:dyDescent="0.25">
      <c r="A43" s="12">
        <f>stopa_bezrobocia5[[#This Row],[ROK]]</f>
        <v>1986</v>
      </c>
      <c r="B43" s="13">
        <f>MIN(stopa_bezrobocia5[[#This Row],[I]:[XII]])</f>
        <v>6.6</v>
      </c>
      <c r="C43" s="14">
        <f>MAX(stopa_bezrobocia5[[#This Row],[I]:[XII]])</f>
        <v>8.1999999999999993</v>
      </c>
    </row>
    <row r="44" spans="1:3" x14ac:dyDescent="0.25">
      <c r="A44" s="12">
        <f>stopa_bezrobocia5[[#This Row],[ROK]]</f>
        <v>1987</v>
      </c>
      <c r="B44" s="13">
        <f>MIN(stopa_bezrobocia5[[#This Row],[I]:[XII]])</f>
        <v>5.7</v>
      </c>
      <c r="C44" s="14">
        <f>MAX(stopa_bezrobocia5[[#This Row],[I]:[XII]])</f>
        <v>7.6</v>
      </c>
    </row>
    <row r="45" spans="1:3" x14ac:dyDescent="0.25">
      <c r="A45" s="12">
        <f>stopa_bezrobocia5[[#This Row],[ROK]]</f>
        <v>1988</v>
      </c>
      <c r="B45" s="13">
        <f>MIN(stopa_bezrobocia5[[#This Row],[I]:[XII]])</f>
        <v>5.3</v>
      </c>
      <c r="C45" s="14">
        <f>MAX(stopa_bezrobocia5[[#This Row],[I]:[XII]])</f>
        <v>6.7</v>
      </c>
    </row>
    <row r="46" spans="1:3" x14ac:dyDescent="0.25">
      <c r="A46" s="12">
        <f>stopa_bezrobocia5[[#This Row],[ROK]]</f>
        <v>1989</v>
      </c>
      <c r="B46" s="13">
        <f>MIN(stopa_bezrobocia5[[#This Row],[I]:[XII]])</f>
        <v>5.4</v>
      </c>
      <c r="C46" s="14">
        <f>MAX(stopa_bezrobocia5[[#This Row],[I]:[XII]])</f>
        <v>6.4</v>
      </c>
    </row>
    <row r="47" spans="1:3" x14ac:dyDescent="0.25">
      <c r="A47" s="12">
        <f>stopa_bezrobocia5[[#This Row],[ROK]]</f>
        <v>1990</v>
      </c>
      <c r="B47" s="13">
        <f>MIN(stopa_bezrobocia5[[#This Row],[I]:[XII]])</f>
        <v>6.2</v>
      </c>
      <c r="C47" s="14">
        <f>MAX(stopa_bezrobocia5[[#This Row],[I]:[XII]])</f>
        <v>7.2</v>
      </c>
    </row>
    <row r="48" spans="1:3" x14ac:dyDescent="0.25">
      <c r="A48" s="12">
        <f>stopa_bezrobocia5[[#This Row],[ROK]]</f>
        <v>1991</v>
      </c>
      <c r="B48" s="13">
        <f>MIN(stopa_bezrobocia5[[#This Row],[I]:[XII]])</f>
        <v>7.3</v>
      </c>
      <c r="C48" s="14">
        <f>MAX(stopa_bezrobocia5[[#This Row],[I]:[XII]])</f>
        <v>8</v>
      </c>
    </row>
    <row r="49" spans="1:3" x14ac:dyDescent="0.25">
      <c r="A49" s="12">
        <f>stopa_bezrobocia5[[#This Row],[ROK]]</f>
        <v>1992</v>
      </c>
      <c r="B49" s="13">
        <f>MIN(stopa_bezrobocia5[[#This Row],[I]:[XII]])</f>
        <v>7.4</v>
      </c>
      <c r="C49" s="14">
        <f>MAX(stopa_bezrobocia5[[#This Row],[I]:[XII]])</f>
        <v>8.8000000000000007</v>
      </c>
    </row>
    <row r="50" spans="1:3" x14ac:dyDescent="0.25">
      <c r="A50" s="12">
        <f>stopa_bezrobocia5[[#This Row],[ROK]]</f>
        <v>1993</v>
      </c>
      <c r="B50" s="13">
        <f>MIN(stopa_bezrobocia5[[#This Row],[I]:[XII]])</f>
        <v>6.5</v>
      </c>
      <c r="C50" s="14">
        <f>MAX(stopa_bezrobocia5[[#This Row],[I]:[XII]])</f>
        <v>8.3000000000000007</v>
      </c>
    </row>
    <row r="51" spans="1:3" x14ac:dyDescent="0.25">
      <c r="A51" s="12">
        <f>stopa_bezrobocia5[[#This Row],[ROK]]</f>
        <v>1994</v>
      </c>
      <c r="B51" s="13">
        <f>MIN(stopa_bezrobocia5[[#This Row],[I]:[XII]])</f>
        <v>5.5</v>
      </c>
      <c r="C51" s="14">
        <f>MAX(stopa_bezrobocia5[[#This Row],[I]:[XII]])</f>
        <v>7.6</v>
      </c>
    </row>
    <row r="52" spans="1:3" x14ac:dyDescent="0.25">
      <c r="A52" s="12">
        <f>stopa_bezrobocia5[[#This Row],[ROK]]</f>
        <v>1995</v>
      </c>
      <c r="B52" s="13">
        <f>MIN(stopa_bezrobocia5[[#This Row],[I]:[XII]])</f>
        <v>5.6</v>
      </c>
      <c r="C52" s="14">
        <f>MAX(stopa_bezrobocia5[[#This Row],[I]:[XII]])</f>
        <v>6.8</v>
      </c>
    </row>
    <row r="53" spans="1:3" x14ac:dyDescent="0.25">
      <c r="A53" s="12">
        <f>stopa_bezrobocia5[[#This Row],[ROK]]</f>
        <v>1996</v>
      </c>
      <c r="B53" s="13">
        <f>MIN(stopa_bezrobocia5[[#This Row],[I]:[XII]])</f>
        <v>5.4</v>
      </c>
      <c r="C53" s="14">
        <f>MAX(stopa_bezrobocia5[[#This Row],[I]:[XII]])</f>
        <v>6.6</v>
      </c>
    </row>
    <row r="54" spans="1:3" x14ac:dyDescent="0.25">
      <c r="A54" s="12">
        <f>stopa_bezrobocia5[[#This Row],[ROK]]</f>
        <v>1997</v>
      </c>
      <c r="B54" s="13">
        <f>MIN(stopa_bezrobocia5[[#This Row],[I]:[XII]])</f>
        <v>4.7</v>
      </c>
      <c r="C54" s="14">
        <f>MAX(stopa_bezrobocia5[[#This Row],[I]:[XII]])</f>
        <v>6.3</v>
      </c>
    </row>
    <row r="55" spans="1:3" x14ac:dyDescent="0.25">
      <c r="A55" s="12">
        <f>stopa_bezrobocia5[[#This Row],[ROK]]</f>
        <v>1998</v>
      </c>
      <c r="B55" s="13">
        <f>MIN(stopa_bezrobocia5[[#This Row],[I]:[XII]])</f>
        <v>4.4000000000000004</v>
      </c>
      <c r="C55" s="14">
        <f>MAX(stopa_bezrobocia5[[#This Row],[I]:[XII]])</f>
        <v>5.7</v>
      </c>
    </row>
    <row r="56" spans="1:3" x14ac:dyDescent="0.25">
      <c r="A56" s="12">
        <f>stopa_bezrobocia5[[#This Row],[ROK]]</f>
        <v>1999</v>
      </c>
      <c r="B56" s="13">
        <f>MIN(stopa_bezrobocia5[[#This Row],[I]:[XII]])</f>
        <v>4</v>
      </c>
      <c r="C56" s="14">
        <f>MAX(stopa_bezrobocia5[[#This Row],[I]:[XII]])</f>
        <v>5.4</v>
      </c>
    </row>
    <row r="57" spans="1:3" x14ac:dyDescent="0.25">
      <c r="A57" s="12">
        <f>stopa_bezrobocia5[[#This Row],[ROK]]</f>
        <v>2000</v>
      </c>
      <c r="B57" s="13">
        <f>MIN(stopa_bezrobocia5[[#This Row],[I]:[XII]])</f>
        <v>3.9</v>
      </c>
      <c r="C57" s="14">
        <f>MAX(stopa_bezrobocia5[[#This Row],[I]:[XII]])</f>
        <v>5.0999999999999996</v>
      </c>
    </row>
    <row r="58" spans="1:3" x14ac:dyDescent="0.25">
      <c r="A58" s="12">
        <f>stopa_bezrobocia5[[#This Row],[ROK]]</f>
        <v>2001</v>
      </c>
      <c r="B58" s="13">
        <f>MIN(stopa_bezrobocia5[[#This Row],[I]:[XII]])</f>
        <v>5.2</v>
      </c>
      <c r="C58" s="14">
        <f>MAX(stopa_bezrobocia5[[#This Row],[I]:[XII]])</f>
        <v>6.5</v>
      </c>
    </row>
    <row r="59" spans="1:3" x14ac:dyDescent="0.25">
      <c r="A59" s="12">
        <f>stopa_bezrobocia5[[#This Row],[ROK]]</f>
        <v>2002</v>
      </c>
      <c r="B59" s="13">
        <f>MIN(stopa_bezrobocia5[[#This Row],[I]:[XII]])</f>
        <v>6</v>
      </c>
      <c r="C59" s="14">
        <f>MAX(stopa_bezrobocia5[[#This Row],[I]:[XII]])</f>
        <v>6.9</v>
      </c>
    </row>
    <row r="60" spans="1:3" x14ac:dyDescent="0.25">
      <c r="A60" s="12">
        <f>stopa_bezrobocia5[[#This Row],[ROK]]</f>
        <v>2003</v>
      </c>
      <c r="B60" s="13">
        <f>MIN(stopa_bezrobocia5[[#This Row],[I]:[XII]])</f>
        <v>5.7</v>
      </c>
      <c r="C60" s="14">
        <f>MAX(stopa_bezrobocia5[[#This Row],[I]:[XII]])</f>
        <v>7.3</v>
      </c>
    </row>
    <row r="61" spans="1:3" x14ac:dyDescent="0.25">
      <c r="A61" s="12">
        <f>stopa_bezrobocia5[[#This Row],[ROK]]</f>
        <v>2004</v>
      </c>
      <c r="B61" s="13">
        <f>MIN(stopa_bezrobocia5[[#This Row],[I]:[XII]])</f>
        <v>5.4</v>
      </c>
      <c r="C61" s="14">
        <f>MAX(stopa_bezrobocia5[[#This Row],[I]:[XII]])</f>
        <v>6.8</v>
      </c>
    </row>
    <row r="62" spans="1:3" x14ac:dyDescent="0.25">
      <c r="A62" s="12">
        <f>stopa_bezrobocia5[[#This Row],[ROK]]</f>
        <v>2005</v>
      </c>
      <c r="B62" s="13">
        <f>MIN(stopa_bezrobocia5[[#This Row],[I]:[XII]])</f>
        <v>4.9000000000000004</v>
      </c>
      <c r="C62" s="14">
        <f>MAX(stopa_bezrobocia5[[#This Row],[I]:[XII]])</f>
        <v>6.4</v>
      </c>
    </row>
    <row r="63" spans="1:3" x14ac:dyDescent="0.25">
      <c r="A63" s="12">
        <f>stopa_bezrobocia5[[#This Row],[ROK]]</f>
        <v>2006</v>
      </c>
      <c r="B63" s="13">
        <f>MIN(stopa_bezrobocia5[[#This Row],[I]:[XII]])</f>
        <v>4.4000000000000004</v>
      </c>
      <c r="C63" s="14">
        <f>MAX(stopa_bezrobocia5[[#This Row],[I]:[XII]])</f>
        <v>5.8</v>
      </c>
    </row>
    <row r="64" spans="1:3" x14ac:dyDescent="0.25">
      <c r="A64" s="12">
        <f>stopa_bezrobocia5[[#This Row],[ROK]]</f>
        <v>2007</v>
      </c>
      <c r="B64" s="13">
        <f>MIN(stopa_bezrobocia5[[#This Row],[I]:[XII]])</f>
        <v>5</v>
      </c>
      <c r="C64" s="14">
        <f>MAX(stopa_bezrobocia5[[#This Row],[I]:[XII]])</f>
        <v>5.7</v>
      </c>
    </row>
    <row r="65" spans="1:3" x14ac:dyDescent="0.25">
      <c r="A65" s="12">
        <f>stopa_bezrobocia5[[#This Row],[ROK]]</f>
        <v>2008</v>
      </c>
      <c r="B65" s="13">
        <f>MIN(stopa_bezrobocia5[[#This Row],[I]:[XII]])</f>
        <v>5.8</v>
      </c>
      <c r="C65" s="14">
        <f>MAX(stopa_bezrobocia5[[#This Row],[I]:[XII]])</f>
        <v>7.9</v>
      </c>
    </row>
    <row r="66" spans="1:3" x14ac:dyDescent="0.25">
      <c r="A66" s="12">
        <f>stopa_bezrobocia5[[#This Row],[ROK]]</f>
        <v>2009</v>
      </c>
      <c r="B66" s="13">
        <f>MIN(stopa_bezrobocia5[[#This Row],[I]:[XII]])</f>
        <v>8.6999999999999993</v>
      </c>
      <c r="C66" s="14">
        <f>MAX(stopa_bezrobocia5[[#This Row],[I]:[XII]])</f>
        <v>11.1</v>
      </c>
    </row>
    <row r="67" spans="1:3" x14ac:dyDescent="0.25">
      <c r="A67" s="12">
        <f>stopa_bezrobocia5[[#This Row],[ROK]]</f>
        <v>2010</v>
      </c>
      <c r="B67" s="13">
        <f>MIN(stopa_bezrobocia5[[#This Row],[I]:[XII]])</f>
        <v>9.4</v>
      </c>
      <c r="C67" s="14">
        <f>MAX(stopa_bezrobocia5[[#This Row],[I]:[XII]])</f>
        <v>10.9</v>
      </c>
    </row>
    <row r="68" spans="1:3" x14ac:dyDescent="0.25">
      <c r="A68" s="12">
        <f>stopa_bezrobocia5[[#This Row],[ROK]]</f>
        <v>2011</v>
      </c>
      <c r="B68" s="13">
        <f>MIN(stopa_bezrobocia5[[#This Row],[I]:[XII]])</f>
        <v>8.5</v>
      </c>
      <c r="C68" s="14">
        <f>MAX(stopa_bezrobocia5[[#This Row],[I]:[XII]])</f>
        <v>10.199999999999999</v>
      </c>
    </row>
    <row r="69" spans="1:3" x14ac:dyDescent="0.25">
      <c r="A69" s="12">
        <f>stopa_bezrobocia5[[#This Row],[ROK]]</f>
        <v>2012</v>
      </c>
      <c r="B69" s="13">
        <f>MIN(stopa_bezrobocia5[[#This Row],[I]:[XII]])</f>
        <v>7.8</v>
      </c>
      <c r="C69" s="14">
        <f>MAX(stopa_bezrobocia5[[#This Row],[I]:[XII]])</f>
        <v>9.3000000000000007</v>
      </c>
    </row>
    <row r="70" spans="1:3" x14ac:dyDescent="0.25">
      <c r="A70" s="12">
        <f>stopa_bezrobocia5[[#This Row],[ROK]]</f>
        <v>2013</v>
      </c>
      <c r="B70" s="13">
        <f>MIN(stopa_bezrobocia5[[#This Row],[I]:[XII]])</f>
        <v>6.7</v>
      </c>
      <c r="C70" s="14">
        <f>MAX(stopa_bezrobocia5[[#This Row],[I]:[XII]])</f>
        <v>8.9</v>
      </c>
    </row>
    <row r="71" spans="1:3" x14ac:dyDescent="0.25">
      <c r="A71" s="15">
        <f>stopa_bezrobocia5[[#This Row],[ROK]]</f>
        <v>2014</v>
      </c>
      <c r="B71" s="16">
        <f>MIN(stopa_bezrobocia5[[#This Row],[I]:[XII]])</f>
        <v>5.7</v>
      </c>
      <c r="C71" s="17">
        <f>MAX(stopa_bezrobocia5[[#This Row],[I]:[XII]])</f>
        <v>7.7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EB13-BF14-4DCC-9518-1A2AEFDDA839}">
  <dimension ref="A3:A927"/>
  <sheetViews>
    <sheetView topLeftCell="A839" workbookViewId="0">
      <selection activeCell="G892" sqref="F892:G892"/>
    </sheetView>
  </sheetViews>
  <sheetFormatPr defaultRowHeight="15" x14ac:dyDescent="0.25"/>
  <cols>
    <col min="1" max="1" width="32" bestFit="1" customWidth="1"/>
    <col min="2" max="2" width="11.28515625" bestFit="1" customWidth="1"/>
    <col min="3" max="71" width="5" bestFit="1" customWidth="1"/>
    <col min="72" max="72" width="7.42578125" bestFit="1" customWidth="1"/>
    <col min="73" max="73" width="14.28515625" bestFit="1" customWidth="1"/>
  </cols>
  <sheetData>
    <row r="3" spans="1:1" x14ac:dyDescent="0.25">
      <c r="A3" s="7" t="s">
        <v>30</v>
      </c>
    </row>
    <row r="4" spans="1:1" x14ac:dyDescent="0.25">
      <c r="A4" s="8">
        <v>1945</v>
      </c>
    </row>
    <row r="5" spans="1:1" x14ac:dyDescent="0.25">
      <c r="A5" s="19">
        <v>3.2</v>
      </c>
    </row>
    <row r="6" spans="1:1" x14ac:dyDescent="0.25">
      <c r="A6" s="20">
        <v>4.2</v>
      </c>
    </row>
    <row r="7" spans="1:1" x14ac:dyDescent="0.25">
      <c r="A7" s="21">
        <v>4.0999999999999996</v>
      </c>
    </row>
    <row r="8" spans="1:1" x14ac:dyDescent="0.25">
      <c r="A8" s="22">
        <v>3.9</v>
      </c>
    </row>
    <row r="9" spans="1:1" x14ac:dyDescent="0.25">
      <c r="A9" s="23">
        <v>3.9</v>
      </c>
    </row>
    <row r="10" spans="1:1" x14ac:dyDescent="0.25">
      <c r="A10" s="24">
        <v>4</v>
      </c>
    </row>
    <row r="11" spans="1:1" x14ac:dyDescent="0.25">
      <c r="A11" s="25">
        <v>4</v>
      </c>
    </row>
    <row r="12" spans="1:1" x14ac:dyDescent="0.25">
      <c r="A12" s="26">
        <v>4.2</v>
      </c>
    </row>
    <row r="13" spans="1:1" x14ac:dyDescent="0.25">
      <c r="A13" s="27">
        <v>4.4000000000000004</v>
      </c>
    </row>
    <row r="14" spans="1:1" x14ac:dyDescent="0.25">
      <c r="A14" s="28">
        <v>4.0999999999999996</v>
      </c>
    </row>
    <row r="15" spans="1:1" x14ac:dyDescent="0.25">
      <c r="A15" s="29">
        <v>4</v>
      </c>
    </row>
    <row r="16" spans="1:1" x14ac:dyDescent="0.25">
      <c r="A16" s="30">
        <v>3.8</v>
      </c>
    </row>
    <row r="17" spans="1:1" x14ac:dyDescent="0.25">
      <c r="A17" s="8">
        <v>1946</v>
      </c>
    </row>
    <row r="18" spans="1:1" x14ac:dyDescent="0.25">
      <c r="A18" s="19">
        <v>4.5</v>
      </c>
    </row>
    <row r="19" spans="1:1" x14ac:dyDescent="0.25">
      <c r="A19" s="20">
        <v>3.9</v>
      </c>
    </row>
    <row r="20" spans="1:1" x14ac:dyDescent="0.25">
      <c r="A20" s="21">
        <v>3.6</v>
      </c>
    </row>
    <row r="21" spans="1:1" x14ac:dyDescent="0.25">
      <c r="A21" s="22">
        <v>3.6</v>
      </c>
    </row>
    <row r="22" spans="1:1" x14ac:dyDescent="0.25">
      <c r="A22" s="23">
        <v>3.7</v>
      </c>
    </row>
    <row r="23" spans="1:1" x14ac:dyDescent="0.25">
      <c r="A23" s="24">
        <v>3.5</v>
      </c>
    </row>
    <row r="24" spans="1:1" x14ac:dyDescent="0.25">
      <c r="A24" s="25">
        <v>3.5</v>
      </c>
    </row>
    <row r="25" spans="1:1" x14ac:dyDescent="0.25">
      <c r="A25" s="26">
        <v>3.6</v>
      </c>
    </row>
    <row r="26" spans="1:1" x14ac:dyDescent="0.25">
      <c r="A26" s="27">
        <v>3.7</v>
      </c>
    </row>
    <row r="27" spans="1:1" x14ac:dyDescent="0.25">
      <c r="A27" s="28">
        <v>3.9</v>
      </c>
    </row>
    <row r="28" spans="1:1" x14ac:dyDescent="0.25">
      <c r="A28" s="29">
        <v>4.0999999999999996</v>
      </c>
    </row>
    <row r="29" spans="1:1" x14ac:dyDescent="0.25">
      <c r="A29" s="30">
        <v>4.5</v>
      </c>
    </row>
    <row r="30" spans="1:1" x14ac:dyDescent="0.25">
      <c r="A30" s="8">
        <v>1947</v>
      </c>
    </row>
    <row r="31" spans="1:1" x14ac:dyDescent="0.25">
      <c r="A31" s="19">
        <v>5</v>
      </c>
    </row>
    <row r="32" spans="1:1" x14ac:dyDescent="0.25">
      <c r="A32" s="20">
        <v>5.9</v>
      </c>
    </row>
    <row r="33" spans="1:1" x14ac:dyDescent="0.25">
      <c r="A33" s="21">
        <v>6.2</v>
      </c>
    </row>
    <row r="34" spans="1:1" x14ac:dyDescent="0.25">
      <c r="A34" s="22">
        <v>6.7</v>
      </c>
    </row>
    <row r="35" spans="1:1" x14ac:dyDescent="0.25">
      <c r="A35" s="23">
        <v>6.9</v>
      </c>
    </row>
    <row r="36" spans="1:1" x14ac:dyDescent="0.25">
      <c r="A36" s="24">
        <v>6.9</v>
      </c>
    </row>
    <row r="37" spans="1:1" x14ac:dyDescent="0.25">
      <c r="A37" s="25">
        <v>6.6</v>
      </c>
    </row>
    <row r="38" spans="1:1" x14ac:dyDescent="0.25">
      <c r="A38" s="26">
        <v>6.8</v>
      </c>
    </row>
    <row r="39" spans="1:1" x14ac:dyDescent="0.25">
      <c r="A39" s="27">
        <v>7</v>
      </c>
    </row>
    <row r="40" spans="1:1" x14ac:dyDescent="0.25">
      <c r="A40" s="28">
        <v>7.1</v>
      </c>
    </row>
    <row r="41" spans="1:1" x14ac:dyDescent="0.25">
      <c r="A41" s="29">
        <v>6.7</v>
      </c>
    </row>
    <row r="42" spans="1:1" x14ac:dyDescent="0.25">
      <c r="A42" s="30">
        <v>6.3</v>
      </c>
    </row>
    <row r="43" spans="1:1" x14ac:dyDescent="0.25">
      <c r="A43" s="8">
        <v>1948</v>
      </c>
    </row>
    <row r="44" spans="1:1" x14ac:dyDescent="0.25">
      <c r="A44" s="19">
        <v>4</v>
      </c>
    </row>
    <row r="45" spans="1:1" x14ac:dyDescent="0.25">
      <c r="A45" s="20">
        <v>4.4000000000000004</v>
      </c>
    </row>
    <row r="46" spans="1:1" x14ac:dyDescent="0.25">
      <c r="A46" s="21">
        <v>4.8</v>
      </c>
    </row>
    <row r="47" spans="1:1" x14ac:dyDescent="0.25">
      <c r="A47" s="22">
        <v>5</v>
      </c>
    </row>
    <row r="48" spans="1:1" x14ac:dyDescent="0.25">
      <c r="A48" s="23">
        <v>4.9000000000000004</v>
      </c>
    </row>
    <row r="49" spans="1:1" x14ac:dyDescent="0.25">
      <c r="A49" s="24">
        <v>4.5</v>
      </c>
    </row>
    <row r="50" spans="1:1" x14ac:dyDescent="0.25">
      <c r="A50" s="25">
        <v>4.5999999999999996</v>
      </c>
    </row>
    <row r="51" spans="1:1" x14ac:dyDescent="0.25">
      <c r="A51" s="26">
        <v>4.5999999999999996</v>
      </c>
    </row>
    <row r="52" spans="1:1" x14ac:dyDescent="0.25">
      <c r="A52" s="27">
        <v>4.9000000000000004</v>
      </c>
    </row>
    <row r="53" spans="1:1" x14ac:dyDescent="0.25">
      <c r="A53" s="28">
        <v>4.8</v>
      </c>
    </row>
    <row r="54" spans="1:1" x14ac:dyDescent="0.25">
      <c r="A54" s="29">
        <v>4.7</v>
      </c>
    </row>
    <row r="55" spans="1:1" x14ac:dyDescent="0.25">
      <c r="A55" s="30">
        <v>4.8</v>
      </c>
    </row>
    <row r="56" spans="1:1" x14ac:dyDescent="0.25">
      <c r="A56" s="8">
        <v>1949</v>
      </c>
    </row>
    <row r="57" spans="1:1" x14ac:dyDescent="0.25">
      <c r="A57" s="19">
        <v>6.6</v>
      </c>
    </row>
    <row r="58" spans="1:1" x14ac:dyDescent="0.25">
      <c r="A58" s="20">
        <v>5.3</v>
      </c>
    </row>
    <row r="59" spans="1:1" x14ac:dyDescent="0.25">
      <c r="A59" s="21">
        <v>5.7</v>
      </c>
    </row>
    <row r="60" spans="1:1" x14ac:dyDescent="0.25">
      <c r="A60" s="22">
        <v>6</v>
      </c>
    </row>
    <row r="61" spans="1:1" x14ac:dyDescent="0.25">
      <c r="A61" s="23">
        <v>6.3</v>
      </c>
    </row>
    <row r="62" spans="1:1" x14ac:dyDescent="0.25">
      <c r="A62" s="24">
        <v>7.1</v>
      </c>
    </row>
    <row r="63" spans="1:1" x14ac:dyDescent="0.25">
      <c r="A63" s="25">
        <v>7.2</v>
      </c>
    </row>
    <row r="64" spans="1:1" x14ac:dyDescent="0.25">
      <c r="A64" s="26">
        <v>7.7</v>
      </c>
    </row>
    <row r="65" spans="1:1" x14ac:dyDescent="0.25">
      <c r="A65" s="27">
        <v>7.8</v>
      </c>
    </row>
    <row r="66" spans="1:1" x14ac:dyDescent="0.25">
      <c r="A66" s="28">
        <v>7.6</v>
      </c>
    </row>
    <row r="67" spans="1:1" x14ac:dyDescent="0.25">
      <c r="A67" s="29">
        <v>8.9</v>
      </c>
    </row>
    <row r="68" spans="1:1" x14ac:dyDescent="0.25">
      <c r="A68" s="30">
        <v>7.4</v>
      </c>
    </row>
    <row r="69" spans="1:1" x14ac:dyDescent="0.25">
      <c r="A69" s="8">
        <v>1950</v>
      </c>
    </row>
    <row r="70" spans="1:1" x14ac:dyDescent="0.25">
      <c r="A70" s="19">
        <v>4.3</v>
      </c>
    </row>
    <row r="71" spans="1:1" x14ac:dyDescent="0.25">
      <c r="A71" s="20">
        <v>7.5</v>
      </c>
    </row>
    <row r="72" spans="1:1" x14ac:dyDescent="0.25">
      <c r="A72" s="21">
        <v>7.4</v>
      </c>
    </row>
    <row r="73" spans="1:1" x14ac:dyDescent="0.25">
      <c r="A73" s="22">
        <v>7.3</v>
      </c>
    </row>
    <row r="74" spans="1:1" x14ac:dyDescent="0.25">
      <c r="A74" s="23">
        <v>6.8</v>
      </c>
    </row>
    <row r="75" spans="1:1" x14ac:dyDescent="0.25">
      <c r="A75" s="24">
        <v>6.5</v>
      </c>
    </row>
    <row r="76" spans="1:1" x14ac:dyDescent="0.25">
      <c r="A76" s="25">
        <v>6.4</v>
      </c>
    </row>
    <row r="77" spans="1:1" x14ac:dyDescent="0.25">
      <c r="A77" s="26">
        <v>6</v>
      </c>
    </row>
    <row r="78" spans="1:1" x14ac:dyDescent="0.25">
      <c r="A78" s="27">
        <v>5.5</v>
      </c>
    </row>
    <row r="79" spans="1:1" x14ac:dyDescent="0.25">
      <c r="A79" s="28">
        <v>5</v>
      </c>
    </row>
    <row r="80" spans="1:1" x14ac:dyDescent="0.25">
      <c r="A80" s="29">
        <v>4.5</v>
      </c>
    </row>
    <row r="81" spans="1:1" x14ac:dyDescent="0.25">
      <c r="A81" s="30">
        <v>3.8</v>
      </c>
    </row>
    <row r="82" spans="1:1" x14ac:dyDescent="0.25">
      <c r="A82" s="8">
        <v>1951</v>
      </c>
    </row>
    <row r="83" spans="1:1" x14ac:dyDescent="0.25">
      <c r="A83" s="19">
        <v>3.5</v>
      </c>
    </row>
    <row r="84" spans="1:1" x14ac:dyDescent="0.25">
      <c r="A84" s="20">
        <v>4.7</v>
      </c>
    </row>
    <row r="85" spans="1:1" x14ac:dyDescent="0.25">
      <c r="A85" s="21">
        <v>4.4000000000000004</v>
      </c>
    </row>
    <row r="86" spans="1:1" x14ac:dyDescent="0.25">
      <c r="A86" s="22">
        <v>4.4000000000000004</v>
      </c>
    </row>
    <row r="87" spans="1:1" x14ac:dyDescent="0.25">
      <c r="A87" s="23">
        <v>4.0999999999999996</v>
      </c>
    </row>
    <row r="88" spans="1:1" x14ac:dyDescent="0.25">
      <c r="A88" s="24">
        <v>4</v>
      </c>
    </row>
    <row r="89" spans="1:1" x14ac:dyDescent="0.25">
      <c r="A89" s="25">
        <v>4.2</v>
      </c>
    </row>
    <row r="90" spans="1:1" x14ac:dyDescent="0.25">
      <c r="A90" s="26">
        <v>4.0999999999999996</v>
      </c>
    </row>
    <row r="91" spans="1:1" x14ac:dyDescent="0.25">
      <c r="A91" s="27">
        <v>4.0999999999999996</v>
      </c>
    </row>
    <row r="92" spans="1:1" x14ac:dyDescent="0.25">
      <c r="A92" s="28">
        <v>4.3</v>
      </c>
    </row>
    <row r="93" spans="1:1" x14ac:dyDescent="0.25">
      <c r="A93" s="29">
        <v>4.5</v>
      </c>
    </row>
    <row r="94" spans="1:1" x14ac:dyDescent="0.25">
      <c r="A94" s="30">
        <v>4.5</v>
      </c>
    </row>
    <row r="95" spans="1:1" x14ac:dyDescent="0.25">
      <c r="A95" s="8">
        <v>1952</v>
      </c>
    </row>
    <row r="96" spans="1:1" x14ac:dyDescent="0.25">
      <c r="A96" s="19">
        <v>2.7</v>
      </c>
    </row>
    <row r="97" spans="1:1" x14ac:dyDescent="0.25">
      <c r="A97" s="20">
        <v>4.2</v>
      </c>
    </row>
    <row r="98" spans="1:1" x14ac:dyDescent="0.25">
      <c r="A98" s="21">
        <v>4.0999999999999996</v>
      </c>
    </row>
    <row r="99" spans="1:1" x14ac:dyDescent="0.25">
      <c r="A99" s="22">
        <v>3.9</v>
      </c>
    </row>
    <row r="100" spans="1:1" x14ac:dyDescent="0.25">
      <c r="A100" s="23">
        <v>3.9</v>
      </c>
    </row>
    <row r="101" spans="1:1" x14ac:dyDescent="0.25">
      <c r="A101" s="24">
        <v>4</v>
      </c>
    </row>
    <row r="102" spans="1:1" x14ac:dyDescent="0.25">
      <c r="A102" s="25">
        <v>4</v>
      </c>
    </row>
    <row r="103" spans="1:1" x14ac:dyDescent="0.25">
      <c r="A103" s="26">
        <v>4.2</v>
      </c>
    </row>
    <row r="104" spans="1:1" x14ac:dyDescent="0.25">
      <c r="A104" s="27">
        <v>4.4000000000000004</v>
      </c>
    </row>
    <row r="105" spans="1:1" x14ac:dyDescent="0.25">
      <c r="A105" s="28">
        <v>4.0999999999999996</v>
      </c>
    </row>
    <row r="106" spans="1:1" x14ac:dyDescent="0.25">
      <c r="A106" s="29">
        <v>4</v>
      </c>
    </row>
    <row r="107" spans="1:1" x14ac:dyDescent="0.25">
      <c r="A107" s="30">
        <v>3.8</v>
      </c>
    </row>
    <row r="108" spans="1:1" x14ac:dyDescent="0.25">
      <c r="A108" s="8">
        <v>1953</v>
      </c>
    </row>
    <row r="109" spans="1:1" x14ac:dyDescent="0.25">
      <c r="A109" s="19">
        <v>3.5</v>
      </c>
    </row>
    <row r="110" spans="1:1" x14ac:dyDescent="0.25">
      <c r="A110" s="20">
        <v>3.6</v>
      </c>
    </row>
    <row r="111" spans="1:1" x14ac:dyDescent="0.25">
      <c r="A111" s="21">
        <v>3.5</v>
      </c>
    </row>
    <row r="112" spans="1:1" x14ac:dyDescent="0.25">
      <c r="A112" s="22">
        <v>3.6</v>
      </c>
    </row>
    <row r="113" spans="1:1" x14ac:dyDescent="0.25">
      <c r="A113" s="23">
        <v>3.5</v>
      </c>
    </row>
    <row r="114" spans="1:1" x14ac:dyDescent="0.25">
      <c r="A114" s="24">
        <v>3.2</v>
      </c>
    </row>
    <row r="115" spans="1:1" x14ac:dyDescent="0.25">
      <c r="A115" s="25">
        <v>3.3</v>
      </c>
    </row>
    <row r="116" spans="1:1" x14ac:dyDescent="0.25">
      <c r="A116" s="26">
        <v>3.5</v>
      </c>
    </row>
    <row r="117" spans="1:1" x14ac:dyDescent="0.25">
      <c r="A117" s="27">
        <v>3.7</v>
      </c>
    </row>
    <row r="118" spans="1:1" x14ac:dyDescent="0.25">
      <c r="A118" s="28">
        <v>3.8</v>
      </c>
    </row>
    <row r="119" spans="1:1" x14ac:dyDescent="0.25">
      <c r="A119" s="29">
        <v>4</v>
      </c>
    </row>
    <row r="120" spans="1:1" x14ac:dyDescent="0.25">
      <c r="A120" s="30">
        <v>4.5</v>
      </c>
    </row>
    <row r="121" spans="1:1" x14ac:dyDescent="0.25">
      <c r="A121" s="8">
        <v>1954</v>
      </c>
    </row>
    <row r="122" spans="1:1" x14ac:dyDescent="0.25">
      <c r="A122" s="19">
        <v>5</v>
      </c>
    </row>
    <row r="123" spans="1:1" x14ac:dyDescent="0.25">
      <c r="A123" s="20">
        <v>5.9</v>
      </c>
    </row>
    <row r="124" spans="1:1" x14ac:dyDescent="0.25">
      <c r="A124" s="21">
        <v>6.2</v>
      </c>
    </row>
    <row r="125" spans="1:1" x14ac:dyDescent="0.25">
      <c r="A125" s="22">
        <v>6.7</v>
      </c>
    </row>
    <row r="126" spans="1:1" x14ac:dyDescent="0.25">
      <c r="A126" s="23">
        <v>6.9</v>
      </c>
    </row>
    <row r="127" spans="1:1" x14ac:dyDescent="0.25">
      <c r="A127" s="24">
        <v>6.9</v>
      </c>
    </row>
    <row r="128" spans="1:1" x14ac:dyDescent="0.25">
      <c r="A128" s="25">
        <v>6.6</v>
      </c>
    </row>
    <row r="129" spans="1:1" x14ac:dyDescent="0.25">
      <c r="A129" s="26">
        <v>6.8</v>
      </c>
    </row>
    <row r="130" spans="1:1" x14ac:dyDescent="0.25">
      <c r="A130" s="27">
        <v>7</v>
      </c>
    </row>
    <row r="131" spans="1:1" x14ac:dyDescent="0.25">
      <c r="A131" s="28">
        <v>7.1</v>
      </c>
    </row>
    <row r="132" spans="1:1" x14ac:dyDescent="0.25">
      <c r="A132" s="29">
        <v>6.7</v>
      </c>
    </row>
    <row r="133" spans="1:1" x14ac:dyDescent="0.25">
      <c r="A133" s="30">
        <v>6.3</v>
      </c>
    </row>
    <row r="134" spans="1:1" x14ac:dyDescent="0.25">
      <c r="A134" s="8">
        <v>1955</v>
      </c>
    </row>
    <row r="135" spans="1:1" x14ac:dyDescent="0.25">
      <c r="A135" s="19">
        <v>4.2</v>
      </c>
    </row>
    <row r="136" spans="1:1" x14ac:dyDescent="0.25">
      <c r="A136" s="20">
        <v>5.9</v>
      </c>
    </row>
    <row r="137" spans="1:1" x14ac:dyDescent="0.25">
      <c r="A137" s="21">
        <v>5.7</v>
      </c>
    </row>
    <row r="138" spans="1:1" x14ac:dyDescent="0.25">
      <c r="A138" s="22">
        <v>5.6</v>
      </c>
    </row>
    <row r="139" spans="1:1" x14ac:dyDescent="0.25">
      <c r="A139" s="23">
        <v>5.7</v>
      </c>
    </row>
    <row r="140" spans="1:1" x14ac:dyDescent="0.25">
      <c r="A140" s="24">
        <v>5.3</v>
      </c>
    </row>
    <row r="141" spans="1:1" x14ac:dyDescent="0.25">
      <c r="A141" s="25">
        <v>5.2</v>
      </c>
    </row>
    <row r="142" spans="1:1" x14ac:dyDescent="0.25">
      <c r="A142" s="26">
        <v>5</v>
      </c>
    </row>
    <row r="143" spans="1:1" x14ac:dyDescent="0.25">
      <c r="A143" s="27">
        <v>5.2</v>
      </c>
    </row>
    <row r="144" spans="1:1" x14ac:dyDescent="0.25">
      <c r="A144" s="28">
        <v>5.0999999999999996</v>
      </c>
    </row>
    <row r="145" spans="1:1" x14ac:dyDescent="0.25">
      <c r="A145" s="29">
        <v>5.3</v>
      </c>
    </row>
    <row r="146" spans="1:1" x14ac:dyDescent="0.25">
      <c r="A146" s="30">
        <v>5.2</v>
      </c>
    </row>
    <row r="147" spans="1:1" x14ac:dyDescent="0.25">
      <c r="A147" s="8">
        <v>1956</v>
      </c>
    </row>
    <row r="148" spans="1:1" x14ac:dyDescent="0.25">
      <c r="A148" s="19">
        <v>4.2</v>
      </c>
    </row>
    <row r="149" spans="1:1" x14ac:dyDescent="0.25">
      <c r="A149" s="20">
        <v>5</v>
      </c>
    </row>
    <row r="150" spans="1:1" x14ac:dyDescent="0.25">
      <c r="A150" s="21">
        <v>4.9000000000000004</v>
      </c>
    </row>
    <row r="151" spans="1:1" x14ac:dyDescent="0.25">
      <c r="A151" s="22">
        <v>5.2</v>
      </c>
    </row>
    <row r="152" spans="1:1" x14ac:dyDescent="0.25">
      <c r="A152" s="23">
        <v>5</v>
      </c>
    </row>
    <row r="153" spans="1:1" x14ac:dyDescent="0.25">
      <c r="A153" s="24">
        <v>5.3</v>
      </c>
    </row>
    <row r="154" spans="1:1" x14ac:dyDescent="0.25">
      <c r="A154" s="25">
        <v>5.3</v>
      </c>
    </row>
    <row r="155" spans="1:1" x14ac:dyDescent="0.25">
      <c r="A155" s="26">
        <v>5.4</v>
      </c>
    </row>
    <row r="156" spans="1:1" x14ac:dyDescent="0.25">
      <c r="A156" s="27">
        <v>5.0999999999999996</v>
      </c>
    </row>
    <row r="157" spans="1:1" x14ac:dyDescent="0.25">
      <c r="A157" s="28">
        <v>4.9000000000000004</v>
      </c>
    </row>
    <row r="158" spans="1:1" x14ac:dyDescent="0.25">
      <c r="A158" s="29">
        <v>4.9000000000000004</v>
      </c>
    </row>
    <row r="159" spans="1:1" x14ac:dyDescent="0.25">
      <c r="A159" s="30">
        <v>5.3</v>
      </c>
    </row>
    <row r="160" spans="1:1" x14ac:dyDescent="0.25">
      <c r="A160" s="8">
        <v>1957</v>
      </c>
    </row>
    <row r="161" spans="1:1" x14ac:dyDescent="0.25">
      <c r="A161" s="19">
        <v>5.2</v>
      </c>
    </row>
    <row r="162" spans="1:1" x14ac:dyDescent="0.25">
      <c r="A162" s="20">
        <v>5.2</v>
      </c>
    </row>
    <row r="163" spans="1:1" x14ac:dyDescent="0.25">
      <c r="A163" s="21">
        <v>4.9000000000000004</v>
      </c>
    </row>
    <row r="164" spans="1:1" x14ac:dyDescent="0.25">
      <c r="A164" s="22">
        <v>4.7</v>
      </c>
    </row>
    <row r="165" spans="1:1" x14ac:dyDescent="0.25">
      <c r="A165" s="23">
        <v>4.9000000000000004</v>
      </c>
    </row>
    <row r="166" spans="1:1" x14ac:dyDescent="0.25">
      <c r="A166" s="24">
        <v>5.0999999999999996</v>
      </c>
    </row>
    <row r="167" spans="1:1" x14ac:dyDescent="0.25">
      <c r="A167" s="25">
        <v>5.3</v>
      </c>
    </row>
    <row r="168" spans="1:1" x14ac:dyDescent="0.25">
      <c r="A168" s="26">
        <v>5.2</v>
      </c>
    </row>
    <row r="169" spans="1:1" x14ac:dyDescent="0.25">
      <c r="A169" s="27">
        <v>5.0999999999999996</v>
      </c>
    </row>
    <row r="170" spans="1:1" x14ac:dyDescent="0.25">
      <c r="A170" s="28">
        <v>5.4</v>
      </c>
    </row>
    <row r="171" spans="1:1" x14ac:dyDescent="0.25">
      <c r="A171" s="29">
        <v>5.5</v>
      </c>
    </row>
    <row r="172" spans="1:1" x14ac:dyDescent="0.25">
      <c r="A172" s="30">
        <v>6.1</v>
      </c>
    </row>
    <row r="173" spans="1:1" x14ac:dyDescent="0.25">
      <c r="A173" s="8">
        <v>1958</v>
      </c>
    </row>
    <row r="174" spans="1:1" x14ac:dyDescent="0.25">
      <c r="A174" s="19">
        <v>6.2</v>
      </c>
    </row>
    <row r="175" spans="1:1" x14ac:dyDescent="0.25">
      <c r="A175" s="20">
        <v>6.8</v>
      </c>
    </row>
    <row r="176" spans="1:1" x14ac:dyDescent="0.25">
      <c r="A176" s="21">
        <v>7.4</v>
      </c>
    </row>
    <row r="177" spans="1:1" x14ac:dyDescent="0.25">
      <c r="A177" s="22">
        <v>7.7</v>
      </c>
    </row>
    <row r="178" spans="1:1" x14ac:dyDescent="0.25">
      <c r="A178" s="23">
        <v>8.4</v>
      </c>
    </row>
    <row r="179" spans="1:1" x14ac:dyDescent="0.25">
      <c r="A179" s="24">
        <v>8.4</v>
      </c>
    </row>
    <row r="180" spans="1:1" x14ac:dyDescent="0.25">
      <c r="A180" s="25">
        <v>8.3000000000000007</v>
      </c>
    </row>
    <row r="181" spans="1:1" x14ac:dyDescent="0.25">
      <c r="A181" s="26">
        <v>8.5</v>
      </c>
    </row>
    <row r="182" spans="1:1" x14ac:dyDescent="0.25">
      <c r="A182" s="27">
        <v>8.4</v>
      </c>
    </row>
    <row r="183" spans="1:1" x14ac:dyDescent="0.25">
      <c r="A183" s="28">
        <v>8.1</v>
      </c>
    </row>
    <row r="184" spans="1:1" x14ac:dyDescent="0.25">
      <c r="A184" s="29">
        <v>7.7</v>
      </c>
    </row>
    <row r="185" spans="1:1" x14ac:dyDescent="0.25">
      <c r="A185" s="30">
        <v>7.2</v>
      </c>
    </row>
    <row r="186" spans="1:1" x14ac:dyDescent="0.25">
      <c r="A186" s="8">
        <v>1959</v>
      </c>
    </row>
    <row r="187" spans="1:1" x14ac:dyDescent="0.25">
      <c r="A187" s="19">
        <v>5.3</v>
      </c>
    </row>
    <row r="188" spans="1:1" x14ac:dyDescent="0.25">
      <c r="A188" s="20">
        <v>7</v>
      </c>
    </row>
    <row r="189" spans="1:1" x14ac:dyDescent="0.25">
      <c r="A189" s="21">
        <v>6.9</v>
      </c>
    </row>
    <row r="190" spans="1:1" x14ac:dyDescent="0.25">
      <c r="A190" s="22">
        <v>6.6</v>
      </c>
    </row>
    <row r="191" spans="1:1" x14ac:dyDescent="0.25">
      <c r="A191" s="23">
        <v>6.2</v>
      </c>
    </row>
    <row r="192" spans="1:1" x14ac:dyDescent="0.25">
      <c r="A192" s="24">
        <v>6.1</v>
      </c>
    </row>
    <row r="193" spans="1:1" x14ac:dyDescent="0.25">
      <c r="A193" s="25">
        <v>6</v>
      </c>
    </row>
    <row r="194" spans="1:1" x14ac:dyDescent="0.25">
      <c r="A194" s="26">
        <v>6.1</v>
      </c>
    </row>
    <row r="195" spans="1:1" x14ac:dyDescent="0.25">
      <c r="A195" s="27">
        <v>6.2</v>
      </c>
    </row>
    <row r="196" spans="1:1" x14ac:dyDescent="0.25">
      <c r="A196" s="28">
        <v>6.5</v>
      </c>
    </row>
    <row r="197" spans="1:1" x14ac:dyDescent="0.25">
      <c r="A197" s="29">
        <v>6.7</v>
      </c>
    </row>
    <row r="198" spans="1:1" x14ac:dyDescent="0.25">
      <c r="A198" s="30">
        <v>6.8</v>
      </c>
    </row>
    <row r="199" spans="1:1" x14ac:dyDescent="0.25">
      <c r="A199" s="8">
        <v>1960</v>
      </c>
    </row>
    <row r="200" spans="1:1" x14ac:dyDescent="0.25">
      <c r="A200" s="19">
        <v>6.6</v>
      </c>
    </row>
    <row r="201" spans="1:1" x14ac:dyDescent="0.25">
      <c r="A201" s="20">
        <v>6.2</v>
      </c>
    </row>
    <row r="202" spans="1:1" x14ac:dyDescent="0.25">
      <c r="A202" s="21">
        <v>5.8</v>
      </c>
    </row>
    <row r="203" spans="1:1" x14ac:dyDescent="0.25">
      <c r="A203" s="22">
        <v>6.4</v>
      </c>
    </row>
    <row r="204" spans="1:1" x14ac:dyDescent="0.25">
      <c r="A204" s="23">
        <v>6.2</v>
      </c>
    </row>
    <row r="205" spans="1:1" x14ac:dyDescent="0.25">
      <c r="A205" s="24">
        <v>6.1</v>
      </c>
    </row>
    <row r="206" spans="1:1" x14ac:dyDescent="0.25">
      <c r="A206" s="25">
        <v>6.4</v>
      </c>
    </row>
    <row r="207" spans="1:1" x14ac:dyDescent="0.25">
      <c r="A207" s="26">
        <v>6.5</v>
      </c>
    </row>
    <row r="208" spans="1:1" x14ac:dyDescent="0.25">
      <c r="A208" s="27">
        <v>6.6</v>
      </c>
    </row>
    <row r="209" spans="1:1" x14ac:dyDescent="0.25">
      <c r="A209" s="28">
        <v>6.5</v>
      </c>
    </row>
    <row r="210" spans="1:1" x14ac:dyDescent="0.25">
      <c r="A210" s="29">
        <v>7.1</v>
      </c>
    </row>
    <row r="211" spans="1:1" x14ac:dyDescent="0.25">
      <c r="A211" s="30">
        <v>7.1</v>
      </c>
    </row>
    <row r="212" spans="1:1" x14ac:dyDescent="0.25">
      <c r="A212" s="8">
        <v>1961</v>
      </c>
    </row>
    <row r="213" spans="1:1" x14ac:dyDescent="0.25">
      <c r="A213" s="19">
        <v>6</v>
      </c>
    </row>
    <row r="214" spans="1:1" x14ac:dyDescent="0.25">
      <c r="A214" s="20">
        <v>7.6</v>
      </c>
    </row>
    <row r="215" spans="1:1" x14ac:dyDescent="0.25">
      <c r="A215" s="21">
        <v>7.9</v>
      </c>
    </row>
    <row r="216" spans="1:1" x14ac:dyDescent="0.25">
      <c r="A216" s="22">
        <v>7.9</v>
      </c>
    </row>
    <row r="217" spans="1:1" x14ac:dyDescent="0.25">
      <c r="A217" s="23">
        <v>8</v>
      </c>
    </row>
    <row r="218" spans="1:1" x14ac:dyDescent="0.25">
      <c r="A218" s="24">
        <v>8.1</v>
      </c>
    </row>
    <row r="219" spans="1:1" x14ac:dyDescent="0.25">
      <c r="A219" s="25">
        <v>7.9</v>
      </c>
    </row>
    <row r="220" spans="1:1" x14ac:dyDescent="0.25">
      <c r="A220" s="26">
        <v>8</v>
      </c>
    </row>
    <row r="221" spans="1:1" x14ac:dyDescent="0.25">
      <c r="A221" s="27">
        <v>7.6</v>
      </c>
    </row>
    <row r="222" spans="1:1" x14ac:dyDescent="0.25">
      <c r="A222" s="28">
        <v>7.7</v>
      </c>
    </row>
    <row r="223" spans="1:1" x14ac:dyDescent="0.25">
      <c r="A223" s="29">
        <v>7.5</v>
      </c>
    </row>
    <row r="224" spans="1:1" x14ac:dyDescent="0.25">
      <c r="A224" s="30">
        <v>7.1</v>
      </c>
    </row>
    <row r="225" spans="1:1" x14ac:dyDescent="0.25">
      <c r="A225" s="8">
        <v>1962</v>
      </c>
    </row>
    <row r="226" spans="1:1" x14ac:dyDescent="0.25">
      <c r="A226" s="19">
        <v>5.5</v>
      </c>
    </row>
    <row r="227" spans="1:1" x14ac:dyDescent="0.25">
      <c r="A227" s="20">
        <v>6.8</v>
      </c>
    </row>
    <row r="228" spans="1:1" x14ac:dyDescent="0.25">
      <c r="A228" s="21">
        <v>6.5</v>
      </c>
    </row>
    <row r="229" spans="1:1" x14ac:dyDescent="0.25">
      <c r="A229" s="22">
        <v>6.6</v>
      </c>
    </row>
    <row r="230" spans="1:1" x14ac:dyDescent="0.25">
      <c r="A230" s="23">
        <v>6.6</v>
      </c>
    </row>
    <row r="231" spans="1:1" x14ac:dyDescent="0.25">
      <c r="A231" s="24">
        <v>6.5</v>
      </c>
    </row>
    <row r="232" spans="1:1" x14ac:dyDescent="0.25">
      <c r="A232" s="25">
        <v>6.5</v>
      </c>
    </row>
    <row r="233" spans="1:1" x14ac:dyDescent="0.25">
      <c r="A233" s="26">
        <v>6.4</v>
      </c>
    </row>
    <row r="234" spans="1:1" x14ac:dyDescent="0.25">
      <c r="A234" s="27">
        <v>6.7</v>
      </c>
    </row>
    <row r="235" spans="1:1" x14ac:dyDescent="0.25">
      <c r="A235" s="28">
        <v>6.6</v>
      </c>
    </row>
    <row r="236" spans="1:1" x14ac:dyDescent="0.25">
      <c r="A236" s="29">
        <v>6.4</v>
      </c>
    </row>
    <row r="237" spans="1:1" x14ac:dyDescent="0.25">
      <c r="A237" s="30">
        <v>6.7</v>
      </c>
    </row>
    <row r="238" spans="1:1" x14ac:dyDescent="0.25">
      <c r="A238" s="8">
        <v>1963</v>
      </c>
    </row>
    <row r="239" spans="1:1" x14ac:dyDescent="0.25">
      <c r="A239" s="19">
        <v>5.5</v>
      </c>
    </row>
    <row r="240" spans="1:1" x14ac:dyDescent="0.25">
      <c r="A240" s="20">
        <v>6.7</v>
      </c>
    </row>
    <row r="241" spans="1:1" x14ac:dyDescent="0.25">
      <c r="A241" s="21">
        <v>6.9</v>
      </c>
    </row>
    <row r="242" spans="1:1" x14ac:dyDescent="0.25">
      <c r="A242" s="22">
        <v>6.7</v>
      </c>
    </row>
    <row r="243" spans="1:1" x14ac:dyDescent="0.25">
      <c r="A243" s="23">
        <v>6.7</v>
      </c>
    </row>
    <row r="244" spans="1:1" x14ac:dyDescent="0.25">
      <c r="A244" s="24">
        <v>6.9</v>
      </c>
    </row>
    <row r="245" spans="1:1" x14ac:dyDescent="0.25">
      <c r="A245" s="25">
        <v>6.6</v>
      </c>
    </row>
    <row r="246" spans="1:1" x14ac:dyDescent="0.25">
      <c r="A246" s="26">
        <v>6.6</v>
      </c>
    </row>
    <row r="247" spans="1:1" x14ac:dyDescent="0.25">
      <c r="A247" s="27">
        <v>6.4</v>
      </c>
    </row>
    <row r="248" spans="1:1" x14ac:dyDescent="0.25">
      <c r="A248" s="28">
        <v>6.5</v>
      </c>
    </row>
    <row r="249" spans="1:1" x14ac:dyDescent="0.25">
      <c r="A249" s="29">
        <v>6.5</v>
      </c>
    </row>
    <row r="250" spans="1:1" x14ac:dyDescent="0.25">
      <c r="A250" s="30">
        <v>6.7</v>
      </c>
    </row>
    <row r="251" spans="1:1" x14ac:dyDescent="0.25">
      <c r="A251" s="8">
        <v>1964</v>
      </c>
    </row>
    <row r="252" spans="1:1" x14ac:dyDescent="0.25">
      <c r="A252" s="19">
        <v>5</v>
      </c>
    </row>
    <row r="253" spans="1:1" x14ac:dyDescent="0.25">
      <c r="A253" s="20">
        <v>6.6</v>
      </c>
    </row>
    <row r="254" spans="1:1" x14ac:dyDescent="0.25">
      <c r="A254" s="21">
        <v>6.4</v>
      </c>
    </row>
    <row r="255" spans="1:1" x14ac:dyDescent="0.25">
      <c r="A255" s="22">
        <v>6.4</v>
      </c>
    </row>
    <row r="256" spans="1:1" x14ac:dyDescent="0.25">
      <c r="A256" s="23">
        <v>6.3</v>
      </c>
    </row>
    <row r="257" spans="1:1" x14ac:dyDescent="0.25">
      <c r="A257" s="24">
        <v>6.1</v>
      </c>
    </row>
    <row r="258" spans="1:1" x14ac:dyDescent="0.25">
      <c r="A258" s="25">
        <v>6.2</v>
      </c>
    </row>
    <row r="259" spans="1:1" x14ac:dyDescent="0.25">
      <c r="A259" s="26">
        <v>5.9</v>
      </c>
    </row>
    <row r="260" spans="1:1" x14ac:dyDescent="0.25">
      <c r="A260" s="27">
        <v>6</v>
      </c>
    </row>
    <row r="261" spans="1:1" x14ac:dyDescent="0.25">
      <c r="A261" s="28">
        <v>6.1</v>
      </c>
    </row>
    <row r="262" spans="1:1" x14ac:dyDescent="0.25">
      <c r="A262" s="29">
        <v>6.1</v>
      </c>
    </row>
    <row r="263" spans="1:1" x14ac:dyDescent="0.25">
      <c r="A263" s="30">
        <v>5.8</v>
      </c>
    </row>
    <row r="264" spans="1:1" x14ac:dyDescent="0.25">
      <c r="A264" s="8">
        <v>1965</v>
      </c>
    </row>
    <row r="265" spans="1:1" x14ac:dyDescent="0.25">
      <c r="A265" s="19">
        <v>4</v>
      </c>
    </row>
    <row r="266" spans="1:1" x14ac:dyDescent="0.25">
      <c r="A266" s="20">
        <v>5.9</v>
      </c>
    </row>
    <row r="267" spans="1:1" x14ac:dyDescent="0.25">
      <c r="A267" s="21">
        <v>6.1</v>
      </c>
    </row>
    <row r="268" spans="1:1" x14ac:dyDescent="0.25">
      <c r="A268" s="22">
        <v>5.7</v>
      </c>
    </row>
    <row r="269" spans="1:1" x14ac:dyDescent="0.25">
      <c r="A269" s="23">
        <v>5.8</v>
      </c>
    </row>
    <row r="270" spans="1:1" x14ac:dyDescent="0.25">
      <c r="A270" s="24">
        <v>5.6</v>
      </c>
    </row>
    <row r="271" spans="1:1" x14ac:dyDescent="0.25">
      <c r="A271" s="25">
        <v>5.6</v>
      </c>
    </row>
    <row r="272" spans="1:1" x14ac:dyDescent="0.25">
      <c r="A272" s="26">
        <v>5.4</v>
      </c>
    </row>
    <row r="273" spans="1:1" x14ac:dyDescent="0.25">
      <c r="A273" s="27">
        <v>5.4</v>
      </c>
    </row>
    <row r="274" spans="1:1" x14ac:dyDescent="0.25">
      <c r="A274" s="28">
        <v>5.3</v>
      </c>
    </row>
    <row r="275" spans="1:1" x14ac:dyDescent="0.25">
      <c r="A275" s="29">
        <v>5.2</v>
      </c>
    </row>
    <row r="276" spans="1:1" x14ac:dyDescent="0.25">
      <c r="A276" s="30">
        <v>5.0999999999999996</v>
      </c>
    </row>
    <row r="277" spans="1:1" x14ac:dyDescent="0.25">
      <c r="A277" s="8">
        <v>1966</v>
      </c>
    </row>
    <row r="278" spans="1:1" x14ac:dyDescent="0.25">
      <c r="A278" s="19">
        <v>3.8</v>
      </c>
    </row>
    <row r="279" spans="1:1" x14ac:dyDescent="0.25">
      <c r="A279" s="20">
        <v>5</v>
      </c>
    </row>
    <row r="280" spans="1:1" x14ac:dyDescent="0.25">
      <c r="A280" s="21">
        <v>4.8</v>
      </c>
    </row>
    <row r="281" spans="1:1" x14ac:dyDescent="0.25">
      <c r="A281" s="22">
        <v>4.8</v>
      </c>
    </row>
    <row r="282" spans="1:1" x14ac:dyDescent="0.25">
      <c r="A282" s="23">
        <v>4.8</v>
      </c>
    </row>
    <row r="283" spans="1:1" x14ac:dyDescent="0.25">
      <c r="A283" s="24">
        <v>4.9000000000000004</v>
      </c>
    </row>
    <row r="284" spans="1:1" x14ac:dyDescent="0.25">
      <c r="A284" s="25">
        <v>4.8</v>
      </c>
    </row>
    <row r="285" spans="1:1" x14ac:dyDescent="0.25">
      <c r="A285" s="26">
        <v>4.8</v>
      </c>
    </row>
    <row r="286" spans="1:1" x14ac:dyDescent="0.25">
      <c r="A286" s="27">
        <v>4.8</v>
      </c>
    </row>
    <row r="287" spans="1:1" x14ac:dyDescent="0.25">
      <c r="A287" s="28">
        <v>4.7</v>
      </c>
    </row>
    <row r="288" spans="1:1" x14ac:dyDescent="0.25">
      <c r="A288" s="29">
        <v>4.7</v>
      </c>
    </row>
    <row r="289" spans="1:1" x14ac:dyDescent="0.25">
      <c r="A289" s="30">
        <v>4.5999999999999996</v>
      </c>
    </row>
    <row r="290" spans="1:1" x14ac:dyDescent="0.25">
      <c r="A290" s="8">
        <v>1967</v>
      </c>
    </row>
    <row r="291" spans="1:1" x14ac:dyDescent="0.25">
      <c r="A291" s="19">
        <v>3.8</v>
      </c>
    </row>
    <row r="292" spans="1:1" x14ac:dyDescent="0.25">
      <c r="A292" s="20">
        <v>4.9000000000000004</v>
      </c>
    </row>
    <row r="293" spans="1:1" x14ac:dyDescent="0.25">
      <c r="A293" s="21">
        <v>4.8</v>
      </c>
    </row>
    <row r="294" spans="1:1" x14ac:dyDescent="0.25">
      <c r="A294" s="22">
        <v>4.8</v>
      </c>
    </row>
    <row r="295" spans="1:1" x14ac:dyDescent="0.25">
      <c r="A295" s="23">
        <v>4.8</v>
      </c>
    </row>
    <row r="296" spans="1:1" x14ac:dyDescent="0.25">
      <c r="A296" s="24">
        <v>4.8</v>
      </c>
    </row>
    <row r="297" spans="1:1" x14ac:dyDescent="0.25">
      <c r="A297" s="25">
        <v>4.9000000000000004</v>
      </c>
    </row>
    <row r="298" spans="1:1" x14ac:dyDescent="0.25">
      <c r="A298" s="26">
        <v>4.8</v>
      </c>
    </row>
    <row r="299" spans="1:1" x14ac:dyDescent="0.25">
      <c r="A299" s="27">
        <v>4.8</v>
      </c>
    </row>
    <row r="300" spans="1:1" x14ac:dyDescent="0.25">
      <c r="A300" s="28">
        <v>4.8</v>
      </c>
    </row>
    <row r="301" spans="1:1" x14ac:dyDescent="0.25">
      <c r="A301" s="29">
        <v>5</v>
      </c>
    </row>
    <row r="302" spans="1:1" x14ac:dyDescent="0.25">
      <c r="A302" s="30">
        <v>4.9000000000000004</v>
      </c>
    </row>
    <row r="303" spans="1:1" x14ac:dyDescent="0.25">
      <c r="A303" s="8">
        <v>1968</v>
      </c>
    </row>
    <row r="304" spans="1:1" x14ac:dyDescent="0.25">
      <c r="A304" s="19">
        <v>3.4</v>
      </c>
    </row>
    <row r="305" spans="1:1" x14ac:dyDescent="0.25">
      <c r="A305" s="20">
        <v>4.7</v>
      </c>
    </row>
    <row r="306" spans="1:1" x14ac:dyDescent="0.25">
      <c r="A306" s="21">
        <v>4.8</v>
      </c>
    </row>
    <row r="307" spans="1:1" x14ac:dyDescent="0.25">
      <c r="A307" s="22">
        <v>4.7</v>
      </c>
    </row>
    <row r="308" spans="1:1" x14ac:dyDescent="0.25">
      <c r="A308" s="23">
        <v>4.5</v>
      </c>
    </row>
    <row r="309" spans="1:1" x14ac:dyDescent="0.25">
      <c r="A309" s="24">
        <v>4.5</v>
      </c>
    </row>
    <row r="310" spans="1:1" x14ac:dyDescent="0.25">
      <c r="A310" s="25">
        <v>4.7</v>
      </c>
    </row>
    <row r="311" spans="1:1" x14ac:dyDescent="0.25">
      <c r="A311" s="26">
        <v>4.7</v>
      </c>
    </row>
    <row r="312" spans="1:1" x14ac:dyDescent="0.25">
      <c r="A312" s="27">
        <v>4.5</v>
      </c>
    </row>
    <row r="313" spans="1:1" x14ac:dyDescent="0.25">
      <c r="A313" s="28">
        <v>4.4000000000000004</v>
      </c>
    </row>
    <row r="314" spans="1:1" x14ac:dyDescent="0.25">
      <c r="A314" s="29">
        <v>4.4000000000000004</v>
      </c>
    </row>
    <row r="315" spans="1:1" x14ac:dyDescent="0.25">
      <c r="A315" s="30">
        <v>4.4000000000000004</v>
      </c>
    </row>
    <row r="316" spans="1:1" x14ac:dyDescent="0.25">
      <c r="A316" s="8">
        <v>1969</v>
      </c>
    </row>
    <row r="317" spans="1:1" x14ac:dyDescent="0.25">
      <c r="A317" s="19">
        <v>3.5</v>
      </c>
    </row>
    <row r="318" spans="1:1" x14ac:dyDescent="0.25">
      <c r="A318" s="20">
        <v>4.4000000000000004</v>
      </c>
    </row>
    <row r="319" spans="1:1" x14ac:dyDescent="0.25">
      <c r="A319" s="21">
        <v>4.4000000000000004</v>
      </c>
    </row>
    <row r="320" spans="1:1" x14ac:dyDescent="0.25">
      <c r="A320" s="22">
        <v>4.4000000000000004</v>
      </c>
    </row>
    <row r="321" spans="1:1" x14ac:dyDescent="0.25">
      <c r="A321" s="23">
        <v>4.4000000000000004</v>
      </c>
    </row>
    <row r="322" spans="1:1" x14ac:dyDescent="0.25">
      <c r="A322" s="24">
        <v>4.4000000000000004</v>
      </c>
    </row>
    <row r="323" spans="1:1" x14ac:dyDescent="0.25">
      <c r="A323" s="25">
        <v>4.5</v>
      </c>
    </row>
    <row r="324" spans="1:1" x14ac:dyDescent="0.25">
      <c r="A324" s="26">
        <v>4.5</v>
      </c>
    </row>
    <row r="325" spans="1:1" x14ac:dyDescent="0.25">
      <c r="A325" s="27">
        <v>4.5</v>
      </c>
    </row>
    <row r="326" spans="1:1" x14ac:dyDescent="0.25">
      <c r="A326" s="28">
        <v>4.7</v>
      </c>
    </row>
    <row r="327" spans="1:1" x14ac:dyDescent="0.25">
      <c r="A327" s="29">
        <v>4.7</v>
      </c>
    </row>
    <row r="328" spans="1:1" x14ac:dyDescent="0.25">
      <c r="A328" s="30">
        <v>4.5</v>
      </c>
    </row>
    <row r="329" spans="1:1" x14ac:dyDescent="0.25">
      <c r="A329" s="8">
        <v>1970</v>
      </c>
    </row>
    <row r="330" spans="1:1" x14ac:dyDescent="0.25">
      <c r="A330" s="19">
        <v>6.1</v>
      </c>
    </row>
    <row r="331" spans="1:1" x14ac:dyDescent="0.25">
      <c r="A331" s="20">
        <v>4.9000000000000004</v>
      </c>
    </row>
    <row r="332" spans="1:1" x14ac:dyDescent="0.25">
      <c r="A332" s="21">
        <v>5.2</v>
      </c>
    </row>
    <row r="333" spans="1:1" x14ac:dyDescent="0.25">
      <c r="A333" s="22">
        <v>5.4</v>
      </c>
    </row>
    <row r="334" spans="1:1" x14ac:dyDescent="0.25">
      <c r="A334" s="23">
        <v>5.6</v>
      </c>
    </row>
    <row r="335" spans="1:1" x14ac:dyDescent="0.25">
      <c r="A335" s="24">
        <v>5.8</v>
      </c>
    </row>
    <row r="336" spans="1:1" x14ac:dyDescent="0.25">
      <c r="A336" s="25">
        <v>5.9</v>
      </c>
    </row>
    <row r="337" spans="1:1" x14ac:dyDescent="0.25">
      <c r="A337" s="26">
        <v>6</v>
      </c>
    </row>
    <row r="338" spans="1:1" x14ac:dyDescent="0.25">
      <c r="A338" s="27">
        <v>6.1</v>
      </c>
    </row>
    <row r="339" spans="1:1" x14ac:dyDescent="0.25">
      <c r="A339" s="28">
        <v>6.4</v>
      </c>
    </row>
    <row r="340" spans="1:1" x14ac:dyDescent="0.25">
      <c r="A340" s="29">
        <v>6.5</v>
      </c>
    </row>
    <row r="341" spans="1:1" x14ac:dyDescent="0.25">
      <c r="A341" s="30">
        <v>6.9</v>
      </c>
    </row>
    <row r="342" spans="1:1" x14ac:dyDescent="0.25">
      <c r="A342" s="8">
        <v>1971</v>
      </c>
    </row>
    <row r="343" spans="1:1" x14ac:dyDescent="0.25">
      <c r="A343" s="19">
        <v>6</v>
      </c>
    </row>
    <row r="344" spans="1:1" x14ac:dyDescent="0.25">
      <c r="A344" s="20">
        <v>6.9</v>
      </c>
    </row>
    <row r="345" spans="1:1" x14ac:dyDescent="0.25">
      <c r="A345" s="21">
        <v>6.9</v>
      </c>
    </row>
    <row r="346" spans="1:1" x14ac:dyDescent="0.25">
      <c r="A346" s="22">
        <v>7</v>
      </c>
    </row>
    <row r="347" spans="1:1" x14ac:dyDescent="0.25">
      <c r="A347" s="23">
        <v>6.9</v>
      </c>
    </row>
    <row r="348" spans="1:1" x14ac:dyDescent="0.25">
      <c r="A348" s="24">
        <v>6.9</v>
      </c>
    </row>
    <row r="349" spans="1:1" x14ac:dyDescent="0.25">
      <c r="A349" s="25">
        <v>6.9</v>
      </c>
    </row>
    <row r="350" spans="1:1" x14ac:dyDescent="0.25">
      <c r="A350" s="26">
        <v>7</v>
      </c>
    </row>
    <row r="351" spans="1:1" x14ac:dyDescent="0.25">
      <c r="A351" s="27">
        <v>7.1</v>
      </c>
    </row>
    <row r="352" spans="1:1" x14ac:dyDescent="0.25">
      <c r="A352" s="28">
        <v>7</v>
      </c>
    </row>
    <row r="353" spans="1:1" x14ac:dyDescent="0.25">
      <c r="A353" s="29">
        <v>6.8</v>
      </c>
    </row>
    <row r="354" spans="1:1" x14ac:dyDescent="0.25">
      <c r="A354" s="30">
        <v>7</v>
      </c>
    </row>
    <row r="355" spans="1:1" x14ac:dyDescent="0.25">
      <c r="A355" s="8">
        <v>1972</v>
      </c>
    </row>
    <row r="356" spans="1:1" x14ac:dyDescent="0.25">
      <c r="A356" s="19">
        <v>5.2</v>
      </c>
    </row>
    <row r="357" spans="1:1" x14ac:dyDescent="0.25">
      <c r="A357" s="20">
        <v>6.8</v>
      </c>
    </row>
    <row r="358" spans="1:1" x14ac:dyDescent="0.25">
      <c r="A358" s="21">
        <v>6.7</v>
      </c>
    </row>
    <row r="359" spans="1:1" x14ac:dyDescent="0.25">
      <c r="A359" s="22">
        <v>6.8</v>
      </c>
    </row>
    <row r="360" spans="1:1" x14ac:dyDescent="0.25">
      <c r="A360" s="23">
        <v>6.7</v>
      </c>
    </row>
    <row r="361" spans="1:1" x14ac:dyDescent="0.25">
      <c r="A361" s="24">
        <v>6.7</v>
      </c>
    </row>
    <row r="362" spans="1:1" x14ac:dyDescent="0.25">
      <c r="A362" s="25">
        <v>6.7</v>
      </c>
    </row>
    <row r="363" spans="1:1" x14ac:dyDescent="0.25">
      <c r="A363" s="26">
        <v>6.6</v>
      </c>
    </row>
    <row r="364" spans="1:1" x14ac:dyDescent="0.25">
      <c r="A364" s="27">
        <v>6.6</v>
      </c>
    </row>
    <row r="365" spans="1:1" x14ac:dyDescent="0.25">
      <c r="A365" s="28">
        <v>6.5</v>
      </c>
    </row>
    <row r="366" spans="1:1" x14ac:dyDescent="0.25">
      <c r="A366" s="29">
        <v>6.6</v>
      </c>
    </row>
    <row r="367" spans="1:1" x14ac:dyDescent="0.25">
      <c r="A367" s="30">
        <v>6.3</v>
      </c>
    </row>
    <row r="368" spans="1:1" x14ac:dyDescent="0.25">
      <c r="A368" s="8">
        <v>1973</v>
      </c>
    </row>
    <row r="369" spans="1:1" x14ac:dyDescent="0.25">
      <c r="A369" s="19">
        <v>4.9000000000000004</v>
      </c>
    </row>
    <row r="370" spans="1:1" x14ac:dyDescent="0.25">
      <c r="A370" s="20">
        <v>5.9</v>
      </c>
    </row>
    <row r="371" spans="1:1" x14ac:dyDescent="0.25">
      <c r="A371" s="21">
        <v>6</v>
      </c>
    </row>
    <row r="372" spans="1:1" x14ac:dyDescent="0.25">
      <c r="A372" s="22">
        <v>5.9</v>
      </c>
    </row>
    <row r="373" spans="1:1" x14ac:dyDescent="0.25">
      <c r="A373" s="23">
        <v>6</v>
      </c>
    </row>
    <row r="374" spans="1:1" x14ac:dyDescent="0.25">
      <c r="A374" s="24">
        <v>5.9</v>
      </c>
    </row>
    <row r="375" spans="1:1" x14ac:dyDescent="0.25">
      <c r="A375" s="25">
        <v>5.9</v>
      </c>
    </row>
    <row r="376" spans="1:1" x14ac:dyDescent="0.25">
      <c r="A376" s="26">
        <v>5.8</v>
      </c>
    </row>
    <row r="377" spans="1:1" x14ac:dyDescent="0.25">
      <c r="A377" s="27">
        <v>5.8</v>
      </c>
    </row>
    <row r="378" spans="1:1" x14ac:dyDescent="0.25">
      <c r="A378" s="28">
        <v>5.8</v>
      </c>
    </row>
    <row r="379" spans="1:1" x14ac:dyDescent="0.25">
      <c r="A379" s="29">
        <v>5.6</v>
      </c>
    </row>
    <row r="380" spans="1:1" x14ac:dyDescent="0.25">
      <c r="A380" s="30">
        <v>5.8</v>
      </c>
    </row>
    <row r="381" spans="1:1" x14ac:dyDescent="0.25">
      <c r="A381" s="8">
        <v>1974</v>
      </c>
    </row>
    <row r="382" spans="1:1" x14ac:dyDescent="0.25">
      <c r="A382" s="19">
        <v>7.2</v>
      </c>
    </row>
    <row r="383" spans="1:1" x14ac:dyDescent="0.25">
      <c r="A383" s="20">
        <v>6.1</v>
      </c>
    </row>
    <row r="384" spans="1:1" x14ac:dyDescent="0.25">
      <c r="A384" s="21">
        <v>6.2</v>
      </c>
    </row>
    <row r="385" spans="1:1" x14ac:dyDescent="0.25">
      <c r="A385" s="22">
        <v>6.1</v>
      </c>
    </row>
    <row r="386" spans="1:1" x14ac:dyDescent="0.25">
      <c r="A386" s="23">
        <v>6.1</v>
      </c>
    </row>
    <row r="387" spans="1:1" x14ac:dyDescent="0.25">
      <c r="A387" s="24">
        <v>6.1</v>
      </c>
    </row>
    <row r="388" spans="1:1" x14ac:dyDescent="0.25">
      <c r="A388" s="25">
        <v>6.4</v>
      </c>
    </row>
    <row r="389" spans="1:1" x14ac:dyDescent="0.25">
      <c r="A389" s="26">
        <v>6.5</v>
      </c>
    </row>
    <row r="390" spans="1:1" x14ac:dyDescent="0.25">
      <c r="A390" s="27">
        <v>6.5</v>
      </c>
    </row>
    <row r="391" spans="1:1" x14ac:dyDescent="0.25">
      <c r="A391" s="28">
        <v>6.9</v>
      </c>
    </row>
    <row r="392" spans="1:1" x14ac:dyDescent="0.25">
      <c r="A392" s="29">
        <v>7</v>
      </c>
    </row>
    <row r="393" spans="1:1" x14ac:dyDescent="0.25">
      <c r="A393" s="30">
        <v>7.6</v>
      </c>
    </row>
    <row r="394" spans="1:1" x14ac:dyDescent="0.25">
      <c r="A394" s="8">
        <v>1975</v>
      </c>
    </row>
    <row r="395" spans="1:1" x14ac:dyDescent="0.25">
      <c r="A395" s="19">
        <v>8.1999999999999993</v>
      </c>
    </row>
    <row r="396" spans="1:1" x14ac:dyDescent="0.25">
      <c r="A396" s="20">
        <v>9.1</v>
      </c>
    </row>
    <row r="397" spans="1:1" x14ac:dyDescent="0.25">
      <c r="A397" s="21">
        <v>9.1</v>
      </c>
    </row>
    <row r="398" spans="1:1" x14ac:dyDescent="0.25">
      <c r="A398" s="22">
        <v>9.6</v>
      </c>
    </row>
    <row r="399" spans="1:1" x14ac:dyDescent="0.25">
      <c r="A399" s="23">
        <v>9.8000000000000007</v>
      </c>
    </row>
    <row r="400" spans="1:1" x14ac:dyDescent="0.25">
      <c r="A400" s="24">
        <v>10</v>
      </c>
    </row>
    <row r="401" spans="1:1" x14ac:dyDescent="0.25">
      <c r="A401" s="25">
        <v>9.8000000000000007</v>
      </c>
    </row>
    <row r="402" spans="1:1" x14ac:dyDescent="0.25">
      <c r="A402" s="26">
        <v>9.6</v>
      </c>
    </row>
    <row r="403" spans="1:1" x14ac:dyDescent="0.25">
      <c r="A403" s="27">
        <v>9.4</v>
      </c>
    </row>
    <row r="404" spans="1:1" x14ac:dyDescent="0.25">
      <c r="A404" s="28">
        <v>9.4</v>
      </c>
    </row>
    <row r="405" spans="1:1" x14ac:dyDescent="0.25">
      <c r="A405" s="29">
        <v>9.4</v>
      </c>
    </row>
    <row r="406" spans="1:1" x14ac:dyDescent="0.25">
      <c r="A406" s="30">
        <v>9.3000000000000007</v>
      </c>
    </row>
    <row r="407" spans="1:1" x14ac:dyDescent="0.25">
      <c r="A407" s="8">
        <v>1976</v>
      </c>
    </row>
    <row r="408" spans="1:1" x14ac:dyDescent="0.25">
      <c r="A408" s="19">
        <v>7.8</v>
      </c>
    </row>
    <row r="409" spans="1:1" x14ac:dyDescent="0.25">
      <c r="A409" s="20">
        <v>8.9</v>
      </c>
    </row>
    <row r="410" spans="1:1" x14ac:dyDescent="0.25">
      <c r="A410" s="21">
        <v>8.6999999999999993</v>
      </c>
    </row>
    <row r="411" spans="1:1" x14ac:dyDescent="0.25">
      <c r="A411" s="22">
        <v>8.6</v>
      </c>
    </row>
    <row r="412" spans="1:1" x14ac:dyDescent="0.25">
      <c r="A412" s="23">
        <v>8.6999999999999993</v>
      </c>
    </row>
    <row r="413" spans="1:1" x14ac:dyDescent="0.25">
      <c r="A413" s="24">
        <v>8.4</v>
      </c>
    </row>
    <row r="414" spans="1:1" x14ac:dyDescent="0.25">
      <c r="A414" s="25">
        <v>8.6</v>
      </c>
    </row>
    <row r="415" spans="1:1" x14ac:dyDescent="0.25">
      <c r="A415" s="26">
        <v>8.8000000000000007</v>
      </c>
    </row>
    <row r="416" spans="1:1" x14ac:dyDescent="0.25">
      <c r="A416" s="27">
        <v>8.8000000000000007</v>
      </c>
    </row>
    <row r="417" spans="1:1" x14ac:dyDescent="0.25">
      <c r="A417" s="28">
        <v>8.6</v>
      </c>
    </row>
    <row r="418" spans="1:1" x14ac:dyDescent="0.25">
      <c r="A418" s="29">
        <v>8.6999999999999993</v>
      </c>
    </row>
    <row r="419" spans="1:1" x14ac:dyDescent="0.25">
      <c r="A419" s="30">
        <v>8.8000000000000007</v>
      </c>
    </row>
    <row r="420" spans="1:1" x14ac:dyDescent="0.25">
      <c r="A420" s="8">
        <v>1977</v>
      </c>
    </row>
    <row r="421" spans="1:1" x14ac:dyDescent="0.25">
      <c r="A421" s="19">
        <v>6.4</v>
      </c>
    </row>
    <row r="422" spans="1:1" x14ac:dyDescent="0.25">
      <c r="A422" s="20">
        <v>8.5</v>
      </c>
    </row>
    <row r="423" spans="1:1" x14ac:dyDescent="0.25">
      <c r="A423" s="21">
        <v>8.6</v>
      </c>
    </row>
    <row r="424" spans="1:1" x14ac:dyDescent="0.25">
      <c r="A424" s="22">
        <v>8.4</v>
      </c>
    </row>
    <row r="425" spans="1:1" x14ac:dyDescent="0.25">
      <c r="A425" s="23">
        <v>8.1999999999999993</v>
      </c>
    </row>
    <row r="426" spans="1:1" x14ac:dyDescent="0.25">
      <c r="A426" s="24">
        <v>8</v>
      </c>
    </row>
    <row r="427" spans="1:1" x14ac:dyDescent="0.25">
      <c r="A427" s="25">
        <v>8.1999999999999993</v>
      </c>
    </row>
    <row r="428" spans="1:1" x14ac:dyDescent="0.25">
      <c r="A428" s="26">
        <v>7.9</v>
      </c>
    </row>
    <row r="429" spans="1:1" x14ac:dyDescent="0.25">
      <c r="A429" s="27">
        <v>8</v>
      </c>
    </row>
    <row r="430" spans="1:1" x14ac:dyDescent="0.25">
      <c r="A430" s="28">
        <v>7.8</v>
      </c>
    </row>
    <row r="431" spans="1:1" x14ac:dyDescent="0.25">
      <c r="A431" s="29">
        <v>7.8</v>
      </c>
    </row>
    <row r="432" spans="1:1" x14ac:dyDescent="0.25">
      <c r="A432" s="30">
        <v>7.8</v>
      </c>
    </row>
    <row r="433" spans="1:1" x14ac:dyDescent="0.25">
      <c r="A433" s="8">
        <v>1978</v>
      </c>
    </row>
    <row r="434" spans="1:1" x14ac:dyDescent="0.25">
      <c r="A434" s="19">
        <v>6</v>
      </c>
    </row>
    <row r="435" spans="1:1" x14ac:dyDescent="0.25">
      <c r="A435" s="20">
        <v>7.4</v>
      </c>
    </row>
    <row r="436" spans="1:1" x14ac:dyDescent="0.25">
      <c r="A436" s="21">
        <v>7.3</v>
      </c>
    </row>
    <row r="437" spans="1:1" x14ac:dyDescent="0.25">
      <c r="A437" s="22">
        <v>7.3</v>
      </c>
    </row>
    <row r="438" spans="1:1" x14ac:dyDescent="0.25">
      <c r="A438" s="23">
        <v>7.1</v>
      </c>
    </row>
    <row r="439" spans="1:1" x14ac:dyDescent="0.25">
      <c r="A439" s="24">
        <v>7</v>
      </c>
    </row>
    <row r="440" spans="1:1" x14ac:dyDescent="0.25">
      <c r="A440" s="25">
        <v>6.9</v>
      </c>
    </row>
    <row r="441" spans="1:1" x14ac:dyDescent="0.25">
      <c r="A441" s="26">
        <v>7.2</v>
      </c>
    </row>
    <row r="442" spans="1:1" x14ac:dyDescent="0.25">
      <c r="A442" s="27">
        <v>6.9</v>
      </c>
    </row>
    <row r="443" spans="1:1" x14ac:dyDescent="0.25">
      <c r="A443" s="28">
        <v>7</v>
      </c>
    </row>
    <row r="444" spans="1:1" x14ac:dyDescent="0.25">
      <c r="A444" s="29">
        <v>6.8</v>
      </c>
    </row>
    <row r="445" spans="1:1" x14ac:dyDescent="0.25">
      <c r="A445" s="30">
        <v>6.9</v>
      </c>
    </row>
    <row r="446" spans="1:1" x14ac:dyDescent="0.25">
      <c r="A446" s="8">
        <v>1979</v>
      </c>
    </row>
    <row r="447" spans="1:1" x14ac:dyDescent="0.25">
      <c r="A447" s="19">
        <v>6</v>
      </c>
    </row>
    <row r="448" spans="1:1" x14ac:dyDescent="0.25">
      <c r="A448" s="20">
        <v>6.9</v>
      </c>
    </row>
    <row r="449" spans="1:1" x14ac:dyDescent="0.25">
      <c r="A449" s="21">
        <v>6.9</v>
      </c>
    </row>
    <row r="450" spans="1:1" x14ac:dyDescent="0.25">
      <c r="A450" s="22">
        <v>6.8</v>
      </c>
    </row>
    <row r="451" spans="1:1" x14ac:dyDescent="0.25">
      <c r="A451" s="23">
        <v>6.8</v>
      </c>
    </row>
    <row r="452" spans="1:1" x14ac:dyDescent="0.25">
      <c r="A452" s="24">
        <v>6.6</v>
      </c>
    </row>
    <row r="453" spans="1:1" x14ac:dyDescent="0.25">
      <c r="A453" s="25">
        <v>6.7</v>
      </c>
    </row>
    <row r="454" spans="1:1" x14ac:dyDescent="0.25">
      <c r="A454" s="26">
        <v>6.7</v>
      </c>
    </row>
    <row r="455" spans="1:1" x14ac:dyDescent="0.25">
      <c r="A455" s="27">
        <v>7</v>
      </c>
    </row>
    <row r="456" spans="1:1" x14ac:dyDescent="0.25">
      <c r="A456" s="28">
        <v>6.9</v>
      </c>
    </row>
    <row r="457" spans="1:1" x14ac:dyDescent="0.25">
      <c r="A457" s="29">
        <v>7</v>
      </c>
    </row>
    <row r="458" spans="1:1" x14ac:dyDescent="0.25">
      <c r="A458" s="30">
        <v>6.9</v>
      </c>
    </row>
    <row r="459" spans="1:1" x14ac:dyDescent="0.25">
      <c r="A459" s="8">
        <v>1980</v>
      </c>
    </row>
    <row r="460" spans="1:1" x14ac:dyDescent="0.25">
      <c r="A460" s="19">
        <v>7.2</v>
      </c>
    </row>
    <row r="461" spans="1:1" x14ac:dyDescent="0.25">
      <c r="A461" s="20">
        <v>7.3</v>
      </c>
    </row>
    <row r="462" spans="1:1" x14ac:dyDescent="0.25">
      <c r="A462" s="21">
        <v>7.3</v>
      </c>
    </row>
    <row r="463" spans="1:1" x14ac:dyDescent="0.25">
      <c r="A463" s="22">
        <v>7.3</v>
      </c>
    </row>
    <row r="464" spans="1:1" x14ac:dyDescent="0.25">
      <c r="A464" s="23">
        <v>7.9</v>
      </c>
    </row>
    <row r="465" spans="1:1" x14ac:dyDescent="0.25">
      <c r="A465" s="24">
        <v>8.5</v>
      </c>
    </row>
    <row r="466" spans="1:1" x14ac:dyDescent="0.25">
      <c r="A466" s="25">
        <v>8.6</v>
      </c>
    </row>
    <row r="467" spans="1:1" x14ac:dyDescent="0.25">
      <c r="A467" s="26">
        <v>8.8000000000000007</v>
      </c>
    </row>
    <row r="468" spans="1:1" x14ac:dyDescent="0.25">
      <c r="A468" s="27">
        <v>8.6999999999999993</v>
      </c>
    </row>
    <row r="469" spans="1:1" x14ac:dyDescent="0.25">
      <c r="A469" s="28">
        <v>8.5</v>
      </c>
    </row>
    <row r="470" spans="1:1" x14ac:dyDescent="0.25">
      <c r="A470" s="29">
        <v>8.5</v>
      </c>
    </row>
    <row r="471" spans="1:1" x14ac:dyDescent="0.25">
      <c r="A471" s="30">
        <v>8.5</v>
      </c>
    </row>
    <row r="472" spans="1:1" x14ac:dyDescent="0.25">
      <c r="A472" s="8">
        <v>1981</v>
      </c>
    </row>
    <row r="473" spans="1:1" x14ac:dyDescent="0.25">
      <c r="A473" s="19">
        <v>8.5</v>
      </c>
    </row>
    <row r="474" spans="1:1" x14ac:dyDescent="0.25">
      <c r="A474" s="20">
        <v>8.5</v>
      </c>
    </row>
    <row r="475" spans="1:1" x14ac:dyDescent="0.25">
      <c r="A475" s="21">
        <v>8.4</v>
      </c>
    </row>
    <row r="476" spans="1:1" x14ac:dyDescent="0.25">
      <c r="A476" s="22">
        <v>8.4</v>
      </c>
    </row>
    <row r="477" spans="1:1" x14ac:dyDescent="0.25">
      <c r="A477" s="23">
        <v>8.1999999999999993</v>
      </c>
    </row>
    <row r="478" spans="1:1" x14ac:dyDescent="0.25">
      <c r="A478" s="24">
        <v>8.5</v>
      </c>
    </row>
    <row r="479" spans="1:1" x14ac:dyDescent="0.25">
      <c r="A479" s="25">
        <v>8.5</v>
      </c>
    </row>
    <row r="480" spans="1:1" x14ac:dyDescent="0.25">
      <c r="A480" s="26">
        <v>8.1999999999999993</v>
      </c>
    </row>
    <row r="481" spans="1:1" x14ac:dyDescent="0.25">
      <c r="A481" s="27">
        <v>8.4</v>
      </c>
    </row>
    <row r="482" spans="1:1" x14ac:dyDescent="0.25">
      <c r="A482" s="28">
        <v>8.6</v>
      </c>
    </row>
    <row r="483" spans="1:1" x14ac:dyDescent="0.25">
      <c r="A483" s="29">
        <v>8.9</v>
      </c>
    </row>
    <row r="484" spans="1:1" x14ac:dyDescent="0.25">
      <c r="A484" s="30">
        <v>9.3000000000000007</v>
      </c>
    </row>
    <row r="485" spans="1:1" x14ac:dyDescent="0.25">
      <c r="A485" s="8">
        <v>1982</v>
      </c>
    </row>
    <row r="486" spans="1:1" x14ac:dyDescent="0.25">
      <c r="A486" s="19">
        <v>10.8</v>
      </c>
    </row>
    <row r="487" spans="1:1" x14ac:dyDescent="0.25">
      <c r="A487" s="20">
        <v>9.9</v>
      </c>
    </row>
    <row r="488" spans="1:1" x14ac:dyDescent="0.25">
      <c r="A488" s="21">
        <v>9.9</v>
      </c>
    </row>
    <row r="489" spans="1:1" x14ac:dyDescent="0.25">
      <c r="A489" s="22">
        <v>10.1</v>
      </c>
    </row>
    <row r="490" spans="1:1" x14ac:dyDescent="0.25">
      <c r="A490" s="23">
        <v>10.3</v>
      </c>
    </row>
    <row r="491" spans="1:1" x14ac:dyDescent="0.25">
      <c r="A491" s="24">
        <v>10.7</v>
      </c>
    </row>
    <row r="492" spans="1:1" x14ac:dyDescent="0.25">
      <c r="A492" s="25">
        <v>10.8</v>
      </c>
    </row>
    <row r="493" spans="1:1" x14ac:dyDescent="0.25">
      <c r="A493" s="26">
        <v>10.9</v>
      </c>
    </row>
    <row r="494" spans="1:1" x14ac:dyDescent="0.25">
      <c r="A494" s="27">
        <v>11.1</v>
      </c>
    </row>
    <row r="495" spans="1:1" x14ac:dyDescent="0.25">
      <c r="A495" s="28">
        <v>11.4</v>
      </c>
    </row>
    <row r="496" spans="1:1" x14ac:dyDescent="0.25">
      <c r="A496" s="29">
        <v>11.9</v>
      </c>
    </row>
    <row r="497" spans="1:1" x14ac:dyDescent="0.25">
      <c r="A497" s="30">
        <v>12.4</v>
      </c>
    </row>
    <row r="498" spans="1:1" x14ac:dyDescent="0.25">
      <c r="A498" s="8">
        <v>1983</v>
      </c>
    </row>
    <row r="499" spans="1:1" x14ac:dyDescent="0.25">
      <c r="A499" s="19">
        <v>8.3000000000000007</v>
      </c>
    </row>
    <row r="500" spans="1:1" x14ac:dyDescent="0.25">
      <c r="A500" s="20">
        <v>11.4</v>
      </c>
    </row>
    <row r="501" spans="1:1" x14ac:dyDescent="0.25">
      <c r="A501" s="21">
        <v>11.4</v>
      </c>
    </row>
    <row r="502" spans="1:1" x14ac:dyDescent="0.25">
      <c r="A502" s="22">
        <v>11.3</v>
      </c>
    </row>
    <row r="503" spans="1:1" x14ac:dyDescent="0.25">
      <c r="A503" s="23">
        <v>11.2</v>
      </c>
    </row>
    <row r="504" spans="1:1" x14ac:dyDescent="0.25">
      <c r="A504" s="24">
        <v>11.1</v>
      </c>
    </row>
    <row r="505" spans="1:1" x14ac:dyDescent="0.25">
      <c r="A505" s="25">
        <v>11.1</v>
      </c>
    </row>
    <row r="506" spans="1:1" x14ac:dyDescent="0.25">
      <c r="A506" s="26">
        <v>10.4</v>
      </c>
    </row>
    <row r="507" spans="1:1" x14ac:dyDescent="0.25">
      <c r="A507" s="27">
        <v>10.5</v>
      </c>
    </row>
    <row r="508" spans="1:1" x14ac:dyDescent="0.25">
      <c r="A508" s="28">
        <v>10.199999999999999</v>
      </c>
    </row>
    <row r="509" spans="1:1" x14ac:dyDescent="0.25">
      <c r="A509" s="29">
        <v>9.8000000000000007</v>
      </c>
    </row>
    <row r="510" spans="1:1" x14ac:dyDescent="0.25">
      <c r="A510" s="30">
        <v>9.5</v>
      </c>
    </row>
    <row r="511" spans="1:1" x14ac:dyDescent="0.25">
      <c r="A511" s="8">
        <v>1984</v>
      </c>
    </row>
    <row r="512" spans="1:1" x14ac:dyDescent="0.25">
      <c r="A512" s="19">
        <v>7.3</v>
      </c>
    </row>
    <row r="513" spans="1:1" x14ac:dyDescent="0.25">
      <c r="A513" s="20">
        <v>9</v>
      </c>
    </row>
    <row r="514" spans="1:1" x14ac:dyDescent="0.25">
      <c r="A514" s="21">
        <v>8.8000000000000007</v>
      </c>
    </row>
    <row r="515" spans="1:1" x14ac:dyDescent="0.25">
      <c r="A515" s="22">
        <v>8.8000000000000007</v>
      </c>
    </row>
    <row r="516" spans="1:1" x14ac:dyDescent="0.25">
      <c r="A516" s="23">
        <v>8.6999999999999993</v>
      </c>
    </row>
    <row r="517" spans="1:1" x14ac:dyDescent="0.25">
      <c r="A517" s="24">
        <v>8.4</v>
      </c>
    </row>
    <row r="518" spans="1:1" x14ac:dyDescent="0.25">
      <c r="A518" s="25">
        <v>8.1999999999999993</v>
      </c>
    </row>
    <row r="519" spans="1:1" x14ac:dyDescent="0.25">
      <c r="A519" s="26">
        <v>8.5</v>
      </c>
    </row>
    <row r="520" spans="1:1" x14ac:dyDescent="0.25">
      <c r="A520" s="27">
        <v>8.5</v>
      </c>
    </row>
    <row r="521" spans="1:1" x14ac:dyDescent="0.25">
      <c r="A521" s="28">
        <v>8.3000000000000007</v>
      </c>
    </row>
    <row r="522" spans="1:1" x14ac:dyDescent="0.25">
      <c r="A522" s="29">
        <v>8.4</v>
      </c>
    </row>
    <row r="523" spans="1:1" x14ac:dyDescent="0.25">
      <c r="A523" s="30">
        <v>8.1999999999999993</v>
      </c>
    </row>
    <row r="524" spans="1:1" x14ac:dyDescent="0.25">
      <c r="A524" s="8">
        <v>1985</v>
      </c>
    </row>
    <row r="525" spans="1:1" x14ac:dyDescent="0.25">
      <c r="A525" s="19">
        <v>7</v>
      </c>
    </row>
    <row r="526" spans="1:1" x14ac:dyDescent="0.25">
      <c r="A526" s="20">
        <v>8.3000000000000007</v>
      </c>
    </row>
    <row r="527" spans="1:1" x14ac:dyDescent="0.25">
      <c r="A527" s="21">
        <v>8.1999999999999993</v>
      </c>
    </row>
    <row r="528" spans="1:1" x14ac:dyDescent="0.25">
      <c r="A528" s="22">
        <v>8.1999999999999993</v>
      </c>
    </row>
    <row r="529" spans="1:1" x14ac:dyDescent="0.25">
      <c r="A529" s="23">
        <v>8.3000000000000007</v>
      </c>
    </row>
    <row r="530" spans="1:1" x14ac:dyDescent="0.25">
      <c r="A530" s="24">
        <v>8.1999999999999993</v>
      </c>
    </row>
    <row r="531" spans="1:1" x14ac:dyDescent="0.25">
      <c r="A531" s="25">
        <v>8.4</v>
      </c>
    </row>
    <row r="532" spans="1:1" x14ac:dyDescent="0.25">
      <c r="A532" s="26">
        <v>8.4</v>
      </c>
    </row>
    <row r="533" spans="1:1" x14ac:dyDescent="0.25">
      <c r="A533" s="27">
        <v>8.1</v>
      </c>
    </row>
    <row r="534" spans="1:1" x14ac:dyDescent="0.25">
      <c r="A534" s="28">
        <v>8.1</v>
      </c>
    </row>
    <row r="535" spans="1:1" x14ac:dyDescent="0.25">
      <c r="A535" s="29">
        <v>8.1</v>
      </c>
    </row>
    <row r="536" spans="1:1" x14ac:dyDescent="0.25">
      <c r="A536" s="30">
        <v>8</v>
      </c>
    </row>
    <row r="537" spans="1:1" x14ac:dyDescent="0.25">
      <c r="A537" s="8">
        <v>1986</v>
      </c>
    </row>
    <row r="538" spans="1:1" x14ac:dyDescent="0.25">
      <c r="A538" s="19">
        <v>6.6</v>
      </c>
    </row>
    <row r="539" spans="1:1" x14ac:dyDescent="0.25">
      <c r="A539" s="20">
        <v>7.7</v>
      </c>
    </row>
    <row r="540" spans="1:1" x14ac:dyDescent="0.25">
      <c r="A540" s="21">
        <v>8.1999999999999993</v>
      </c>
    </row>
    <row r="541" spans="1:1" x14ac:dyDescent="0.25">
      <c r="A541" s="22">
        <v>8.1999999999999993</v>
      </c>
    </row>
    <row r="542" spans="1:1" x14ac:dyDescent="0.25">
      <c r="A542" s="23">
        <v>8.1</v>
      </c>
    </row>
    <row r="543" spans="1:1" x14ac:dyDescent="0.25">
      <c r="A543" s="24">
        <v>8.1999999999999993</v>
      </c>
    </row>
    <row r="544" spans="1:1" x14ac:dyDescent="0.25">
      <c r="A544" s="25">
        <v>8.1999999999999993</v>
      </c>
    </row>
    <row r="545" spans="1:1" x14ac:dyDescent="0.25">
      <c r="A545" s="26">
        <v>8</v>
      </c>
    </row>
    <row r="546" spans="1:1" x14ac:dyDescent="0.25">
      <c r="A546" s="27">
        <v>7.9</v>
      </c>
    </row>
    <row r="547" spans="1:1" x14ac:dyDescent="0.25">
      <c r="A547" s="28">
        <v>8</v>
      </c>
    </row>
    <row r="548" spans="1:1" x14ac:dyDescent="0.25">
      <c r="A548" s="29">
        <v>8</v>
      </c>
    </row>
    <row r="549" spans="1:1" x14ac:dyDescent="0.25">
      <c r="A549" s="30">
        <v>7.9</v>
      </c>
    </row>
    <row r="550" spans="1:1" x14ac:dyDescent="0.25">
      <c r="A550" s="8">
        <v>1987</v>
      </c>
    </row>
    <row r="551" spans="1:1" x14ac:dyDescent="0.25">
      <c r="A551" s="19">
        <v>5.7</v>
      </c>
    </row>
    <row r="552" spans="1:1" x14ac:dyDescent="0.25">
      <c r="A552" s="20">
        <v>7.6</v>
      </c>
    </row>
    <row r="553" spans="1:1" x14ac:dyDescent="0.25">
      <c r="A553" s="21">
        <v>7.6</v>
      </c>
    </row>
    <row r="554" spans="1:1" x14ac:dyDescent="0.25">
      <c r="A554" s="22">
        <v>7.6</v>
      </c>
    </row>
    <row r="555" spans="1:1" x14ac:dyDescent="0.25">
      <c r="A555" s="23">
        <v>7.3</v>
      </c>
    </row>
    <row r="556" spans="1:1" x14ac:dyDescent="0.25">
      <c r="A556" s="24">
        <v>7.3</v>
      </c>
    </row>
    <row r="557" spans="1:1" x14ac:dyDescent="0.25">
      <c r="A557" s="25">
        <v>7.2</v>
      </c>
    </row>
    <row r="558" spans="1:1" x14ac:dyDescent="0.25">
      <c r="A558" s="26">
        <v>7.1</v>
      </c>
    </row>
    <row r="559" spans="1:1" x14ac:dyDescent="0.25">
      <c r="A559" s="27">
        <v>7</v>
      </c>
    </row>
    <row r="560" spans="1:1" x14ac:dyDescent="0.25">
      <c r="A560" s="28">
        <v>6.9</v>
      </c>
    </row>
    <row r="561" spans="1:1" x14ac:dyDescent="0.25">
      <c r="A561" s="29">
        <v>7</v>
      </c>
    </row>
    <row r="562" spans="1:1" x14ac:dyDescent="0.25">
      <c r="A562" s="30">
        <v>6.8</v>
      </c>
    </row>
    <row r="563" spans="1:1" x14ac:dyDescent="0.25">
      <c r="A563" s="8">
        <v>1988</v>
      </c>
    </row>
    <row r="564" spans="1:1" x14ac:dyDescent="0.25">
      <c r="A564" s="19">
        <v>5.3</v>
      </c>
    </row>
    <row r="565" spans="1:1" x14ac:dyDescent="0.25">
      <c r="A565" s="20">
        <v>6.7</v>
      </c>
    </row>
    <row r="566" spans="1:1" x14ac:dyDescent="0.25">
      <c r="A566" s="21">
        <v>6.7</v>
      </c>
    </row>
    <row r="567" spans="1:1" x14ac:dyDescent="0.25">
      <c r="A567" s="22">
        <v>6.7</v>
      </c>
    </row>
    <row r="568" spans="1:1" x14ac:dyDescent="0.25">
      <c r="A568" s="23">
        <v>6.4</v>
      </c>
    </row>
    <row r="569" spans="1:1" x14ac:dyDescent="0.25">
      <c r="A569" s="24">
        <v>6.6</v>
      </c>
    </row>
    <row r="570" spans="1:1" x14ac:dyDescent="0.25">
      <c r="A570" s="25">
        <v>6.4</v>
      </c>
    </row>
    <row r="571" spans="1:1" x14ac:dyDescent="0.25">
      <c r="A571" s="26">
        <v>6.4</v>
      </c>
    </row>
    <row r="572" spans="1:1" x14ac:dyDescent="0.25">
      <c r="A572" s="27">
        <v>6.6</v>
      </c>
    </row>
    <row r="573" spans="1:1" x14ac:dyDescent="0.25">
      <c r="A573" s="28">
        <v>6.4</v>
      </c>
    </row>
    <row r="574" spans="1:1" x14ac:dyDescent="0.25">
      <c r="A574" s="29">
        <v>6.4</v>
      </c>
    </row>
    <row r="575" spans="1:1" x14ac:dyDescent="0.25">
      <c r="A575" s="30">
        <v>6.3</v>
      </c>
    </row>
    <row r="576" spans="1:1" x14ac:dyDescent="0.25">
      <c r="A576" s="8">
        <v>1989</v>
      </c>
    </row>
    <row r="577" spans="1:1" x14ac:dyDescent="0.25">
      <c r="A577" s="19">
        <v>5.4</v>
      </c>
    </row>
    <row r="578" spans="1:1" x14ac:dyDescent="0.25">
      <c r="A578" s="20">
        <v>6.4</v>
      </c>
    </row>
    <row r="579" spans="1:1" x14ac:dyDescent="0.25">
      <c r="A579" s="21">
        <v>6.2</v>
      </c>
    </row>
    <row r="580" spans="1:1" x14ac:dyDescent="0.25">
      <c r="A580" s="22">
        <v>6</v>
      </c>
    </row>
    <row r="581" spans="1:1" x14ac:dyDescent="0.25">
      <c r="A581" s="23">
        <v>6.2</v>
      </c>
    </row>
    <row r="582" spans="1:1" x14ac:dyDescent="0.25">
      <c r="A582" s="24">
        <v>6.2</v>
      </c>
    </row>
    <row r="583" spans="1:1" x14ac:dyDescent="0.25">
      <c r="A583" s="25">
        <v>6.3</v>
      </c>
    </row>
    <row r="584" spans="1:1" x14ac:dyDescent="0.25">
      <c r="A584" s="26">
        <v>6.2</v>
      </c>
    </row>
    <row r="585" spans="1:1" x14ac:dyDescent="0.25">
      <c r="A585" s="27">
        <v>6.2</v>
      </c>
    </row>
    <row r="586" spans="1:1" x14ac:dyDescent="0.25">
      <c r="A586" s="28">
        <v>6.3</v>
      </c>
    </row>
    <row r="587" spans="1:1" x14ac:dyDescent="0.25">
      <c r="A587" s="29">
        <v>6.3</v>
      </c>
    </row>
    <row r="588" spans="1:1" x14ac:dyDescent="0.25">
      <c r="A588" s="30">
        <v>6.4</v>
      </c>
    </row>
    <row r="589" spans="1:1" x14ac:dyDescent="0.25">
      <c r="A589" s="8">
        <v>1990</v>
      </c>
    </row>
    <row r="590" spans="1:1" x14ac:dyDescent="0.25">
      <c r="A590" s="19">
        <v>6.3</v>
      </c>
    </row>
    <row r="591" spans="1:1" x14ac:dyDescent="0.25">
      <c r="A591" s="20">
        <v>6.4</v>
      </c>
    </row>
    <row r="592" spans="1:1" x14ac:dyDescent="0.25">
      <c r="A592" s="21">
        <v>6.3</v>
      </c>
    </row>
    <row r="593" spans="1:1" x14ac:dyDescent="0.25">
      <c r="A593" s="22">
        <v>6.2</v>
      </c>
    </row>
    <row r="594" spans="1:1" x14ac:dyDescent="0.25">
      <c r="A594" s="23">
        <v>6.4</v>
      </c>
    </row>
    <row r="595" spans="1:1" x14ac:dyDescent="0.25">
      <c r="A595" s="24">
        <v>6.4</v>
      </c>
    </row>
    <row r="596" spans="1:1" x14ac:dyDescent="0.25">
      <c r="A596" s="25">
        <v>6.2</v>
      </c>
    </row>
    <row r="597" spans="1:1" x14ac:dyDescent="0.25">
      <c r="A597" s="26">
        <v>6.5</v>
      </c>
    </row>
    <row r="598" spans="1:1" x14ac:dyDescent="0.25">
      <c r="A598" s="27">
        <v>6.7</v>
      </c>
    </row>
    <row r="599" spans="1:1" x14ac:dyDescent="0.25">
      <c r="A599" s="28">
        <v>6.9</v>
      </c>
    </row>
    <row r="600" spans="1:1" x14ac:dyDescent="0.25">
      <c r="A600" s="29">
        <v>6.9</v>
      </c>
    </row>
    <row r="601" spans="1:1" x14ac:dyDescent="0.25">
      <c r="A601" s="30">
        <v>7.2</v>
      </c>
    </row>
    <row r="602" spans="1:1" x14ac:dyDescent="0.25">
      <c r="A602" s="8">
        <v>1991</v>
      </c>
    </row>
    <row r="603" spans="1:1" x14ac:dyDescent="0.25">
      <c r="A603" s="19">
        <v>7.3</v>
      </c>
    </row>
    <row r="604" spans="1:1" x14ac:dyDescent="0.25">
      <c r="A604" s="20">
        <v>7.4</v>
      </c>
    </row>
    <row r="605" spans="1:1" x14ac:dyDescent="0.25">
      <c r="A605" s="21">
        <v>7.6</v>
      </c>
    </row>
    <row r="606" spans="1:1" x14ac:dyDescent="0.25">
      <c r="A606" s="22">
        <v>7.8</v>
      </c>
    </row>
    <row r="607" spans="1:1" x14ac:dyDescent="0.25">
      <c r="A607" s="23">
        <v>7.7</v>
      </c>
    </row>
    <row r="608" spans="1:1" x14ac:dyDescent="0.25">
      <c r="A608" s="24">
        <v>7.9</v>
      </c>
    </row>
    <row r="609" spans="1:1" x14ac:dyDescent="0.25">
      <c r="A609" s="25">
        <v>7.9</v>
      </c>
    </row>
    <row r="610" spans="1:1" x14ac:dyDescent="0.25">
      <c r="A610" s="26">
        <v>7.8</v>
      </c>
    </row>
    <row r="611" spans="1:1" x14ac:dyDescent="0.25">
      <c r="A611" s="27">
        <v>7.9</v>
      </c>
    </row>
    <row r="612" spans="1:1" x14ac:dyDescent="0.25">
      <c r="A612" s="28">
        <v>7.9</v>
      </c>
    </row>
    <row r="613" spans="1:1" x14ac:dyDescent="0.25">
      <c r="A613" s="29">
        <v>8</v>
      </c>
    </row>
    <row r="614" spans="1:1" x14ac:dyDescent="0.25">
      <c r="A614" s="30">
        <v>8</v>
      </c>
    </row>
    <row r="615" spans="1:1" x14ac:dyDescent="0.25">
      <c r="A615" s="8">
        <v>1992</v>
      </c>
    </row>
    <row r="616" spans="1:1" x14ac:dyDescent="0.25">
      <c r="A616" s="19">
        <v>7.4</v>
      </c>
    </row>
    <row r="617" spans="1:1" x14ac:dyDescent="0.25">
      <c r="A617" s="20">
        <v>8.3000000000000007</v>
      </c>
    </row>
    <row r="618" spans="1:1" x14ac:dyDescent="0.25">
      <c r="A618" s="21">
        <v>8.4</v>
      </c>
    </row>
    <row r="619" spans="1:1" x14ac:dyDescent="0.25">
      <c r="A619" s="22">
        <v>8.4</v>
      </c>
    </row>
    <row r="620" spans="1:1" x14ac:dyDescent="0.25">
      <c r="A620" s="23">
        <v>8.4</v>
      </c>
    </row>
    <row r="621" spans="1:1" x14ac:dyDescent="0.25">
      <c r="A621" s="24">
        <v>8.6</v>
      </c>
    </row>
    <row r="622" spans="1:1" x14ac:dyDescent="0.25">
      <c r="A622" s="25">
        <v>8.8000000000000007</v>
      </c>
    </row>
    <row r="623" spans="1:1" x14ac:dyDescent="0.25">
      <c r="A623" s="26">
        <v>8.6999999999999993</v>
      </c>
    </row>
    <row r="624" spans="1:1" x14ac:dyDescent="0.25">
      <c r="A624" s="27">
        <v>8.6</v>
      </c>
    </row>
    <row r="625" spans="1:1" x14ac:dyDescent="0.25">
      <c r="A625" s="28">
        <v>8.6</v>
      </c>
    </row>
    <row r="626" spans="1:1" x14ac:dyDescent="0.25">
      <c r="A626" s="29">
        <v>8.3000000000000007</v>
      </c>
    </row>
    <row r="627" spans="1:1" x14ac:dyDescent="0.25">
      <c r="A627" s="30">
        <v>8.4</v>
      </c>
    </row>
    <row r="628" spans="1:1" x14ac:dyDescent="0.25">
      <c r="A628" s="8">
        <v>1993</v>
      </c>
    </row>
    <row r="629" spans="1:1" x14ac:dyDescent="0.25">
      <c r="A629" s="19">
        <v>6.5</v>
      </c>
    </row>
    <row r="630" spans="1:1" x14ac:dyDescent="0.25">
      <c r="A630" s="20">
        <v>8.3000000000000007</v>
      </c>
    </row>
    <row r="631" spans="1:1" x14ac:dyDescent="0.25">
      <c r="A631" s="21">
        <v>8.1</v>
      </c>
    </row>
    <row r="632" spans="1:1" x14ac:dyDescent="0.25">
      <c r="A632" s="22">
        <v>8</v>
      </c>
    </row>
    <row r="633" spans="1:1" x14ac:dyDescent="0.25">
      <c r="A633" s="23">
        <v>8.1</v>
      </c>
    </row>
    <row r="634" spans="1:1" x14ac:dyDescent="0.25">
      <c r="A634" s="24">
        <v>8.1</v>
      </c>
    </row>
    <row r="635" spans="1:1" x14ac:dyDescent="0.25">
      <c r="A635" s="25">
        <v>8</v>
      </c>
    </row>
    <row r="636" spans="1:1" x14ac:dyDescent="0.25">
      <c r="A636" s="26">
        <v>7.9</v>
      </c>
    </row>
    <row r="637" spans="1:1" x14ac:dyDescent="0.25">
      <c r="A637" s="27">
        <v>7.8</v>
      </c>
    </row>
    <row r="638" spans="1:1" x14ac:dyDescent="0.25">
      <c r="A638" s="28">
        <v>7.7</v>
      </c>
    </row>
    <row r="639" spans="1:1" x14ac:dyDescent="0.25">
      <c r="A639" s="29">
        <v>7.8</v>
      </c>
    </row>
    <row r="640" spans="1:1" x14ac:dyDescent="0.25">
      <c r="A640" s="30">
        <v>7.6</v>
      </c>
    </row>
    <row r="641" spans="1:1" x14ac:dyDescent="0.25">
      <c r="A641" s="8">
        <v>1994</v>
      </c>
    </row>
    <row r="642" spans="1:1" x14ac:dyDescent="0.25">
      <c r="A642" s="19">
        <v>5.5</v>
      </c>
    </row>
    <row r="643" spans="1:1" x14ac:dyDescent="0.25">
      <c r="A643" s="20">
        <v>7.6</v>
      </c>
    </row>
    <row r="644" spans="1:1" x14ac:dyDescent="0.25">
      <c r="A644" s="21">
        <v>7.6</v>
      </c>
    </row>
    <row r="645" spans="1:1" x14ac:dyDescent="0.25">
      <c r="A645" s="22">
        <v>7.5</v>
      </c>
    </row>
    <row r="646" spans="1:1" x14ac:dyDescent="0.25">
      <c r="A646" s="23">
        <v>7.4</v>
      </c>
    </row>
    <row r="647" spans="1:1" x14ac:dyDescent="0.25">
      <c r="A647" s="24">
        <v>7.1</v>
      </c>
    </row>
    <row r="648" spans="1:1" x14ac:dyDescent="0.25">
      <c r="A648" s="25">
        <v>7.1</v>
      </c>
    </row>
    <row r="649" spans="1:1" x14ac:dyDescent="0.25">
      <c r="A649" s="26">
        <v>7.1</v>
      </c>
    </row>
    <row r="650" spans="1:1" x14ac:dyDescent="0.25">
      <c r="A650" s="27">
        <v>7</v>
      </c>
    </row>
    <row r="651" spans="1:1" x14ac:dyDescent="0.25">
      <c r="A651" s="28">
        <v>6.9</v>
      </c>
    </row>
    <row r="652" spans="1:1" x14ac:dyDescent="0.25">
      <c r="A652" s="29">
        <v>6.8</v>
      </c>
    </row>
    <row r="653" spans="1:1" x14ac:dyDescent="0.25">
      <c r="A653" s="30">
        <v>6.6</v>
      </c>
    </row>
    <row r="654" spans="1:1" x14ac:dyDescent="0.25">
      <c r="A654" s="8">
        <v>1995</v>
      </c>
    </row>
    <row r="655" spans="1:1" x14ac:dyDescent="0.25">
      <c r="A655" s="19">
        <v>5.6</v>
      </c>
    </row>
    <row r="656" spans="1:1" x14ac:dyDescent="0.25">
      <c r="A656" s="20">
        <v>5.6</v>
      </c>
    </row>
    <row r="657" spans="1:1" x14ac:dyDescent="0.25">
      <c r="A657" s="21">
        <v>6.4</v>
      </c>
    </row>
    <row r="658" spans="1:1" x14ac:dyDescent="0.25">
      <c r="A658" s="22">
        <v>6.4</v>
      </c>
    </row>
    <row r="659" spans="1:1" x14ac:dyDescent="0.25">
      <c r="A659" s="23">
        <v>6.8</v>
      </c>
    </row>
    <row r="660" spans="1:1" x14ac:dyDescent="0.25">
      <c r="A660" s="24">
        <v>6.6</v>
      </c>
    </row>
    <row r="661" spans="1:1" x14ac:dyDescent="0.25">
      <c r="A661" s="25">
        <v>6.6</v>
      </c>
    </row>
    <row r="662" spans="1:1" x14ac:dyDescent="0.25">
      <c r="A662" s="26">
        <v>6.7</v>
      </c>
    </row>
    <row r="663" spans="1:1" x14ac:dyDescent="0.25">
      <c r="A663" s="27">
        <v>6.7</v>
      </c>
    </row>
    <row r="664" spans="1:1" x14ac:dyDescent="0.25">
      <c r="A664" s="28">
        <v>6.6</v>
      </c>
    </row>
    <row r="665" spans="1:1" x14ac:dyDescent="0.25">
      <c r="A665" s="29">
        <v>6.5</v>
      </c>
    </row>
    <row r="666" spans="1:1" x14ac:dyDescent="0.25">
      <c r="A666" s="30">
        <v>6.6</v>
      </c>
    </row>
    <row r="667" spans="1:1" x14ac:dyDescent="0.25">
      <c r="A667" s="8">
        <v>1996</v>
      </c>
    </row>
    <row r="668" spans="1:1" x14ac:dyDescent="0.25">
      <c r="A668" s="19">
        <v>5.4</v>
      </c>
    </row>
    <row r="669" spans="1:1" x14ac:dyDescent="0.25">
      <c r="A669" s="20">
        <v>6.6</v>
      </c>
    </row>
    <row r="670" spans="1:1" x14ac:dyDescent="0.25">
      <c r="A670" s="21">
        <v>6.5</v>
      </c>
    </row>
    <row r="671" spans="1:1" x14ac:dyDescent="0.25">
      <c r="A671" s="22">
        <v>6.5</v>
      </c>
    </row>
    <row r="672" spans="1:1" x14ac:dyDescent="0.25">
      <c r="A672" s="23">
        <v>6.6</v>
      </c>
    </row>
    <row r="673" spans="1:1" x14ac:dyDescent="0.25">
      <c r="A673" s="24">
        <v>6.6</v>
      </c>
    </row>
    <row r="674" spans="1:1" x14ac:dyDescent="0.25">
      <c r="A674" s="25">
        <v>6.3</v>
      </c>
    </row>
    <row r="675" spans="1:1" x14ac:dyDescent="0.25">
      <c r="A675" s="26">
        <v>6.5</v>
      </c>
    </row>
    <row r="676" spans="1:1" x14ac:dyDescent="0.25">
      <c r="A676" s="27">
        <v>6.1</v>
      </c>
    </row>
    <row r="677" spans="1:1" x14ac:dyDescent="0.25">
      <c r="A677" s="28">
        <v>6.2</v>
      </c>
    </row>
    <row r="678" spans="1:1" x14ac:dyDescent="0.25">
      <c r="A678" s="29">
        <v>6.2</v>
      </c>
    </row>
    <row r="679" spans="1:1" x14ac:dyDescent="0.25">
      <c r="A679" s="30">
        <v>6.4</v>
      </c>
    </row>
    <row r="680" spans="1:1" x14ac:dyDescent="0.25">
      <c r="A680" s="8">
        <v>1997</v>
      </c>
    </row>
    <row r="681" spans="1:1" x14ac:dyDescent="0.25">
      <c r="A681" s="19">
        <v>4.7</v>
      </c>
    </row>
    <row r="682" spans="1:1" x14ac:dyDescent="0.25">
      <c r="A682" s="20">
        <v>6.3</v>
      </c>
    </row>
    <row r="683" spans="1:1" x14ac:dyDescent="0.25">
      <c r="A683" s="21">
        <v>6.2</v>
      </c>
    </row>
    <row r="684" spans="1:1" x14ac:dyDescent="0.25">
      <c r="A684" s="22">
        <v>6.2</v>
      </c>
    </row>
    <row r="685" spans="1:1" x14ac:dyDescent="0.25">
      <c r="A685" s="23">
        <v>6.1</v>
      </c>
    </row>
    <row r="686" spans="1:1" x14ac:dyDescent="0.25">
      <c r="A686" s="24">
        <v>5.9</v>
      </c>
    </row>
    <row r="687" spans="1:1" x14ac:dyDescent="0.25">
      <c r="A687" s="25">
        <v>6</v>
      </c>
    </row>
    <row r="688" spans="1:1" x14ac:dyDescent="0.25">
      <c r="A688" s="26">
        <v>5.9</v>
      </c>
    </row>
    <row r="689" spans="1:1" x14ac:dyDescent="0.25">
      <c r="A689" s="27">
        <v>5.8</v>
      </c>
    </row>
    <row r="690" spans="1:1" x14ac:dyDescent="0.25">
      <c r="A690" s="28">
        <v>5.9</v>
      </c>
    </row>
    <row r="691" spans="1:1" x14ac:dyDescent="0.25">
      <c r="A691" s="29">
        <v>5.7</v>
      </c>
    </row>
    <row r="692" spans="1:1" x14ac:dyDescent="0.25">
      <c r="A692" s="30">
        <v>5.6</v>
      </c>
    </row>
    <row r="693" spans="1:1" x14ac:dyDescent="0.25">
      <c r="A693" s="8">
        <v>1998</v>
      </c>
    </row>
    <row r="694" spans="1:1" x14ac:dyDescent="0.25">
      <c r="A694" s="19">
        <v>4.4000000000000004</v>
      </c>
    </row>
    <row r="695" spans="1:1" x14ac:dyDescent="0.25">
      <c r="A695" s="20">
        <v>5.6</v>
      </c>
    </row>
    <row r="696" spans="1:1" x14ac:dyDescent="0.25">
      <c r="A696" s="21">
        <v>5.6</v>
      </c>
    </row>
    <row r="697" spans="1:1" x14ac:dyDescent="0.25">
      <c r="A697" s="22">
        <v>5.7</v>
      </c>
    </row>
    <row r="698" spans="1:1" x14ac:dyDescent="0.25">
      <c r="A698" s="23">
        <v>5.3</v>
      </c>
    </row>
    <row r="699" spans="1:1" x14ac:dyDescent="0.25">
      <c r="A699" s="24">
        <v>5.4</v>
      </c>
    </row>
    <row r="700" spans="1:1" x14ac:dyDescent="0.25">
      <c r="A700" s="25">
        <v>5.5</v>
      </c>
    </row>
    <row r="701" spans="1:1" x14ac:dyDescent="0.25">
      <c r="A701" s="26">
        <v>5.5</v>
      </c>
    </row>
    <row r="702" spans="1:1" x14ac:dyDescent="0.25">
      <c r="A702" s="27">
        <v>5.5</v>
      </c>
    </row>
    <row r="703" spans="1:1" x14ac:dyDescent="0.25">
      <c r="A703" s="28">
        <v>5.6</v>
      </c>
    </row>
    <row r="704" spans="1:1" x14ac:dyDescent="0.25">
      <c r="A704" s="29">
        <v>5.5</v>
      </c>
    </row>
    <row r="705" spans="1:1" x14ac:dyDescent="0.25">
      <c r="A705" s="30">
        <v>5.4</v>
      </c>
    </row>
    <row r="706" spans="1:1" x14ac:dyDescent="0.25">
      <c r="A706" s="8">
        <v>1999</v>
      </c>
    </row>
    <row r="707" spans="1:1" x14ac:dyDescent="0.25">
      <c r="A707" s="19">
        <v>4</v>
      </c>
    </row>
    <row r="708" spans="1:1" x14ac:dyDescent="0.25">
      <c r="A708" s="20">
        <v>5.3</v>
      </c>
    </row>
    <row r="709" spans="1:1" x14ac:dyDescent="0.25">
      <c r="A709" s="21">
        <v>5.4</v>
      </c>
    </row>
    <row r="710" spans="1:1" x14ac:dyDescent="0.25">
      <c r="A710" s="22">
        <v>5.2</v>
      </c>
    </row>
    <row r="711" spans="1:1" x14ac:dyDescent="0.25">
      <c r="A711" s="23">
        <v>5.3</v>
      </c>
    </row>
    <row r="712" spans="1:1" x14ac:dyDescent="0.25">
      <c r="A712" s="24">
        <v>5.2</v>
      </c>
    </row>
    <row r="713" spans="1:1" x14ac:dyDescent="0.25">
      <c r="A713" s="25">
        <v>5.3</v>
      </c>
    </row>
    <row r="714" spans="1:1" x14ac:dyDescent="0.25">
      <c r="A714" s="26">
        <v>5.3</v>
      </c>
    </row>
    <row r="715" spans="1:1" x14ac:dyDescent="0.25">
      <c r="A715" s="27">
        <v>5.2</v>
      </c>
    </row>
    <row r="716" spans="1:1" x14ac:dyDescent="0.25">
      <c r="A716" s="28">
        <v>5.2</v>
      </c>
    </row>
    <row r="717" spans="1:1" x14ac:dyDescent="0.25">
      <c r="A717" s="29">
        <v>5.0999999999999996</v>
      </c>
    </row>
    <row r="718" spans="1:1" x14ac:dyDescent="0.25">
      <c r="A718" s="30">
        <v>5.0999999999999996</v>
      </c>
    </row>
    <row r="719" spans="1:1" x14ac:dyDescent="0.25">
      <c r="A719" s="8">
        <v>2000</v>
      </c>
    </row>
    <row r="720" spans="1:1" x14ac:dyDescent="0.25">
      <c r="A720" s="19">
        <v>3.9</v>
      </c>
    </row>
    <row r="721" spans="1:1" x14ac:dyDescent="0.25">
      <c r="A721" s="20">
        <v>5</v>
      </c>
    </row>
    <row r="722" spans="1:1" x14ac:dyDescent="0.25">
      <c r="A722" s="21">
        <v>5.0999999999999996</v>
      </c>
    </row>
    <row r="723" spans="1:1" x14ac:dyDescent="0.25">
      <c r="A723" s="22">
        <v>5</v>
      </c>
    </row>
    <row r="724" spans="1:1" x14ac:dyDescent="0.25">
      <c r="A724" s="23">
        <v>4.8</v>
      </c>
    </row>
    <row r="725" spans="1:1" x14ac:dyDescent="0.25">
      <c r="A725" s="24">
        <v>5</v>
      </c>
    </row>
    <row r="726" spans="1:1" x14ac:dyDescent="0.25">
      <c r="A726" s="25">
        <v>5</v>
      </c>
    </row>
    <row r="727" spans="1:1" x14ac:dyDescent="0.25">
      <c r="A727" s="26">
        <v>5</v>
      </c>
    </row>
    <row r="728" spans="1:1" x14ac:dyDescent="0.25">
      <c r="A728" s="27">
        <v>5.0999999999999996</v>
      </c>
    </row>
    <row r="729" spans="1:1" x14ac:dyDescent="0.25">
      <c r="A729" s="28">
        <v>4.9000000000000004</v>
      </c>
    </row>
    <row r="730" spans="1:1" x14ac:dyDescent="0.25">
      <c r="A730" s="29">
        <v>4.9000000000000004</v>
      </c>
    </row>
    <row r="731" spans="1:1" x14ac:dyDescent="0.25">
      <c r="A731" s="30">
        <v>4.9000000000000004</v>
      </c>
    </row>
    <row r="732" spans="1:1" x14ac:dyDescent="0.25">
      <c r="A732" s="8">
        <v>2001</v>
      </c>
    </row>
    <row r="733" spans="1:1" x14ac:dyDescent="0.25">
      <c r="A733" s="19">
        <v>5.7</v>
      </c>
    </row>
    <row r="734" spans="1:1" x14ac:dyDescent="0.25">
      <c r="A734" s="20">
        <v>5.2</v>
      </c>
    </row>
    <row r="735" spans="1:1" x14ac:dyDescent="0.25">
      <c r="A735" s="21">
        <v>5.2</v>
      </c>
    </row>
    <row r="736" spans="1:1" x14ac:dyDescent="0.25">
      <c r="A736" s="22">
        <v>5.3</v>
      </c>
    </row>
    <row r="737" spans="1:1" x14ac:dyDescent="0.25">
      <c r="A737" s="23">
        <v>5.4</v>
      </c>
    </row>
    <row r="738" spans="1:1" x14ac:dyDescent="0.25">
      <c r="A738" s="24">
        <v>5.3</v>
      </c>
    </row>
    <row r="739" spans="1:1" x14ac:dyDescent="0.25">
      <c r="A739" s="25">
        <v>5.5</v>
      </c>
    </row>
    <row r="740" spans="1:1" x14ac:dyDescent="0.25">
      <c r="A740" s="26">
        <v>5.6</v>
      </c>
    </row>
    <row r="741" spans="1:1" x14ac:dyDescent="0.25">
      <c r="A741" s="27">
        <v>5.9</v>
      </c>
    </row>
    <row r="742" spans="1:1" x14ac:dyDescent="0.25">
      <c r="A742" s="28">
        <v>6</v>
      </c>
    </row>
    <row r="743" spans="1:1" x14ac:dyDescent="0.25">
      <c r="A743" s="29">
        <v>6.3</v>
      </c>
    </row>
    <row r="744" spans="1:1" x14ac:dyDescent="0.25">
      <c r="A744" s="30">
        <v>6.5</v>
      </c>
    </row>
    <row r="745" spans="1:1" x14ac:dyDescent="0.25">
      <c r="A745" s="8">
        <v>2002</v>
      </c>
    </row>
    <row r="746" spans="1:1" x14ac:dyDescent="0.25">
      <c r="A746" s="19">
        <v>6</v>
      </c>
    </row>
    <row r="747" spans="1:1" x14ac:dyDescent="0.25">
      <c r="A747" s="20">
        <v>6.7</v>
      </c>
    </row>
    <row r="748" spans="1:1" x14ac:dyDescent="0.25">
      <c r="A748" s="21">
        <v>6.7</v>
      </c>
    </row>
    <row r="749" spans="1:1" x14ac:dyDescent="0.25">
      <c r="A749" s="22">
        <v>6.7</v>
      </c>
    </row>
    <row r="750" spans="1:1" x14ac:dyDescent="0.25">
      <c r="A750" s="23">
        <v>6.9</v>
      </c>
    </row>
    <row r="751" spans="1:1" x14ac:dyDescent="0.25">
      <c r="A751" s="24">
        <v>6.8</v>
      </c>
    </row>
    <row r="752" spans="1:1" x14ac:dyDescent="0.25">
      <c r="A752" s="25">
        <v>6.8</v>
      </c>
    </row>
    <row r="753" spans="1:1" x14ac:dyDescent="0.25">
      <c r="A753" s="26">
        <v>6.8</v>
      </c>
    </row>
    <row r="754" spans="1:1" x14ac:dyDescent="0.25">
      <c r="A754" s="27">
        <v>6.7</v>
      </c>
    </row>
    <row r="755" spans="1:1" x14ac:dyDescent="0.25">
      <c r="A755" s="28">
        <v>6.7</v>
      </c>
    </row>
    <row r="756" spans="1:1" x14ac:dyDescent="0.25">
      <c r="A756" s="29">
        <v>6.7</v>
      </c>
    </row>
    <row r="757" spans="1:1" x14ac:dyDescent="0.25">
      <c r="A757" s="30">
        <v>6.9</v>
      </c>
    </row>
    <row r="758" spans="1:1" x14ac:dyDescent="0.25">
      <c r="A758" s="8">
        <v>2003</v>
      </c>
    </row>
    <row r="759" spans="1:1" x14ac:dyDescent="0.25">
      <c r="A759" s="19">
        <v>5.7</v>
      </c>
    </row>
    <row r="760" spans="1:1" x14ac:dyDescent="0.25">
      <c r="A760" s="20">
        <v>6.8</v>
      </c>
    </row>
    <row r="761" spans="1:1" x14ac:dyDescent="0.25">
      <c r="A761" s="21">
        <v>6.9</v>
      </c>
    </row>
    <row r="762" spans="1:1" x14ac:dyDescent="0.25">
      <c r="A762" s="22">
        <v>6.9</v>
      </c>
    </row>
    <row r="763" spans="1:1" x14ac:dyDescent="0.25">
      <c r="A763" s="23">
        <v>7</v>
      </c>
    </row>
    <row r="764" spans="1:1" x14ac:dyDescent="0.25">
      <c r="A764" s="24">
        <v>7.1</v>
      </c>
    </row>
    <row r="765" spans="1:1" x14ac:dyDescent="0.25">
      <c r="A765" s="25">
        <v>7.3</v>
      </c>
    </row>
    <row r="766" spans="1:1" x14ac:dyDescent="0.25">
      <c r="A766" s="26">
        <v>7.2</v>
      </c>
    </row>
    <row r="767" spans="1:1" x14ac:dyDescent="0.25">
      <c r="A767" s="27">
        <v>7.1</v>
      </c>
    </row>
    <row r="768" spans="1:1" x14ac:dyDescent="0.25">
      <c r="A768" s="28">
        <v>7.1</v>
      </c>
    </row>
    <row r="769" spans="1:1" x14ac:dyDescent="0.25">
      <c r="A769" s="29">
        <v>7</v>
      </c>
    </row>
    <row r="770" spans="1:1" x14ac:dyDescent="0.25">
      <c r="A770" s="30">
        <v>6.8</v>
      </c>
    </row>
    <row r="771" spans="1:1" x14ac:dyDescent="0.25">
      <c r="A771" s="8">
        <v>2004</v>
      </c>
    </row>
    <row r="772" spans="1:1" x14ac:dyDescent="0.25">
      <c r="A772" s="19">
        <v>5.4</v>
      </c>
    </row>
    <row r="773" spans="1:1" x14ac:dyDescent="0.25">
      <c r="A773" s="20">
        <v>6.7</v>
      </c>
    </row>
    <row r="774" spans="1:1" x14ac:dyDescent="0.25">
      <c r="A774" s="21">
        <v>6.6</v>
      </c>
    </row>
    <row r="775" spans="1:1" x14ac:dyDescent="0.25">
      <c r="A775" s="22">
        <v>6.8</v>
      </c>
    </row>
    <row r="776" spans="1:1" x14ac:dyDescent="0.25">
      <c r="A776" s="23">
        <v>6.6</v>
      </c>
    </row>
    <row r="777" spans="1:1" x14ac:dyDescent="0.25">
      <c r="A777" s="24">
        <v>6.6</v>
      </c>
    </row>
    <row r="778" spans="1:1" x14ac:dyDescent="0.25">
      <c r="A778" s="25">
        <v>6.6</v>
      </c>
    </row>
    <row r="779" spans="1:1" x14ac:dyDescent="0.25">
      <c r="A779" s="26">
        <v>6.5</v>
      </c>
    </row>
    <row r="780" spans="1:1" x14ac:dyDescent="0.25">
      <c r="A780" s="27">
        <v>6.4</v>
      </c>
    </row>
    <row r="781" spans="1:1" x14ac:dyDescent="0.25">
      <c r="A781" s="28">
        <v>6.4</v>
      </c>
    </row>
    <row r="782" spans="1:1" x14ac:dyDescent="0.25">
      <c r="A782" s="29">
        <v>6.5</v>
      </c>
    </row>
    <row r="783" spans="1:1" x14ac:dyDescent="0.25">
      <c r="A783" s="30">
        <v>6.4</v>
      </c>
    </row>
    <row r="784" spans="1:1" x14ac:dyDescent="0.25">
      <c r="A784" s="8">
        <v>2005</v>
      </c>
    </row>
    <row r="785" spans="1:1" x14ac:dyDescent="0.25">
      <c r="A785" s="19">
        <v>4.9000000000000004</v>
      </c>
    </row>
    <row r="786" spans="1:1" x14ac:dyDescent="0.25">
      <c r="A786" s="20">
        <v>6.3</v>
      </c>
    </row>
    <row r="787" spans="1:1" x14ac:dyDescent="0.25">
      <c r="A787" s="21">
        <v>6.4</v>
      </c>
    </row>
    <row r="788" spans="1:1" x14ac:dyDescent="0.25">
      <c r="A788" s="22">
        <v>6.2</v>
      </c>
    </row>
    <row r="789" spans="1:1" x14ac:dyDescent="0.25">
      <c r="A789" s="23">
        <v>6.2</v>
      </c>
    </row>
    <row r="790" spans="1:1" x14ac:dyDescent="0.25">
      <c r="A790" s="24">
        <v>6.1</v>
      </c>
    </row>
    <row r="791" spans="1:1" x14ac:dyDescent="0.25">
      <c r="A791" s="25">
        <v>6</v>
      </c>
    </row>
    <row r="792" spans="1:1" x14ac:dyDescent="0.25">
      <c r="A792" s="26">
        <v>6</v>
      </c>
    </row>
    <row r="793" spans="1:1" x14ac:dyDescent="0.25">
      <c r="A793" s="27">
        <v>5.9</v>
      </c>
    </row>
    <row r="794" spans="1:1" x14ac:dyDescent="0.25">
      <c r="A794" s="28">
        <v>6</v>
      </c>
    </row>
    <row r="795" spans="1:1" x14ac:dyDescent="0.25">
      <c r="A795" s="29">
        <v>6</v>
      </c>
    </row>
    <row r="796" spans="1:1" x14ac:dyDescent="0.25">
      <c r="A796" s="30">
        <v>6</v>
      </c>
    </row>
    <row r="797" spans="1:1" x14ac:dyDescent="0.25">
      <c r="A797" s="8">
        <v>2006</v>
      </c>
    </row>
    <row r="798" spans="1:1" x14ac:dyDescent="0.25">
      <c r="A798" s="19">
        <v>4.4000000000000004</v>
      </c>
    </row>
    <row r="799" spans="1:1" x14ac:dyDescent="0.25">
      <c r="A799" s="20">
        <v>5.7</v>
      </c>
    </row>
    <row r="800" spans="1:1" x14ac:dyDescent="0.25">
      <c r="A800" s="21">
        <v>5.8</v>
      </c>
    </row>
    <row r="801" spans="1:1" x14ac:dyDescent="0.25">
      <c r="A801" s="22">
        <v>5.7</v>
      </c>
    </row>
    <row r="802" spans="1:1" x14ac:dyDescent="0.25">
      <c r="A802" s="23">
        <v>5.7</v>
      </c>
    </row>
    <row r="803" spans="1:1" x14ac:dyDescent="0.25">
      <c r="A803" s="24">
        <v>5.6</v>
      </c>
    </row>
    <row r="804" spans="1:1" x14ac:dyDescent="0.25">
      <c r="A804" s="25">
        <v>5.6</v>
      </c>
    </row>
    <row r="805" spans="1:1" x14ac:dyDescent="0.25">
      <c r="A805" s="26">
        <v>5.7</v>
      </c>
    </row>
    <row r="806" spans="1:1" x14ac:dyDescent="0.25">
      <c r="A806" s="27">
        <v>5.7</v>
      </c>
    </row>
    <row r="807" spans="1:1" x14ac:dyDescent="0.25">
      <c r="A807" s="28">
        <v>5.5</v>
      </c>
    </row>
    <row r="808" spans="1:1" x14ac:dyDescent="0.25">
      <c r="A808" s="29">
        <v>5.4</v>
      </c>
    </row>
    <row r="809" spans="1:1" x14ac:dyDescent="0.25">
      <c r="A809" s="30">
        <v>5.5</v>
      </c>
    </row>
    <row r="810" spans="1:1" x14ac:dyDescent="0.25">
      <c r="A810" s="8">
        <v>2007</v>
      </c>
    </row>
    <row r="811" spans="1:1" x14ac:dyDescent="0.25">
      <c r="A811" s="19">
        <v>5</v>
      </c>
    </row>
    <row r="812" spans="1:1" x14ac:dyDescent="0.25">
      <c r="A812" s="20">
        <v>5.6</v>
      </c>
    </row>
    <row r="813" spans="1:1" x14ac:dyDescent="0.25">
      <c r="A813" s="21">
        <v>5.5</v>
      </c>
    </row>
    <row r="814" spans="1:1" x14ac:dyDescent="0.25">
      <c r="A814" s="22">
        <v>5.4</v>
      </c>
    </row>
    <row r="815" spans="1:1" x14ac:dyDescent="0.25">
      <c r="A815" s="23">
        <v>5.5</v>
      </c>
    </row>
    <row r="816" spans="1:1" x14ac:dyDescent="0.25">
      <c r="A816" s="24">
        <v>5.4</v>
      </c>
    </row>
    <row r="817" spans="1:1" x14ac:dyDescent="0.25">
      <c r="A817" s="25">
        <v>5.6</v>
      </c>
    </row>
    <row r="818" spans="1:1" x14ac:dyDescent="0.25">
      <c r="A818" s="26">
        <v>5.6</v>
      </c>
    </row>
    <row r="819" spans="1:1" x14ac:dyDescent="0.25">
      <c r="A819" s="27">
        <v>5.6</v>
      </c>
    </row>
    <row r="820" spans="1:1" x14ac:dyDescent="0.25">
      <c r="A820" s="28">
        <v>5.7</v>
      </c>
    </row>
    <row r="821" spans="1:1" x14ac:dyDescent="0.25">
      <c r="A821" s="29">
        <v>5.7</v>
      </c>
    </row>
    <row r="822" spans="1:1" x14ac:dyDescent="0.25">
      <c r="A822" s="30">
        <v>5.7</v>
      </c>
    </row>
    <row r="823" spans="1:1" x14ac:dyDescent="0.25">
      <c r="A823" s="8">
        <v>2008</v>
      </c>
    </row>
    <row r="824" spans="1:1" x14ac:dyDescent="0.25">
      <c r="A824" s="19">
        <v>7.4</v>
      </c>
    </row>
    <row r="825" spans="1:1" x14ac:dyDescent="0.25">
      <c r="A825" s="20">
        <v>6</v>
      </c>
    </row>
    <row r="826" spans="1:1" x14ac:dyDescent="0.25">
      <c r="A826" s="21">
        <v>5.8</v>
      </c>
    </row>
    <row r="827" spans="1:1" x14ac:dyDescent="0.25">
      <c r="A827" s="22">
        <v>6.1</v>
      </c>
    </row>
    <row r="828" spans="1:1" x14ac:dyDescent="0.25">
      <c r="A828" s="23">
        <v>6</v>
      </c>
    </row>
    <row r="829" spans="1:1" x14ac:dyDescent="0.25">
      <c r="A829" s="24">
        <v>6.4</v>
      </c>
    </row>
    <row r="830" spans="1:1" x14ac:dyDescent="0.25">
      <c r="A830" s="25">
        <v>6.5</v>
      </c>
    </row>
    <row r="831" spans="1:1" x14ac:dyDescent="0.25">
      <c r="A831" s="26">
        <v>6.8</v>
      </c>
    </row>
    <row r="832" spans="1:1" x14ac:dyDescent="0.25">
      <c r="A832" s="27">
        <v>7.1</v>
      </c>
    </row>
    <row r="833" spans="1:1" x14ac:dyDescent="0.25">
      <c r="A833" s="28">
        <v>7.2</v>
      </c>
    </row>
    <row r="834" spans="1:1" x14ac:dyDescent="0.25">
      <c r="A834" s="29">
        <v>7.6</v>
      </c>
    </row>
    <row r="835" spans="1:1" x14ac:dyDescent="0.25">
      <c r="A835" s="30">
        <v>7.9</v>
      </c>
    </row>
    <row r="836" spans="1:1" x14ac:dyDescent="0.25">
      <c r="A836" s="8">
        <v>2009</v>
      </c>
    </row>
    <row r="837" spans="1:1" x14ac:dyDescent="0.25">
      <c r="A837" s="19">
        <v>10</v>
      </c>
    </row>
    <row r="838" spans="1:1" x14ac:dyDescent="0.25">
      <c r="A838" s="20">
        <v>8.6999999999999993</v>
      </c>
    </row>
    <row r="839" spans="1:1" x14ac:dyDescent="0.25">
      <c r="A839" s="21">
        <v>9.1999999999999993</v>
      </c>
    </row>
    <row r="840" spans="1:1" x14ac:dyDescent="0.25">
      <c r="A840" s="22">
        <v>9.6</v>
      </c>
    </row>
    <row r="841" spans="1:1" x14ac:dyDescent="0.25">
      <c r="A841" s="23">
        <v>9.9</v>
      </c>
    </row>
    <row r="842" spans="1:1" x14ac:dyDescent="0.25">
      <c r="A842" s="24">
        <v>10.4</v>
      </c>
    </row>
    <row r="843" spans="1:1" x14ac:dyDescent="0.25">
      <c r="A843" s="25">
        <v>10.5</v>
      </c>
    </row>
    <row r="844" spans="1:1" x14ac:dyDescent="0.25">
      <c r="A844" s="26">
        <v>10.4</v>
      </c>
    </row>
    <row r="845" spans="1:1" x14ac:dyDescent="0.25">
      <c r="A845" s="27">
        <v>10.7</v>
      </c>
    </row>
    <row r="846" spans="1:1" x14ac:dyDescent="0.25">
      <c r="A846" s="28">
        <v>10.8</v>
      </c>
    </row>
    <row r="847" spans="1:1" x14ac:dyDescent="0.25">
      <c r="A847" s="29">
        <v>11.1</v>
      </c>
    </row>
    <row r="848" spans="1:1" x14ac:dyDescent="0.25">
      <c r="A848" s="30">
        <v>11</v>
      </c>
    </row>
    <row r="849" spans="1:1" x14ac:dyDescent="0.25">
      <c r="A849" s="8">
        <v>2010</v>
      </c>
    </row>
    <row r="850" spans="1:1" x14ac:dyDescent="0.25">
      <c r="A850" s="19">
        <v>9.4</v>
      </c>
    </row>
    <row r="851" spans="1:1" x14ac:dyDescent="0.25">
      <c r="A851" s="20">
        <v>10.7</v>
      </c>
    </row>
    <row r="852" spans="1:1" x14ac:dyDescent="0.25">
      <c r="A852" s="21">
        <v>10.7</v>
      </c>
    </row>
    <row r="853" spans="1:1" x14ac:dyDescent="0.25">
      <c r="A853" s="22">
        <v>10.7</v>
      </c>
    </row>
    <row r="854" spans="1:1" x14ac:dyDescent="0.25">
      <c r="A854" s="23">
        <v>10.9</v>
      </c>
    </row>
    <row r="855" spans="1:1" x14ac:dyDescent="0.25">
      <c r="A855" s="24">
        <v>10.7</v>
      </c>
    </row>
    <row r="856" spans="1:1" x14ac:dyDescent="0.25">
      <c r="A856" s="25">
        <v>10.5</v>
      </c>
    </row>
    <row r="857" spans="1:1" x14ac:dyDescent="0.25">
      <c r="A857" s="26">
        <v>10.5</v>
      </c>
    </row>
    <row r="858" spans="1:1" x14ac:dyDescent="0.25">
      <c r="A858" s="27">
        <v>10.6</v>
      </c>
    </row>
    <row r="859" spans="1:1" x14ac:dyDescent="0.25">
      <c r="A859" s="28">
        <v>10.6</v>
      </c>
    </row>
    <row r="860" spans="1:1" x14ac:dyDescent="0.25">
      <c r="A860" s="29">
        <v>10.6</v>
      </c>
    </row>
    <row r="861" spans="1:1" x14ac:dyDescent="0.25">
      <c r="A861" s="30">
        <v>10.8</v>
      </c>
    </row>
    <row r="862" spans="1:1" x14ac:dyDescent="0.25">
      <c r="A862" s="8">
        <v>2011</v>
      </c>
    </row>
    <row r="863" spans="1:1" x14ac:dyDescent="0.25">
      <c r="A863" s="19">
        <v>8.5</v>
      </c>
    </row>
    <row r="864" spans="1:1" x14ac:dyDescent="0.25">
      <c r="A864" s="20">
        <v>10</v>
      </c>
    </row>
    <row r="865" spans="1:1" x14ac:dyDescent="0.25">
      <c r="A865" s="21">
        <v>9.9</v>
      </c>
    </row>
    <row r="866" spans="1:1" x14ac:dyDescent="0.25">
      <c r="A866" s="22">
        <v>9.8000000000000007</v>
      </c>
    </row>
    <row r="867" spans="1:1" x14ac:dyDescent="0.25">
      <c r="A867" s="23">
        <v>10</v>
      </c>
    </row>
    <row r="868" spans="1:1" x14ac:dyDescent="0.25">
      <c r="A868" s="24">
        <v>10.1</v>
      </c>
    </row>
    <row r="869" spans="1:1" x14ac:dyDescent="0.25">
      <c r="A869" s="25">
        <v>10.199999999999999</v>
      </c>
    </row>
    <row r="870" spans="1:1" x14ac:dyDescent="0.25">
      <c r="A870" s="26">
        <v>10.1</v>
      </c>
    </row>
    <row r="871" spans="1:1" x14ac:dyDescent="0.25">
      <c r="A871" s="27">
        <v>10.1</v>
      </c>
    </row>
    <row r="872" spans="1:1" x14ac:dyDescent="0.25">
      <c r="A872" s="28">
        <v>10.1</v>
      </c>
    </row>
    <row r="873" spans="1:1" x14ac:dyDescent="0.25">
      <c r="A873" s="29">
        <v>10</v>
      </c>
    </row>
    <row r="874" spans="1:1" x14ac:dyDescent="0.25">
      <c r="A874" s="30">
        <v>9.6</v>
      </c>
    </row>
    <row r="875" spans="1:1" x14ac:dyDescent="0.25">
      <c r="A875" s="8">
        <v>2012</v>
      </c>
    </row>
    <row r="876" spans="1:1" x14ac:dyDescent="0.25">
      <c r="A876" s="19">
        <v>7.8</v>
      </c>
    </row>
    <row r="877" spans="1:1" x14ac:dyDescent="0.25">
      <c r="A877" s="20">
        <v>9.3000000000000007</v>
      </c>
    </row>
    <row r="878" spans="1:1" x14ac:dyDescent="0.25">
      <c r="A878" s="21">
        <v>9.3000000000000007</v>
      </c>
    </row>
    <row r="879" spans="1:1" x14ac:dyDescent="0.25">
      <c r="A879" s="22">
        <v>9.1999999999999993</v>
      </c>
    </row>
    <row r="880" spans="1:1" x14ac:dyDescent="0.25">
      <c r="A880" s="23">
        <v>9.1</v>
      </c>
    </row>
    <row r="881" spans="1:1" x14ac:dyDescent="0.25">
      <c r="A881" s="24">
        <v>9.1999999999999993</v>
      </c>
    </row>
    <row r="882" spans="1:1" x14ac:dyDescent="0.25">
      <c r="A882" s="25">
        <v>9.1999999999999993</v>
      </c>
    </row>
    <row r="883" spans="1:1" x14ac:dyDescent="0.25">
      <c r="A883" s="26">
        <v>9.3000000000000007</v>
      </c>
    </row>
    <row r="884" spans="1:1" x14ac:dyDescent="0.25">
      <c r="A884" s="27">
        <v>9.1</v>
      </c>
    </row>
    <row r="885" spans="1:1" x14ac:dyDescent="0.25">
      <c r="A885" s="28">
        <v>8.8000000000000007</v>
      </c>
    </row>
    <row r="886" spans="1:1" x14ac:dyDescent="0.25">
      <c r="A886" s="29">
        <v>8.8000000000000007</v>
      </c>
    </row>
    <row r="887" spans="1:1" x14ac:dyDescent="0.25">
      <c r="A887" s="30">
        <v>8.8000000000000007</v>
      </c>
    </row>
    <row r="888" spans="1:1" x14ac:dyDescent="0.25">
      <c r="A888" s="8">
        <v>2013</v>
      </c>
    </row>
    <row r="889" spans="1:1" x14ac:dyDescent="0.25">
      <c r="A889" s="19">
        <v>6.7</v>
      </c>
    </row>
    <row r="890" spans="1:1" x14ac:dyDescent="0.25">
      <c r="A890" s="20">
        <v>8.9</v>
      </c>
    </row>
    <row r="891" spans="1:1" x14ac:dyDescent="0.25">
      <c r="A891" s="21">
        <v>8.6999999999999993</v>
      </c>
    </row>
    <row r="892" spans="1:1" x14ac:dyDescent="0.25">
      <c r="A892" s="22">
        <v>8.6</v>
      </c>
    </row>
    <row r="893" spans="1:1" x14ac:dyDescent="0.25">
      <c r="A893" s="23">
        <v>8.5</v>
      </c>
    </row>
    <row r="894" spans="1:1" x14ac:dyDescent="0.25">
      <c r="A894" s="24">
        <v>8.6</v>
      </c>
    </row>
    <row r="895" spans="1:1" x14ac:dyDescent="0.25">
      <c r="A895" s="25">
        <v>8.6</v>
      </c>
    </row>
    <row r="896" spans="1:1" x14ac:dyDescent="0.25">
      <c r="A896" s="26">
        <v>8.4</v>
      </c>
    </row>
    <row r="897" spans="1:1" x14ac:dyDescent="0.25">
      <c r="A897" s="27">
        <v>8.3000000000000007</v>
      </c>
    </row>
    <row r="898" spans="1:1" x14ac:dyDescent="0.25">
      <c r="A898" s="28">
        <v>8.1999999999999993</v>
      </c>
    </row>
    <row r="899" spans="1:1" x14ac:dyDescent="0.25">
      <c r="A899" s="29">
        <v>8.3000000000000007</v>
      </c>
    </row>
    <row r="900" spans="1:1" x14ac:dyDescent="0.25">
      <c r="A900" s="30">
        <v>8</v>
      </c>
    </row>
    <row r="901" spans="1:1" x14ac:dyDescent="0.25">
      <c r="A901" s="8">
        <v>2014</v>
      </c>
    </row>
    <row r="902" spans="1:1" x14ac:dyDescent="0.25">
      <c r="A902" s="19">
        <v>5.7</v>
      </c>
    </row>
    <row r="903" spans="1:1" x14ac:dyDescent="0.25">
      <c r="A903" s="20">
        <v>7.6</v>
      </c>
    </row>
    <row r="904" spans="1:1" x14ac:dyDescent="0.25">
      <c r="A904" s="21">
        <v>7.7</v>
      </c>
    </row>
    <row r="905" spans="1:1" x14ac:dyDescent="0.25">
      <c r="A905" s="22">
        <v>7.7</v>
      </c>
    </row>
    <row r="906" spans="1:1" x14ac:dyDescent="0.25">
      <c r="A906" s="23">
        <v>7.3</v>
      </c>
    </row>
    <row r="907" spans="1:1" x14ac:dyDescent="0.25">
      <c r="A907" s="24">
        <v>7.3</v>
      </c>
    </row>
    <row r="908" spans="1:1" x14ac:dyDescent="0.25">
      <c r="A908" s="25">
        <v>7.1</v>
      </c>
    </row>
    <row r="909" spans="1:1" x14ac:dyDescent="0.25">
      <c r="A909" s="26">
        <v>7.2</v>
      </c>
    </row>
    <row r="910" spans="1:1" x14ac:dyDescent="0.25">
      <c r="A910" s="27">
        <v>7.1</v>
      </c>
    </row>
    <row r="911" spans="1:1" x14ac:dyDescent="0.25">
      <c r="A911" s="28">
        <v>6.9</v>
      </c>
    </row>
    <row r="912" spans="1:1" x14ac:dyDescent="0.25">
      <c r="A912" s="29">
        <v>6.8</v>
      </c>
    </row>
    <row r="913" spans="1:1" x14ac:dyDescent="0.25">
      <c r="A913" s="30">
        <v>6.8</v>
      </c>
    </row>
    <row r="914" spans="1:1" x14ac:dyDescent="0.25">
      <c r="A914" s="8" t="s">
        <v>31</v>
      </c>
    </row>
    <row r="915" spans="1:1" x14ac:dyDescent="0.25">
      <c r="A915" s="19" t="s">
        <v>31</v>
      </c>
    </row>
    <row r="916" spans="1:1" x14ac:dyDescent="0.25">
      <c r="A916" s="20" t="s">
        <v>31</v>
      </c>
    </row>
    <row r="917" spans="1:1" x14ac:dyDescent="0.25">
      <c r="A917" s="21" t="s">
        <v>31</v>
      </c>
    </row>
    <row r="918" spans="1:1" x14ac:dyDescent="0.25">
      <c r="A918" s="22" t="s">
        <v>31</v>
      </c>
    </row>
    <row r="919" spans="1:1" x14ac:dyDescent="0.25">
      <c r="A919" s="23" t="s">
        <v>31</v>
      </c>
    </row>
    <row r="920" spans="1:1" x14ac:dyDescent="0.25">
      <c r="A920" s="24" t="s">
        <v>31</v>
      </c>
    </row>
    <row r="921" spans="1:1" x14ac:dyDescent="0.25">
      <c r="A921" s="25" t="s">
        <v>31</v>
      </c>
    </row>
    <row r="922" spans="1:1" x14ac:dyDescent="0.25">
      <c r="A922" s="26" t="s">
        <v>31</v>
      </c>
    </row>
    <row r="923" spans="1:1" x14ac:dyDescent="0.25">
      <c r="A923" s="27" t="s">
        <v>31</v>
      </c>
    </row>
    <row r="924" spans="1:1" x14ac:dyDescent="0.25">
      <c r="A924" s="28" t="s">
        <v>31</v>
      </c>
    </row>
    <row r="925" spans="1:1" x14ac:dyDescent="0.25">
      <c r="A925" s="29" t="s">
        <v>31</v>
      </c>
    </row>
    <row r="926" spans="1:1" x14ac:dyDescent="0.25">
      <c r="A926" s="30" t="s">
        <v>31</v>
      </c>
    </row>
    <row r="927" spans="1:1" x14ac:dyDescent="0.25">
      <c r="A927" s="8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8DFC-6586-45DD-826F-B502DFF16882}">
  <sheetPr filterMode="1"/>
  <dimension ref="A1:B911"/>
  <sheetViews>
    <sheetView topLeftCell="A855" workbookViewId="0">
      <selection activeCell="E906" sqref="E906"/>
    </sheetView>
  </sheetViews>
  <sheetFormatPr defaultRowHeight="15" x14ac:dyDescent="0.25"/>
  <cols>
    <col min="1" max="1" width="13.85546875" customWidth="1"/>
    <col min="2" max="2" width="31.85546875" style="8" customWidth="1"/>
  </cols>
  <sheetData>
    <row r="1" spans="1:2" x14ac:dyDescent="0.25">
      <c r="A1" t="s">
        <v>37</v>
      </c>
      <c r="B1" s="8" t="s">
        <v>36</v>
      </c>
    </row>
    <row r="2" spans="1:2" hidden="1" x14ac:dyDescent="0.25">
      <c r="B2" s="31">
        <v>1945</v>
      </c>
    </row>
    <row r="3" spans="1:2" x14ac:dyDescent="0.25">
      <c r="A3" s="33">
        <v>16438</v>
      </c>
      <c r="B3" s="32">
        <v>3.2</v>
      </c>
    </row>
    <row r="4" spans="1:2" x14ac:dyDescent="0.25">
      <c r="A4" s="33">
        <v>16469</v>
      </c>
      <c r="B4" s="8">
        <v>4.2</v>
      </c>
    </row>
    <row r="5" spans="1:2" x14ac:dyDescent="0.25">
      <c r="A5" s="33">
        <v>16497</v>
      </c>
      <c r="B5" s="32">
        <v>4.0999999999999996</v>
      </c>
    </row>
    <row r="6" spans="1:2" x14ac:dyDescent="0.25">
      <c r="B6" s="8">
        <v>3.9</v>
      </c>
    </row>
    <row r="7" spans="1:2" x14ac:dyDescent="0.25">
      <c r="B7" s="32">
        <v>3.9</v>
      </c>
    </row>
    <row r="8" spans="1:2" x14ac:dyDescent="0.25">
      <c r="B8" s="8">
        <v>4</v>
      </c>
    </row>
    <row r="9" spans="1:2" x14ac:dyDescent="0.25">
      <c r="B9" s="32">
        <v>4</v>
      </c>
    </row>
    <row r="10" spans="1:2" x14ac:dyDescent="0.25">
      <c r="B10" s="8">
        <v>4.2</v>
      </c>
    </row>
    <row r="11" spans="1:2" x14ac:dyDescent="0.25">
      <c r="B11" s="32">
        <v>4.4000000000000004</v>
      </c>
    </row>
    <row r="12" spans="1:2" x14ac:dyDescent="0.25">
      <c r="B12" s="8">
        <v>4.0999999999999996</v>
      </c>
    </row>
    <row r="13" spans="1:2" x14ac:dyDescent="0.25">
      <c r="B13" s="32">
        <v>4</v>
      </c>
    </row>
    <row r="14" spans="1:2" x14ac:dyDescent="0.25">
      <c r="B14" s="8">
        <v>3.8</v>
      </c>
    </row>
    <row r="15" spans="1:2" hidden="1" x14ac:dyDescent="0.25">
      <c r="B15" s="31">
        <v>1946</v>
      </c>
    </row>
    <row r="16" spans="1:2" x14ac:dyDescent="0.25">
      <c r="B16" s="32">
        <v>4.5</v>
      </c>
    </row>
    <row r="17" spans="2:2" x14ac:dyDescent="0.25">
      <c r="B17" s="8">
        <v>3.9</v>
      </c>
    </row>
    <row r="18" spans="2:2" x14ac:dyDescent="0.25">
      <c r="B18" s="32">
        <v>3.6</v>
      </c>
    </row>
    <row r="19" spans="2:2" x14ac:dyDescent="0.25">
      <c r="B19" s="8">
        <v>3.6</v>
      </c>
    </row>
    <row r="20" spans="2:2" x14ac:dyDescent="0.25">
      <c r="B20" s="32">
        <v>3.7</v>
      </c>
    </row>
    <row r="21" spans="2:2" x14ac:dyDescent="0.25">
      <c r="B21" s="8">
        <v>3.5</v>
      </c>
    </row>
    <row r="22" spans="2:2" x14ac:dyDescent="0.25">
      <c r="B22" s="32">
        <v>3.5</v>
      </c>
    </row>
    <row r="23" spans="2:2" x14ac:dyDescent="0.25">
      <c r="B23" s="8">
        <v>3.6</v>
      </c>
    </row>
    <row r="24" spans="2:2" x14ac:dyDescent="0.25">
      <c r="B24" s="32">
        <v>3.7</v>
      </c>
    </row>
    <row r="25" spans="2:2" x14ac:dyDescent="0.25">
      <c r="B25" s="8">
        <v>3.9</v>
      </c>
    </row>
    <row r="26" spans="2:2" x14ac:dyDescent="0.25">
      <c r="B26" s="32">
        <v>4.0999999999999996</v>
      </c>
    </row>
    <row r="27" spans="2:2" x14ac:dyDescent="0.25">
      <c r="B27" s="8">
        <v>4.5</v>
      </c>
    </row>
    <row r="28" spans="2:2" hidden="1" x14ac:dyDescent="0.25">
      <c r="B28" s="31">
        <v>1947</v>
      </c>
    </row>
    <row r="29" spans="2:2" x14ac:dyDescent="0.25">
      <c r="B29" s="32">
        <v>5</v>
      </c>
    </row>
    <row r="30" spans="2:2" x14ac:dyDescent="0.25">
      <c r="B30" s="8">
        <v>5.9</v>
      </c>
    </row>
    <row r="31" spans="2:2" x14ac:dyDescent="0.25">
      <c r="B31" s="32">
        <v>6.2</v>
      </c>
    </row>
    <row r="32" spans="2:2" x14ac:dyDescent="0.25">
      <c r="B32" s="8">
        <v>6.7</v>
      </c>
    </row>
    <row r="33" spans="2:2" x14ac:dyDescent="0.25">
      <c r="B33" s="32">
        <v>6.9</v>
      </c>
    </row>
    <row r="34" spans="2:2" x14ac:dyDescent="0.25">
      <c r="B34" s="8">
        <v>6.9</v>
      </c>
    </row>
    <row r="35" spans="2:2" x14ac:dyDescent="0.25">
      <c r="B35" s="32">
        <v>6.6</v>
      </c>
    </row>
    <row r="36" spans="2:2" x14ac:dyDescent="0.25">
      <c r="B36" s="8">
        <v>6.8</v>
      </c>
    </row>
    <row r="37" spans="2:2" x14ac:dyDescent="0.25">
      <c r="B37" s="32">
        <v>7</v>
      </c>
    </row>
    <row r="38" spans="2:2" x14ac:dyDescent="0.25">
      <c r="B38" s="8">
        <v>7.1</v>
      </c>
    </row>
    <row r="39" spans="2:2" x14ac:dyDescent="0.25">
      <c r="B39" s="32">
        <v>6.7</v>
      </c>
    </row>
    <row r="40" spans="2:2" x14ac:dyDescent="0.25">
      <c r="B40" s="8">
        <v>6.3</v>
      </c>
    </row>
    <row r="41" spans="2:2" hidden="1" x14ac:dyDescent="0.25">
      <c r="B41" s="31">
        <v>1948</v>
      </c>
    </row>
    <row r="42" spans="2:2" x14ac:dyDescent="0.25">
      <c r="B42" s="32">
        <v>4</v>
      </c>
    </row>
    <row r="43" spans="2:2" x14ac:dyDescent="0.25">
      <c r="B43" s="8">
        <v>4.4000000000000004</v>
      </c>
    </row>
    <row r="44" spans="2:2" x14ac:dyDescent="0.25">
      <c r="B44" s="32">
        <v>4.8</v>
      </c>
    </row>
    <row r="45" spans="2:2" x14ac:dyDescent="0.25">
      <c r="B45" s="8">
        <v>5</v>
      </c>
    </row>
    <row r="46" spans="2:2" x14ac:dyDescent="0.25">
      <c r="B46" s="32">
        <v>4.9000000000000004</v>
      </c>
    </row>
    <row r="47" spans="2:2" x14ac:dyDescent="0.25">
      <c r="B47" s="8">
        <v>4.5</v>
      </c>
    </row>
    <row r="48" spans="2:2" x14ac:dyDescent="0.25">
      <c r="B48" s="32">
        <v>4.5999999999999996</v>
      </c>
    </row>
    <row r="49" spans="2:2" x14ac:dyDescent="0.25">
      <c r="B49" s="8">
        <v>4.5999999999999996</v>
      </c>
    </row>
    <row r="50" spans="2:2" x14ac:dyDescent="0.25">
      <c r="B50" s="32">
        <v>4.9000000000000004</v>
      </c>
    </row>
    <row r="51" spans="2:2" x14ac:dyDescent="0.25">
      <c r="B51" s="8">
        <v>4.8</v>
      </c>
    </row>
    <row r="52" spans="2:2" x14ac:dyDescent="0.25">
      <c r="B52" s="32">
        <v>4.7</v>
      </c>
    </row>
    <row r="53" spans="2:2" x14ac:dyDescent="0.25">
      <c r="B53" s="8">
        <v>4.8</v>
      </c>
    </row>
    <row r="54" spans="2:2" hidden="1" x14ac:dyDescent="0.25">
      <c r="B54" s="31">
        <v>1949</v>
      </c>
    </row>
    <row r="55" spans="2:2" x14ac:dyDescent="0.25">
      <c r="B55" s="32">
        <v>6.6</v>
      </c>
    </row>
    <row r="56" spans="2:2" x14ac:dyDescent="0.25">
      <c r="B56" s="8">
        <v>5.3</v>
      </c>
    </row>
    <row r="57" spans="2:2" x14ac:dyDescent="0.25">
      <c r="B57" s="32">
        <v>5.7</v>
      </c>
    </row>
    <row r="58" spans="2:2" x14ac:dyDescent="0.25">
      <c r="B58" s="8">
        <v>6</v>
      </c>
    </row>
    <row r="59" spans="2:2" x14ac:dyDescent="0.25">
      <c r="B59" s="32">
        <v>6.3</v>
      </c>
    </row>
    <row r="60" spans="2:2" x14ac:dyDescent="0.25">
      <c r="B60" s="8">
        <v>7.1</v>
      </c>
    </row>
    <row r="61" spans="2:2" x14ac:dyDescent="0.25">
      <c r="B61" s="32">
        <v>7.2</v>
      </c>
    </row>
    <row r="62" spans="2:2" x14ac:dyDescent="0.25">
      <c r="B62" s="8">
        <v>7.7</v>
      </c>
    </row>
    <row r="63" spans="2:2" x14ac:dyDescent="0.25">
      <c r="B63" s="32">
        <v>7.8</v>
      </c>
    </row>
    <row r="64" spans="2:2" x14ac:dyDescent="0.25">
      <c r="B64" s="8">
        <v>7.6</v>
      </c>
    </row>
    <row r="65" spans="2:2" x14ac:dyDescent="0.25">
      <c r="B65" s="32">
        <v>8.9</v>
      </c>
    </row>
    <row r="66" spans="2:2" x14ac:dyDescent="0.25">
      <c r="B66" s="8">
        <v>7.4</v>
      </c>
    </row>
    <row r="67" spans="2:2" hidden="1" x14ac:dyDescent="0.25">
      <c r="B67" s="31">
        <v>1950</v>
      </c>
    </row>
    <row r="68" spans="2:2" x14ac:dyDescent="0.25">
      <c r="B68" s="32">
        <v>4.3</v>
      </c>
    </row>
    <row r="69" spans="2:2" x14ac:dyDescent="0.25">
      <c r="B69" s="8">
        <v>7.5</v>
      </c>
    </row>
    <row r="70" spans="2:2" x14ac:dyDescent="0.25">
      <c r="B70" s="32">
        <v>7.4</v>
      </c>
    </row>
    <row r="71" spans="2:2" x14ac:dyDescent="0.25">
      <c r="B71" s="8">
        <v>7.3</v>
      </c>
    </row>
    <row r="72" spans="2:2" x14ac:dyDescent="0.25">
      <c r="B72" s="32">
        <v>6.8</v>
      </c>
    </row>
    <row r="73" spans="2:2" x14ac:dyDescent="0.25">
      <c r="B73" s="8">
        <v>6.5</v>
      </c>
    </row>
    <row r="74" spans="2:2" x14ac:dyDescent="0.25">
      <c r="B74" s="32">
        <v>6.4</v>
      </c>
    </row>
    <row r="75" spans="2:2" x14ac:dyDescent="0.25">
      <c r="B75" s="8">
        <v>6</v>
      </c>
    </row>
    <row r="76" spans="2:2" x14ac:dyDescent="0.25">
      <c r="B76" s="32">
        <v>5.5</v>
      </c>
    </row>
    <row r="77" spans="2:2" x14ac:dyDescent="0.25">
      <c r="B77" s="8">
        <v>5</v>
      </c>
    </row>
    <row r="78" spans="2:2" x14ac:dyDescent="0.25">
      <c r="B78" s="32">
        <v>4.5</v>
      </c>
    </row>
    <row r="79" spans="2:2" x14ac:dyDescent="0.25">
      <c r="B79" s="8">
        <v>3.8</v>
      </c>
    </row>
    <row r="80" spans="2:2" hidden="1" x14ac:dyDescent="0.25">
      <c r="B80" s="31">
        <v>1951</v>
      </c>
    </row>
    <row r="81" spans="2:2" x14ac:dyDescent="0.25">
      <c r="B81" s="32">
        <v>3.5</v>
      </c>
    </row>
    <row r="82" spans="2:2" x14ac:dyDescent="0.25">
      <c r="B82" s="8">
        <v>4.7</v>
      </c>
    </row>
    <row r="83" spans="2:2" x14ac:dyDescent="0.25">
      <c r="B83" s="32">
        <v>4.4000000000000004</v>
      </c>
    </row>
    <row r="84" spans="2:2" x14ac:dyDescent="0.25">
      <c r="B84" s="8">
        <v>4.4000000000000004</v>
      </c>
    </row>
    <row r="85" spans="2:2" x14ac:dyDescent="0.25">
      <c r="B85" s="32">
        <v>4.0999999999999996</v>
      </c>
    </row>
    <row r="86" spans="2:2" x14ac:dyDescent="0.25">
      <c r="B86" s="8">
        <v>4</v>
      </c>
    </row>
    <row r="87" spans="2:2" x14ac:dyDescent="0.25">
      <c r="B87" s="32">
        <v>4.2</v>
      </c>
    </row>
    <row r="88" spans="2:2" x14ac:dyDescent="0.25">
      <c r="B88" s="8">
        <v>4.0999999999999996</v>
      </c>
    </row>
    <row r="89" spans="2:2" x14ac:dyDescent="0.25">
      <c r="B89" s="32">
        <v>4.0999999999999996</v>
      </c>
    </row>
    <row r="90" spans="2:2" x14ac:dyDescent="0.25">
      <c r="B90" s="8">
        <v>4.3</v>
      </c>
    </row>
    <row r="91" spans="2:2" x14ac:dyDescent="0.25">
      <c r="B91" s="32">
        <v>4.5</v>
      </c>
    </row>
    <row r="92" spans="2:2" x14ac:dyDescent="0.25">
      <c r="B92" s="8">
        <v>4.5</v>
      </c>
    </row>
    <row r="93" spans="2:2" hidden="1" x14ac:dyDescent="0.25">
      <c r="B93" s="31">
        <v>1952</v>
      </c>
    </row>
    <row r="94" spans="2:2" x14ac:dyDescent="0.25">
      <c r="B94" s="32">
        <v>2.7</v>
      </c>
    </row>
    <row r="95" spans="2:2" x14ac:dyDescent="0.25">
      <c r="B95" s="8">
        <v>4.2</v>
      </c>
    </row>
    <row r="96" spans="2:2" x14ac:dyDescent="0.25">
      <c r="B96" s="32">
        <v>4.0999999999999996</v>
      </c>
    </row>
    <row r="97" spans="2:2" x14ac:dyDescent="0.25">
      <c r="B97" s="8">
        <v>3.9</v>
      </c>
    </row>
    <row r="98" spans="2:2" x14ac:dyDescent="0.25">
      <c r="B98" s="32">
        <v>3.9</v>
      </c>
    </row>
    <row r="99" spans="2:2" x14ac:dyDescent="0.25">
      <c r="B99" s="8">
        <v>4</v>
      </c>
    </row>
    <row r="100" spans="2:2" x14ac:dyDescent="0.25">
      <c r="B100" s="32">
        <v>4</v>
      </c>
    </row>
    <row r="101" spans="2:2" x14ac:dyDescent="0.25">
      <c r="B101" s="8">
        <v>4.2</v>
      </c>
    </row>
    <row r="102" spans="2:2" x14ac:dyDescent="0.25">
      <c r="B102" s="32">
        <v>4.4000000000000004</v>
      </c>
    </row>
    <row r="103" spans="2:2" x14ac:dyDescent="0.25">
      <c r="B103" s="8">
        <v>4.0999999999999996</v>
      </c>
    </row>
    <row r="104" spans="2:2" x14ac:dyDescent="0.25">
      <c r="B104" s="32">
        <v>4</v>
      </c>
    </row>
    <row r="105" spans="2:2" x14ac:dyDescent="0.25">
      <c r="B105" s="8">
        <v>3.8</v>
      </c>
    </row>
    <row r="106" spans="2:2" hidden="1" x14ac:dyDescent="0.25">
      <c r="B106" s="31">
        <v>1953</v>
      </c>
    </row>
    <row r="107" spans="2:2" x14ac:dyDescent="0.25">
      <c r="B107" s="32">
        <v>3.5</v>
      </c>
    </row>
    <row r="108" spans="2:2" x14ac:dyDescent="0.25">
      <c r="B108" s="8">
        <v>3.6</v>
      </c>
    </row>
    <row r="109" spans="2:2" x14ac:dyDescent="0.25">
      <c r="B109" s="32">
        <v>3.5</v>
      </c>
    </row>
    <row r="110" spans="2:2" x14ac:dyDescent="0.25">
      <c r="B110" s="8">
        <v>3.6</v>
      </c>
    </row>
    <row r="111" spans="2:2" x14ac:dyDescent="0.25">
      <c r="B111" s="32">
        <v>3.5</v>
      </c>
    </row>
    <row r="112" spans="2:2" x14ac:dyDescent="0.25">
      <c r="B112" s="8">
        <v>3.2</v>
      </c>
    </row>
    <row r="113" spans="2:2" x14ac:dyDescent="0.25">
      <c r="B113" s="32">
        <v>3.3</v>
      </c>
    </row>
    <row r="114" spans="2:2" x14ac:dyDescent="0.25">
      <c r="B114" s="8">
        <v>3.5</v>
      </c>
    </row>
    <row r="115" spans="2:2" x14ac:dyDescent="0.25">
      <c r="B115" s="32">
        <v>3.7</v>
      </c>
    </row>
    <row r="116" spans="2:2" x14ac:dyDescent="0.25">
      <c r="B116" s="8">
        <v>3.8</v>
      </c>
    </row>
    <row r="117" spans="2:2" x14ac:dyDescent="0.25">
      <c r="B117" s="32">
        <v>4</v>
      </c>
    </row>
    <row r="118" spans="2:2" x14ac:dyDescent="0.25">
      <c r="B118" s="8">
        <v>4.5</v>
      </c>
    </row>
    <row r="119" spans="2:2" hidden="1" x14ac:dyDescent="0.25">
      <c r="B119" s="31">
        <v>1954</v>
      </c>
    </row>
    <row r="120" spans="2:2" x14ac:dyDescent="0.25">
      <c r="B120" s="32">
        <v>5</v>
      </c>
    </row>
    <row r="121" spans="2:2" x14ac:dyDescent="0.25">
      <c r="B121" s="8">
        <v>5.9</v>
      </c>
    </row>
    <row r="122" spans="2:2" x14ac:dyDescent="0.25">
      <c r="B122" s="32">
        <v>6.2</v>
      </c>
    </row>
    <row r="123" spans="2:2" x14ac:dyDescent="0.25">
      <c r="B123" s="8">
        <v>6.7</v>
      </c>
    </row>
    <row r="124" spans="2:2" x14ac:dyDescent="0.25">
      <c r="B124" s="32">
        <v>6.9</v>
      </c>
    </row>
    <row r="125" spans="2:2" x14ac:dyDescent="0.25">
      <c r="B125" s="8">
        <v>6.9</v>
      </c>
    </row>
    <row r="126" spans="2:2" x14ac:dyDescent="0.25">
      <c r="B126" s="32">
        <v>6.6</v>
      </c>
    </row>
    <row r="127" spans="2:2" x14ac:dyDescent="0.25">
      <c r="B127" s="8">
        <v>6.8</v>
      </c>
    </row>
    <row r="128" spans="2:2" x14ac:dyDescent="0.25">
      <c r="B128" s="32">
        <v>7</v>
      </c>
    </row>
    <row r="129" spans="2:2" x14ac:dyDescent="0.25">
      <c r="B129" s="8">
        <v>7.1</v>
      </c>
    </row>
    <row r="130" spans="2:2" x14ac:dyDescent="0.25">
      <c r="B130" s="32">
        <v>6.7</v>
      </c>
    </row>
    <row r="131" spans="2:2" x14ac:dyDescent="0.25">
      <c r="B131" s="8">
        <v>6.3</v>
      </c>
    </row>
    <row r="132" spans="2:2" hidden="1" x14ac:dyDescent="0.25">
      <c r="B132" s="31">
        <v>1955</v>
      </c>
    </row>
    <row r="133" spans="2:2" x14ac:dyDescent="0.25">
      <c r="B133" s="32">
        <v>4.2</v>
      </c>
    </row>
    <row r="134" spans="2:2" x14ac:dyDescent="0.25">
      <c r="B134" s="8">
        <v>5.9</v>
      </c>
    </row>
    <row r="135" spans="2:2" x14ac:dyDescent="0.25">
      <c r="B135" s="32">
        <v>5.7</v>
      </c>
    </row>
    <row r="136" spans="2:2" x14ac:dyDescent="0.25">
      <c r="B136" s="8">
        <v>5.6</v>
      </c>
    </row>
    <row r="137" spans="2:2" x14ac:dyDescent="0.25">
      <c r="B137" s="32">
        <v>5.7</v>
      </c>
    </row>
    <row r="138" spans="2:2" x14ac:dyDescent="0.25">
      <c r="B138" s="8">
        <v>5.3</v>
      </c>
    </row>
    <row r="139" spans="2:2" x14ac:dyDescent="0.25">
      <c r="B139" s="32">
        <v>5.2</v>
      </c>
    </row>
    <row r="140" spans="2:2" x14ac:dyDescent="0.25">
      <c r="B140" s="8">
        <v>5</v>
      </c>
    </row>
    <row r="141" spans="2:2" x14ac:dyDescent="0.25">
      <c r="B141" s="32">
        <v>5.2</v>
      </c>
    </row>
    <row r="142" spans="2:2" x14ac:dyDescent="0.25">
      <c r="B142" s="8">
        <v>5.0999999999999996</v>
      </c>
    </row>
    <row r="143" spans="2:2" x14ac:dyDescent="0.25">
      <c r="B143" s="32">
        <v>5.3</v>
      </c>
    </row>
    <row r="144" spans="2:2" x14ac:dyDescent="0.25">
      <c r="B144" s="8">
        <v>5.2</v>
      </c>
    </row>
    <row r="145" spans="2:2" hidden="1" x14ac:dyDescent="0.25">
      <c r="B145" s="31">
        <v>1956</v>
      </c>
    </row>
    <row r="146" spans="2:2" x14ac:dyDescent="0.25">
      <c r="B146" s="32">
        <v>4.2</v>
      </c>
    </row>
    <row r="147" spans="2:2" x14ac:dyDescent="0.25">
      <c r="B147" s="8">
        <v>5</v>
      </c>
    </row>
    <row r="148" spans="2:2" x14ac:dyDescent="0.25">
      <c r="B148" s="32">
        <v>4.9000000000000004</v>
      </c>
    </row>
    <row r="149" spans="2:2" x14ac:dyDescent="0.25">
      <c r="B149" s="8">
        <v>5.2</v>
      </c>
    </row>
    <row r="150" spans="2:2" x14ac:dyDescent="0.25">
      <c r="B150" s="32">
        <v>5</v>
      </c>
    </row>
    <row r="151" spans="2:2" x14ac:dyDescent="0.25">
      <c r="B151" s="8">
        <v>5.3</v>
      </c>
    </row>
    <row r="152" spans="2:2" x14ac:dyDescent="0.25">
      <c r="B152" s="32">
        <v>5.3</v>
      </c>
    </row>
    <row r="153" spans="2:2" x14ac:dyDescent="0.25">
      <c r="B153" s="8">
        <v>5.4</v>
      </c>
    </row>
    <row r="154" spans="2:2" x14ac:dyDescent="0.25">
      <c r="B154" s="32">
        <v>5.0999999999999996</v>
      </c>
    </row>
    <row r="155" spans="2:2" x14ac:dyDescent="0.25">
      <c r="B155" s="8">
        <v>4.9000000000000004</v>
      </c>
    </row>
    <row r="156" spans="2:2" x14ac:dyDescent="0.25">
      <c r="B156" s="32">
        <v>4.9000000000000004</v>
      </c>
    </row>
    <row r="157" spans="2:2" x14ac:dyDescent="0.25">
      <c r="B157" s="8">
        <v>5.3</v>
      </c>
    </row>
    <row r="158" spans="2:2" hidden="1" x14ac:dyDescent="0.25">
      <c r="B158" s="31">
        <v>1957</v>
      </c>
    </row>
    <row r="159" spans="2:2" x14ac:dyDescent="0.25">
      <c r="B159" s="32">
        <v>5.2</v>
      </c>
    </row>
    <row r="160" spans="2:2" x14ac:dyDescent="0.25">
      <c r="B160" s="8">
        <v>5.2</v>
      </c>
    </row>
    <row r="161" spans="2:2" x14ac:dyDescent="0.25">
      <c r="B161" s="32">
        <v>4.9000000000000004</v>
      </c>
    </row>
    <row r="162" spans="2:2" x14ac:dyDescent="0.25">
      <c r="B162" s="8">
        <v>4.7</v>
      </c>
    </row>
    <row r="163" spans="2:2" x14ac:dyDescent="0.25">
      <c r="B163" s="32">
        <v>4.9000000000000004</v>
      </c>
    </row>
    <row r="164" spans="2:2" x14ac:dyDescent="0.25">
      <c r="B164" s="8">
        <v>5.0999999999999996</v>
      </c>
    </row>
    <row r="165" spans="2:2" x14ac:dyDescent="0.25">
      <c r="B165" s="32">
        <v>5.3</v>
      </c>
    </row>
    <row r="166" spans="2:2" x14ac:dyDescent="0.25">
      <c r="B166" s="8">
        <v>5.2</v>
      </c>
    </row>
    <row r="167" spans="2:2" x14ac:dyDescent="0.25">
      <c r="B167" s="32">
        <v>5.0999999999999996</v>
      </c>
    </row>
    <row r="168" spans="2:2" x14ac:dyDescent="0.25">
      <c r="B168" s="8">
        <v>5.4</v>
      </c>
    </row>
    <row r="169" spans="2:2" x14ac:dyDescent="0.25">
      <c r="B169" s="32">
        <v>5.5</v>
      </c>
    </row>
    <row r="170" spans="2:2" x14ac:dyDescent="0.25">
      <c r="B170" s="8">
        <v>6.1</v>
      </c>
    </row>
    <row r="171" spans="2:2" hidden="1" x14ac:dyDescent="0.25">
      <c r="B171" s="31">
        <v>1958</v>
      </c>
    </row>
    <row r="172" spans="2:2" x14ac:dyDescent="0.25">
      <c r="B172" s="32">
        <v>6.2</v>
      </c>
    </row>
    <row r="173" spans="2:2" x14ac:dyDescent="0.25">
      <c r="B173" s="8">
        <v>6.8</v>
      </c>
    </row>
    <row r="174" spans="2:2" x14ac:dyDescent="0.25">
      <c r="B174" s="32">
        <v>7.4</v>
      </c>
    </row>
    <row r="175" spans="2:2" x14ac:dyDescent="0.25">
      <c r="B175" s="8">
        <v>7.7</v>
      </c>
    </row>
    <row r="176" spans="2:2" x14ac:dyDescent="0.25">
      <c r="B176" s="32">
        <v>8.4</v>
      </c>
    </row>
    <row r="177" spans="2:2" x14ac:dyDescent="0.25">
      <c r="B177" s="8">
        <v>8.4</v>
      </c>
    </row>
    <row r="178" spans="2:2" x14ac:dyDescent="0.25">
      <c r="B178" s="32">
        <v>8.3000000000000007</v>
      </c>
    </row>
    <row r="179" spans="2:2" x14ac:dyDescent="0.25">
      <c r="B179" s="8">
        <v>8.5</v>
      </c>
    </row>
    <row r="180" spans="2:2" x14ac:dyDescent="0.25">
      <c r="B180" s="32">
        <v>8.4</v>
      </c>
    </row>
    <row r="181" spans="2:2" x14ac:dyDescent="0.25">
      <c r="B181" s="8">
        <v>8.1</v>
      </c>
    </row>
    <row r="182" spans="2:2" x14ac:dyDescent="0.25">
      <c r="B182" s="32">
        <v>7.7</v>
      </c>
    </row>
    <row r="183" spans="2:2" x14ac:dyDescent="0.25">
      <c r="B183" s="8">
        <v>7.2</v>
      </c>
    </row>
    <row r="184" spans="2:2" hidden="1" x14ac:dyDescent="0.25">
      <c r="B184" s="31">
        <v>1959</v>
      </c>
    </row>
    <row r="185" spans="2:2" x14ac:dyDescent="0.25">
      <c r="B185" s="32">
        <v>5.3</v>
      </c>
    </row>
    <row r="186" spans="2:2" x14ac:dyDescent="0.25">
      <c r="B186" s="8">
        <v>7</v>
      </c>
    </row>
    <row r="187" spans="2:2" x14ac:dyDescent="0.25">
      <c r="B187" s="32">
        <v>6.9</v>
      </c>
    </row>
    <row r="188" spans="2:2" x14ac:dyDescent="0.25">
      <c r="B188" s="8">
        <v>6.6</v>
      </c>
    </row>
    <row r="189" spans="2:2" x14ac:dyDescent="0.25">
      <c r="B189" s="32">
        <v>6.2</v>
      </c>
    </row>
    <row r="190" spans="2:2" x14ac:dyDescent="0.25">
      <c r="B190" s="8">
        <v>6.1</v>
      </c>
    </row>
    <row r="191" spans="2:2" x14ac:dyDescent="0.25">
      <c r="B191" s="32">
        <v>6</v>
      </c>
    </row>
    <row r="192" spans="2:2" x14ac:dyDescent="0.25">
      <c r="B192" s="8">
        <v>6.1</v>
      </c>
    </row>
    <row r="193" spans="2:2" x14ac:dyDescent="0.25">
      <c r="B193" s="32">
        <v>6.2</v>
      </c>
    </row>
    <row r="194" spans="2:2" x14ac:dyDescent="0.25">
      <c r="B194" s="8">
        <v>6.5</v>
      </c>
    </row>
    <row r="195" spans="2:2" x14ac:dyDescent="0.25">
      <c r="B195" s="32">
        <v>6.7</v>
      </c>
    </row>
    <row r="196" spans="2:2" x14ac:dyDescent="0.25">
      <c r="B196" s="8">
        <v>6.8</v>
      </c>
    </row>
    <row r="197" spans="2:2" hidden="1" x14ac:dyDescent="0.25">
      <c r="B197" s="31">
        <v>1960</v>
      </c>
    </row>
    <row r="198" spans="2:2" x14ac:dyDescent="0.25">
      <c r="B198" s="32">
        <v>6.6</v>
      </c>
    </row>
    <row r="199" spans="2:2" x14ac:dyDescent="0.25">
      <c r="B199" s="8">
        <v>6.2</v>
      </c>
    </row>
    <row r="200" spans="2:2" x14ac:dyDescent="0.25">
      <c r="B200" s="32">
        <v>5.8</v>
      </c>
    </row>
    <row r="201" spans="2:2" x14ac:dyDescent="0.25">
      <c r="B201" s="8">
        <v>6.4</v>
      </c>
    </row>
    <row r="202" spans="2:2" x14ac:dyDescent="0.25">
      <c r="B202" s="32">
        <v>6.2</v>
      </c>
    </row>
    <row r="203" spans="2:2" x14ac:dyDescent="0.25">
      <c r="B203" s="8">
        <v>6.1</v>
      </c>
    </row>
    <row r="204" spans="2:2" x14ac:dyDescent="0.25">
      <c r="B204" s="32">
        <v>6.4</v>
      </c>
    </row>
    <row r="205" spans="2:2" x14ac:dyDescent="0.25">
      <c r="B205" s="8">
        <v>6.5</v>
      </c>
    </row>
    <row r="206" spans="2:2" x14ac:dyDescent="0.25">
      <c r="B206" s="32">
        <v>6.6</v>
      </c>
    </row>
    <row r="207" spans="2:2" x14ac:dyDescent="0.25">
      <c r="B207" s="8">
        <v>6.5</v>
      </c>
    </row>
    <row r="208" spans="2:2" x14ac:dyDescent="0.25">
      <c r="B208" s="32">
        <v>7.1</v>
      </c>
    </row>
    <row r="209" spans="2:2" x14ac:dyDescent="0.25">
      <c r="B209" s="8">
        <v>7.1</v>
      </c>
    </row>
    <row r="210" spans="2:2" hidden="1" x14ac:dyDescent="0.25">
      <c r="B210" s="31">
        <v>1961</v>
      </c>
    </row>
    <row r="211" spans="2:2" x14ac:dyDescent="0.25">
      <c r="B211" s="32">
        <v>6</v>
      </c>
    </row>
    <row r="212" spans="2:2" x14ac:dyDescent="0.25">
      <c r="B212" s="8">
        <v>7.6</v>
      </c>
    </row>
    <row r="213" spans="2:2" x14ac:dyDescent="0.25">
      <c r="B213" s="32">
        <v>7.9</v>
      </c>
    </row>
    <row r="214" spans="2:2" x14ac:dyDescent="0.25">
      <c r="B214" s="8">
        <v>7.9</v>
      </c>
    </row>
    <row r="215" spans="2:2" x14ac:dyDescent="0.25">
      <c r="B215" s="32">
        <v>8</v>
      </c>
    </row>
    <row r="216" spans="2:2" x14ac:dyDescent="0.25">
      <c r="B216" s="8">
        <v>8.1</v>
      </c>
    </row>
    <row r="217" spans="2:2" x14ac:dyDescent="0.25">
      <c r="B217" s="32">
        <v>7.9</v>
      </c>
    </row>
    <row r="218" spans="2:2" x14ac:dyDescent="0.25">
      <c r="B218" s="8">
        <v>8</v>
      </c>
    </row>
    <row r="219" spans="2:2" x14ac:dyDescent="0.25">
      <c r="B219" s="32">
        <v>7.6</v>
      </c>
    </row>
    <row r="220" spans="2:2" x14ac:dyDescent="0.25">
      <c r="B220" s="8">
        <v>7.7</v>
      </c>
    </row>
    <row r="221" spans="2:2" x14ac:dyDescent="0.25">
      <c r="B221" s="32">
        <v>7.5</v>
      </c>
    </row>
    <row r="222" spans="2:2" x14ac:dyDescent="0.25">
      <c r="B222" s="8">
        <v>7.1</v>
      </c>
    </row>
    <row r="223" spans="2:2" hidden="1" x14ac:dyDescent="0.25">
      <c r="B223" s="31">
        <v>1962</v>
      </c>
    </row>
    <row r="224" spans="2:2" x14ac:dyDescent="0.25">
      <c r="B224" s="32">
        <v>5.5</v>
      </c>
    </row>
    <row r="225" spans="2:2" x14ac:dyDescent="0.25">
      <c r="B225" s="8">
        <v>6.8</v>
      </c>
    </row>
    <row r="226" spans="2:2" x14ac:dyDescent="0.25">
      <c r="B226" s="32">
        <v>6.5</v>
      </c>
    </row>
    <row r="227" spans="2:2" x14ac:dyDescent="0.25">
      <c r="B227" s="8">
        <v>6.6</v>
      </c>
    </row>
    <row r="228" spans="2:2" x14ac:dyDescent="0.25">
      <c r="B228" s="32">
        <v>6.6</v>
      </c>
    </row>
    <row r="229" spans="2:2" x14ac:dyDescent="0.25">
      <c r="B229" s="8">
        <v>6.5</v>
      </c>
    </row>
    <row r="230" spans="2:2" x14ac:dyDescent="0.25">
      <c r="B230" s="32">
        <v>6.5</v>
      </c>
    </row>
    <row r="231" spans="2:2" x14ac:dyDescent="0.25">
      <c r="B231" s="8">
        <v>6.4</v>
      </c>
    </row>
    <row r="232" spans="2:2" x14ac:dyDescent="0.25">
      <c r="B232" s="32">
        <v>6.7</v>
      </c>
    </row>
    <row r="233" spans="2:2" x14ac:dyDescent="0.25">
      <c r="B233" s="8">
        <v>6.6</v>
      </c>
    </row>
    <row r="234" spans="2:2" x14ac:dyDescent="0.25">
      <c r="B234" s="32">
        <v>6.4</v>
      </c>
    </row>
    <row r="235" spans="2:2" x14ac:dyDescent="0.25">
      <c r="B235" s="8">
        <v>6.7</v>
      </c>
    </row>
    <row r="236" spans="2:2" hidden="1" x14ac:dyDescent="0.25">
      <c r="B236" s="31">
        <v>1963</v>
      </c>
    </row>
    <row r="237" spans="2:2" x14ac:dyDescent="0.25">
      <c r="B237" s="32">
        <v>5.5</v>
      </c>
    </row>
    <row r="238" spans="2:2" x14ac:dyDescent="0.25">
      <c r="B238" s="8">
        <v>6.7</v>
      </c>
    </row>
    <row r="239" spans="2:2" x14ac:dyDescent="0.25">
      <c r="B239" s="32">
        <v>6.9</v>
      </c>
    </row>
    <row r="240" spans="2:2" x14ac:dyDescent="0.25">
      <c r="B240" s="8">
        <v>6.7</v>
      </c>
    </row>
    <row r="241" spans="2:2" x14ac:dyDescent="0.25">
      <c r="B241" s="32">
        <v>6.7</v>
      </c>
    </row>
    <row r="242" spans="2:2" x14ac:dyDescent="0.25">
      <c r="B242" s="8">
        <v>6.9</v>
      </c>
    </row>
    <row r="243" spans="2:2" x14ac:dyDescent="0.25">
      <c r="B243" s="32">
        <v>6.6</v>
      </c>
    </row>
    <row r="244" spans="2:2" x14ac:dyDescent="0.25">
      <c r="B244" s="8">
        <v>6.6</v>
      </c>
    </row>
    <row r="245" spans="2:2" x14ac:dyDescent="0.25">
      <c r="B245" s="32">
        <v>6.4</v>
      </c>
    </row>
    <row r="246" spans="2:2" x14ac:dyDescent="0.25">
      <c r="B246" s="8">
        <v>6.5</v>
      </c>
    </row>
    <row r="247" spans="2:2" x14ac:dyDescent="0.25">
      <c r="B247" s="32">
        <v>6.5</v>
      </c>
    </row>
    <row r="248" spans="2:2" x14ac:dyDescent="0.25">
      <c r="B248" s="8">
        <v>6.7</v>
      </c>
    </row>
    <row r="249" spans="2:2" hidden="1" x14ac:dyDescent="0.25">
      <c r="B249" s="31">
        <v>1964</v>
      </c>
    </row>
    <row r="250" spans="2:2" x14ac:dyDescent="0.25">
      <c r="B250" s="32">
        <v>5</v>
      </c>
    </row>
    <row r="251" spans="2:2" x14ac:dyDescent="0.25">
      <c r="B251" s="8">
        <v>6.6</v>
      </c>
    </row>
    <row r="252" spans="2:2" x14ac:dyDescent="0.25">
      <c r="B252" s="32">
        <v>6.4</v>
      </c>
    </row>
    <row r="253" spans="2:2" x14ac:dyDescent="0.25">
      <c r="B253" s="8">
        <v>6.4</v>
      </c>
    </row>
    <row r="254" spans="2:2" x14ac:dyDescent="0.25">
      <c r="B254" s="32">
        <v>6.3</v>
      </c>
    </row>
    <row r="255" spans="2:2" x14ac:dyDescent="0.25">
      <c r="B255" s="8">
        <v>6.1</v>
      </c>
    </row>
    <row r="256" spans="2:2" x14ac:dyDescent="0.25">
      <c r="B256" s="32">
        <v>6.2</v>
      </c>
    </row>
    <row r="257" spans="2:2" x14ac:dyDescent="0.25">
      <c r="B257" s="8">
        <v>5.9</v>
      </c>
    </row>
    <row r="258" spans="2:2" x14ac:dyDescent="0.25">
      <c r="B258" s="32">
        <v>6</v>
      </c>
    </row>
    <row r="259" spans="2:2" x14ac:dyDescent="0.25">
      <c r="B259" s="8">
        <v>6.1</v>
      </c>
    </row>
    <row r="260" spans="2:2" x14ac:dyDescent="0.25">
      <c r="B260" s="32">
        <v>6.1</v>
      </c>
    </row>
    <row r="261" spans="2:2" x14ac:dyDescent="0.25">
      <c r="B261" s="8">
        <v>5.8</v>
      </c>
    </row>
    <row r="262" spans="2:2" hidden="1" x14ac:dyDescent="0.25">
      <c r="B262" s="31">
        <v>1965</v>
      </c>
    </row>
    <row r="263" spans="2:2" x14ac:dyDescent="0.25">
      <c r="B263" s="32">
        <v>4</v>
      </c>
    </row>
    <row r="264" spans="2:2" x14ac:dyDescent="0.25">
      <c r="B264" s="8">
        <v>5.9</v>
      </c>
    </row>
    <row r="265" spans="2:2" x14ac:dyDescent="0.25">
      <c r="B265" s="32">
        <v>6.1</v>
      </c>
    </row>
    <row r="266" spans="2:2" x14ac:dyDescent="0.25">
      <c r="B266" s="8">
        <v>5.7</v>
      </c>
    </row>
    <row r="267" spans="2:2" x14ac:dyDescent="0.25">
      <c r="B267" s="32">
        <v>5.8</v>
      </c>
    </row>
    <row r="268" spans="2:2" x14ac:dyDescent="0.25">
      <c r="B268" s="8">
        <v>5.6</v>
      </c>
    </row>
    <row r="269" spans="2:2" x14ac:dyDescent="0.25">
      <c r="B269" s="32">
        <v>5.6</v>
      </c>
    </row>
    <row r="270" spans="2:2" x14ac:dyDescent="0.25">
      <c r="B270" s="8">
        <v>5.4</v>
      </c>
    </row>
    <row r="271" spans="2:2" x14ac:dyDescent="0.25">
      <c r="B271" s="32">
        <v>5.4</v>
      </c>
    </row>
    <row r="272" spans="2:2" x14ac:dyDescent="0.25">
      <c r="B272" s="8">
        <v>5.3</v>
      </c>
    </row>
    <row r="273" spans="2:2" x14ac:dyDescent="0.25">
      <c r="B273" s="32">
        <v>5.2</v>
      </c>
    </row>
    <row r="274" spans="2:2" x14ac:dyDescent="0.25">
      <c r="B274" s="8">
        <v>5.0999999999999996</v>
      </c>
    </row>
    <row r="275" spans="2:2" hidden="1" x14ac:dyDescent="0.25">
      <c r="B275" s="31">
        <v>1966</v>
      </c>
    </row>
    <row r="276" spans="2:2" x14ac:dyDescent="0.25">
      <c r="B276" s="32">
        <v>3.8</v>
      </c>
    </row>
    <row r="277" spans="2:2" x14ac:dyDescent="0.25">
      <c r="B277" s="8">
        <v>5</v>
      </c>
    </row>
    <row r="278" spans="2:2" x14ac:dyDescent="0.25">
      <c r="B278" s="32">
        <v>4.8</v>
      </c>
    </row>
    <row r="279" spans="2:2" x14ac:dyDescent="0.25">
      <c r="B279" s="8">
        <v>4.8</v>
      </c>
    </row>
    <row r="280" spans="2:2" x14ac:dyDescent="0.25">
      <c r="B280" s="32">
        <v>4.8</v>
      </c>
    </row>
    <row r="281" spans="2:2" x14ac:dyDescent="0.25">
      <c r="B281" s="8">
        <v>4.9000000000000004</v>
      </c>
    </row>
    <row r="282" spans="2:2" x14ac:dyDescent="0.25">
      <c r="B282" s="32">
        <v>4.8</v>
      </c>
    </row>
    <row r="283" spans="2:2" x14ac:dyDescent="0.25">
      <c r="B283" s="8">
        <v>4.8</v>
      </c>
    </row>
    <row r="284" spans="2:2" x14ac:dyDescent="0.25">
      <c r="B284" s="32">
        <v>4.8</v>
      </c>
    </row>
    <row r="285" spans="2:2" x14ac:dyDescent="0.25">
      <c r="B285" s="8">
        <v>4.7</v>
      </c>
    </row>
    <row r="286" spans="2:2" x14ac:dyDescent="0.25">
      <c r="B286" s="32">
        <v>4.7</v>
      </c>
    </row>
    <row r="287" spans="2:2" x14ac:dyDescent="0.25">
      <c r="B287" s="8">
        <v>4.5999999999999996</v>
      </c>
    </row>
    <row r="288" spans="2:2" hidden="1" x14ac:dyDescent="0.25">
      <c r="B288" s="31">
        <v>1967</v>
      </c>
    </row>
    <row r="289" spans="2:2" x14ac:dyDescent="0.25">
      <c r="B289" s="32">
        <v>3.8</v>
      </c>
    </row>
    <row r="290" spans="2:2" x14ac:dyDescent="0.25">
      <c r="B290" s="8">
        <v>4.9000000000000004</v>
      </c>
    </row>
    <row r="291" spans="2:2" x14ac:dyDescent="0.25">
      <c r="B291" s="32">
        <v>4.8</v>
      </c>
    </row>
    <row r="292" spans="2:2" x14ac:dyDescent="0.25">
      <c r="B292" s="8">
        <v>4.8</v>
      </c>
    </row>
    <row r="293" spans="2:2" x14ac:dyDescent="0.25">
      <c r="B293" s="32">
        <v>4.8</v>
      </c>
    </row>
    <row r="294" spans="2:2" x14ac:dyDescent="0.25">
      <c r="B294" s="8">
        <v>4.8</v>
      </c>
    </row>
    <row r="295" spans="2:2" x14ac:dyDescent="0.25">
      <c r="B295" s="32">
        <v>4.9000000000000004</v>
      </c>
    </row>
    <row r="296" spans="2:2" x14ac:dyDescent="0.25">
      <c r="B296" s="8">
        <v>4.8</v>
      </c>
    </row>
    <row r="297" spans="2:2" x14ac:dyDescent="0.25">
      <c r="B297" s="32">
        <v>4.8</v>
      </c>
    </row>
    <row r="298" spans="2:2" x14ac:dyDescent="0.25">
      <c r="B298" s="8">
        <v>4.8</v>
      </c>
    </row>
    <row r="299" spans="2:2" x14ac:dyDescent="0.25">
      <c r="B299" s="32">
        <v>5</v>
      </c>
    </row>
    <row r="300" spans="2:2" x14ac:dyDescent="0.25">
      <c r="B300" s="8">
        <v>4.9000000000000004</v>
      </c>
    </row>
    <row r="301" spans="2:2" hidden="1" x14ac:dyDescent="0.25">
      <c r="B301" s="31">
        <v>1968</v>
      </c>
    </row>
    <row r="302" spans="2:2" x14ac:dyDescent="0.25">
      <c r="B302" s="32">
        <v>3.4</v>
      </c>
    </row>
    <row r="303" spans="2:2" x14ac:dyDescent="0.25">
      <c r="B303" s="8">
        <v>4.7</v>
      </c>
    </row>
    <row r="304" spans="2:2" x14ac:dyDescent="0.25">
      <c r="B304" s="32">
        <v>4.8</v>
      </c>
    </row>
    <row r="305" spans="2:2" x14ac:dyDescent="0.25">
      <c r="B305" s="8">
        <v>4.7</v>
      </c>
    </row>
    <row r="306" spans="2:2" x14ac:dyDescent="0.25">
      <c r="B306" s="32">
        <v>4.5</v>
      </c>
    </row>
    <row r="307" spans="2:2" x14ac:dyDescent="0.25">
      <c r="B307" s="8">
        <v>4.5</v>
      </c>
    </row>
    <row r="308" spans="2:2" x14ac:dyDescent="0.25">
      <c r="B308" s="32">
        <v>4.7</v>
      </c>
    </row>
    <row r="309" spans="2:2" x14ac:dyDescent="0.25">
      <c r="B309" s="8">
        <v>4.7</v>
      </c>
    </row>
    <row r="310" spans="2:2" x14ac:dyDescent="0.25">
      <c r="B310" s="32">
        <v>4.5</v>
      </c>
    </row>
    <row r="311" spans="2:2" x14ac:dyDescent="0.25">
      <c r="B311" s="8">
        <v>4.4000000000000004</v>
      </c>
    </row>
    <row r="312" spans="2:2" x14ac:dyDescent="0.25">
      <c r="B312" s="32">
        <v>4.4000000000000004</v>
      </c>
    </row>
    <row r="313" spans="2:2" x14ac:dyDescent="0.25">
      <c r="B313" s="8">
        <v>4.4000000000000004</v>
      </c>
    </row>
    <row r="314" spans="2:2" hidden="1" x14ac:dyDescent="0.25">
      <c r="B314" s="31">
        <v>1969</v>
      </c>
    </row>
    <row r="315" spans="2:2" x14ac:dyDescent="0.25">
      <c r="B315" s="32">
        <v>3.5</v>
      </c>
    </row>
    <row r="316" spans="2:2" x14ac:dyDescent="0.25">
      <c r="B316" s="8">
        <v>4.4000000000000004</v>
      </c>
    </row>
    <row r="317" spans="2:2" x14ac:dyDescent="0.25">
      <c r="B317" s="32">
        <v>4.4000000000000004</v>
      </c>
    </row>
    <row r="318" spans="2:2" x14ac:dyDescent="0.25">
      <c r="B318" s="8">
        <v>4.4000000000000004</v>
      </c>
    </row>
    <row r="319" spans="2:2" x14ac:dyDescent="0.25">
      <c r="B319" s="32">
        <v>4.4000000000000004</v>
      </c>
    </row>
    <row r="320" spans="2:2" x14ac:dyDescent="0.25">
      <c r="B320" s="8">
        <v>4.4000000000000004</v>
      </c>
    </row>
    <row r="321" spans="2:2" x14ac:dyDescent="0.25">
      <c r="B321" s="32">
        <v>4.5</v>
      </c>
    </row>
    <row r="322" spans="2:2" x14ac:dyDescent="0.25">
      <c r="B322" s="8">
        <v>4.5</v>
      </c>
    </row>
    <row r="323" spans="2:2" x14ac:dyDescent="0.25">
      <c r="B323" s="32">
        <v>4.5</v>
      </c>
    </row>
    <row r="324" spans="2:2" x14ac:dyDescent="0.25">
      <c r="B324" s="8">
        <v>4.7</v>
      </c>
    </row>
    <row r="325" spans="2:2" x14ac:dyDescent="0.25">
      <c r="B325" s="32">
        <v>4.7</v>
      </c>
    </row>
    <row r="326" spans="2:2" x14ac:dyDescent="0.25">
      <c r="B326" s="8">
        <v>4.5</v>
      </c>
    </row>
    <row r="327" spans="2:2" hidden="1" x14ac:dyDescent="0.25">
      <c r="B327" s="31">
        <v>1970</v>
      </c>
    </row>
    <row r="328" spans="2:2" x14ac:dyDescent="0.25">
      <c r="B328" s="32">
        <v>6.1</v>
      </c>
    </row>
    <row r="329" spans="2:2" x14ac:dyDescent="0.25">
      <c r="B329" s="8">
        <v>4.9000000000000004</v>
      </c>
    </row>
    <row r="330" spans="2:2" x14ac:dyDescent="0.25">
      <c r="B330" s="32">
        <v>5.2</v>
      </c>
    </row>
    <row r="331" spans="2:2" x14ac:dyDescent="0.25">
      <c r="B331" s="8">
        <v>5.4</v>
      </c>
    </row>
    <row r="332" spans="2:2" x14ac:dyDescent="0.25">
      <c r="B332" s="32">
        <v>5.6</v>
      </c>
    </row>
    <row r="333" spans="2:2" x14ac:dyDescent="0.25">
      <c r="B333" s="8">
        <v>5.8</v>
      </c>
    </row>
    <row r="334" spans="2:2" x14ac:dyDescent="0.25">
      <c r="B334" s="32">
        <v>5.9</v>
      </c>
    </row>
    <row r="335" spans="2:2" x14ac:dyDescent="0.25">
      <c r="B335" s="8">
        <v>6</v>
      </c>
    </row>
    <row r="336" spans="2:2" x14ac:dyDescent="0.25">
      <c r="B336" s="32">
        <v>6.1</v>
      </c>
    </row>
    <row r="337" spans="2:2" x14ac:dyDescent="0.25">
      <c r="B337" s="8">
        <v>6.4</v>
      </c>
    </row>
    <row r="338" spans="2:2" x14ac:dyDescent="0.25">
      <c r="B338" s="32">
        <v>6.5</v>
      </c>
    </row>
    <row r="339" spans="2:2" x14ac:dyDescent="0.25">
      <c r="B339" s="8">
        <v>6.9</v>
      </c>
    </row>
    <row r="340" spans="2:2" hidden="1" x14ac:dyDescent="0.25">
      <c r="B340" s="31">
        <v>1971</v>
      </c>
    </row>
    <row r="341" spans="2:2" x14ac:dyDescent="0.25">
      <c r="B341" s="32">
        <v>6</v>
      </c>
    </row>
    <row r="342" spans="2:2" x14ac:dyDescent="0.25">
      <c r="B342" s="8">
        <v>6.9</v>
      </c>
    </row>
    <row r="343" spans="2:2" x14ac:dyDescent="0.25">
      <c r="B343" s="32">
        <v>6.9</v>
      </c>
    </row>
    <row r="344" spans="2:2" x14ac:dyDescent="0.25">
      <c r="B344" s="8">
        <v>7</v>
      </c>
    </row>
    <row r="345" spans="2:2" x14ac:dyDescent="0.25">
      <c r="B345" s="32">
        <v>6.9</v>
      </c>
    </row>
    <row r="346" spans="2:2" x14ac:dyDescent="0.25">
      <c r="B346" s="8">
        <v>6.9</v>
      </c>
    </row>
    <row r="347" spans="2:2" x14ac:dyDescent="0.25">
      <c r="B347" s="32">
        <v>6.9</v>
      </c>
    </row>
    <row r="348" spans="2:2" x14ac:dyDescent="0.25">
      <c r="B348" s="8">
        <v>7</v>
      </c>
    </row>
    <row r="349" spans="2:2" x14ac:dyDescent="0.25">
      <c r="B349" s="32">
        <v>7.1</v>
      </c>
    </row>
    <row r="350" spans="2:2" x14ac:dyDescent="0.25">
      <c r="B350" s="8">
        <v>7</v>
      </c>
    </row>
    <row r="351" spans="2:2" x14ac:dyDescent="0.25">
      <c r="B351" s="32">
        <v>6.8</v>
      </c>
    </row>
    <row r="352" spans="2:2" x14ac:dyDescent="0.25">
      <c r="B352" s="8">
        <v>7</v>
      </c>
    </row>
    <row r="353" spans="2:2" hidden="1" x14ac:dyDescent="0.25">
      <c r="B353" s="31">
        <v>1972</v>
      </c>
    </row>
    <row r="354" spans="2:2" x14ac:dyDescent="0.25">
      <c r="B354" s="32">
        <v>5.2</v>
      </c>
    </row>
    <row r="355" spans="2:2" x14ac:dyDescent="0.25">
      <c r="B355" s="8">
        <v>6.8</v>
      </c>
    </row>
    <row r="356" spans="2:2" x14ac:dyDescent="0.25">
      <c r="B356" s="32">
        <v>6.7</v>
      </c>
    </row>
    <row r="357" spans="2:2" x14ac:dyDescent="0.25">
      <c r="B357" s="8">
        <v>6.8</v>
      </c>
    </row>
    <row r="358" spans="2:2" x14ac:dyDescent="0.25">
      <c r="B358" s="32">
        <v>6.7</v>
      </c>
    </row>
    <row r="359" spans="2:2" x14ac:dyDescent="0.25">
      <c r="B359" s="8">
        <v>6.7</v>
      </c>
    </row>
    <row r="360" spans="2:2" x14ac:dyDescent="0.25">
      <c r="B360" s="32">
        <v>6.7</v>
      </c>
    </row>
    <row r="361" spans="2:2" x14ac:dyDescent="0.25">
      <c r="B361" s="8">
        <v>6.6</v>
      </c>
    </row>
    <row r="362" spans="2:2" x14ac:dyDescent="0.25">
      <c r="B362" s="32">
        <v>6.6</v>
      </c>
    </row>
    <row r="363" spans="2:2" x14ac:dyDescent="0.25">
      <c r="B363" s="8">
        <v>6.5</v>
      </c>
    </row>
    <row r="364" spans="2:2" x14ac:dyDescent="0.25">
      <c r="B364" s="32">
        <v>6.6</v>
      </c>
    </row>
    <row r="365" spans="2:2" x14ac:dyDescent="0.25">
      <c r="B365" s="8">
        <v>6.3</v>
      </c>
    </row>
    <row r="366" spans="2:2" hidden="1" x14ac:dyDescent="0.25">
      <c r="B366" s="31">
        <v>1973</v>
      </c>
    </row>
    <row r="367" spans="2:2" x14ac:dyDescent="0.25">
      <c r="B367" s="32">
        <v>4.9000000000000004</v>
      </c>
    </row>
    <row r="368" spans="2:2" x14ac:dyDescent="0.25">
      <c r="B368" s="8">
        <v>5.9</v>
      </c>
    </row>
    <row r="369" spans="2:2" x14ac:dyDescent="0.25">
      <c r="B369" s="32">
        <v>6</v>
      </c>
    </row>
    <row r="370" spans="2:2" x14ac:dyDescent="0.25">
      <c r="B370" s="8">
        <v>5.9</v>
      </c>
    </row>
    <row r="371" spans="2:2" x14ac:dyDescent="0.25">
      <c r="B371" s="32">
        <v>6</v>
      </c>
    </row>
    <row r="372" spans="2:2" x14ac:dyDescent="0.25">
      <c r="B372" s="8">
        <v>5.9</v>
      </c>
    </row>
    <row r="373" spans="2:2" x14ac:dyDescent="0.25">
      <c r="B373" s="32">
        <v>5.9</v>
      </c>
    </row>
    <row r="374" spans="2:2" x14ac:dyDescent="0.25">
      <c r="B374" s="8">
        <v>5.8</v>
      </c>
    </row>
    <row r="375" spans="2:2" x14ac:dyDescent="0.25">
      <c r="B375" s="32">
        <v>5.8</v>
      </c>
    </row>
    <row r="376" spans="2:2" x14ac:dyDescent="0.25">
      <c r="B376" s="8">
        <v>5.8</v>
      </c>
    </row>
    <row r="377" spans="2:2" x14ac:dyDescent="0.25">
      <c r="B377" s="32">
        <v>5.6</v>
      </c>
    </row>
    <row r="378" spans="2:2" x14ac:dyDescent="0.25">
      <c r="B378" s="8">
        <v>5.8</v>
      </c>
    </row>
    <row r="379" spans="2:2" hidden="1" x14ac:dyDescent="0.25">
      <c r="B379" s="31">
        <v>1974</v>
      </c>
    </row>
    <row r="380" spans="2:2" x14ac:dyDescent="0.25">
      <c r="B380" s="32">
        <v>7.2</v>
      </c>
    </row>
    <row r="381" spans="2:2" x14ac:dyDescent="0.25">
      <c r="B381" s="8">
        <v>6.1</v>
      </c>
    </row>
    <row r="382" spans="2:2" x14ac:dyDescent="0.25">
      <c r="B382" s="32">
        <v>6.2</v>
      </c>
    </row>
    <row r="383" spans="2:2" x14ac:dyDescent="0.25">
      <c r="B383" s="8">
        <v>6.1</v>
      </c>
    </row>
    <row r="384" spans="2:2" x14ac:dyDescent="0.25">
      <c r="B384" s="32">
        <v>6.1</v>
      </c>
    </row>
    <row r="385" spans="2:2" x14ac:dyDescent="0.25">
      <c r="B385" s="8">
        <v>6.1</v>
      </c>
    </row>
    <row r="386" spans="2:2" x14ac:dyDescent="0.25">
      <c r="B386" s="32">
        <v>6.4</v>
      </c>
    </row>
    <row r="387" spans="2:2" x14ac:dyDescent="0.25">
      <c r="B387" s="8">
        <v>6.5</v>
      </c>
    </row>
    <row r="388" spans="2:2" x14ac:dyDescent="0.25">
      <c r="B388" s="32">
        <v>6.5</v>
      </c>
    </row>
    <row r="389" spans="2:2" x14ac:dyDescent="0.25">
      <c r="B389" s="8">
        <v>6.9</v>
      </c>
    </row>
    <row r="390" spans="2:2" x14ac:dyDescent="0.25">
      <c r="B390" s="32">
        <v>7</v>
      </c>
    </row>
    <row r="391" spans="2:2" x14ac:dyDescent="0.25">
      <c r="B391" s="8">
        <v>7.6</v>
      </c>
    </row>
    <row r="392" spans="2:2" hidden="1" x14ac:dyDescent="0.25">
      <c r="B392" s="31">
        <v>1975</v>
      </c>
    </row>
    <row r="393" spans="2:2" x14ac:dyDescent="0.25">
      <c r="B393" s="32">
        <v>8.1999999999999993</v>
      </c>
    </row>
    <row r="394" spans="2:2" x14ac:dyDescent="0.25">
      <c r="B394" s="8">
        <v>9.1</v>
      </c>
    </row>
    <row r="395" spans="2:2" x14ac:dyDescent="0.25">
      <c r="B395" s="32">
        <v>9.1</v>
      </c>
    </row>
    <row r="396" spans="2:2" x14ac:dyDescent="0.25">
      <c r="B396" s="8">
        <v>9.6</v>
      </c>
    </row>
    <row r="397" spans="2:2" x14ac:dyDescent="0.25">
      <c r="B397" s="32">
        <v>9.8000000000000007</v>
      </c>
    </row>
    <row r="398" spans="2:2" x14ac:dyDescent="0.25">
      <c r="B398" s="8">
        <v>10</v>
      </c>
    </row>
    <row r="399" spans="2:2" x14ac:dyDescent="0.25">
      <c r="B399" s="32">
        <v>9.8000000000000007</v>
      </c>
    </row>
    <row r="400" spans="2:2" x14ac:dyDescent="0.25">
      <c r="B400" s="8">
        <v>9.6</v>
      </c>
    </row>
    <row r="401" spans="2:2" x14ac:dyDescent="0.25">
      <c r="B401" s="32">
        <v>9.4</v>
      </c>
    </row>
    <row r="402" spans="2:2" x14ac:dyDescent="0.25">
      <c r="B402" s="8">
        <v>9.4</v>
      </c>
    </row>
    <row r="403" spans="2:2" x14ac:dyDescent="0.25">
      <c r="B403" s="32">
        <v>9.4</v>
      </c>
    </row>
    <row r="404" spans="2:2" x14ac:dyDescent="0.25">
      <c r="B404" s="8">
        <v>9.3000000000000007</v>
      </c>
    </row>
    <row r="405" spans="2:2" hidden="1" x14ac:dyDescent="0.25">
      <c r="B405" s="31">
        <v>1976</v>
      </c>
    </row>
    <row r="406" spans="2:2" x14ac:dyDescent="0.25">
      <c r="B406" s="32">
        <v>7.8</v>
      </c>
    </row>
    <row r="407" spans="2:2" x14ac:dyDescent="0.25">
      <c r="B407" s="8">
        <v>8.9</v>
      </c>
    </row>
    <row r="408" spans="2:2" x14ac:dyDescent="0.25">
      <c r="B408" s="32">
        <v>8.6999999999999993</v>
      </c>
    </row>
    <row r="409" spans="2:2" x14ac:dyDescent="0.25">
      <c r="B409" s="8">
        <v>8.6</v>
      </c>
    </row>
    <row r="410" spans="2:2" x14ac:dyDescent="0.25">
      <c r="B410" s="32">
        <v>8.6999999999999993</v>
      </c>
    </row>
    <row r="411" spans="2:2" x14ac:dyDescent="0.25">
      <c r="B411" s="8">
        <v>8.4</v>
      </c>
    </row>
    <row r="412" spans="2:2" x14ac:dyDescent="0.25">
      <c r="B412" s="32">
        <v>8.6</v>
      </c>
    </row>
    <row r="413" spans="2:2" x14ac:dyDescent="0.25">
      <c r="B413" s="8">
        <v>8.8000000000000007</v>
      </c>
    </row>
    <row r="414" spans="2:2" x14ac:dyDescent="0.25">
      <c r="B414" s="32">
        <v>8.8000000000000007</v>
      </c>
    </row>
    <row r="415" spans="2:2" x14ac:dyDescent="0.25">
      <c r="B415" s="8">
        <v>8.6</v>
      </c>
    </row>
    <row r="416" spans="2:2" x14ac:dyDescent="0.25">
      <c r="B416" s="32">
        <v>8.6999999999999993</v>
      </c>
    </row>
    <row r="417" spans="2:2" x14ac:dyDescent="0.25">
      <c r="B417" s="8">
        <v>8.8000000000000007</v>
      </c>
    </row>
    <row r="418" spans="2:2" hidden="1" x14ac:dyDescent="0.25">
      <c r="B418" s="31">
        <v>1977</v>
      </c>
    </row>
    <row r="419" spans="2:2" x14ac:dyDescent="0.25">
      <c r="B419" s="32">
        <v>6.4</v>
      </c>
    </row>
    <row r="420" spans="2:2" x14ac:dyDescent="0.25">
      <c r="B420" s="8">
        <v>8.5</v>
      </c>
    </row>
    <row r="421" spans="2:2" x14ac:dyDescent="0.25">
      <c r="B421" s="32">
        <v>8.6</v>
      </c>
    </row>
    <row r="422" spans="2:2" x14ac:dyDescent="0.25">
      <c r="B422" s="8">
        <v>8.4</v>
      </c>
    </row>
    <row r="423" spans="2:2" x14ac:dyDescent="0.25">
      <c r="B423" s="32">
        <v>8.1999999999999993</v>
      </c>
    </row>
    <row r="424" spans="2:2" x14ac:dyDescent="0.25">
      <c r="B424" s="8">
        <v>8</v>
      </c>
    </row>
    <row r="425" spans="2:2" x14ac:dyDescent="0.25">
      <c r="B425" s="32">
        <v>8.1999999999999993</v>
      </c>
    </row>
    <row r="426" spans="2:2" x14ac:dyDescent="0.25">
      <c r="B426" s="8">
        <v>7.9</v>
      </c>
    </row>
    <row r="427" spans="2:2" x14ac:dyDescent="0.25">
      <c r="B427" s="32">
        <v>8</v>
      </c>
    </row>
    <row r="428" spans="2:2" x14ac:dyDescent="0.25">
      <c r="B428" s="8">
        <v>7.8</v>
      </c>
    </row>
    <row r="429" spans="2:2" x14ac:dyDescent="0.25">
      <c r="B429" s="32">
        <v>7.8</v>
      </c>
    </row>
    <row r="430" spans="2:2" x14ac:dyDescent="0.25">
      <c r="B430" s="8">
        <v>7.8</v>
      </c>
    </row>
    <row r="431" spans="2:2" hidden="1" x14ac:dyDescent="0.25">
      <c r="B431" s="31">
        <v>1978</v>
      </c>
    </row>
    <row r="432" spans="2:2" x14ac:dyDescent="0.25">
      <c r="B432" s="32">
        <v>6</v>
      </c>
    </row>
    <row r="433" spans="2:2" x14ac:dyDescent="0.25">
      <c r="B433" s="8">
        <v>7.4</v>
      </c>
    </row>
    <row r="434" spans="2:2" x14ac:dyDescent="0.25">
      <c r="B434" s="32">
        <v>7.3</v>
      </c>
    </row>
    <row r="435" spans="2:2" x14ac:dyDescent="0.25">
      <c r="B435" s="8">
        <v>7.3</v>
      </c>
    </row>
    <row r="436" spans="2:2" x14ac:dyDescent="0.25">
      <c r="B436" s="32">
        <v>7.1</v>
      </c>
    </row>
    <row r="437" spans="2:2" x14ac:dyDescent="0.25">
      <c r="B437" s="8">
        <v>7</v>
      </c>
    </row>
    <row r="438" spans="2:2" x14ac:dyDescent="0.25">
      <c r="B438" s="32">
        <v>6.9</v>
      </c>
    </row>
    <row r="439" spans="2:2" x14ac:dyDescent="0.25">
      <c r="B439" s="8">
        <v>7.2</v>
      </c>
    </row>
    <row r="440" spans="2:2" x14ac:dyDescent="0.25">
      <c r="B440" s="32">
        <v>6.9</v>
      </c>
    </row>
    <row r="441" spans="2:2" x14ac:dyDescent="0.25">
      <c r="B441" s="8">
        <v>7</v>
      </c>
    </row>
    <row r="442" spans="2:2" x14ac:dyDescent="0.25">
      <c r="B442" s="32">
        <v>6.8</v>
      </c>
    </row>
    <row r="443" spans="2:2" x14ac:dyDescent="0.25">
      <c r="B443" s="8">
        <v>6.9</v>
      </c>
    </row>
    <row r="444" spans="2:2" hidden="1" x14ac:dyDescent="0.25">
      <c r="B444" s="31">
        <v>1979</v>
      </c>
    </row>
    <row r="445" spans="2:2" x14ac:dyDescent="0.25">
      <c r="B445" s="32">
        <v>6</v>
      </c>
    </row>
    <row r="446" spans="2:2" x14ac:dyDescent="0.25">
      <c r="B446" s="8">
        <v>6.9</v>
      </c>
    </row>
    <row r="447" spans="2:2" x14ac:dyDescent="0.25">
      <c r="B447" s="32">
        <v>6.9</v>
      </c>
    </row>
    <row r="448" spans="2:2" x14ac:dyDescent="0.25">
      <c r="B448" s="8">
        <v>6.8</v>
      </c>
    </row>
    <row r="449" spans="2:2" x14ac:dyDescent="0.25">
      <c r="B449" s="32">
        <v>6.8</v>
      </c>
    </row>
    <row r="450" spans="2:2" x14ac:dyDescent="0.25">
      <c r="B450" s="8">
        <v>6.6</v>
      </c>
    </row>
    <row r="451" spans="2:2" x14ac:dyDescent="0.25">
      <c r="B451" s="32">
        <v>6.7</v>
      </c>
    </row>
    <row r="452" spans="2:2" x14ac:dyDescent="0.25">
      <c r="B452" s="8">
        <v>6.7</v>
      </c>
    </row>
    <row r="453" spans="2:2" x14ac:dyDescent="0.25">
      <c r="B453" s="32">
        <v>7</v>
      </c>
    </row>
    <row r="454" spans="2:2" x14ac:dyDescent="0.25">
      <c r="B454" s="8">
        <v>6.9</v>
      </c>
    </row>
    <row r="455" spans="2:2" x14ac:dyDescent="0.25">
      <c r="B455" s="32">
        <v>7</v>
      </c>
    </row>
    <row r="456" spans="2:2" x14ac:dyDescent="0.25">
      <c r="B456" s="8">
        <v>6.9</v>
      </c>
    </row>
    <row r="457" spans="2:2" hidden="1" x14ac:dyDescent="0.25">
      <c r="B457" s="31">
        <v>1980</v>
      </c>
    </row>
    <row r="458" spans="2:2" x14ac:dyDescent="0.25">
      <c r="B458" s="32">
        <v>7.2</v>
      </c>
    </row>
    <row r="459" spans="2:2" x14ac:dyDescent="0.25">
      <c r="B459" s="8">
        <v>7.3</v>
      </c>
    </row>
    <row r="460" spans="2:2" x14ac:dyDescent="0.25">
      <c r="B460" s="32">
        <v>7.3</v>
      </c>
    </row>
    <row r="461" spans="2:2" x14ac:dyDescent="0.25">
      <c r="B461" s="8">
        <v>7.3</v>
      </c>
    </row>
    <row r="462" spans="2:2" x14ac:dyDescent="0.25">
      <c r="B462" s="32">
        <v>7.9</v>
      </c>
    </row>
    <row r="463" spans="2:2" x14ac:dyDescent="0.25">
      <c r="B463" s="8">
        <v>8.5</v>
      </c>
    </row>
    <row r="464" spans="2:2" x14ac:dyDescent="0.25">
      <c r="B464" s="32">
        <v>8.6</v>
      </c>
    </row>
    <row r="465" spans="2:2" x14ac:dyDescent="0.25">
      <c r="B465" s="8">
        <v>8.8000000000000007</v>
      </c>
    </row>
    <row r="466" spans="2:2" x14ac:dyDescent="0.25">
      <c r="B466" s="32">
        <v>8.6999999999999993</v>
      </c>
    </row>
    <row r="467" spans="2:2" x14ac:dyDescent="0.25">
      <c r="B467" s="8">
        <v>8.5</v>
      </c>
    </row>
    <row r="468" spans="2:2" x14ac:dyDescent="0.25">
      <c r="B468" s="32">
        <v>8.5</v>
      </c>
    </row>
    <row r="469" spans="2:2" x14ac:dyDescent="0.25">
      <c r="B469" s="8">
        <v>8.5</v>
      </c>
    </row>
    <row r="470" spans="2:2" hidden="1" x14ac:dyDescent="0.25">
      <c r="B470" s="31">
        <v>1981</v>
      </c>
    </row>
    <row r="471" spans="2:2" x14ac:dyDescent="0.25">
      <c r="B471" s="32">
        <v>8.5</v>
      </c>
    </row>
    <row r="472" spans="2:2" x14ac:dyDescent="0.25">
      <c r="B472" s="8">
        <v>8.5</v>
      </c>
    </row>
    <row r="473" spans="2:2" x14ac:dyDescent="0.25">
      <c r="B473" s="32">
        <v>8.4</v>
      </c>
    </row>
    <row r="474" spans="2:2" x14ac:dyDescent="0.25">
      <c r="B474" s="8">
        <v>8.4</v>
      </c>
    </row>
    <row r="475" spans="2:2" x14ac:dyDescent="0.25">
      <c r="B475" s="32">
        <v>8.1999999999999993</v>
      </c>
    </row>
    <row r="476" spans="2:2" x14ac:dyDescent="0.25">
      <c r="B476" s="8">
        <v>8.5</v>
      </c>
    </row>
    <row r="477" spans="2:2" x14ac:dyDescent="0.25">
      <c r="B477" s="32">
        <v>8.5</v>
      </c>
    </row>
    <row r="478" spans="2:2" x14ac:dyDescent="0.25">
      <c r="B478" s="8">
        <v>8.1999999999999993</v>
      </c>
    </row>
    <row r="479" spans="2:2" x14ac:dyDescent="0.25">
      <c r="B479" s="32">
        <v>8.4</v>
      </c>
    </row>
    <row r="480" spans="2:2" x14ac:dyDescent="0.25">
      <c r="B480" s="8">
        <v>8.6</v>
      </c>
    </row>
    <row r="481" spans="2:2" x14ac:dyDescent="0.25">
      <c r="B481" s="32">
        <v>8.9</v>
      </c>
    </row>
    <row r="482" spans="2:2" x14ac:dyDescent="0.25">
      <c r="B482" s="8">
        <v>9.3000000000000007</v>
      </c>
    </row>
    <row r="483" spans="2:2" hidden="1" x14ac:dyDescent="0.25">
      <c r="B483" s="31">
        <v>1982</v>
      </c>
    </row>
    <row r="484" spans="2:2" x14ac:dyDescent="0.25">
      <c r="B484" s="32">
        <v>10.8</v>
      </c>
    </row>
    <row r="485" spans="2:2" x14ac:dyDescent="0.25">
      <c r="B485" s="8">
        <v>9.9</v>
      </c>
    </row>
    <row r="486" spans="2:2" x14ac:dyDescent="0.25">
      <c r="B486" s="32">
        <v>9.9</v>
      </c>
    </row>
    <row r="487" spans="2:2" x14ac:dyDescent="0.25">
      <c r="B487" s="8">
        <v>10.1</v>
      </c>
    </row>
    <row r="488" spans="2:2" x14ac:dyDescent="0.25">
      <c r="B488" s="32">
        <v>10.3</v>
      </c>
    </row>
    <row r="489" spans="2:2" x14ac:dyDescent="0.25">
      <c r="B489" s="8">
        <v>10.7</v>
      </c>
    </row>
    <row r="490" spans="2:2" x14ac:dyDescent="0.25">
      <c r="B490" s="32">
        <v>10.8</v>
      </c>
    </row>
    <row r="491" spans="2:2" x14ac:dyDescent="0.25">
      <c r="B491" s="8">
        <v>10.9</v>
      </c>
    </row>
    <row r="492" spans="2:2" x14ac:dyDescent="0.25">
      <c r="B492" s="32">
        <v>11.1</v>
      </c>
    </row>
    <row r="493" spans="2:2" x14ac:dyDescent="0.25">
      <c r="B493" s="8">
        <v>11.4</v>
      </c>
    </row>
    <row r="494" spans="2:2" x14ac:dyDescent="0.25">
      <c r="B494" s="32">
        <v>11.9</v>
      </c>
    </row>
    <row r="495" spans="2:2" x14ac:dyDescent="0.25">
      <c r="B495" s="8">
        <v>12.4</v>
      </c>
    </row>
    <row r="496" spans="2:2" hidden="1" x14ac:dyDescent="0.25">
      <c r="B496" s="31">
        <v>1983</v>
      </c>
    </row>
    <row r="497" spans="2:2" x14ac:dyDescent="0.25">
      <c r="B497" s="32">
        <v>8.3000000000000007</v>
      </c>
    </row>
    <row r="498" spans="2:2" x14ac:dyDescent="0.25">
      <c r="B498" s="8">
        <v>11.4</v>
      </c>
    </row>
    <row r="499" spans="2:2" x14ac:dyDescent="0.25">
      <c r="B499" s="32">
        <v>11.4</v>
      </c>
    </row>
    <row r="500" spans="2:2" x14ac:dyDescent="0.25">
      <c r="B500" s="8">
        <v>11.3</v>
      </c>
    </row>
    <row r="501" spans="2:2" x14ac:dyDescent="0.25">
      <c r="B501" s="32">
        <v>11.2</v>
      </c>
    </row>
    <row r="502" spans="2:2" x14ac:dyDescent="0.25">
      <c r="B502" s="8">
        <v>11.1</v>
      </c>
    </row>
    <row r="503" spans="2:2" x14ac:dyDescent="0.25">
      <c r="B503" s="32">
        <v>11.1</v>
      </c>
    </row>
    <row r="504" spans="2:2" x14ac:dyDescent="0.25">
      <c r="B504" s="8">
        <v>10.4</v>
      </c>
    </row>
    <row r="505" spans="2:2" x14ac:dyDescent="0.25">
      <c r="B505" s="32">
        <v>10.5</v>
      </c>
    </row>
    <row r="506" spans="2:2" x14ac:dyDescent="0.25">
      <c r="B506" s="8">
        <v>10.199999999999999</v>
      </c>
    </row>
    <row r="507" spans="2:2" x14ac:dyDescent="0.25">
      <c r="B507" s="32">
        <v>9.8000000000000007</v>
      </c>
    </row>
    <row r="508" spans="2:2" x14ac:dyDescent="0.25">
      <c r="B508" s="8">
        <v>9.5</v>
      </c>
    </row>
    <row r="509" spans="2:2" hidden="1" x14ac:dyDescent="0.25">
      <c r="B509" s="31">
        <v>1984</v>
      </c>
    </row>
    <row r="510" spans="2:2" x14ac:dyDescent="0.25">
      <c r="B510" s="32">
        <v>7.3</v>
      </c>
    </row>
    <row r="511" spans="2:2" x14ac:dyDescent="0.25">
      <c r="B511" s="8">
        <v>9</v>
      </c>
    </row>
    <row r="512" spans="2:2" x14ac:dyDescent="0.25">
      <c r="B512" s="32">
        <v>8.8000000000000007</v>
      </c>
    </row>
    <row r="513" spans="2:2" x14ac:dyDescent="0.25">
      <c r="B513" s="8">
        <v>8.8000000000000007</v>
      </c>
    </row>
    <row r="514" spans="2:2" x14ac:dyDescent="0.25">
      <c r="B514" s="32">
        <v>8.6999999999999993</v>
      </c>
    </row>
    <row r="515" spans="2:2" x14ac:dyDescent="0.25">
      <c r="B515" s="8">
        <v>8.4</v>
      </c>
    </row>
    <row r="516" spans="2:2" x14ac:dyDescent="0.25">
      <c r="B516" s="32">
        <v>8.1999999999999993</v>
      </c>
    </row>
    <row r="517" spans="2:2" x14ac:dyDescent="0.25">
      <c r="B517" s="8">
        <v>8.5</v>
      </c>
    </row>
    <row r="518" spans="2:2" x14ac:dyDescent="0.25">
      <c r="B518" s="32">
        <v>8.5</v>
      </c>
    </row>
    <row r="519" spans="2:2" x14ac:dyDescent="0.25">
      <c r="B519" s="8">
        <v>8.3000000000000007</v>
      </c>
    </row>
    <row r="520" spans="2:2" x14ac:dyDescent="0.25">
      <c r="B520" s="32">
        <v>8.4</v>
      </c>
    </row>
    <row r="521" spans="2:2" x14ac:dyDescent="0.25">
      <c r="B521" s="8">
        <v>8.1999999999999993</v>
      </c>
    </row>
    <row r="522" spans="2:2" hidden="1" x14ac:dyDescent="0.25">
      <c r="B522" s="31">
        <v>1985</v>
      </c>
    </row>
    <row r="523" spans="2:2" x14ac:dyDescent="0.25">
      <c r="B523" s="32">
        <v>7</v>
      </c>
    </row>
    <row r="524" spans="2:2" x14ac:dyDescent="0.25">
      <c r="B524" s="8">
        <v>8.3000000000000007</v>
      </c>
    </row>
    <row r="525" spans="2:2" x14ac:dyDescent="0.25">
      <c r="B525" s="32">
        <v>8.1999999999999993</v>
      </c>
    </row>
    <row r="526" spans="2:2" x14ac:dyDescent="0.25">
      <c r="B526" s="8">
        <v>8.1999999999999993</v>
      </c>
    </row>
    <row r="527" spans="2:2" x14ac:dyDescent="0.25">
      <c r="B527" s="32">
        <v>8.3000000000000007</v>
      </c>
    </row>
    <row r="528" spans="2:2" x14ac:dyDescent="0.25">
      <c r="B528" s="8">
        <v>8.1999999999999993</v>
      </c>
    </row>
    <row r="529" spans="2:2" x14ac:dyDescent="0.25">
      <c r="B529" s="32">
        <v>8.4</v>
      </c>
    </row>
    <row r="530" spans="2:2" x14ac:dyDescent="0.25">
      <c r="B530" s="8">
        <v>8.4</v>
      </c>
    </row>
    <row r="531" spans="2:2" x14ac:dyDescent="0.25">
      <c r="B531" s="32">
        <v>8.1</v>
      </c>
    </row>
    <row r="532" spans="2:2" x14ac:dyDescent="0.25">
      <c r="B532" s="8">
        <v>8.1</v>
      </c>
    </row>
    <row r="533" spans="2:2" x14ac:dyDescent="0.25">
      <c r="B533" s="32">
        <v>8.1</v>
      </c>
    </row>
    <row r="534" spans="2:2" x14ac:dyDescent="0.25">
      <c r="B534" s="8">
        <v>8</v>
      </c>
    </row>
    <row r="535" spans="2:2" hidden="1" x14ac:dyDescent="0.25">
      <c r="B535" s="31">
        <v>1986</v>
      </c>
    </row>
    <row r="536" spans="2:2" x14ac:dyDescent="0.25">
      <c r="B536" s="32">
        <v>6.6</v>
      </c>
    </row>
    <row r="537" spans="2:2" x14ac:dyDescent="0.25">
      <c r="B537" s="8">
        <v>7.7</v>
      </c>
    </row>
    <row r="538" spans="2:2" x14ac:dyDescent="0.25">
      <c r="B538" s="32">
        <v>8.1999999999999993</v>
      </c>
    </row>
    <row r="539" spans="2:2" x14ac:dyDescent="0.25">
      <c r="B539" s="8">
        <v>8.1999999999999993</v>
      </c>
    </row>
    <row r="540" spans="2:2" x14ac:dyDescent="0.25">
      <c r="B540" s="32">
        <v>8.1</v>
      </c>
    </row>
    <row r="541" spans="2:2" x14ac:dyDescent="0.25">
      <c r="B541" s="8">
        <v>8.1999999999999993</v>
      </c>
    </row>
    <row r="542" spans="2:2" x14ac:dyDescent="0.25">
      <c r="B542" s="32">
        <v>8.1999999999999993</v>
      </c>
    </row>
    <row r="543" spans="2:2" x14ac:dyDescent="0.25">
      <c r="B543" s="8">
        <v>8</v>
      </c>
    </row>
    <row r="544" spans="2:2" x14ac:dyDescent="0.25">
      <c r="B544" s="32">
        <v>7.9</v>
      </c>
    </row>
    <row r="545" spans="2:2" x14ac:dyDescent="0.25">
      <c r="B545" s="8">
        <v>8</v>
      </c>
    </row>
    <row r="546" spans="2:2" x14ac:dyDescent="0.25">
      <c r="B546" s="32">
        <v>8</v>
      </c>
    </row>
    <row r="547" spans="2:2" x14ac:dyDescent="0.25">
      <c r="B547" s="8">
        <v>7.9</v>
      </c>
    </row>
    <row r="548" spans="2:2" hidden="1" x14ac:dyDescent="0.25">
      <c r="B548" s="31">
        <v>1987</v>
      </c>
    </row>
    <row r="549" spans="2:2" x14ac:dyDescent="0.25">
      <c r="B549" s="32">
        <v>5.7</v>
      </c>
    </row>
    <row r="550" spans="2:2" x14ac:dyDescent="0.25">
      <c r="B550" s="8">
        <v>7.6</v>
      </c>
    </row>
    <row r="551" spans="2:2" x14ac:dyDescent="0.25">
      <c r="B551" s="32">
        <v>7.6</v>
      </c>
    </row>
    <row r="552" spans="2:2" x14ac:dyDescent="0.25">
      <c r="B552" s="8">
        <v>7.6</v>
      </c>
    </row>
    <row r="553" spans="2:2" x14ac:dyDescent="0.25">
      <c r="B553" s="32">
        <v>7.3</v>
      </c>
    </row>
    <row r="554" spans="2:2" x14ac:dyDescent="0.25">
      <c r="B554" s="8">
        <v>7.3</v>
      </c>
    </row>
    <row r="555" spans="2:2" x14ac:dyDescent="0.25">
      <c r="B555" s="32">
        <v>7.2</v>
      </c>
    </row>
    <row r="556" spans="2:2" x14ac:dyDescent="0.25">
      <c r="B556" s="8">
        <v>7.1</v>
      </c>
    </row>
    <row r="557" spans="2:2" x14ac:dyDescent="0.25">
      <c r="B557" s="32">
        <v>7</v>
      </c>
    </row>
    <row r="558" spans="2:2" x14ac:dyDescent="0.25">
      <c r="B558" s="8">
        <v>6.9</v>
      </c>
    </row>
    <row r="559" spans="2:2" x14ac:dyDescent="0.25">
      <c r="B559" s="32">
        <v>7</v>
      </c>
    </row>
    <row r="560" spans="2:2" x14ac:dyDescent="0.25">
      <c r="B560" s="8">
        <v>6.8</v>
      </c>
    </row>
    <row r="561" spans="2:2" hidden="1" x14ac:dyDescent="0.25">
      <c r="B561" s="31">
        <v>1988</v>
      </c>
    </row>
    <row r="562" spans="2:2" x14ac:dyDescent="0.25">
      <c r="B562" s="32">
        <v>5.3</v>
      </c>
    </row>
    <row r="563" spans="2:2" x14ac:dyDescent="0.25">
      <c r="B563" s="8">
        <v>6.7</v>
      </c>
    </row>
    <row r="564" spans="2:2" x14ac:dyDescent="0.25">
      <c r="B564" s="32">
        <v>6.7</v>
      </c>
    </row>
    <row r="565" spans="2:2" x14ac:dyDescent="0.25">
      <c r="B565" s="8">
        <v>6.7</v>
      </c>
    </row>
    <row r="566" spans="2:2" x14ac:dyDescent="0.25">
      <c r="B566" s="32">
        <v>6.4</v>
      </c>
    </row>
    <row r="567" spans="2:2" x14ac:dyDescent="0.25">
      <c r="B567" s="8">
        <v>6.6</v>
      </c>
    </row>
    <row r="568" spans="2:2" x14ac:dyDescent="0.25">
      <c r="B568" s="32">
        <v>6.4</v>
      </c>
    </row>
    <row r="569" spans="2:2" x14ac:dyDescent="0.25">
      <c r="B569" s="8">
        <v>6.4</v>
      </c>
    </row>
    <row r="570" spans="2:2" x14ac:dyDescent="0.25">
      <c r="B570" s="32">
        <v>6.6</v>
      </c>
    </row>
    <row r="571" spans="2:2" x14ac:dyDescent="0.25">
      <c r="B571" s="8">
        <v>6.4</v>
      </c>
    </row>
    <row r="572" spans="2:2" x14ac:dyDescent="0.25">
      <c r="B572" s="32">
        <v>6.4</v>
      </c>
    </row>
    <row r="573" spans="2:2" x14ac:dyDescent="0.25">
      <c r="B573" s="8">
        <v>6.3</v>
      </c>
    </row>
    <row r="574" spans="2:2" hidden="1" x14ac:dyDescent="0.25">
      <c r="B574" s="31">
        <v>1989</v>
      </c>
    </row>
    <row r="575" spans="2:2" x14ac:dyDescent="0.25">
      <c r="B575" s="32">
        <v>5.4</v>
      </c>
    </row>
    <row r="576" spans="2:2" x14ac:dyDescent="0.25">
      <c r="B576" s="8">
        <v>6.4</v>
      </c>
    </row>
    <row r="577" spans="2:2" x14ac:dyDescent="0.25">
      <c r="B577" s="32">
        <v>6.2</v>
      </c>
    </row>
    <row r="578" spans="2:2" x14ac:dyDescent="0.25">
      <c r="B578" s="8">
        <v>6</v>
      </c>
    </row>
    <row r="579" spans="2:2" x14ac:dyDescent="0.25">
      <c r="B579" s="32">
        <v>6.2</v>
      </c>
    </row>
    <row r="580" spans="2:2" x14ac:dyDescent="0.25">
      <c r="B580" s="8">
        <v>6.2</v>
      </c>
    </row>
    <row r="581" spans="2:2" x14ac:dyDescent="0.25">
      <c r="B581" s="32">
        <v>6.3</v>
      </c>
    </row>
    <row r="582" spans="2:2" x14ac:dyDescent="0.25">
      <c r="B582" s="8">
        <v>6.2</v>
      </c>
    </row>
    <row r="583" spans="2:2" x14ac:dyDescent="0.25">
      <c r="B583" s="32">
        <v>6.2</v>
      </c>
    </row>
    <row r="584" spans="2:2" x14ac:dyDescent="0.25">
      <c r="B584" s="8">
        <v>6.3</v>
      </c>
    </row>
    <row r="585" spans="2:2" x14ac:dyDescent="0.25">
      <c r="B585" s="32">
        <v>6.3</v>
      </c>
    </row>
    <row r="586" spans="2:2" x14ac:dyDescent="0.25">
      <c r="B586" s="8">
        <v>6.4</v>
      </c>
    </row>
    <row r="587" spans="2:2" hidden="1" x14ac:dyDescent="0.25">
      <c r="B587" s="31">
        <v>1990</v>
      </c>
    </row>
    <row r="588" spans="2:2" x14ac:dyDescent="0.25">
      <c r="B588" s="32">
        <v>6.3</v>
      </c>
    </row>
    <row r="589" spans="2:2" x14ac:dyDescent="0.25">
      <c r="B589" s="8">
        <v>6.4</v>
      </c>
    </row>
    <row r="590" spans="2:2" x14ac:dyDescent="0.25">
      <c r="B590" s="32">
        <v>6.3</v>
      </c>
    </row>
    <row r="591" spans="2:2" x14ac:dyDescent="0.25">
      <c r="B591" s="8">
        <v>6.2</v>
      </c>
    </row>
    <row r="592" spans="2:2" x14ac:dyDescent="0.25">
      <c r="B592" s="32">
        <v>6.4</v>
      </c>
    </row>
    <row r="593" spans="2:2" x14ac:dyDescent="0.25">
      <c r="B593" s="8">
        <v>6.4</v>
      </c>
    </row>
    <row r="594" spans="2:2" x14ac:dyDescent="0.25">
      <c r="B594" s="32">
        <v>6.2</v>
      </c>
    </row>
    <row r="595" spans="2:2" x14ac:dyDescent="0.25">
      <c r="B595" s="8">
        <v>6.5</v>
      </c>
    </row>
    <row r="596" spans="2:2" x14ac:dyDescent="0.25">
      <c r="B596" s="32">
        <v>6.7</v>
      </c>
    </row>
    <row r="597" spans="2:2" x14ac:dyDescent="0.25">
      <c r="B597" s="8">
        <v>6.9</v>
      </c>
    </row>
    <row r="598" spans="2:2" x14ac:dyDescent="0.25">
      <c r="B598" s="32">
        <v>6.9</v>
      </c>
    </row>
    <row r="599" spans="2:2" x14ac:dyDescent="0.25">
      <c r="B599" s="8">
        <v>7.2</v>
      </c>
    </row>
    <row r="600" spans="2:2" hidden="1" x14ac:dyDescent="0.25">
      <c r="B600" s="31">
        <v>1991</v>
      </c>
    </row>
    <row r="601" spans="2:2" x14ac:dyDescent="0.25">
      <c r="B601" s="32">
        <v>7.3</v>
      </c>
    </row>
    <row r="602" spans="2:2" x14ac:dyDescent="0.25">
      <c r="B602" s="8">
        <v>7.4</v>
      </c>
    </row>
    <row r="603" spans="2:2" x14ac:dyDescent="0.25">
      <c r="B603" s="32">
        <v>7.6</v>
      </c>
    </row>
    <row r="604" spans="2:2" x14ac:dyDescent="0.25">
      <c r="B604" s="8">
        <v>7.8</v>
      </c>
    </row>
    <row r="605" spans="2:2" x14ac:dyDescent="0.25">
      <c r="B605" s="32">
        <v>7.7</v>
      </c>
    </row>
    <row r="606" spans="2:2" x14ac:dyDescent="0.25">
      <c r="B606" s="8">
        <v>7.9</v>
      </c>
    </row>
    <row r="607" spans="2:2" x14ac:dyDescent="0.25">
      <c r="B607" s="32">
        <v>7.9</v>
      </c>
    </row>
    <row r="608" spans="2:2" x14ac:dyDescent="0.25">
      <c r="B608" s="8">
        <v>7.8</v>
      </c>
    </row>
    <row r="609" spans="2:2" x14ac:dyDescent="0.25">
      <c r="B609" s="32">
        <v>7.9</v>
      </c>
    </row>
    <row r="610" spans="2:2" x14ac:dyDescent="0.25">
      <c r="B610" s="8">
        <v>7.9</v>
      </c>
    </row>
    <row r="611" spans="2:2" x14ac:dyDescent="0.25">
      <c r="B611" s="32">
        <v>8</v>
      </c>
    </row>
    <row r="612" spans="2:2" x14ac:dyDescent="0.25">
      <c r="B612" s="8">
        <v>8</v>
      </c>
    </row>
    <row r="613" spans="2:2" hidden="1" x14ac:dyDescent="0.25">
      <c r="B613" s="31">
        <v>1992</v>
      </c>
    </row>
    <row r="614" spans="2:2" x14ac:dyDescent="0.25">
      <c r="B614" s="32">
        <v>7.4</v>
      </c>
    </row>
    <row r="615" spans="2:2" x14ac:dyDescent="0.25">
      <c r="B615" s="8">
        <v>8.3000000000000007</v>
      </c>
    </row>
    <row r="616" spans="2:2" x14ac:dyDescent="0.25">
      <c r="B616" s="32">
        <v>8.4</v>
      </c>
    </row>
    <row r="617" spans="2:2" x14ac:dyDescent="0.25">
      <c r="B617" s="8">
        <v>8.4</v>
      </c>
    </row>
    <row r="618" spans="2:2" x14ac:dyDescent="0.25">
      <c r="B618" s="32">
        <v>8.4</v>
      </c>
    </row>
    <row r="619" spans="2:2" x14ac:dyDescent="0.25">
      <c r="B619" s="8">
        <v>8.6</v>
      </c>
    </row>
    <row r="620" spans="2:2" x14ac:dyDescent="0.25">
      <c r="B620" s="32">
        <v>8.8000000000000007</v>
      </c>
    </row>
    <row r="621" spans="2:2" x14ac:dyDescent="0.25">
      <c r="B621" s="8">
        <v>8.6999999999999993</v>
      </c>
    </row>
    <row r="622" spans="2:2" x14ac:dyDescent="0.25">
      <c r="B622" s="32">
        <v>8.6</v>
      </c>
    </row>
    <row r="623" spans="2:2" x14ac:dyDescent="0.25">
      <c r="B623" s="8">
        <v>8.6</v>
      </c>
    </row>
    <row r="624" spans="2:2" x14ac:dyDescent="0.25">
      <c r="B624" s="32">
        <v>8.3000000000000007</v>
      </c>
    </row>
    <row r="625" spans="2:2" x14ac:dyDescent="0.25">
      <c r="B625" s="8">
        <v>8.4</v>
      </c>
    </row>
    <row r="626" spans="2:2" hidden="1" x14ac:dyDescent="0.25">
      <c r="B626" s="31">
        <v>1993</v>
      </c>
    </row>
    <row r="627" spans="2:2" x14ac:dyDescent="0.25">
      <c r="B627" s="32">
        <v>6.5</v>
      </c>
    </row>
    <row r="628" spans="2:2" x14ac:dyDescent="0.25">
      <c r="B628" s="8">
        <v>8.3000000000000007</v>
      </c>
    </row>
    <row r="629" spans="2:2" x14ac:dyDescent="0.25">
      <c r="B629" s="32">
        <v>8.1</v>
      </c>
    </row>
    <row r="630" spans="2:2" x14ac:dyDescent="0.25">
      <c r="B630" s="8">
        <v>8</v>
      </c>
    </row>
    <row r="631" spans="2:2" x14ac:dyDescent="0.25">
      <c r="B631" s="32">
        <v>8.1</v>
      </c>
    </row>
    <row r="632" spans="2:2" x14ac:dyDescent="0.25">
      <c r="B632" s="8">
        <v>8.1</v>
      </c>
    </row>
    <row r="633" spans="2:2" x14ac:dyDescent="0.25">
      <c r="B633" s="32">
        <v>8</v>
      </c>
    </row>
    <row r="634" spans="2:2" x14ac:dyDescent="0.25">
      <c r="B634" s="8">
        <v>7.9</v>
      </c>
    </row>
    <row r="635" spans="2:2" x14ac:dyDescent="0.25">
      <c r="B635" s="32">
        <v>7.8</v>
      </c>
    </row>
    <row r="636" spans="2:2" x14ac:dyDescent="0.25">
      <c r="B636" s="8">
        <v>7.7</v>
      </c>
    </row>
    <row r="637" spans="2:2" x14ac:dyDescent="0.25">
      <c r="B637" s="32">
        <v>7.8</v>
      </c>
    </row>
    <row r="638" spans="2:2" x14ac:dyDescent="0.25">
      <c r="B638" s="8">
        <v>7.6</v>
      </c>
    </row>
    <row r="639" spans="2:2" hidden="1" x14ac:dyDescent="0.25">
      <c r="B639" s="31">
        <v>1994</v>
      </c>
    </row>
    <row r="640" spans="2:2" x14ac:dyDescent="0.25">
      <c r="B640" s="32">
        <v>5.5</v>
      </c>
    </row>
    <row r="641" spans="2:2" x14ac:dyDescent="0.25">
      <c r="B641" s="8">
        <v>7.6</v>
      </c>
    </row>
    <row r="642" spans="2:2" x14ac:dyDescent="0.25">
      <c r="B642" s="32">
        <v>7.6</v>
      </c>
    </row>
    <row r="643" spans="2:2" x14ac:dyDescent="0.25">
      <c r="B643" s="8">
        <v>7.5</v>
      </c>
    </row>
    <row r="644" spans="2:2" x14ac:dyDescent="0.25">
      <c r="B644" s="32">
        <v>7.4</v>
      </c>
    </row>
    <row r="645" spans="2:2" x14ac:dyDescent="0.25">
      <c r="B645" s="8">
        <v>7.1</v>
      </c>
    </row>
    <row r="646" spans="2:2" x14ac:dyDescent="0.25">
      <c r="B646" s="32">
        <v>7.1</v>
      </c>
    </row>
    <row r="647" spans="2:2" x14ac:dyDescent="0.25">
      <c r="B647" s="8">
        <v>7.1</v>
      </c>
    </row>
    <row r="648" spans="2:2" x14ac:dyDescent="0.25">
      <c r="B648" s="32">
        <v>7</v>
      </c>
    </row>
    <row r="649" spans="2:2" x14ac:dyDescent="0.25">
      <c r="B649" s="8">
        <v>6.9</v>
      </c>
    </row>
    <row r="650" spans="2:2" x14ac:dyDescent="0.25">
      <c r="B650" s="32">
        <v>6.8</v>
      </c>
    </row>
    <row r="651" spans="2:2" x14ac:dyDescent="0.25">
      <c r="B651" s="8">
        <v>6.6</v>
      </c>
    </row>
    <row r="652" spans="2:2" hidden="1" x14ac:dyDescent="0.25">
      <c r="B652" s="31">
        <v>1995</v>
      </c>
    </row>
    <row r="653" spans="2:2" x14ac:dyDescent="0.25">
      <c r="B653" s="32">
        <v>5.6</v>
      </c>
    </row>
    <row r="654" spans="2:2" x14ac:dyDescent="0.25">
      <c r="B654" s="8">
        <v>5.6</v>
      </c>
    </row>
    <row r="655" spans="2:2" x14ac:dyDescent="0.25">
      <c r="B655" s="32">
        <v>6.4</v>
      </c>
    </row>
    <row r="656" spans="2:2" x14ac:dyDescent="0.25">
      <c r="B656" s="8">
        <v>6.4</v>
      </c>
    </row>
    <row r="657" spans="2:2" x14ac:dyDescent="0.25">
      <c r="B657" s="32">
        <v>6.8</v>
      </c>
    </row>
    <row r="658" spans="2:2" x14ac:dyDescent="0.25">
      <c r="B658" s="8">
        <v>6.6</v>
      </c>
    </row>
    <row r="659" spans="2:2" x14ac:dyDescent="0.25">
      <c r="B659" s="32">
        <v>6.6</v>
      </c>
    </row>
    <row r="660" spans="2:2" x14ac:dyDescent="0.25">
      <c r="B660" s="8">
        <v>6.7</v>
      </c>
    </row>
    <row r="661" spans="2:2" x14ac:dyDescent="0.25">
      <c r="B661" s="32">
        <v>6.7</v>
      </c>
    </row>
    <row r="662" spans="2:2" x14ac:dyDescent="0.25">
      <c r="B662" s="8">
        <v>6.6</v>
      </c>
    </row>
    <row r="663" spans="2:2" x14ac:dyDescent="0.25">
      <c r="B663" s="32">
        <v>6.5</v>
      </c>
    </row>
    <row r="664" spans="2:2" x14ac:dyDescent="0.25">
      <c r="B664" s="8">
        <v>6.6</v>
      </c>
    </row>
    <row r="665" spans="2:2" hidden="1" x14ac:dyDescent="0.25">
      <c r="B665" s="31">
        <v>1996</v>
      </c>
    </row>
    <row r="666" spans="2:2" x14ac:dyDescent="0.25">
      <c r="B666" s="32">
        <v>5.4</v>
      </c>
    </row>
    <row r="667" spans="2:2" x14ac:dyDescent="0.25">
      <c r="B667" s="8">
        <v>6.6</v>
      </c>
    </row>
    <row r="668" spans="2:2" x14ac:dyDescent="0.25">
      <c r="B668" s="32">
        <v>6.5</v>
      </c>
    </row>
    <row r="669" spans="2:2" x14ac:dyDescent="0.25">
      <c r="B669" s="8">
        <v>6.5</v>
      </c>
    </row>
    <row r="670" spans="2:2" x14ac:dyDescent="0.25">
      <c r="B670" s="32">
        <v>6.6</v>
      </c>
    </row>
    <row r="671" spans="2:2" x14ac:dyDescent="0.25">
      <c r="B671" s="8">
        <v>6.6</v>
      </c>
    </row>
    <row r="672" spans="2:2" x14ac:dyDescent="0.25">
      <c r="B672" s="32">
        <v>6.3</v>
      </c>
    </row>
    <row r="673" spans="2:2" x14ac:dyDescent="0.25">
      <c r="B673" s="8">
        <v>6.5</v>
      </c>
    </row>
    <row r="674" spans="2:2" x14ac:dyDescent="0.25">
      <c r="B674" s="32">
        <v>6.1</v>
      </c>
    </row>
    <row r="675" spans="2:2" x14ac:dyDescent="0.25">
      <c r="B675" s="8">
        <v>6.2</v>
      </c>
    </row>
    <row r="676" spans="2:2" x14ac:dyDescent="0.25">
      <c r="B676" s="32">
        <v>6.2</v>
      </c>
    </row>
    <row r="677" spans="2:2" x14ac:dyDescent="0.25">
      <c r="B677" s="8">
        <v>6.4</v>
      </c>
    </row>
    <row r="678" spans="2:2" hidden="1" x14ac:dyDescent="0.25">
      <c r="B678" s="31">
        <v>1997</v>
      </c>
    </row>
    <row r="679" spans="2:2" x14ac:dyDescent="0.25">
      <c r="B679" s="32">
        <v>4.7</v>
      </c>
    </row>
    <row r="680" spans="2:2" x14ac:dyDescent="0.25">
      <c r="B680" s="8">
        <v>6.3</v>
      </c>
    </row>
    <row r="681" spans="2:2" x14ac:dyDescent="0.25">
      <c r="B681" s="32">
        <v>6.2</v>
      </c>
    </row>
    <row r="682" spans="2:2" x14ac:dyDescent="0.25">
      <c r="B682" s="8">
        <v>6.2</v>
      </c>
    </row>
    <row r="683" spans="2:2" x14ac:dyDescent="0.25">
      <c r="B683" s="32">
        <v>6.1</v>
      </c>
    </row>
    <row r="684" spans="2:2" x14ac:dyDescent="0.25">
      <c r="B684" s="8">
        <v>5.9</v>
      </c>
    </row>
    <row r="685" spans="2:2" x14ac:dyDescent="0.25">
      <c r="B685" s="32">
        <v>6</v>
      </c>
    </row>
    <row r="686" spans="2:2" x14ac:dyDescent="0.25">
      <c r="B686" s="8">
        <v>5.9</v>
      </c>
    </row>
    <row r="687" spans="2:2" x14ac:dyDescent="0.25">
      <c r="B687" s="32">
        <v>5.8</v>
      </c>
    </row>
    <row r="688" spans="2:2" x14ac:dyDescent="0.25">
      <c r="B688" s="8">
        <v>5.9</v>
      </c>
    </row>
    <row r="689" spans="2:2" x14ac:dyDescent="0.25">
      <c r="B689" s="32">
        <v>5.7</v>
      </c>
    </row>
    <row r="690" spans="2:2" x14ac:dyDescent="0.25">
      <c r="B690" s="8">
        <v>5.6</v>
      </c>
    </row>
    <row r="691" spans="2:2" hidden="1" x14ac:dyDescent="0.25">
      <c r="B691" s="31">
        <v>1998</v>
      </c>
    </row>
    <row r="692" spans="2:2" x14ac:dyDescent="0.25">
      <c r="B692" s="32">
        <v>4.4000000000000004</v>
      </c>
    </row>
    <row r="693" spans="2:2" x14ac:dyDescent="0.25">
      <c r="B693" s="8">
        <v>5.6</v>
      </c>
    </row>
    <row r="694" spans="2:2" x14ac:dyDescent="0.25">
      <c r="B694" s="32">
        <v>5.6</v>
      </c>
    </row>
    <row r="695" spans="2:2" x14ac:dyDescent="0.25">
      <c r="B695" s="8">
        <v>5.7</v>
      </c>
    </row>
    <row r="696" spans="2:2" x14ac:dyDescent="0.25">
      <c r="B696" s="32">
        <v>5.3</v>
      </c>
    </row>
    <row r="697" spans="2:2" x14ac:dyDescent="0.25">
      <c r="B697" s="8">
        <v>5.4</v>
      </c>
    </row>
    <row r="698" spans="2:2" x14ac:dyDescent="0.25">
      <c r="B698" s="32">
        <v>5.5</v>
      </c>
    </row>
    <row r="699" spans="2:2" x14ac:dyDescent="0.25">
      <c r="B699" s="8">
        <v>5.5</v>
      </c>
    </row>
    <row r="700" spans="2:2" x14ac:dyDescent="0.25">
      <c r="B700" s="32">
        <v>5.5</v>
      </c>
    </row>
    <row r="701" spans="2:2" x14ac:dyDescent="0.25">
      <c r="B701" s="8">
        <v>5.6</v>
      </c>
    </row>
    <row r="702" spans="2:2" x14ac:dyDescent="0.25">
      <c r="B702" s="32">
        <v>5.5</v>
      </c>
    </row>
    <row r="703" spans="2:2" x14ac:dyDescent="0.25">
      <c r="B703" s="8">
        <v>5.4</v>
      </c>
    </row>
    <row r="704" spans="2:2" hidden="1" x14ac:dyDescent="0.25">
      <c r="B704" s="31">
        <v>1999</v>
      </c>
    </row>
    <row r="705" spans="2:2" x14ac:dyDescent="0.25">
      <c r="B705" s="32">
        <v>4</v>
      </c>
    </row>
    <row r="706" spans="2:2" x14ac:dyDescent="0.25">
      <c r="B706" s="8">
        <v>5.3</v>
      </c>
    </row>
    <row r="707" spans="2:2" x14ac:dyDescent="0.25">
      <c r="B707" s="32">
        <v>5.4</v>
      </c>
    </row>
    <row r="708" spans="2:2" x14ac:dyDescent="0.25">
      <c r="B708" s="8">
        <v>5.2</v>
      </c>
    </row>
    <row r="709" spans="2:2" x14ac:dyDescent="0.25">
      <c r="B709" s="32">
        <v>5.3</v>
      </c>
    </row>
    <row r="710" spans="2:2" x14ac:dyDescent="0.25">
      <c r="B710" s="8">
        <v>5.2</v>
      </c>
    </row>
    <row r="711" spans="2:2" x14ac:dyDescent="0.25">
      <c r="B711" s="32">
        <v>5.3</v>
      </c>
    </row>
    <row r="712" spans="2:2" x14ac:dyDescent="0.25">
      <c r="B712" s="8">
        <v>5.3</v>
      </c>
    </row>
    <row r="713" spans="2:2" x14ac:dyDescent="0.25">
      <c r="B713" s="32">
        <v>5.2</v>
      </c>
    </row>
    <row r="714" spans="2:2" x14ac:dyDescent="0.25">
      <c r="B714" s="8">
        <v>5.2</v>
      </c>
    </row>
    <row r="715" spans="2:2" x14ac:dyDescent="0.25">
      <c r="B715" s="32">
        <v>5.0999999999999996</v>
      </c>
    </row>
    <row r="716" spans="2:2" x14ac:dyDescent="0.25">
      <c r="B716" s="8">
        <v>5.0999999999999996</v>
      </c>
    </row>
    <row r="717" spans="2:2" hidden="1" x14ac:dyDescent="0.25">
      <c r="B717" s="31">
        <v>2000</v>
      </c>
    </row>
    <row r="718" spans="2:2" x14ac:dyDescent="0.25">
      <c r="B718" s="32">
        <v>3.9</v>
      </c>
    </row>
    <row r="719" spans="2:2" x14ac:dyDescent="0.25">
      <c r="B719" s="8">
        <v>5</v>
      </c>
    </row>
    <row r="720" spans="2:2" x14ac:dyDescent="0.25">
      <c r="B720" s="32">
        <v>5.0999999999999996</v>
      </c>
    </row>
    <row r="721" spans="2:2" x14ac:dyDescent="0.25">
      <c r="B721" s="8">
        <v>5</v>
      </c>
    </row>
    <row r="722" spans="2:2" x14ac:dyDescent="0.25">
      <c r="B722" s="32">
        <v>4.8</v>
      </c>
    </row>
    <row r="723" spans="2:2" x14ac:dyDescent="0.25">
      <c r="B723" s="8">
        <v>5</v>
      </c>
    </row>
    <row r="724" spans="2:2" x14ac:dyDescent="0.25">
      <c r="B724" s="32">
        <v>5</v>
      </c>
    </row>
    <row r="725" spans="2:2" x14ac:dyDescent="0.25">
      <c r="B725" s="8">
        <v>5</v>
      </c>
    </row>
    <row r="726" spans="2:2" x14ac:dyDescent="0.25">
      <c r="B726" s="32">
        <v>5.0999999999999996</v>
      </c>
    </row>
    <row r="727" spans="2:2" x14ac:dyDescent="0.25">
      <c r="B727" s="8">
        <v>4.9000000000000004</v>
      </c>
    </row>
    <row r="728" spans="2:2" x14ac:dyDescent="0.25">
      <c r="B728" s="32">
        <v>4.9000000000000004</v>
      </c>
    </row>
    <row r="729" spans="2:2" x14ac:dyDescent="0.25">
      <c r="B729" s="8">
        <v>4.9000000000000004</v>
      </c>
    </row>
    <row r="730" spans="2:2" hidden="1" x14ac:dyDescent="0.25">
      <c r="B730" s="31">
        <v>2001</v>
      </c>
    </row>
    <row r="731" spans="2:2" x14ac:dyDescent="0.25">
      <c r="B731" s="32">
        <v>5.7</v>
      </c>
    </row>
    <row r="732" spans="2:2" x14ac:dyDescent="0.25">
      <c r="B732" s="8">
        <v>5.2</v>
      </c>
    </row>
    <row r="733" spans="2:2" x14ac:dyDescent="0.25">
      <c r="B733" s="32">
        <v>5.2</v>
      </c>
    </row>
    <row r="734" spans="2:2" x14ac:dyDescent="0.25">
      <c r="B734" s="8">
        <v>5.3</v>
      </c>
    </row>
    <row r="735" spans="2:2" x14ac:dyDescent="0.25">
      <c r="B735" s="32">
        <v>5.4</v>
      </c>
    </row>
    <row r="736" spans="2:2" x14ac:dyDescent="0.25">
      <c r="B736" s="8">
        <v>5.3</v>
      </c>
    </row>
    <row r="737" spans="2:2" x14ac:dyDescent="0.25">
      <c r="B737" s="32">
        <v>5.5</v>
      </c>
    </row>
    <row r="738" spans="2:2" x14ac:dyDescent="0.25">
      <c r="B738" s="8">
        <v>5.6</v>
      </c>
    </row>
    <row r="739" spans="2:2" x14ac:dyDescent="0.25">
      <c r="B739" s="32">
        <v>5.9</v>
      </c>
    </row>
    <row r="740" spans="2:2" x14ac:dyDescent="0.25">
      <c r="B740" s="8">
        <v>6</v>
      </c>
    </row>
    <row r="741" spans="2:2" x14ac:dyDescent="0.25">
      <c r="B741" s="32">
        <v>6.3</v>
      </c>
    </row>
    <row r="742" spans="2:2" x14ac:dyDescent="0.25">
      <c r="B742" s="8">
        <v>6.5</v>
      </c>
    </row>
    <row r="743" spans="2:2" hidden="1" x14ac:dyDescent="0.25">
      <c r="B743" s="31">
        <v>2002</v>
      </c>
    </row>
    <row r="744" spans="2:2" x14ac:dyDescent="0.25">
      <c r="B744" s="32">
        <v>6</v>
      </c>
    </row>
    <row r="745" spans="2:2" x14ac:dyDescent="0.25">
      <c r="B745" s="8">
        <v>6.7</v>
      </c>
    </row>
    <row r="746" spans="2:2" x14ac:dyDescent="0.25">
      <c r="B746" s="32">
        <v>6.7</v>
      </c>
    </row>
    <row r="747" spans="2:2" x14ac:dyDescent="0.25">
      <c r="B747" s="8">
        <v>6.7</v>
      </c>
    </row>
    <row r="748" spans="2:2" x14ac:dyDescent="0.25">
      <c r="B748" s="32">
        <v>6.9</v>
      </c>
    </row>
    <row r="749" spans="2:2" x14ac:dyDescent="0.25">
      <c r="B749" s="8">
        <v>6.8</v>
      </c>
    </row>
    <row r="750" spans="2:2" x14ac:dyDescent="0.25">
      <c r="B750" s="32">
        <v>6.8</v>
      </c>
    </row>
    <row r="751" spans="2:2" x14ac:dyDescent="0.25">
      <c r="B751" s="8">
        <v>6.8</v>
      </c>
    </row>
    <row r="752" spans="2:2" x14ac:dyDescent="0.25">
      <c r="B752" s="32">
        <v>6.7</v>
      </c>
    </row>
    <row r="753" spans="2:2" x14ac:dyDescent="0.25">
      <c r="B753" s="8">
        <v>6.7</v>
      </c>
    </row>
    <row r="754" spans="2:2" x14ac:dyDescent="0.25">
      <c r="B754" s="32">
        <v>6.7</v>
      </c>
    </row>
    <row r="755" spans="2:2" x14ac:dyDescent="0.25">
      <c r="B755" s="8">
        <v>6.9</v>
      </c>
    </row>
    <row r="756" spans="2:2" hidden="1" x14ac:dyDescent="0.25">
      <c r="B756" s="31">
        <v>2003</v>
      </c>
    </row>
    <row r="757" spans="2:2" x14ac:dyDescent="0.25">
      <c r="B757" s="32">
        <v>5.7</v>
      </c>
    </row>
    <row r="758" spans="2:2" x14ac:dyDescent="0.25">
      <c r="B758" s="8">
        <v>6.8</v>
      </c>
    </row>
    <row r="759" spans="2:2" x14ac:dyDescent="0.25">
      <c r="B759" s="32">
        <v>6.9</v>
      </c>
    </row>
    <row r="760" spans="2:2" x14ac:dyDescent="0.25">
      <c r="B760" s="8">
        <v>6.9</v>
      </c>
    </row>
    <row r="761" spans="2:2" x14ac:dyDescent="0.25">
      <c r="B761" s="32">
        <v>7</v>
      </c>
    </row>
    <row r="762" spans="2:2" x14ac:dyDescent="0.25">
      <c r="B762" s="8">
        <v>7.1</v>
      </c>
    </row>
    <row r="763" spans="2:2" x14ac:dyDescent="0.25">
      <c r="B763" s="32">
        <v>7.3</v>
      </c>
    </row>
    <row r="764" spans="2:2" x14ac:dyDescent="0.25">
      <c r="B764" s="8">
        <v>7.2</v>
      </c>
    </row>
    <row r="765" spans="2:2" x14ac:dyDescent="0.25">
      <c r="B765" s="32">
        <v>7.1</v>
      </c>
    </row>
    <row r="766" spans="2:2" x14ac:dyDescent="0.25">
      <c r="B766" s="8">
        <v>7.1</v>
      </c>
    </row>
    <row r="767" spans="2:2" x14ac:dyDescent="0.25">
      <c r="B767" s="32">
        <v>7</v>
      </c>
    </row>
    <row r="768" spans="2:2" x14ac:dyDescent="0.25">
      <c r="B768" s="8">
        <v>6.8</v>
      </c>
    </row>
    <row r="769" spans="2:2" hidden="1" x14ac:dyDescent="0.25">
      <c r="B769" s="31">
        <v>2004</v>
      </c>
    </row>
    <row r="770" spans="2:2" x14ac:dyDescent="0.25">
      <c r="B770" s="32">
        <v>5.4</v>
      </c>
    </row>
    <row r="771" spans="2:2" x14ac:dyDescent="0.25">
      <c r="B771" s="8">
        <v>6.7</v>
      </c>
    </row>
    <row r="772" spans="2:2" x14ac:dyDescent="0.25">
      <c r="B772" s="32">
        <v>6.6</v>
      </c>
    </row>
    <row r="773" spans="2:2" x14ac:dyDescent="0.25">
      <c r="B773" s="8">
        <v>6.8</v>
      </c>
    </row>
    <row r="774" spans="2:2" x14ac:dyDescent="0.25">
      <c r="B774" s="32">
        <v>6.6</v>
      </c>
    </row>
    <row r="775" spans="2:2" x14ac:dyDescent="0.25">
      <c r="B775" s="8">
        <v>6.6</v>
      </c>
    </row>
    <row r="776" spans="2:2" x14ac:dyDescent="0.25">
      <c r="B776" s="32">
        <v>6.6</v>
      </c>
    </row>
    <row r="777" spans="2:2" x14ac:dyDescent="0.25">
      <c r="B777" s="8">
        <v>6.5</v>
      </c>
    </row>
    <row r="778" spans="2:2" x14ac:dyDescent="0.25">
      <c r="B778" s="32">
        <v>6.4</v>
      </c>
    </row>
    <row r="779" spans="2:2" x14ac:dyDescent="0.25">
      <c r="B779" s="8">
        <v>6.4</v>
      </c>
    </row>
    <row r="780" spans="2:2" x14ac:dyDescent="0.25">
      <c r="B780" s="32">
        <v>6.5</v>
      </c>
    </row>
    <row r="781" spans="2:2" x14ac:dyDescent="0.25">
      <c r="B781" s="8">
        <v>6.4</v>
      </c>
    </row>
    <row r="782" spans="2:2" hidden="1" x14ac:dyDescent="0.25">
      <c r="B782" s="31">
        <v>2005</v>
      </c>
    </row>
    <row r="783" spans="2:2" x14ac:dyDescent="0.25">
      <c r="B783" s="32">
        <v>4.9000000000000004</v>
      </c>
    </row>
    <row r="784" spans="2:2" x14ac:dyDescent="0.25">
      <c r="B784" s="8">
        <v>6.3</v>
      </c>
    </row>
    <row r="785" spans="2:2" x14ac:dyDescent="0.25">
      <c r="B785" s="32">
        <v>6.4</v>
      </c>
    </row>
    <row r="786" spans="2:2" x14ac:dyDescent="0.25">
      <c r="B786" s="8">
        <v>6.2</v>
      </c>
    </row>
    <row r="787" spans="2:2" x14ac:dyDescent="0.25">
      <c r="B787" s="32">
        <v>6.2</v>
      </c>
    </row>
    <row r="788" spans="2:2" x14ac:dyDescent="0.25">
      <c r="B788" s="8">
        <v>6.1</v>
      </c>
    </row>
    <row r="789" spans="2:2" x14ac:dyDescent="0.25">
      <c r="B789" s="32">
        <v>6</v>
      </c>
    </row>
    <row r="790" spans="2:2" x14ac:dyDescent="0.25">
      <c r="B790" s="8">
        <v>6</v>
      </c>
    </row>
    <row r="791" spans="2:2" x14ac:dyDescent="0.25">
      <c r="B791" s="32">
        <v>5.9</v>
      </c>
    </row>
    <row r="792" spans="2:2" x14ac:dyDescent="0.25">
      <c r="B792" s="8">
        <v>6</v>
      </c>
    </row>
    <row r="793" spans="2:2" x14ac:dyDescent="0.25">
      <c r="B793" s="32">
        <v>6</v>
      </c>
    </row>
    <row r="794" spans="2:2" x14ac:dyDescent="0.25">
      <c r="B794" s="8">
        <v>6</v>
      </c>
    </row>
    <row r="795" spans="2:2" hidden="1" x14ac:dyDescent="0.25">
      <c r="B795" s="31">
        <v>2006</v>
      </c>
    </row>
    <row r="796" spans="2:2" x14ac:dyDescent="0.25">
      <c r="B796" s="32">
        <v>4.4000000000000004</v>
      </c>
    </row>
    <row r="797" spans="2:2" x14ac:dyDescent="0.25">
      <c r="B797" s="8">
        <v>5.7</v>
      </c>
    </row>
    <row r="798" spans="2:2" x14ac:dyDescent="0.25">
      <c r="B798" s="32">
        <v>5.8</v>
      </c>
    </row>
    <row r="799" spans="2:2" x14ac:dyDescent="0.25">
      <c r="B799" s="8">
        <v>5.7</v>
      </c>
    </row>
    <row r="800" spans="2:2" x14ac:dyDescent="0.25">
      <c r="B800" s="32">
        <v>5.7</v>
      </c>
    </row>
    <row r="801" spans="2:2" x14ac:dyDescent="0.25">
      <c r="B801" s="8">
        <v>5.6</v>
      </c>
    </row>
    <row r="802" spans="2:2" x14ac:dyDescent="0.25">
      <c r="B802" s="32">
        <v>5.6</v>
      </c>
    </row>
    <row r="803" spans="2:2" x14ac:dyDescent="0.25">
      <c r="B803" s="8">
        <v>5.7</v>
      </c>
    </row>
    <row r="804" spans="2:2" x14ac:dyDescent="0.25">
      <c r="B804" s="32">
        <v>5.7</v>
      </c>
    </row>
    <row r="805" spans="2:2" x14ac:dyDescent="0.25">
      <c r="B805" s="8">
        <v>5.5</v>
      </c>
    </row>
    <row r="806" spans="2:2" x14ac:dyDescent="0.25">
      <c r="B806" s="32">
        <v>5.4</v>
      </c>
    </row>
    <row r="807" spans="2:2" x14ac:dyDescent="0.25">
      <c r="B807" s="8">
        <v>5.5</v>
      </c>
    </row>
    <row r="808" spans="2:2" hidden="1" x14ac:dyDescent="0.25">
      <c r="B808" s="31">
        <v>2007</v>
      </c>
    </row>
    <row r="809" spans="2:2" x14ac:dyDescent="0.25">
      <c r="B809" s="32">
        <v>5</v>
      </c>
    </row>
    <row r="810" spans="2:2" x14ac:dyDescent="0.25">
      <c r="B810" s="8">
        <v>5.6</v>
      </c>
    </row>
    <row r="811" spans="2:2" x14ac:dyDescent="0.25">
      <c r="B811" s="32">
        <v>5.5</v>
      </c>
    </row>
    <row r="812" spans="2:2" x14ac:dyDescent="0.25">
      <c r="B812" s="8">
        <v>5.4</v>
      </c>
    </row>
    <row r="813" spans="2:2" x14ac:dyDescent="0.25">
      <c r="B813" s="32">
        <v>5.5</v>
      </c>
    </row>
    <row r="814" spans="2:2" x14ac:dyDescent="0.25">
      <c r="B814" s="8">
        <v>5.4</v>
      </c>
    </row>
    <row r="815" spans="2:2" x14ac:dyDescent="0.25">
      <c r="B815" s="32">
        <v>5.6</v>
      </c>
    </row>
    <row r="816" spans="2:2" x14ac:dyDescent="0.25">
      <c r="B816" s="8">
        <v>5.6</v>
      </c>
    </row>
    <row r="817" spans="2:2" x14ac:dyDescent="0.25">
      <c r="B817" s="32">
        <v>5.6</v>
      </c>
    </row>
    <row r="818" spans="2:2" x14ac:dyDescent="0.25">
      <c r="B818" s="8">
        <v>5.7</v>
      </c>
    </row>
    <row r="819" spans="2:2" x14ac:dyDescent="0.25">
      <c r="B819" s="32">
        <v>5.7</v>
      </c>
    </row>
    <row r="820" spans="2:2" x14ac:dyDescent="0.25">
      <c r="B820" s="8">
        <v>5.7</v>
      </c>
    </row>
    <row r="821" spans="2:2" hidden="1" x14ac:dyDescent="0.25">
      <c r="B821" s="31">
        <v>2008</v>
      </c>
    </row>
    <row r="822" spans="2:2" x14ac:dyDescent="0.25">
      <c r="B822" s="32">
        <v>7.4</v>
      </c>
    </row>
    <row r="823" spans="2:2" x14ac:dyDescent="0.25">
      <c r="B823" s="8">
        <v>6</v>
      </c>
    </row>
    <row r="824" spans="2:2" x14ac:dyDescent="0.25">
      <c r="B824" s="32">
        <v>5.8</v>
      </c>
    </row>
    <row r="825" spans="2:2" x14ac:dyDescent="0.25">
      <c r="B825" s="8">
        <v>6.1</v>
      </c>
    </row>
    <row r="826" spans="2:2" x14ac:dyDescent="0.25">
      <c r="B826" s="32">
        <v>6</v>
      </c>
    </row>
    <row r="827" spans="2:2" x14ac:dyDescent="0.25">
      <c r="B827" s="8">
        <v>6.4</v>
      </c>
    </row>
    <row r="828" spans="2:2" x14ac:dyDescent="0.25">
      <c r="B828" s="32">
        <v>6.5</v>
      </c>
    </row>
    <row r="829" spans="2:2" x14ac:dyDescent="0.25">
      <c r="B829" s="8">
        <v>6.8</v>
      </c>
    </row>
    <row r="830" spans="2:2" x14ac:dyDescent="0.25">
      <c r="B830" s="32">
        <v>7.1</v>
      </c>
    </row>
    <row r="831" spans="2:2" x14ac:dyDescent="0.25">
      <c r="B831" s="8">
        <v>7.2</v>
      </c>
    </row>
    <row r="832" spans="2:2" x14ac:dyDescent="0.25">
      <c r="B832" s="32">
        <v>7.6</v>
      </c>
    </row>
    <row r="833" spans="2:2" x14ac:dyDescent="0.25">
      <c r="B833" s="8">
        <v>7.9</v>
      </c>
    </row>
    <row r="834" spans="2:2" hidden="1" x14ac:dyDescent="0.25">
      <c r="B834" s="31">
        <v>2009</v>
      </c>
    </row>
    <row r="835" spans="2:2" x14ac:dyDescent="0.25">
      <c r="B835" s="32">
        <v>10</v>
      </c>
    </row>
    <row r="836" spans="2:2" x14ac:dyDescent="0.25">
      <c r="B836" s="8">
        <v>8.6999999999999993</v>
      </c>
    </row>
    <row r="837" spans="2:2" x14ac:dyDescent="0.25">
      <c r="B837" s="32">
        <v>9.1999999999999993</v>
      </c>
    </row>
    <row r="838" spans="2:2" x14ac:dyDescent="0.25">
      <c r="B838" s="8">
        <v>9.6</v>
      </c>
    </row>
    <row r="839" spans="2:2" x14ac:dyDescent="0.25">
      <c r="B839" s="32">
        <v>9.9</v>
      </c>
    </row>
    <row r="840" spans="2:2" x14ac:dyDescent="0.25">
      <c r="B840" s="8">
        <v>10.4</v>
      </c>
    </row>
    <row r="841" spans="2:2" x14ac:dyDescent="0.25">
      <c r="B841" s="32">
        <v>10.5</v>
      </c>
    </row>
    <row r="842" spans="2:2" x14ac:dyDescent="0.25">
      <c r="B842" s="8">
        <v>10.4</v>
      </c>
    </row>
    <row r="843" spans="2:2" x14ac:dyDescent="0.25">
      <c r="B843" s="32">
        <v>10.7</v>
      </c>
    </row>
    <row r="844" spans="2:2" x14ac:dyDescent="0.25">
      <c r="B844" s="8">
        <v>10.8</v>
      </c>
    </row>
    <row r="845" spans="2:2" x14ac:dyDescent="0.25">
      <c r="B845" s="32">
        <v>11.1</v>
      </c>
    </row>
    <row r="846" spans="2:2" x14ac:dyDescent="0.25">
      <c r="B846" s="8">
        <v>11</v>
      </c>
    </row>
    <row r="847" spans="2:2" hidden="1" x14ac:dyDescent="0.25">
      <c r="B847" s="31">
        <v>2010</v>
      </c>
    </row>
    <row r="848" spans="2:2" x14ac:dyDescent="0.25">
      <c r="B848" s="32">
        <v>9.4</v>
      </c>
    </row>
    <row r="849" spans="2:2" x14ac:dyDescent="0.25">
      <c r="B849" s="8">
        <v>10.7</v>
      </c>
    </row>
    <row r="850" spans="2:2" x14ac:dyDescent="0.25">
      <c r="B850" s="32">
        <v>10.7</v>
      </c>
    </row>
    <row r="851" spans="2:2" x14ac:dyDescent="0.25">
      <c r="B851" s="8">
        <v>10.7</v>
      </c>
    </row>
    <row r="852" spans="2:2" x14ac:dyDescent="0.25">
      <c r="B852" s="32">
        <v>10.9</v>
      </c>
    </row>
    <row r="853" spans="2:2" x14ac:dyDescent="0.25">
      <c r="B853" s="8">
        <v>10.7</v>
      </c>
    </row>
    <row r="854" spans="2:2" x14ac:dyDescent="0.25">
      <c r="B854" s="32">
        <v>10.5</v>
      </c>
    </row>
    <row r="855" spans="2:2" x14ac:dyDescent="0.25">
      <c r="B855" s="8">
        <v>10.5</v>
      </c>
    </row>
    <row r="856" spans="2:2" x14ac:dyDescent="0.25">
      <c r="B856" s="32">
        <v>10.6</v>
      </c>
    </row>
    <row r="857" spans="2:2" x14ac:dyDescent="0.25">
      <c r="B857" s="8">
        <v>10.6</v>
      </c>
    </row>
    <row r="858" spans="2:2" x14ac:dyDescent="0.25">
      <c r="B858" s="32">
        <v>10.6</v>
      </c>
    </row>
    <row r="859" spans="2:2" x14ac:dyDescent="0.25">
      <c r="B859" s="8">
        <v>10.8</v>
      </c>
    </row>
    <row r="860" spans="2:2" hidden="1" x14ac:dyDescent="0.25">
      <c r="B860" s="31">
        <v>2011</v>
      </c>
    </row>
    <row r="861" spans="2:2" x14ac:dyDescent="0.25">
      <c r="B861" s="32">
        <v>8.5</v>
      </c>
    </row>
    <row r="862" spans="2:2" x14ac:dyDescent="0.25">
      <c r="B862" s="8">
        <v>10</v>
      </c>
    </row>
    <row r="863" spans="2:2" x14ac:dyDescent="0.25">
      <c r="B863" s="32">
        <v>9.9</v>
      </c>
    </row>
    <row r="864" spans="2:2" x14ac:dyDescent="0.25">
      <c r="B864" s="8">
        <v>9.8000000000000007</v>
      </c>
    </row>
    <row r="865" spans="2:2" x14ac:dyDescent="0.25">
      <c r="B865" s="32">
        <v>10</v>
      </c>
    </row>
    <row r="866" spans="2:2" x14ac:dyDescent="0.25">
      <c r="B866" s="8">
        <v>10.1</v>
      </c>
    </row>
    <row r="867" spans="2:2" x14ac:dyDescent="0.25">
      <c r="B867" s="32">
        <v>10.199999999999999</v>
      </c>
    </row>
    <row r="868" spans="2:2" x14ac:dyDescent="0.25">
      <c r="B868" s="8">
        <v>10.1</v>
      </c>
    </row>
    <row r="869" spans="2:2" x14ac:dyDescent="0.25">
      <c r="B869" s="32">
        <v>10.1</v>
      </c>
    </row>
    <row r="870" spans="2:2" x14ac:dyDescent="0.25">
      <c r="B870" s="8">
        <v>10.1</v>
      </c>
    </row>
    <row r="871" spans="2:2" x14ac:dyDescent="0.25">
      <c r="B871" s="32">
        <v>10</v>
      </c>
    </row>
    <row r="872" spans="2:2" x14ac:dyDescent="0.25">
      <c r="B872" s="8">
        <v>9.6</v>
      </c>
    </row>
    <row r="873" spans="2:2" hidden="1" x14ac:dyDescent="0.25">
      <c r="B873" s="31">
        <v>2012</v>
      </c>
    </row>
    <row r="874" spans="2:2" x14ac:dyDescent="0.25">
      <c r="B874" s="32">
        <v>7.8</v>
      </c>
    </row>
    <row r="875" spans="2:2" x14ac:dyDescent="0.25">
      <c r="B875" s="8">
        <v>9.3000000000000007</v>
      </c>
    </row>
    <row r="876" spans="2:2" x14ac:dyDescent="0.25">
      <c r="B876" s="32">
        <v>9.3000000000000007</v>
      </c>
    </row>
    <row r="877" spans="2:2" x14ac:dyDescent="0.25">
      <c r="B877" s="8">
        <v>9.1999999999999993</v>
      </c>
    </row>
    <row r="878" spans="2:2" x14ac:dyDescent="0.25">
      <c r="B878" s="32">
        <v>9.1</v>
      </c>
    </row>
    <row r="879" spans="2:2" x14ac:dyDescent="0.25">
      <c r="B879" s="8">
        <v>9.1999999999999993</v>
      </c>
    </row>
    <row r="880" spans="2:2" x14ac:dyDescent="0.25">
      <c r="B880" s="32">
        <v>9.1999999999999993</v>
      </c>
    </row>
    <row r="881" spans="2:2" x14ac:dyDescent="0.25">
      <c r="B881" s="8">
        <v>9.3000000000000007</v>
      </c>
    </row>
    <row r="882" spans="2:2" x14ac:dyDescent="0.25">
      <c r="B882" s="32">
        <v>9.1</v>
      </c>
    </row>
    <row r="883" spans="2:2" x14ac:dyDescent="0.25">
      <c r="B883" s="8">
        <v>8.8000000000000007</v>
      </c>
    </row>
    <row r="884" spans="2:2" x14ac:dyDescent="0.25">
      <c r="B884" s="32">
        <v>8.8000000000000007</v>
      </c>
    </row>
    <row r="885" spans="2:2" x14ac:dyDescent="0.25">
      <c r="B885" s="8">
        <v>8.8000000000000007</v>
      </c>
    </row>
    <row r="886" spans="2:2" hidden="1" x14ac:dyDescent="0.25">
      <c r="B886" s="31">
        <v>2013</v>
      </c>
    </row>
    <row r="887" spans="2:2" x14ac:dyDescent="0.25">
      <c r="B887" s="32">
        <v>6.7</v>
      </c>
    </row>
    <row r="888" spans="2:2" x14ac:dyDescent="0.25">
      <c r="B888" s="8">
        <v>8.9</v>
      </c>
    </row>
    <row r="889" spans="2:2" x14ac:dyDescent="0.25">
      <c r="B889" s="32">
        <v>8.6999999999999993</v>
      </c>
    </row>
    <row r="890" spans="2:2" x14ac:dyDescent="0.25">
      <c r="B890" s="8">
        <v>8.6</v>
      </c>
    </row>
    <row r="891" spans="2:2" x14ac:dyDescent="0.25">
      <c r="B891" s="32">
        <v>8.5</v>
      </c>
    </row>
    <row r="892" spans="2:2" x14ac:dyDescent="0.25">
      <c r="B892" s="8">
        <v>8.6</v>
      </c>
    </row>
    <row r="893" spans="2:2" x14ac:dyDescent="0.25">
      <c r="B893" s="32">
        <v>8.6</v>
      </c>
    </row>
    <row r="894" spans="2:2" x14ac:dyDescent="0.25">
      <c r="B894" s="8">
        <v>8.4</v>
      </c>
    </row>
    <row r="895" spans="2:2" x14ac:dyDescent="0.25">
      <c r="B895" s="32">
        <v>8.3000000000000007</v>
      </c>
    </row>
    <row r="896" spans="2:2" x14ac:dyDescent="0.25">
      <c r="B896" s="8">
        <v>8.1999999999999993</v>
      </c>
    </row>
    <row r="897" spans="2:2" x14ac:dyDescent="0.25">
      <c r="B897" s="32">
        <v>8.3000000000000007</v>
      </c>
    </row>
    <row r="898" spans="2:2" x14ac:dyDescent="0.25">
      <c r="B898" s="8">
        <v>8</v>
      </c>
    </row>
    <row r="899" spans="2:2" hidden="1" x14ac:dyDescent="0.25">
      <c r="B899" s="31">
        <v>2014</v>
      </c>
    </row>
    <row r="900" spans="2:2" x14ac:dyDescent="0.25">
      <c r="B900" s="32">
        <v>5.7</v>
      </c>
    </row>
    <row r="901" spans="2:2" x14ac:dyDescent="0.25">
      <c r="B901" s="8">
        <v>7.6</v>
      </c>
    </row>
    <row r="902" spans="2:2" x14ac:dyDescent="0.25">
      <c r="B902" s="32">
        <v>7.7</v>
      </c>
    </row>
    <row r="903" spans="2:2" x14ac:dyDescent="0.25">
      <c r="B903" s="8">
        <v>7.7</v>
      </c>
    </row>
    <row r="904" spans="2:2" x14ac:dyDescent="0.25">
      <c r="B904" s="32">
        <v>7.3</v>
      </c>
    </row>
    <row r="905" spans="2:2" x14ac:dyDescent="0.25">
      <c r="B905" s="8">
        <v>7.3</v>
      </c>
    </row>
    <row r="906" spans="2:2" x14ac:dyDescent="0.25">
      <c r="B906" s="32">
        <v>7.1</v>
      </c>
    </row>
    <row r="907" spans="2:2" x14ac:dyDescent="0.25">
      <c r="B907" s="8">
        <v>7.2</v>
      </c>
    </row>
    <row r="908" spans="2:2" x14ac:dyDescent="0.25">
      <c r="B908" s="32">
        <v>7.1</v>
      </c>
    </row>
    <row r="909" spans="2:2" x14ac:dyDescent="0.25">
      <c r="B909" s="8">
        <v>6.9</v>
      </c>
    </row>
    <row r="910" spans="2:2" x14ac:dyDescent="0.25">
      <c r="B910" s="32">
        <v>6.8</v>
      </c>
    </row>
    <row r="911" spans="2:2" x14ac:dyDescent="0.25">
      <c r="B911" s="8">
        <v>6.8</v>
      </c>
    </row>
  </sheetData>
  <autoFilter ref="B1:B911" xr:uid="{39103D9F-09C6-4349-9939-3AE02B8CEBF3}">
    <filterColumn colId="0">
      <customFilters>
        <customFilter operator="lessThan" val="1900"/>
      </customFilters>
    </filterColumn>
  </autoFilter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6622-2EB7-422A-9AD0-1966D1F334EB}">
  <dimension ref="A1:J844"/>
  <sheetViews>
    <sheetView tabSelected="1" workbookViewId="0">
      <selection activeCell="I851" sqref="I851"/>
    </sheetView>
  </sheetViews>
  <sheetFormatPr defaultRowHeight="15" x14ac:dyDescent="0.25"/>
  <cols>
    <col min="1" max="1" width="15.5703125" customWidth="1"/>
    <col min="2" max="2" width="9.140625" customWidth="1"/>
    <col min="3" max="3" width="9.85546875" customWidth="1"/>
    <col min="5" max="6" width="14.28515625" customWidth="1"/>
    <col min="9" max="9" width="17.5703125" customWidth="1"/>
    <col min="10" max="10" width="13.28515625" customWidth="1"/>
  </cols>
  <sheetData>
    <row r="1" spans="1:9" x14ac:dyDescent="0.25">
      <c r="A1" s="3" t="s">
        <v>37</v>
      </c>
      <c r="B1" s="38" t="s">
        <v>34</v>
      </c>
      <c r="C1" s="38" t="s">
        <v>40</v>
      </c>
      <c r="D1" s="39" t="s">
        <v>38</v>
      </c>
      <c r="E1" s="39" t="s">
        <v>39</v>
      </c>
      <c r="F1" s="3" t="s">
        <v>41</v>
      </c>
    </row>
    <row r="2" spans="1:9" hidden="1" x14ac:dyDescent="0.25">
      <c r="A2" s="36">
        <v>16438</v>
      </c>
      <c r="B2" s="35">
        <f>YEAR(Tabela9[[#This Row],[data]])</f>
        <v>1945</v>
      </c>
      <c r="C2" s="35">
        <f>MONTH(Tabela9[[#This Row],[data]])</f>
        <v>1</v>
      </c>
      <c r="D2" s="40">
        <v>3.2</v>
      </c>
      <c r="E2" s="41">
        <f>Tabela9[[#This Row],[data]]</f>
        <v>16438</v>
      </c>
      <c r="F2" s="3">
        <f>IF(D3&lt;=Tabela9[[#This Row],[stopa]],F1+1,1)</f>
        <v>1</v>
      </c>
      <c r="H2" s="42" t="s">
        <v>42</v>
      </c>
      <c r="I2" s="42"/>
    </row>
    <row r="3" spans="1:9" hidden="1" x14ac:dyDescent="0.25">
      <c r="A3" s="36">
        <v>16469</v>
      </c>
      <c r="B3" s="35">
        <f>YEAR(Tabela9[[#This Row],[data]])</f>
        <v>1945</v>
      </c>
      <c r="C3" s="35">
        <f>MONTH(Tabela9[[#This Row],[data]])</f>
        <v>2</v>
      </c>
      <c r="D3" s="40">
        <v>4.2</v>
      </c>
      <c r="E3" s="41">
        <f>Tabela9[[#This Row],[data]]</f>
        <v>16469</v>
      </c>
      <c r="F3" s="3">
        <f>IF(D3&lt;=D2,F2+1,0)</f>
        <v>0</v>
      </c>
    </row>
    <row r="4" spans="1:9" hidden="1" x14ac:dyDescent="0.25">
      <c r="A4" s="36">
        <v>16497</v>
      </c>
      <c r="B4" s="35">
        <f>YEAR(Tabela9[[#This Row],[data]])</f>
        <v>1945</v>
      </c>
      <c r="C4" s="35">
        <f>MONTH(Tabela9[[#This Row],[data]])</f>
        <v>3</v>
      </c>
      <c r="D4" s="40">
        <v>4.0999999999999996</v>
      </c>
      <c r="E4" s="41">
        <f>Tabela9[[#This Row],[data]]</f>
        <v>16497</v>
      </c>
      <c r="F4" s="3">
        <f t="shared" ref="F4:F67" si="0">IF(D4&lt;=D3,F3+1,0)</f>
        <v>1</v>
      </c>
    </row>
    <row r="5" spans="1:9" hidden="1" x14ac:dyDescent="0.25">
      <c r="A5" s="36">
        <v>16528</v>
      </c>
      <c r="B5" s="35">
        <f>YEAR(Tabela9[[#This Row],[data]])</f>
        <v>1945</v>
      </c>
      <c r="C5" s="35">
        <f>MONTH(Tabela9[[#This Row],[data]])</f>
        <v>4</v>
      </c>
      <c r="D5" s="40">
        <v>3.9</v>
      </c>
      <c r="E5" s="41">
        <f>Tabela9[[#This Row],[data]]</f>
        <v>16528</v>
      </c>
      <c r="F5" s="3">
        <f t="shared" si="0"/>
        <v>2</v>
      </c>
    </row>
    <row r="6" spans="1:9" hidden="1" x14ac:dyDescent="0.25">
      <c r="A6" s="36">
        <v>16558</v>
      </c>
      <c r="B6" s="35">
        <f>YEAR(Tabela9[[#This Row],[data]])</f>
        <v>1945</v>
      </c>
      <c r="C6" s="35">
        <f>MONTH(Tabela9[[#This Row],[data]])</f>
        <v>5</v>
      </c>
      <c r="D6" s="40">
        <v>3.9</v>
      </c>
      <c r="E6" s="41">
        <f>Tabela9[[#This Row],[data]]</f>
        <v>16558</v>
      </c>
      <c r="F6" s="3">
        <f t="shared" si="0"/>
        <v>3</v>
      </c>
    </row>
    <row r="7" spans="1:9" hidden="1" x14ac:dyDescent="0.25">
      <c r="A7" s="36">
        <v>16589</v>
      </c>
      <c r="B7" s="35">
        <f>YEAR(Tabela9[[#This Row],[data]])</f>
        <v>1945</v>
      </c>
      <c r="C7" s="35">
        <f>MONTH(Tabela9[[#This Row],[data]])</f>
        <v>6</v>
      </c>
      <c r="D7" s="40">
        <v>4</v>
      </c>
      <c r="E7" s="41">
        <f>Tabela9[[#This Row],[data]]</f>
        <v>16589</v>
      </c>
      <c r="F7" s="3">
        <f t="shared" si="0"/>
        <v>0</v>
      </c>
    </row>
    <row r="8" spans="1:9" hidden="1" x14ac:dyDescent="0.25">
      <c r="A8" s="36">
        <v>16619</v>
      </c>
      <c r="B8" s="35">
        <f>YEAR(Tabela9[[#This Row],[data]])</f>
        <v>1945</v>
      </c>
      <c r="C8" s="35">
        <f>MONTH(Tabela9[[#This Row],[data]])</f>
        <v>7</v>
      </c>
      <c r="D8" s="40">
        <v>4</v>
      </c>
      <c r="E8" s="41">
        <f>Tabela9[[#This Row],[data]]</f>
        <v>16619</v>
      </c>
      <c r="F8" s="3">
        <f t="shared" si="0"/>
        <v>1</v>
      </c>
    </row>
    <row r="9" spans="1:9" hidden="1" x14ac:dyDescent="0.25">
      <c r="A9" s="36">
        <v>16650</v>
      </c>
      <c r="B9" s="35">
        <f>YEAR(Tabela9[[#This Row],[data]])</f>
        <v>1945</v>
      </c>
      <c r="C9" s="35">
        <f>MONTH(Tabela9[[#This Row],[data]])</f>
        <v>8</v>
      </c>
      <c r="D9" s="40">
        <v>4.2</v>
      </c>
      <c r="E9" s="41">
        <f>Tabela9[[#This Row],[data]]</f>
        <v>16650</v>
      </c>
      <c r="F9" s="3">
        <f t="shared" si="0"/>
        <v>0</v>
      </c>
    </row>
    <row r="10" spans="1:9" hidden="1" x14ac:dyDescent="0.25">
      <c r="A10" s="36">
        <v>16681</v>
      </c>
      <c r="B10" s="35">
        <f>YEAR(Tabela9[[#This Row],[data]])</f>
        <v>1945</v>
      </c>
      <c r="C10" s="35">
        <f>MONTH(Tabela9[[#This Row],[data]])</f>
        <v>9</v>
      </c>
      <c r="D10" s="40">
        <v>4.4000000000000004</v>
      </c>
      <c r="E10" s="41">
        <f>Tabela9[[#This Row],[data]]</f>
        <v>16681</v>
      </c>
      <c r="F10" s="3">
        <f t="shared" si="0"/>
        <v>0</v>
      </c>
    </row>
    <row r="11" spans="1:9" hidden="1" x14ac:dyDescent="0.25">
      <c r="A11" s="36">
        <v>16711</v>
      </c>
      <c r="B11" s="35">
        <f>YEAR(Tabela9[[#This Row],[data]])</f>
        <v>1945</v>
      </c>
      <c r="C11" s="35">
        <f>MONTH(Tabela9[[#This Row],[data]])</f>
        <v>10</v>
      </c>
      <c r="D11" s="40">
        <v>4.0999999999999996</v>
      </c>
      <c r="E11" s="41">
        <f>Tabela9[[#This Row],[data]]</f>
        <v>16711</v>
      </c>
      <c r="F11" s="3">
        <f t="shared" si="0"/>
        <v>1</v>
      </c>
    </row>
    <row r="12" spans="1:9" hidden="1" x14ac:dyDescent="0.25">
      <c r="A12" s="36">
        <v>16742</v>
      </c>
      <c r="B12" s="35">
        <f>YEAR(Tabela9[[#This Row],[data]])</f>
        <v>1945</v>
      </c>
      <c r="C12" s="35">
        <f>MONTH(Tabela9[[#This Row],[data]])</f>
        <v>11</v>
      </c>
      <c r="D12" s="40">
        <v>4</v>
      </c>
      <c r="E12" s="41">
        <f>Tabela9[[#This Row],[data]]</f>
        <v>16742</v>
      </c>
      <c r="F12" s="3">
        <f t="shared" si="0"/>
        <v>2</v>
      </c>
    </row>
    <row r="13" spans="1:9" hidden="1" x14ac:dyDescent="0.25">
      <c r="A13" s="36">
        <v>16772</v>
      </c>
      <c r="B13" s="35">
        <f>YEAR(Tabela9[[#This Row],[data]])</f>
        <v>1945</v>
      </c>
      <c r="C13" s="35">
        <f>MONTH(Tabela9[[#This Row],[data]])</f>
        <v>12</v>
      </c>
      <c r="D13" s="40">
        <v>3.8</v>
      </c>
      <c r="E13" s="41">
        <f>Tabela9[[#This Row],[data]]</f>
        <v>16772</v>
      </c>
      <c r="F13" s="3">
        <f t="shared" si="0"/>
        <v>3</v>
      </c>
    </row>
    <row r="14" spans="1:9" hidden="1" x14ac:dyDescent="0.25">
      <c r="A14" s="36">
        <v>16803</v>
      </c>
      <c r="B14" s="35">
        <f>YEAR(Tabela9[[#This Row],[data]])</f>
        <v>1946</v>
      </c>
      <c r="C14" s="35">
        <f>MONTH(Tabela9[[#This Row],[data]])</f>
        <v>1</v>
      </c>
      <c r="D14" s="40">
        <v>4.5</v>
      </c>
      <c r="E14" s="41">
        <f>Tabela9[[#This Row],[data]]</f>
        <v>16803</v>
      </c>
      <c r="F14" s="3">
        <f t="shared" si="0"/>
        <v>0</v>
      </c>
    </row>
    <row r="15" spans="1:9" hidden="1" x14ac:dyDescent="0.25">
      <c r="A15" s="36">
        <v>16834</v>
      </c>
      <c r="B15" s="35">
        <f>YEAR(Tabela9[[#This Row],[data]])</f>
        <v>1946</v>
      </c>
      <c r="C15" s="35">
        <f>MONTH(Tabela9[[#This Row],[data]])</f>
        <v>2</v>
      </c>
      <c r="D15" s="40">
        <v>3.9</v>
      </c>
      <c r="E15" s="41">
        <f>Tabela9[[#This Row],[data]]</f>
        <v>16834</v>
      </c>
      <c r="F15" s="3">
        <f t="shared" si="0"/>
        <v>1</v>
      </c>
    </row>
    <row r="16" spans="1:9" hidden="1" x14ac:dyDescent="0.25">
      <c r="A16" s="36">
        <v>16862</v>
      </c>
      <c r="B16" s="35">
        <f>YEAR(Tabela9[[#This Row],[data]])</f>
        <v>1946</v>
      </c>
      <c r="C16" s="35">
        <f>MONTH(Tabela9[[#This Row],[data]])</f>
        <v>3</v>
      </c>
      <c r="D16" s="40">
        <v>3.6</v>
      </c>
      <c r="E16" s="41">
        <f>Tabela9[[#This Row],[data]]</f>
        <v>16862</v>
      </c>
      <c r="F16" s="3">
        <f t="shared" si="0"/>
        <v>2</v>
      </c>
    </row>
    <row r="17" spans="1:6" hidden="1" x14ac:dyDescent="0.25">
      <c r="A17" s="36">
        <v>16893</v>
      </c>
      <c r="B17" s="35">
        <f>YEAR(Tabela9[[#This Row],[data]])</f>
        <v>1946</v>
      </c>
      <c r="C17" s="35">
        <f>MONTH(Tabela9[[#This Row],[data]])</f>
        <v>4</v>
      </c>
      <c r="D17" s="40">
        <v>3.6</v>
      </c>
      <c r="E17" s="41">
        <f>Tabela9[[#This Row],[data]]</f>
        <v>16893</v>
      </c>
      <c r="F17" s="3">
        <f t="shared" si="0"/>
        <v>3</v>
      </c>
    </row>
    <row r="18" spans="1:6" hidden="1" x14ac:dyDescent="0.25">
      <c r="A18" s="36">
        <v>16923</v>
      </c>
      <c r="B18" s="35">
        <f>YEAR(Tabela9[[#This Row],[data]])</f>
        <v>1946</v>
      </c>
      <c r="C18" s="35">
        <f>MONTH(Tabela9[[#This Row],[data]])</f>
        <v>5</v>
      </c>
      <c r="D18" s="40">
        <v>3.7</v>
      </c>
      <c r="E18" s="41">
        <f>Tabela9[[#This Row],[data]]</f>
        <v>16923</v>
      </c>
      <c r="F18" s="3">
        <f t="shared" si="0"/>
        <v>0</v>
      </c>
    </row>
    <row r="19" spans="1:6" hidden="1" x14ac:dyDescent="0.25">
      <c r="A19" s="36">
        <v>16954</v>
      </c>
      <c r="B19" s="35">
        <f>YEAR(Tabela9[[#This Row],[data]])</f>
        <v>1946</v>
      </c>
      <c r="C19" s="35">
        <f>MONTH(Tabela9[[#This Row],[data]])</f>
        <v>6</v>
      </c>
      <c r="D19" s="40">
        <v>3.5</v>
      </c>
      <c r="E19" s="41">
        <f>Tabela9[[#This Row],[data]]</f>
        <v>16954</v>
      </c>
      <c r="F19" s="3">
        <f t="shared" si="0"/>
        <v>1</v>
      </c>
    </row>
    <row r="20" spans="1:6" hidden="1" x14ac:dyDescent="0.25">
      <c r="A20" s="36">
        <v>16984</v>
      </c>
      <c r="B20" s="35">
        <f>YEAR(Tabela9[[#This Row],[data]])</f>
        <v>1946</v>
      </c>
      <c r="C20" s="35">
        <f>MONTH(Tabela9[[#This Row],[data]])</f>
        <v>7</v>
      </c>
      <c r="D20" s="40">
        <v>3.5</v>
      </c>
      <c r="E20" s="41">
        <f>Tabela9[[#This Row],[data]]</f>
        <v>16984</v>
      </c>
      <c r="F20" s="3">
        <f t="shared" si="0"/>
        <v>2</v>
      </c>
    </row>
    <row r="21" spans="1:6" hidden="1" x14ac:dyDescent="0.25">
      <c r="A21" s="36">
        <v>17015</v>
      </c>
      <c r="B21" s="35">
        <f>YEAR(Tabela9[[#This Row],[data]])</f>
        <v>1946</v>
      </c>
      <c r="C21" s="35">
        <f>MONTH(Tabela9[[#This Row],[data]])</f>
        <v>8</v>
      </c>
      <c r="D21" s="40">
        <v>3.6</v>
      </c>
      <c r="E21" s="41">
        <f>Tabela9[[#This Row],[data]]</f>
        <v>17015</v>
      </c>
      <c r="F21" s="3">
        <f t="shared" si="0"/>
        <v>0</v>
      </c>
    </row>
    <row r="22" spans="1:6" hidden="1" x14ac:dyDescent="0.25">
      <c r="A22" s="36">
        <v>17046</v>
      </c>
      <c r="B22" s="35">
        <f>YEAR(Tabela9[[#This Row],[data]])</f>
        <v>1946</v>
      </c>
      <c r="C22" s="35">
        <f>MONTH(Tabela9[[#This Row],[data]])</f>
        <v>9</v>
      </c>
      <c r="D22" s="40">
        <v>3.7</v>
      </c>
      <c r="E22" s="41">
        <f>Tabela9[[#This Row],[data]]</f>
        <v>17046</v>
      </c>
      <c r="F22" s="3">
        <f t="shared" si="0"/>
        <v>0</v>
      </c>
    </row>
    <row r="23" spans="1:6" hidden="1" x14ac:dyDescent="0.25">
      <c r="A23" s="36">
        <v>17076</v>
      </c>
      <c r="B23" s="35">
        <f>YEAR(Tabela9[[#This Row],[data]])</f>
        <v>1946</v>
      </c>
      <c r="C23" s="35">
        <f>MONTH(Tabela9[[#This Row],[data]])</f>
        <v>10</v>
      </c>
      <c r="D23" s="40">
        <v>3.9</v>
      </c>
      <c r="E23" s="41">
        <f>Tabela9[[#This Row],[data]]</f>
        <v>17076</v>
      </c>
      <c r="F23" s="3">
        <f t="shared" si="0"/>
        <v>0</v>
      </c>
    </row>
    <row r="24" spans="1:6" hidden="1" x14ac:dyDescent="0.25">
      <c r="A24" s="36">
        <v>17107</v>
      </c>
      <c r="B24" s="35">
        <f>YEAR(Tabela9[[#This Row],[data]])</f>
        <v>1946</v>
      </c>
      <c r="C24" s="35">
        <f>MONTH(Tabela9[[#This Row],[data]])</f>
        <v>11</v>
      </c>
      <c r="D24" s="40">
        <v>4.0999999999999996</v>
      </c>
      <c r="E24" s="41">
        <f>Tabela9[[#This Row],[data]]</f>
        <v>17107</v>
      </c>
      <c r="F24" s="3">
        <f t="shared" si="0"/>
        <v>0</v>
      </c>
    </row>
    <row r="25" spans="1:6" hidden="1" x14ac:dyDescent="0.25">
      <c r="A25" s="36">
        <v>17137</v>
      </c>
      <c r="B25" s="35">
        <f>YEAR(Tabela9[[#This Row],[data]])</f>
        <v>1946</v>
      </c>
      <c r="C25" s="35">
        <f>MONTH(Tabela9[[#This Row],[data]])</f>
        <v>12</v>
      </c>
      <c r="D25" s="40">
        <v>4.5</v>
      </c>
      <c r="E25" s="41">
        <f>Tabela9[[#This Row],[data]]</f>
        <v>17137</v>
      </c>
      <c r="F25" s="3">
        <f t="shared" si="0"/>
        <v>0</v>
      </c>
    </row>
    <row r="26" spans="1:6" hidden="1" x14ac:dyDescent="0.25">
      <c r="A26" s="36">
        <v>17168</v>
      </c>
      <c r="B26" s="35">
        <f>YEAR(Tabela9[[#This Row],[data]])</f>
        <v>1947</v>
      </c>
      <c r="C26" s="35">
        <f>MONTH(Tabela9[[#This Row],[data]])</f>
        <v>1</v>
      </c>
      <c r="D26" s="40">
        <v>5</v>
      </c>
      <c r="E26" s="41">
        <f>Tabela9[[#This Row],[data]]</f>
        <v>17168</v>
      </c>
      <c r="F26" s="3">
        <f t="shared" si="0"/>
        <v>0</v>
      </c>
    </row>
    <row r="27" spans="1:6" hidden="1" x14ac:dyDescent="0.25">
      <c r="A27" s="36">
        <v>17199</v>
      </c>
      <c r="B27" s="35">
        <f>YEAR(Tabela9[[#This Row],[data]])</f>
        <v>1947</v>
      </c>
      <c r="C27" s="35">
        <f>MONTH(Tabela9[[#This Row],[data]])</f>
        <v>2</v>
      </c>
      <c r="D27" s="40">
        <v>5.9</v>
      </c>
      <c r="E27" s="41">
        <f>Tabela9[[#This Row],[data]]</f>
        <v>17199</v>
      </c>
      <c r="F27" s="3">
        <f t="shared" si="0"/>
        <v>0</v>
      </c>
    </row>
    <row r="28" spans="1:6" hidden="1" x14ac:dyDescent="0.25">
      <c r="A28" s="36">
        <v>17227</v>
      </c>
      <c r="B28" s="35">
        <f>YEAR(Tabela9[[#This Row],[data]])</f>
        <v>1947</v>
      </c>
      <c r="C28" s="35">
        <f>MONTH(Tabela9[[#This Row],[data]])</f>
        <v>3</v>
      </c>
      <c r="D28" s="40">
        <v>6.2</v>
      </c>
      <c r="E28" s="41">
        <f>Tabela9[[#This Row],[data]]</f>
        <v>17227</v>
      </c>
      <c r="F28" s="3">
        <f t="shared" si="0"/>
        <v>0</v>
      </c>
    </row>
    <row r="29" spans="1:6" hidden="1" x14ac:dyDescent="0.25">
      <c r="A29" s="36">
        <v>17258</v>
      </c>
      <c r="B29" s="35">
        <f>YEAR(Tabela9[[#This Row],[data]])</f>
        <v>1947</v>
      </c>
      <c r="C29" s="35">
        <f>MONTH(Tabela9[[#This Row],[data]])</f>
        <v>4</v>
      </c>
      <c r="D29" s="40">
        <v>6.7</v>
      </c>
      <c r="E29" s="41">
        <f>Tabela9[[#This Row],[data]]</f>
        <v>17258</v>
      </c>
      <c r="F29" s="3">
        <f t="shared" si="0"/>
        <v>0</v>
      </c>
    </row>
    <row r="30" spans="1:6" hidden="1" x14ac:dyDescent="0.25">
      <c r="A30" s="36">
        <v>17288</v>
      </c>
      <c r="B30" s="35">
        <f>YEAR(Tabela9[[#This Row],[data]])</f>
        <v>1947</v>
      </c>
      <c r="C30" s="35">
        <f>MONTH(Tabela9[[#This Row],[data]])</f>
        <v>5</v>
      </c>
      <c r="D30" s="40">
        <v>6.9</v>
      </c>
      <c r="E30" s="41">
        <f>Tabela9[[#This Row],[data]]</f>
        <v>17288</v>
      </c>
      <c r="F30" s="3">
        <f t="shared" si="0"/>
        <v>0</v>
      </c>
    </row>
    <row r="31" spans="1:6" hidden="1" x14ac:dyDescent="0.25">
      <c r="A31" s="36">
        <v>17319</v>
      </c>
      <c r="B31" s="35">
        <f>YEAR(Tabela9[[#This Row],[data]])</f>
        <v>1947</v>
      </c>
      <c r="C31" s="35">
        <f>MONTH(Tabela9[[#This Row],[data]])</f>
        <v>6</v>
      </c>
      <c r="D31" s="40">
        <v>6.9</v>
      </c>
      <c r="E31" s="41">
        <f>Tabela9[[#This Row],[data]]</f>
        <v>17319</v>
      </c>
      <c r="F31" s="3">
        <f t="shared" si="0"/>
        <v>1</v>
      </c>
    </row>
    <row r="32" spans="1:6" hidden="1" x14ac:dyDescent="0.25">
      <c r="A32" s="36">
        <v>17349</v>
      </c>
      <c r="B32" s="35">
        <f>YEAR(Tabela9[[#This Row],[data]])</f>
        <v>1947</v>
      </c>
      <c r="C32" s="35">
        <f>MONTH(Tabela9[[#This Row],[data]])</f>
        <v>7</v>
      </c>
      <c r="D32" s="40">
        <v>6.6</v>
      </c>
      <c r="E32" s="41">
        <f>Tabela9[[#This Row],[data]]</f>
        <v>17349</v>
      </c>
      <c r="F32" s="3">
        <f t="shared" si="0"/>
        <v>2</v>
      </c>
    </row>
    <row r="33" spans="1:6" hidden="1" x14ac:dyDescent="0.25">
      <c r="A33" s="36">
        <v>17380</v>
      </c>
      <c r="B33" s="35">
        <f>YEAR(Tabela9[[#This Row],[data]])</f>
        <v>1947</v>
      </c>
      <c r="C33" s="35">
        <f>MONTH(Tabela9[[#This Row],[data]])</f>
        <v>8</v>
      </c>
      <c r="D33" s="40">
        <v>6.8</v>
      </c>
      <c r="E33" s="41">
        <f>Tabela9[[#This Row],[data]]</f>
        <v>17380</v>
      </c>
      <c r="F33" s="3">
        <f t="shared" si="0"/>
        <v>0</v>
      </c>
    </row>
    <row r="34" spans="1:6" hidden="1" x14ac:dyDescent="0.25">
      <c r="A34" s="36">
        <v>17411</v>
      </c>
      <c r="B34" s="35">
        <f>YEAR(Tabela9[[#This Row],[data]])</f>
        <v>1947</v>
      </c>
      <c r="C34" s="35">
        <f>MONTH(Tabela9[[#This Row],[data]])</f>
        <v>9</v>
      </c>
      <c r="D34" s="40">
        <v>7</v>
      </c>
      <c r="E34" s="41">
        <f>Tabela9[[#This Row],[data]]</f>
        <v>17411</v>
      </c>
      <c r="F34" s="3">
        <f t="shared" si="0"/>
        <v>0</v>
      </c>
    </row>
    <row r="35" spans="1:6" hidden="1" x14ac:dyDescent="0.25">
      <c r="A35" s="36">
        <v>17441</v>
      </c>
      <c r="B35" s="35">
        <f>YEAR(Tabela9[[#This Row],[data]])</f>
        <v>1947</v>
      </c>
      <c r="C35" s="35">
        <f>MONTH(Tabela9[[#This Row],[data]])</f>
        <v>10</v>
      </c>
      <c r="D35" s="40">
        <v>7.1</v>
      </c>
      <c r="E35" s="41">
        <f>Tabela9[[#This Row],[data]]</f>
        <v>17441</v>
      </c>
      <c r="F35" s="3">
        <f t="shared" si="0"/>
        <v>0</v>
      </c>
    </row>
    <row r="36" spans="1:6" hidden="1" x14ac:dyDescent="0.25">
      <c r="A36" s="36">
        <v>17472</v>
      </c>
      <c r="B36" s="35">
        <f>YEAR(Tabela9[[#This Row],[data]])</f>
        <v>1947</v>
      </c>
      <c r="C36" s="35">
        <f>MONTH(Tabela9[[#This Row],[data]])</f>
        <v>11</v>
      </c>
      <c r="D36" s="40">
        <v>6.7</v>
      </c>
      <c r="E36" s="41">
        <f>Tabela9[[#This Row],[data]]</f>
        <v>17472</v>
      </c>
      <c r="F36" s="3">
        <f t="shared" si="0"/>
        <v>1</v>
      </c>
    </row>
    <row r="37" spans="1:6" hidden="1" x14ac:dyDescent="0.25">
      <c r="A37" s="36">
        <v>17502</v>
      </c>
      <c r="B37" s="35">
        <f>YEAR(Tabela9[[#This Row],[data]])</f>
        <v>1947</v>
      </c>
      <c r="C37" s="35">
        <f>MONTH(Tabela9[[#This Row],[data]])</f>
        <v>12</v>
      </c>
      <c r="D37" s="40">
        <v>6.3</v>
      </c>
      <c r="E37" s="41">
        <f>Tabela9[[#This Row],[data]]</f>
        <v>17502</v>
      </c>
      <c r="F37" s="3">
        <f t="shared" si="0"/>
        <v>2</v>
      </c>
    </row>
    <row r="38" spans="1:6" hidden="1" x14ac:dyDescent="0.25">
      <c r="A38" s="36">
        <v>17533</v>
      </c>
      <c r="B38" s="35">
        <f>YEAR(Tabela9[[#This Row],[data]])</f>
        <v>1948</v>
      </c>
      <c r="C38" s="35">
        <f>MONTH(Tabela9[[#This Row],[data]])</f>
        <v>1</v>
      </c>
      <c r="D38" s="40">
        <v>4</v>
      </c>
      <c r="E38" s="41">
        <f>Tabela9[[#This Row],[data]]</f>
        <v>17533</v>
      </c>
      <c r="F38" s="3">
        <f t="shared" si="0"/>
        <v>3</v>
      </c>
    </row>
    <row r="39" spans="1:6" hidden="1" x14ac:dyDescent="0.25">
      <c r="A39" s="36">
        <v>17564</v>
      </c>
      <c r="B39" s="35">
        <f>YEAR(Tabela9[[#This Row],[data]])</f>
        <v>1948</v>
      </c>
      <c r="C39" s="35">
        <f>MONTH(Tabela9[[#This Row],[data]])</f>
        <v>2</v>
      </c>
      <c r="D39" s="40">
        <v>4.4000000000000004</v>
      </c>
      <c r="E39" s="41">
        <f>Tabela9[[#This Row],[data]]</f>
        <v>17564</v>
      </c>
      <c r="F39" s="3">
        <f t="shared" si="0"/>
        <v>0</v>
      </c>
    </row>
    <row r="40" spans="1:6" hidden="1" x14ac:dyDescent="0.25">
      <c r="A40" s="36">
        <v>17593</v>
      </c>
      <c r="B40" s="35">
        <f>YEAR(Tabela9[[#This Row],[data]])</f>
        <v>1948</v>
      </c>
      <c r="C40" s="35">
        <f>MONTH(Tabela9[[#This Row],[data]])</f>
        <v>3</v>
      </c>
      <c r="D40" s="40">
        <v>4.8</v>
      </c>
      <c r="E40" s="41">
        <f>Tabela9[[#This Row],[data]]</f>
        <v>17593</v>
      </c>
      <c r="F40" s="3">
        <f t="shared" si="0"/>
        <v>0</v>
      </c>
    </row>
    <row r="41" spans="1:6" hidden="1" x14ac:dyDescent="0.25">
      <c r="A41" s="36">
        <v>17624</v>
      </c>
      <c r="B41" s="35">
        <f>YEAR(Tabela9[[#This Row],[data]])</f>
        <v>1948</v>
      </c>
      <c r="C41" s="35">
        <f>MONTH(Tabela9[[#This Row],[data]])</f>
        <v>4</v>
      </c>
      <c r="D41" s="40">
        <v>5</v>
      </c>
      <c r="E41" s="41">
        <f>Tabela9[[#This Row],[data]]</f>
        <v>17624</v>
      </c>
      <c r="F41" s="3">
        <f t="shared" si="0"/>
        <v>0</v>
      </c>
    </row>
    <row r="42" spans="1:6" hidden="1" x14ac:dyDescent="0.25">
      <c r="A42" s="36">
        <v>17654</v>
      </c>
      <c r="B42" s="35">
        <f>YEAR(Tabela9[[#This Row],[data]])</f>
        <v>1948</v>
      </c>
      <c r="C42" s="35">
        <f>MONTH(Tabela9[[#This Row],[data]])</f>
        <v>5</v>
      </c>
      <c r="D42" s="40">
        <v>4.9000000000000004</v>
      </c>
      <c r="E42" s="41">
        <f>Tabela9[[#This Row],[data]]</f>
        <v>17654</v>
      </c>
      <c r="F42" s="3">
        <f t="shared" si="0"/>
        <v>1</v>
      </c>
    </row>
    <row r="43" spans="1:6" hidden="1" x14ac:dyDescent="0.25">
      <c r="A43" s="36">
        <v>17685</v>
      </c>
      <c r="B43" s="35">
        <f>YEAR(Tabela9[[#This Row],[data]])</f>
        <v>1948</v>
      </c>
      <c r="C43" s="35">
        <f>MONTH(Tabela9[[#This Row],[data]])</f>
        <v>6</v>
      </c>
      <c r="D43" s="40">
        <v>4.5</v>
      </c>
      <c r="E43" s="41">
        <f>Tabela9[[#This Row],[data]]</f>
        <v>17685</v>
      </c>
      <c r="F43" s="3">
        <f t="shared" si="0"/>
        <v>2</v>
      </c>
    </row>
    <row r="44" spans="1:6" hidden="1" x14ac:dyDescent="0.25">
      <c r="A44" s="36">
        <v>17715</v>
      </c>
      <c r="B44" s="35">
        <f>YEAR(Tabela9[[#This Row],[data]])</f>
        <v>1948</v>
      </c>
      <c r="C44" s="35">
        <f>MONTH(Tabela9[[#This Row],[data]])</f>
        <v>7</v>
      </c>
      <c r="D44" s="40">
        <v>4.5999999999999996</v>
      </c>
      <c r="E44" s="41">
        <f>Tabela9[[#This Row],[data]]</f>
        <v>17715</v>
      </c>
      <c r="F44" s="3">
        <f t="shared" si="0"/>
        <v>0</v>
      </c>
    </row>
    <row r="45" spans="1:6" hidden="1" x14ac:dyDescent="0.25">
      <c r="A45" s="36">
        <v>17746</v>
      </c>
      <c r="B45" s="35">
        <f>YEAR(Tabela9[[#This Row],[data]])</f>
        <v>1948</v>
      </c>
      <c r="C45" s="35">
        <f>MONTH(Tabela9[[#This Row],[data]])</f>
        <v>8</v>
      </c>
      <c r="D45" s="40">
        <v>4.5999999999999996</v>
      </c>
      <c r="E45" s="41">
        <f>Tabela9[[#This Row],[data]]</f>
        <v>17746</v>
      </c>
      <c r="F45" s="3">
        <f t="shared" si="0"/>
        <v>1</v>
      </c>
    </row>
    <row r="46" spans="1:6" hidden="1" x14ac:dyDescent="0.25">
      <c r="A46" s="36">
        <v>17777</v>
      </c>
      <c r="B46" s="35">
        <f>YEAR(Tabela9[[#This Row],[data]])</f>
        <v>1948</v>
      </c>
      <c r="C46" s="35">
        <f>MONTH(Tabela9[[#This Row],[data]])</f>
        <v>9</v>
      </c>
      <c r="D46" s="40">
        <v>4.9000000000000004</v>
      </c>
      <c r="E46" s="41">
        <f>Tabela9[[#This Row],[data]]</f>
        <v>17777</v>
      </c>
      <c r="F46" s="3">
        <f t="shared" si="0"/>
        <v>0</v>
      </c>
    </row>
    <row r="47" spans="1:6" hidden="1" x14ac:dyDescent="0.25">
      <c r="A47" s="36">
        <v>17807</v>
      </c>
      <c r="B47" s="35">
        <f>YEAR(Tabela9[[#This Row],[data]])</f>
        <v>1948</v>
      </c>
      <c r="C47" s="35">
        <f>MONTH(Tabela9[[#This Row],[data]])</f>
        <v>10</v>
      </c>
      <c r="D47" s="40">
        <v>4.8</v>
      </c>
      <c r="E47" s="41">
        <f>Tabela9[[#This Row],[data]]</f>
        <v>17807</v>
      </c>
      <c r="F47" s="3">
        <f t="shared" si="0"/>
        <v>1</v>
      </c>
    </row>
    <row r="48" spans="1:6" hidden="1" x14ac:dyDescent="0.25">
      <c r="A48" s="36">
        <v>17838</v>
      </c>
      <c r="B48" s="35">
        <f>YEAR(Tabela9[[#This Row],[data]])</f>
        <v>1948</v>
      </c>
      <c r="C48" s="35">
        <f>MONTH(Tabela9[[#This Row],[data]])</f>
        <v>11</v>
      </c>
      <c r="D48" s="40">
        <v>4.7</v>
      </c>
      <c r="E48" s="41">
        <f>Tabela9[[#This Row],[data]]</f>
        <v>17838</v>
      </c>
      <c r="F48" s="3">
        <f t="shared" si="0"/>
        <v>2</v>
      </c>
    </row>
    <row r="49" spans="1:6" hidden="1" x14ac:dyDescent="0.25">
      <c r="A49" s="36">
        <v>17868</v>
      </c>
      <c r="B49" s="35">
        <f>YEAR(Tabela9[[#This Row],[data]])</f>
        <v>1948</v>
      </c>
      <c r="C49" s="35">
        <f>MONTH(Tabela9[[#This Row],[data]])</f>
        <v>12</v>
      </c>
      <c r="D49" s="40">
        <v>4.8</v>
      </c>
      <c r="E49" s="41">
        <f>Tabela9[[#This Row],[data]]</f>
        <v>17868</v>
      </c>
      <c r="F49" s="3">
        <f t="shared" si="0"/>
        <v>0</v>
      </c>
    </row>
    <row r="50" spans="1:6" hidden="1" x14ac:dyDescent="0.25">
      <c r="A50" s="36">
        <v>17899</v>
      </c>
      <c r="B50" s="35">
        <f>YEAR(Tabela9[[#This Row],[data]])</f>
        <v>1949</v>
      </c>
      <c r="C50" s="35">
        <f>MONTH(Tabela9[[#This Row],[data]])</f>
        <v>1</v>
      </c>
      <c r="D50" s="40">
        <v>6.6</v>
      </c>
      <c r="E50" s="41">
        <f>Tabela9[[#This Row],[data]]</f>
        <v>17899</v>
      </c>
      <c r="F50" s="3">
        <f t="shared" si="0"/>
        <v>0</v>
      </c>
    </row>
    <row r="51" spans="1:6" hidden="1" x14ac:dyDescent="0.25">
      <c r="A51" s="36">
        <v>17930</v>
      </c>
      <c r="B51" s="35">
        <f>YEAR(Tabela9[[#This Row],[data]])</f>
        <v>1949</v>
      </c>
      <c r="C51" s="35">
        <f>MONTH(Tabela9[[#This Row],[data]])</f>
        <v>2</v>
      </c>
      <c r="D51" s="40">
        <v>5.3</v>
      </c>
      <c r="E51" s="41">
        <f>Tabela9[[#This Row],[data]]</f>
        <v>17930</v>
      </c>
      <c r="F51" s="3">
        <f t="shared" si="0"/>
        <v>1</v>
      </c>
    </row>
    <row r="52" spans="1:6" hidden="1" x14ac:dyDescent="0.25">
      <c r="A52" s="36">
        <v>17958</v>
      </c>
      <c r="B52" s="35">
        <f>YEAR(Tabela9[[#This Row],[data]])</f>
        <v>1949</v>
      </c>
      <c r="C52" s="35">
        <f>MONTH(Tabela9[[#This Row],[data]])</f>
        <v>3</v>
      </c>
      <c r="D52" s="40">
        <v>5.7</v>
      </c>
      <c r="E52" s="41">
        <f>Tabela9[[#This Row],[data]]</f>
        <v>17958</v>
      </c>
      <c r="F52" s="3">
        <f t="shared" si="0"/>
        <v>0</v>
      </c>
    </row>
    <row r="53" spans="1:6" hidden="1" x14ac:dyDescent="0.25">
      <c r="A53" s="36">
        <v>17989</v>
      </c>
      <c r="B53" s="35">
        <f>YEAR(Tabela9[[#This Row],[data]])</f>
        <v>1949</v>
      </c>
      <c r="C53" s="35">
        <f>MONTH(Tabela9[[#This Row],[data]])</f>
        <v>4</v>
      </c>
      <c r="D53" s="40">
        <v>6</v>
      </c>
      <c r="E53" s="41">
        <f>Tabela9[[#This Row],[data]]</f>
        <v>17989</v>
      </c>
      <c r="F53" s="3">
        <f t="shared" si="0"/>
        <v>0</v>
      </c>
    </row>
    <row r="54" spans="1:6" hidden="1" x14ac:dyDescent="0.25">
      <c r="A54" s="36">
        <v>18019</v>
      </c>
      <c r="B54" s="35">
        <f>YEAR(Tabela9[[#This Row],[data]])</f>
        <v>1949</v>
      </c>
      <c r="C54" s="35">
        <f>MONTH(Tabela9[[#This Row],[data]])</f>
        <v>5</v>
      </c>
      <c r="D54" s="40">
        <v>6.3</v>
      </c>
      <c r="E54" s="41">
        <f>Tabela9[[#This Row],[data]]</f>
        <v>18019</v>
      </c>
      <c r="F54" s="3">
        <f t="shared" si="0"/>
        <v>0</v>
      </c>
    </row>
    <row r="55" spans="1:6" hidden="1" x14ac:dyDescent="0.25">
      <c r="A55" s="36">
        <v>18050</v>
      </c>
      <c r="B55" s="35">
        <f>YEAR(Tabela9[[#This Row],[data]])</f>
        <v>1949</v>
      </c>
      <c r="C55" s="35">
        <f>MONTH(Tabela9[[#This Row],[data]])</f>
        <v>6</v>
      </c>
      <c r="D55" s="40">
        <v>7.1</v>
      </c>
      <c r="E55" s="41">
        <f>Tabela9[[#This Row],[data]]</f>
        <v>18050</v>
      </c>
      <c r="F55" s="3">
        <f t="shared" si="0"/>
        <v>0</v>
      </c>
    </row>
    <row r="56" spans="1:6" hidden="1" x14ac:dyDescent="0.25">
      <c r="A56" s="36">
        <v>18080</v>
      </c>
      <c r="B56" s="35">
        <f>YEAR(Tabela9[[#This Row],[data]])</f>
        <v>1949</v>
      </c>
      <c r="C56" s="35">
        <f>MONTH(Tabela9[[#This Row],[data]])</f>
        <v>7</v>
      </c>
      <c r="D56" s="40">
        <v>7.2</v>
      </c>
      <c r="E56" s="41">
        <f>Tabela9[[#This Row],[data]]</f>
        <v>18080</v>
      </c>
      <c r="F56" s="3">
        <f t="shared" si="0"/>
        <v>0</v>
      </c>
    </row>
    <row r="57" spans="1:6" hidden="1" x14ac:dyDescent="0.25">
      <c r="A57" s="36">
        <v>18111</v>
      </c>
      <c r="B57" s="35">
        <f>YEAR(Tabela9[[#This Row],[data]])</f>
        <v>1949</v>
      </c>
      <c r="C57" s="35">
        <f>MONTH(Tabela9[[#This Row],[data]])</f>
        <v>8</v>
      </c>
      <c r="D57" s="40">
        <v>7.7</v>
      </c>
      <c r="E57" s="41">
        <f>Tabela9[[#This Row],[data]]</f>
        <v>18111</v>
      </c>
      <c r="F57" s="3">
        <f t="shared" si="0"/>
        <v>0</v>
      </c>
    </row>
    <row r="58" spans="1:6" hidden="1" x14ac:dyDescent="0.25">
      <c r="A58" s="36">
        <v>18142</v>
      </c>
      <c r="B58" s="35">
        <f>YEAR(Tabela9[[#This Row],[data]])</f>
        <v>1949</v>
      </c>
      <c r="C58" s="35">
        <f>MONTH(Tabela9[[#This Row],[data]])</f>
        <v>9</v>
      </c>
      <c r="D58" s="40">
        <v>7.8</v>
      </c>
      <c r="E58" s="41">
        <f>Tabela9[[#This Row],[data]]</f>
        <v>18142</v>
      </c>
      <c r="F58" s="3">
        <f t="shared" si="0"/>
        <v>0</v>
      </c>
    </row>
    <row r="59" spans="1:6" hidden="1" x14ac:dyDescent="0.25">
      <c r="A59" s="36">
        <v>18172</v>
      </c>
      <c r="B59" s="35">
        <f>YEAR(Tabela9[[#This Row],[data]])</f>
        <v>1949</v>
      </c>
      <c r="C59" s="35">
        <f>MONTH(Tabela9[[#This Row],[data]])</f>
        <v>10</v>
      </c>
      <c r="D59" s="40">
        <v>7.6</v>
      </c>
      <c r="E59" s="41">
        <f>Tabela9[[#This Row],[data]]</f>
        <v>18172</v>
      </c>
      <c r="F59" s="3">
        <f t="shared" si="0"/>
        <v>1</v>
      </c>
    </row>
    <row r="60" spans="1:6" hidden="1" x14ac:dyDescent="0.25">
      <c r="A60" s="36">
        <v>18203</v>
      </c>
      <c r="B60" s="35">
        <f>YEAR(Tabela9[[#This Row],[data]])</f>
        <v>1949</v>
      </c>
      <c r="C60" s="35">
        <f>MONTH(Tabela9[[#This Row],[data]])</f>
        <v>11</v>
      </c>
      <c r="D60" s="40">
        <v>8.9</v>
      </c>
      <c r="E60" s="41">
        <f>Tabela9[[#This Row],[data]]</f>
        <v>18203</v>
      </c>
      <c r="F60" s="3">
        <f t="shared" si="0"/>
        <v>0</v>
      </c>
    </row>
    <row r="61" spans="1:6" hidden="1" x14ac:dyDescent="0.25">
      <c r="A61" s="36">
        <v>18233</v>
      </c>
      <c r="B61" s="35">
        <f>YEAR(Tabela9[[#This Row],[data]])</f>
        <v>1949</v>
      </c>
      <c r="C61" s="35">
        <f>MONTH(Tabela9[[#This Row],[data]])</f>
        <v>12</v>
      </c>
      <c r="D61" s="40">
        <v>7.4</v>
      </c>
      <c r="E61" s="41">
        <f>Tabela9[[#This Row],[data]]</f>
        <v>18233</v>
      </c>
      <c r="F61" s="3">
        <f t="shared" si="0"/>
        <v>1</v>
      </c>
    </row>
    <row r="62" spans="1:6" hidden="1" x14ac:dyDescent="0.25">
      <c r="A62" s="36">
        <v>18264</v>
      </c>
      <c r="B62" s="35">
        <f>YEAR(Tabela9[[#This Row],[data]])</f>
        <v>1950</v>
      </c>
      <c r="C62" s="35">
        <f>MONTH(Tabela9[[#This Row],[data]])</f>
        <v>1</v>
      </c>
      <c r="D62" s="40">
        <v>4.3</v>
      </c>
      <c r="E62" s="41">
        <f>Tabela9[[#This Row],[data]]</f>
        <v>18264</v>
      </c>
      <c r="F62" s="3">
        <f t="shared" si="0"/>
        <v>2</v>
      </c>
    </row>
    <row r="63" spans="1:6" hidden="1" x14ac:dyDescent="0.25">
      <c r="A63" s="36">
        <v>18295</v>
      </c>
      <c r="B63" s="35">
        <f>YEAR(Tabela9[[#This Row],[data]])</f>
        <v>1950</v>
      </c>
      <c r="C63" s="35">
        <f>MONTH(Tabela9[[#This Row],[data]])</f>
        <v>2</v>
      </c>
      <c r="D63" s="40">
        <v>7.5</v>
      </c>
      <c r="E63" s="41">
        <f>Tabela9[[#This Row],[data]]</f>
        <v>18295</v>
      </c>
      <c r="F63" s="3">
        <f t="shared" si="0"/>
        <v>0</v>
      </c>
    </row>
    <row r="64" spans="1:6" hidden="1" x14ac:dyDescent="0.25">
      <c r="A64" s="36">
        <v>18323</v>
      </c>
      <c r="B64" s="35">
        <f>YEAR(Tabela9[[#This Row],[data]])</f>
        <v>1950</v>
      </c>
      <c r="C64" s="35">
        <f>MONTH(Tabela9[[#This Row],[data]])</f>
        <v>3</v>
      </c>
      <c r="D64" s="40">
        <v>7.4</v>
      </c>
      <c r="E64" s="41">
        <f>Tabela9[[#This Row],[data]]</f>
        <v>18323</v>
      </c>
      <c r="F64" s="3">
        <f t="shared" si="0"/>
        <v>1</v>
      </c>
    </row>
    <row r="65" spans="1:6" hidden="1" x14ac:dyDescent="0.25">
      <c r="A65" s="36">
        <v>18354</v>
      </c>
      <c r="B65" s="35">
        <f>YEAR(Tabela9[[#This Row],[data]])</f>
        <v>1950</v>
      </c>
      <c r="C65" s="35">
        <f>MONTH(Tabela9[[#This Row],[data]])</f>
        <v>4</v>
      </c>
      <c r="D65" s="40">
        <v>7.3</v>
      </c>
      <c r="E65" s="41">
        <f>Tabela9[[#This Row],[data]]</f>
        <v>18354</v>
      </c>
      <c r="F65" s="3">
        <f t="shared" si="0"/>
        <v>2</v>
      </c>
    </row>
    <row r="66" spans="1:6" hidden="1" x14ac:dyDescent="0.25">
      <c r="A66" s="36">
        <v>18384</v>
      </c>
      <c r="B66" s="35">
        <f>YEAR(Tabela9[[#This Row],[data]])</f>
        <v>1950</v>
      </c>
      <c r="C66" s="35">
        <f>MONTH(Tabela9[[#This Row],[data]])</f>
        <v>5</v>
      </c>
      <c r="D66" s="40">
        <v>6.8</v>
      </c>
      <c r="E66" s="41">
        <f>Tabela9[[#This Row],[data]]</f>
        <v>18384</v>
      </c>
      <c r="F66" s="3">
        <f t="shared" si="0"/>
        <v>3</v>
      </c>
    </row>
    <row r="67" spans="1:6" hidden="1" x14ac:dyDescent="0.25">
      <c r="A67" s="36">
        <v>18415</v>
      </c>
      <c r="B67" s="35">
        <f>YEAR(Tabela9[[#This Row],[data]])</f>
        <v>1950</v>
      </c>
      <c r="C67" s="35">
        <f>MONTH(Tabela9[[#This Row],[data]])</f>
        <v>6</v>
      </c>
      <c r="D67" s="40">
        <v>6.5</v>
      </c>
      <c r="E67" s="41">
        <f>Tabela9[[#This Row],[data]]</f>
        <v>18415</v>
      </c>
      <c r="F67" s="3">
        <f t="shared" si="0"/>
        <v>4</v>
      </c>
    </row>
    <row r="68" spans="1:6" hidden="1" x14ac:dyDescent="0.25">
      <c r="A68" s="36">
        <v>18445</v>
      </c>
      <c r="B68" s="35">
        <f>YEAR(Tabela9[[#This Row],[data]])</f>
        <v>1950</v>
      </c>
      <c r="C68" s="35">
        <f>MONTH(Tabela9[[#This Row],[data]])</f>
        <v>7</v>
      </c>
      <c r="D68" s="40">
        <v>6.4</v>
      </c>
      <c r="E68" s="41">
        <f>Tabela9[[#This Row],[data]]</f>
        <v>18445</v>
      </c>
      <c r="F68" s="3">
        <f t="shared" ref="F68:F131" si="1">IF(D68&lt;=D67,F67+1,0)</f>
        <v>5</v>
      </c>
    </row>
    <row r="69" spans="1:6" hidden="1" x14ac:dyDescent="0.25">
      <c r="A69" s="36">
        <v>18476</v>
      </c>
      <c r="B69" s="35">
        <f>YEAR(Tabela9[[#This Row],[data]])</f>
        <v>1950</v>
      </c>
      <c r="C69" s="35">
        <f>MONTH(Tabela9[[#This Row],[data]])</f>
        <v>8</v>
      </c>
      <c r="D69" s="40">
        <v>6</v>
      </c>
      <c r="E69" s="41">
        <f>Tabela9[[#This Row],[data]]</f>
        <v>18476</v>
      </c>
      <c r="F69" s="3">
        <f t="shared" si="1"/>
        <v>6</v>
      </c>
    </row>
    <row r="70" spans="1:6" hidden="1" x14ac:dyDescent="0.25">
      <c r="A70" s="36">
        <v>18507</v>
      </c>
      <c r="B70" s="35">
        <f>YEAR(Tabela9[[#This Row],[data]])</f>
        <v>1950</v>
      </c>
      <c r="C70" s="35">
        <f>MONTH(Tabela9[[#This Row],[data]])</f>
        <v>9</v>
      </c>
      <c r="D70" s="40">
        <v>5.5</v>
      </c>
      <c r="E70" s="41">
        <f>Tabela9[[#This Row],[data]]</f>
        <v>18507</v>
      </c>
      <c r="F70" s="3">
        <f t="shared" si="1"/>
        <v>7</v>
      </c>
    </row>
    <row r="71" spans="1:6" hidden="1" x14ac:dyDescent="0.25">
      <c r="A71" s="36">
        <v>18537</v>
      </c>
      <c r="B71" s="35">
        <f>YEAR(Tabela9[[#This Row],[data]])</f>
        <v>1950</v>
      </c>
      <c r="C71" s="35">
        <f>MONTH(Tabela9[[#This Row],[data]])</f>
        <v>10</v>
      </c>
      <c r="D71" s="40">
        <v>5</v>
      </c>
      <c r="E71" s="41">
        <f>Tabela9[[#This Row],[data]]</f>
        <v>18537</v>
      </c>
      <c r="F71" s="3">
        <f t="shared" si="1"/>
        <v>8</v>
      </c>
    </row>
    <row r="72" spans="1:6" hidden="1" x14ac:dyDescent="0.25">
      <c r="A72" s="36">
        <v>18568</v>
      </c>
      <c r="B72" s="35">
        <f>YEAR(Tabela9[[#This Row],[data]])</f>
        <v>1950</v>
      </c>
      <c r="C72" s="35">
        <f>MONTH(Tabela9[[#This Row],[data]])</f>
        <v>11</v>
      </c>
      <c r="D72" s="40">
        <v>4.5</v>
      </c>
      <c r="E72" s="41">
        <f>Tabela9[[#This Row],[data]]</f>
        <v>18568</v>
      </c>
      <c r="F72" s="3">
        <f t="shared" si="1"/>
        <v>9</v>
      </c>
    </row>
    <row r="73" spans="1:6" hidden="1" x14ac:dyDescent="0.25">
      <c r="A73" s="36">
        <v>18598</v>
      </c>
      <c r="B73" s="35">
        <f>YEAR(Tabela9[[#This Row],[data]])</f>
        <v>1950</v>
      </c>
      <c r="C73" s="35">
        <f>MONTH(Tabela9[[#This Row],[data]])</f>
        <v>12</v>
      </c>
      <c r="D73" s="40">
        <v>3.8</v>
      </c>
      <c r="E73" s="41">
        <f>Tabela9[[#This Row],[data]]</f>
        <v>18598</v>
      </c>
      <c r="F73" s="3">
        <f t="shared" si="1"/>
        <v>10</v>
      </c>
    </row>
    <row r="74" spans="1:6" hidden="1" x14ac:dyDescent="0.25">
      <c r="A74" s="36">
        <v>18629</v>
      </c>
      <c r="B74" s="35">
        <f>YEAR(Tabela9[[#This Row],[data]])</f>
        <v>1951</v>
      </c>
      <c r="C74" s="35">
        <f>MONTH(Tabela9[[#This Row],[data]])</f>
        <v>1</v>
      </c>
      <c r="D74" s="40">
        <v>3.5</v>
      </c>
      <c r="E74" s="41">
        <f>Tabela9[[#This Row],[data]]</f>
        <v>18629</v>
      </c>
      <c r="F74" s="3">
        <f t="shared" si="1"/>
        <v>11</v>
      </c>
    </row>
    <row r="75" spans="1:6" hidden="1" x14ac:dyDescent="0.25">
      <c r="A75" s="36">
        <v>18660</v>
      </c>
      <c r="B75" s="35">
        <f>YEAR(Tabela9[[#This Row],[data]])</f>
        <v>1951</v>
      </c>
      <c r="C75" s="35">
        <f>MONTH(Tabela9[[#This Row],[data]])</f>
        <v>2</v>
      </c>
      <c r="D75" s="40">
        <v>4.7</v>
      </c>
      <c r="E75" s="41">
        <f>Tabela9[[#This Row],[data]]</f>
        <v>18660</v>
      </c>
      <c r="F75" s="3">
        <f t="shared" si="1"/>
        <v>0</v>
      </c>
    </row>
    <row r="76" spans="1:6" hidden="1" x14ac:dyDescent="0.25">
      <c r="A76" s="36">
        <v>18688</v>
      </c>
      <c r="B76" s="35">
        <f>YEAR(Tabela9[[#This Row],[data]])</f>
        <v>1951</v>
      </c>
      <c r="C76" s="35">
        <f>MONTH(Tabela9[[#This Row],[data]])</f>
        <v>3</v>
      </c>
      <c r="D76" s="40">
        <v>4.4000000000000004</v>
      </c>
      <c r="E76" s="41">
        <f>Tabela9[[#This Row],[data]]</f>
        <v>18688</v>
      </c>
      <c r="F76" s="3">
        <f t="shared" si="1"/>
        <v>1</v>
      </c>
    </row>
    <row r="77" spans="1:6" hidden="1" x14ac:dyDescent="0.25">
      <c r="A77" s="36">
        <v>18719</v>
      </c>
      <c r="B77" s="35">
        <f>YEAR(Tabela9[[#This Row],[data]])</f>
        <v>1951</v>
      </c>
      <c r="C77" s="35">
        <f>MONTH(Tabela9[[#This Row],[data]])</f>
        <v>4</v>
      </c>
      <c r="D77" s="40">
        <v>4.4000000000000004</v>
      </c>
      <c r="E77" s="41">
        <f>Tabela9[[#This Row],[data]]</f>
        <v>18719</v>
      </c>
      <c r="F77" s="3">
        <f t="shared" si="1"/>
        <v>2</v>
      </c>
    </row>
    <row r="78" spans="1:6" hidden="1" x14ac:dyDescent="0.25">
      <c r="A78" s="36">
        <v>18749</v>
      </c>
      <c r="B78" s="35">
        <f>YEAR(Tabela9[[#This Row],[data]])</f>
        <v>1951</v>
      </c>
      <c r="C78" s="35">
        <f>MONTH(Tabela9[[#This Row],[data]])</f>
        <v>5</v>
      </c>
      <c r="D78" s="40">
        <v>4.0999999999999996</v>
      </c>
      <c r="E78" s="41">
        <f>Tabela9[[#This Row],[data]]</f>
        <v>18749</v>
      </c>
      <c r="F78" s="3">
        <f t="shared" si="1"/>
        <v>3</v>
      </c>
    </row>
    <row r="79" spans="1:6" hidden="1" x14ac:dyDescent="0.25">
      <c r="A79" s="36">
        <v>18780</v>
      </c>
      <c r="B79" s="35">
        <f>YEAR(Tabela9[[#This Row],[data]])</f>
        <v>1951</v>
      </c>
      <c r="C79" s="35">
        <f>MONTH(Tabela9[[#This Row],[data]])</f>
        <v>6</v>
      </c>
      <c r="D79" s="40">
        <v>4</v>
      </c>
      <c r="E79" s="41">
        <f>Tabela9[[#This Row],[data]]</f>
        <v>18780</v>
      </c>
      <c r="F79" s="3">
        <f t="shared" si="1"/>
        <v>4</v>
      </c>
    </row>
    <row r="80" spans="1:6" hidden="1" x14ac:dyDescent="0.25">
      <c r="A80" s="36">
        <v>18810</v>
      </c>
      <c r="B80" s="35">
        <f>YEAR(Tabela9[[#This Row],[data]])</f>
        <v>1951</v>
      </c>
      <c r="C80" s="35">
        <f>MONTH(Tabela9[[#This Row],[data]])</f>
        <v>7</v>
      </c>
      <c r="D80" s="40">
        <v>4.2</v>
      </c>
      <c r="E80" s="41">
        <f>Tabela9[[#This Row],[data]]</f>
        <v>18810</v>
      </c>
      <c r="F80" s="3">
        <f t="shared" si="1"/>
        <v>0</v>
      </c>
    </row>
    <row r="81" spans="1:6" hidden="1" x14ac:dyDescent="0.25">
      <c r="A81" s="36">
        <v>18841</v>
      </c>
      <c r="B81" s="35">
        <f>YEAR(Tabela9[[#This Row],[data]])</f>
        <v>1951</v>
      </c>
      <c r="C81" s="35">
        <f>MONTH(Tabela9[[#This Row],[data]])</f>
        <v>8</v>
      </c>
      <c r="D81" s="40">
        <v>4.0999999999999996</v>
      </c>
      <c r="E81" s="41">
        <f>Tabela9[[#This Row],[data]]</f>
        <v>18841</v>
      </c>
      <c r="F81" s="3">
        <f t="shared" si="1"/>
        <v>1</v>
      </c>
    </row>
    <row r="82" spans="1:6" hidden="1" x14ac:dyDescent="0.25">
      <c r="A82" s="36">
        <v>18872</v>
      </c>
      <c r="B82" s="35">
        <f>YEAR(Tabela9[[#This Row],[data]])</f>
        <v>1951</v>
      </c>
      <c r="C82" s="35">
        <f>MONTH(Tabela9[[#This Row],[data]])</f>
        <v>9</v>
      </c>
      <c r="D82" s="40">
        <v>4.0999999999999996</v>
      </c>
      <c r="E82" s="41">
        <f>Tabela9[[#This Row],[data]]</f>
        <v>18872</v>
      </c>
      <c r="F82" s="3">
        <f t="shared" si="1"/>
        <v>2</v>
      </c>
    </row>
    <row r="83" spans="1:6" hidden="1" x14ac:dyDescent="0.25">
      <c r="A83" s="36">
        <v>18902</v>
      </c>
      <c r="B83" s="35">
        <f>YEAR(Tabela9[[#This Row],[data]])</f>
        <v>1951</v>
      </c>
      <c r="C83" s="35">
        <f>MONTH(Tabela9[[#This Row],[data]])</f>
        <v>10</v>
      </c>
      <c r="D83" s="40">
        <v>4.3</v>
      </c>
      <c r="E83" s="41">
        <f>Tabela9[[#This Row],[data]]</f>
        <v>18902</v>
      </c>
      <c r="F83" s="3">
        <f t="shared" si="1"/>
        <v>0</v>
      </c>
    </row>
    <row r="84" spans="1:6" hidden="1" x14ac:dyDescent="0.25">
      <c r="A84" s="36">
        <v>18933</v>
      </c>
      <c r="B84" s="35">
        <f>YEAR(Tabela9[[#This Row],[data]])</f>
        <v>1951</v>
      </c>
      <c r="C84" s="35">
        <f>MONTH(Tabela9[[#This Row],[data]])</f>
        <v>11</v>
      </c>
      <c r="D84" s="40">
        <v>4.5</v>
      </c>
      <c r="E84" s="41">
        <f>Tabela9[[#This Row],[data]]</f>
        <v>18933</v>
      </c>
      <c r="F84" s="3">
        <f t="shared" si="1"/>
        <v>0</v>
      </c>
    </row>
    <row r="85" spans="1:6" hidden="1" x14ac:dyDescent="0.25">
      <c r="A85" s="36">
        <v>18963</v>
      </c>
      <c r="B85" s="35">
        <f>YEAR(Tabela9[[#This Row],[data]])</f>
        <v>1951</v>
      </c>
      <c r="C85" s="35">
        <f>MONTH(Tabela9[[#This Row],[data]])</f>
        <v>12</v>
      </c>
      <c r="D85" s="40">
        <v>4.5</v>
      </c>
      <c r="E85" s="41">
        <f>Tabela9[[#This Row],[data]]</f>
        <v>18963</v>
      </c>
      <c r="F85" s="3">
        <f t="shared" si="1"/>
        <v>1</v>
      </c>
    </row>
    <row r="86" spans="1:6" hidden="1" x14ac:dyDescent="0.25">
      <c r="A86" s="36">
        <v>18994</v>
      </c>
      <c r="B86" s="35">
        <f>YEAR(Tabela9[[#This Row],[data]])</f>
        <v>1952</v>
      </c>
      <c r="C86" s="35">
        <f>MONTH(Tabela9[[#This Row],[data]])</f>
        <v>1</v>
      </c>
      <c r="D86" s="40">
        <v>2.7</v>
      </c>
      <c r="E86" s="41">
        <f>Tabela9[[#This Row],[data]]</f>
        <v>18994</v>
      </c>
      <c r="F86" s="3">
        <f t="shared" si="1"/>
        <v>2</v>
      </c>
    </row>
    <row r="87" spans="1:6" hidden="1" x14ac:dyDescent="0.25">
      <c r="A87" s="36">
        <v>19025</v>
      </c>
      <c r="B87" s="35">
        <f>YEAR(Tabela9[[#This Row],[data]])</f>
        <v>1952</v>
      </c>
      <c r="C87" s="35">
        <f>MONTH(Tabela9[[#This Row],[data]])</f>
        <v>2</v>
      </c>
      <c r="D87" s="40">
        <v>4.2</v>
      </c>
      <c r="E87" s="41">
        <f>Tabela9[[#This Row],[data]]</f>
        <v>19025</v>
      </c>
      <c r="F87" s="3">
        <f t="shared" si="1"/>
        <v>0</v>
      </c>
    </row>
    <row r="88" spans="1:6" hidden="1" x14ac:dyDescent="0.25">
      <c r="A88" s="36">
        <v>19054</v>
      </c>
      <c r="B88" s="35">
        <f>YEAR(Tabela9[[#This Row],[data]])</f>
        <v>1952</v>
      </c>
      <c r="C88" s="35">
        <f>MONTH(Tabela9[[#This Row],[data]])</f>
        <v>3</v>
      </c>
      <c r="D88" s="40">
        <v>4.0999999999999996</v>
      </c>
      <c r="E88" s="41">
        <f>Tabela9[[#This Row],[data]]</f>
        <v>19054</v>
      </c>
      <c r="F88" s="3">
        <f t="shared" si="1"/>
        <v>1</v>
      </c>
    </row>
    <row r="89" spans="1:6" hidden="1" x14ac:dyDescent="0.25">
      <c r="A89" s="36">
        <v>19085</v>
      </c>
      <c r="B89" s="35">
        <f>YEAR(Tabela9[[#This Row],[data]])</f>
        <v>1952</v>
      </c>
      <c r="C89" s="35">
        <f>MONTH(Tabela9[[#This Row],[data]])</f>
        <v>4</v>
      </c>
      <c r="D89" s="40">
        <v>3.9</v>
      </c>
      <c r="E89" s="41">
        <f>Tabela9[[#This Row],[data]]</f>
        <v>19085</v>
      </c>
      <c r="F89" s="3">
        <f t="shared" si="1"/>
        <v>2</v>
      </c>
    </row>
    <row r="90" spans="1:6" hidden="1" x14ac:dyDescent="0.25">
      <c r="A90" s="36">
        <v>19115</v>
      </c>
      <c r="B90" s="35">
        <f>YEAR(Tabela9[[#This Row],[data]])</f>
        <v>1952</v>
      </c>
      <c r="C90" s="35">
        <f>MONTH(Tabela9[[#This Row],[data]])</f>
        <v>5</v>
      </c>
      <c r="D90" s="40">
        <v>3.9</v>
      </c>
      <c r="E90" s="41">
        <f>Tabela9[[#This Row],[data]]</f>
        <v>19115</v>
      </c>
      <c r="F90" s="3">
        <f t="shared" si="1"/>
        <v>3</v>
      </c>
    </row>
    <row r="91" spans="1:6" hidden="1" x14ac:dyDescent="0.25">
      <c r="A91" s="36">
        <v>19146</v>
      </c>
      <c r="B91" s="35">
        <f>YEAR(Tabela9[[#This Row],[data]])</f>
        <v>1952</v>
      </c>
      <c r="C91" s="35">
        <f>MONTH(Tabela9[[#This Row],[data]])</f>
        <v>6</v>
      </c>
      <c r="D91" s="40">
        <v>4</v>
      </c>
      <c r="E91" s="41">
        <f>Tabela9[[#This Row],[data]]</f>
        <v>19146</v>
      </c>
      <c r="F91" s="3">
        <f t="shared" si="1"/>
        <v>0</v>
      </c>
    </row>
    <row r="92" spans="1:6" hidden="1" x14ac:dyDescent="0.25">
      <c r="A92" s="36">
        <v>19176</v>
      </c>
      <c r="B92" s="35">
        <f>YEAR(Tabela9[[#This Row],[data]])</f>
        <v>1952</v>
      </c>
      <c r="C92" s="35">
        <f>MONTH(Tabela9[[#This Row],[data]])</f>
        <v>7</v>
      </c>
      <c r="D92" s="40">
        <v>4</v>
      </c>
      <c r="E92" s="41">
        <f>Tabela9[[#This Row],[data]]</f>
        <v>19176</v>
      </c>
      <c r="F92" s="3">
        <f t="shared" si="1"/>
        <v>1</v>
      </c>
    </row>
    <row r="93" spans="1:6" hidden="1" x14ac:dyDescent="0.25">
      <c r="A93" s="36">
        <v>19207</v>
      </c>
      <c r="B93" s="35">
        <f>YEAR(Tabela9[[#This Row],[data]])</f>
        <v>1952</v>
      </c>
      <c r="C93" s="35">
        <f>MONTH(Tabela9[[#This Row],[data]])</f>
        <v>8</v>
      </c>
      <c r="D93" s="40">
        <v>4.2</v>
      </c>
      <c r="E93" s="41">
        <f>Tabela9[[#This Row],[data]]</f>
        <v>19207</v>
      </c>
      <c r="F93" s="3">
        <f t="shared" si="1"/>
        <v>0</v>
      </c>
    </row>
    <row r="94" spans="1:6" hidden="1" x14ac:dyDescent="0.25">
      <c r="A94" s="36">
        <v>19238</v>
      </c>
      <c r="B94" s="35">
        <f>YEAR(Tabela9[[#This Row],[data]])</f>
        <v>1952</v>
      </c>
      <c r="C94" s="35">
        <f>MONTH(Tabela9[[#This Row],[data]])</f>
        <v>9</v>
      </c>
      <c r="D94" s="40">
        <v>4.4000000000000004</v>
      </c>
      <c r="E94" s="41">
        <f>Tabela9[[#This Row],[data]]</f>
        <v>19238</v>
      </c>
      <c r="F94" s="3">
        <f t="shared" si="1"/>
        <v>0</v>
      </c>
    </row>
    <row r="95" spans="1:6" hidden="1" x14ac:dyDescent="0.25">
      <c r="A95" s="36">
        <v>19268</v>
      </c>
      <c r="B95" s="35">
        <f>YEAR(Tabela9[[#This Row],[data]])</f>
        <v>1952</v>
      </c>
      <c r="C95" s="35">
        <f>MONTH(Tabela9[[#This Row],[data]])</f>
        <v>10</v>
      </c>
      <c r="D95" s="40">
        <v>4.0999999999999996</v>
      </c>
      <c r="E95" s="41">
        <f>Tabela9[[#This Row],[data]]</f>
        <v>19268</v>
      </c>
      <c r="F95" s="3">
        <f t="shared" si="1"/>
        <v>1</v>
      </c>
    </row>
    <row r="96" spans="1:6" hidden="1" x14ac:dyDescent="0.25">
      <c r="A96" s="36">
        <v>19299</v>
      </c>
      <c r="B96" s="35">
        <f>YEAR(Tabela9[[#This Row],[data]])</f>
        <v>1952</v>
      </c>
      <c r="C96" s="35">
        <f>MONTH(Tabela9[[#This Row],[data]])</f>
        <v>11</v>
      </c>
      <c r="D96" s="40">
        <v>4</v>
      </c>
      <c r="E96" s="41">
        <f>Tabela9[[#This Row],[data]]</f>
        <v>19299</v>
      </c>
      <c r="F96" s="3">
        <f t="shared" si="1"/>
        <v>2</v>
      </c>
    </row>
    <row r="97" spans="1:6" hidden="1" x14ac:dyDescent="0.25">
      <c r="A97" s="36">
        <v>19329</v>
      </c>
      <c r="B97" s="35">
        <f>YEAR(Tabela9[[#This Row],[data]])</f>
        <v>1952</v>
      </c>
      <c r="C97" s="35">
        <f>MONTH(Tabela9[[#This Row],[data]])</f>
        <v>12</v>
      </c>
      <c r="D97" s="40">
        <v>3.8</v>
      </c>
      <c r="E97" s="41">
        <f>Tabela9[[#This Row],[data]]</f>
        <v>19329</v>
      </c>
      <c r="F97" s="3">
        <f t="shared" si="1"/>
        <v>3</v>
      </c>
    </row>
    <row r="98" spans="1:6" hidden="1" x14ac:dyDescent="0.25">
      <c r="A98" s="36">
        <v>19360</v>
      </c>
      <c r="B98" s="35">
        <f>YEAR(Tabela9[[#This Row],[data]])</f>
        <v>1953</v>
      </c>
      <c r="C98" s="35">
        <f>MONTH(Tabela9[[#This Row],[data]])</f>
        <v>1</v>
      </c>
      <c r="D98" s="40">
        <v>3.5</v>
      </c>
      <c r="E98" s="41">
        <f>Tabela9[[#This Row],[data]]</f>
        <v>19360</v>
      </c>
      <c r="F98" s="3">
        <f t="shared" si="1"/>
        <v>4</v>
      </c>
    </row>
    <row r="99" spans="1:6" hidden="1" x14ac:dyDescent="0.25">
      <c r="A99" s="36">
        <v>19391</v>
      </c>
      <c r="B99" s="35">
        <f>YEAR(Tabela9[[#This Row],[data]])</f>
        <v>1953</v>
      </c>
      <c r="C99" s="35">
        <f>MONTH(Tabela9[[#This Row],[data]])</f>
        <v>2</v>
      </c>
      <c r="D99" s="40">
        <v>3.6</v>
      </c>
      <c r="E99" s="41">
        <f>Tabela9[[#This Row],[data]]</f>
        <v>19391</v>
      </c>
      <c r="F99" s="3">
        <f t="shared" si="1"/>
        <v>0</v>
      </c>
    </row>
    <row r="100" spans="1:6" hidden="1" x14ac:dyDescent="0.25">
      <c r="A100" s="36">
        <v>19419</v>
      </c>
      <c r="B100" s="35">
        <f>YEAR(Tabela9[[#This Row],[data]])</f>
        <v>1953</v>
      </c>
      <c r="C100" s="35">
        <f>MONTH(Tabela9[[#This Row],[data]])</f>
        <v>3</v>
      </c>
      <c r="D100" s="40">
        <v>3.5</v>
      </c>
      <c r="E100" s="41">
        <f>Tabela9[[#This Row],[data]]</f>
        <v>19419</v>
      </c>
      <c r="F100" s="3">
        <f t="shared" si="1"/>
        <v>1</v>
      </c>
    </row>
    <row r="101" spans="1:6" hidden="1" x14ac:dyDescent="0.25">
      <c r="A101" s="36">
        <v>19450</v>
      </c>
      <c r="B101" s="35">
        <f>YEAR(Tabela9[[#This Row],[data]])</f>
        <v>1953</v>
      </c>
      <c r="C101" s="35">
        <f>MONTH(Tabela9[[#This Row],[data]])</f>
        <v>4</v>
      </c>
      <c r="D101" s="40">
        <v>3.6</v>
      </c>
      <c r="E101" s="41">
        <f>Tabela9[[#This Row],[data]]</f>
        <v>19450</v>
      </c>
      <c r="F101" s="3">
        <f t="shared" si="1"/>
        <v>0</v>
      </c>
    </row>
    <row r="102" spans="1:6" hidden="1" x14ac:dyDescent="0.25">
      <c r="A102" s="36">
        <v>19480</v>
      </c>
      <c r="B102" s="35">
        <f>YEAR(Tabela9[[#This Row],[data]])</f>
        <v>1953</v>
      </c>
      <c r="C102" s="35">
        <f>MONTH(Tabela9[[#This Row],[data]])</f>
        <v>5</v>
      </c>
      <c r="D102" s="40">
        <v>3.5</v>
      </c>
      <c r="E102" s="41">
        <f>Tabela9[[#This Row],[data]]</f>
        <v>19480</v>
      </c>
      <c r="F102" s="3">
        <f t="shared" si="1"/>
        <v>1</v>
      </c>
    </row>
    <row r="103" spans="1:6" hidden="1" x14ac:dyDescent="0.25">
      <c r="A103" s="36">
        <v>19511</v>
      </c>
      <c r="B103" s="35">
        <f>YEAR(Tabela9[[#This Row],[data]])</f>
        <v>1953</v>
      </c>
      <c r="C103" s="35">
        <f>MONTH(Tabela9[[#This Row],[data]])</f>
        <v>6</v>
      </c>
      <c r="D103" s="40">
        <v>3.2</v>
      </c>
      <c r="E103" s="41">
        <f>Tabela9[[#This Row],[data]]</f>
        <v>19511</v>
      </c>
      <c r="F103" s="3">
        <f t="shared" si="1"/>
        <v>2</v>
      </c>
    </row>
    <row r="104" spans="1:6" hidden="1" x14ac:dyDescent="0.25">
      <c r="A104" s="36">
        <v>19541</v>
      </c>
      <c r="B104" s="35">
        <f>YEAR(Tabela9[[#This Row],[data]])</f>
        <v>1953</v>
      </c>
      <c r="C104" s="35">
        <f>MONTH(Tabela9[[#This Row],[data]])</f>
        <v>7</v>
      </c>
      <c r="D104" s="40">
        <v>3.3</v>
      </c>
      <c r="E104" s="41">
        <f>Tabela9[[#This Row],[data]]</f>
        <v>19541</v>
      </c>
      <c r="F104" s="3">
        <f t="shared" si="1"/>
        <v>0</v>
      </c>
    </row>
    <row r="105" spans="1:6" hidden="1" x14ac:dyDescent="0.25">
      <c r="A105" s="36">
        <v>19572</v>
      </c>
      <c r="B105" s="35">
        <f>YEAR(Tabela9[[#This Row],[data]])</f>
        <v>1953</v>
      </c>
      <c r="C105" s="35">
        <f>MONTH(Tabela9[[#This Row],[data]])</f>
        <v>8</v>
      </c>
      <c r="D105" s="40">
        <v>3.5</v>
      </c>
      <c r="E105" s="41">
        <f>Tabela9[[#This Row],[data]]</f>
        <v>19572</v>
      </c>
      <c r="F105" s="3">
        <f t="shared" si="1"/>
        <v>0</v>
      </c>
    </row>
    <row r="106" spans="1:6" hidden="1" x14ac:dyDescent="0.25">
      <c r="A106" s="36">
        <v>19603</v>
      </c>
      <c r="B106" s="35">
        <f>YEAR(Tabela9[[#This Row],[data]])</f>
        <v>1953</v>
      </c>
      <c r="C106" s="35">
        <f>MONTH(Tabela9[[#This Row],[data]])</f>
        <v>9</v>
      </c>
      <c r="D106" s="40">
        <v>3.7</v>
      </c>
      <c r="E106" s="41">
        <f>Tabela9[[#This Row],[data]]</f>
        <v>19603</v>
      </c>
      <c r="F106" s="3">
        <f t="shared" si="1"/>
        <v>0</v>
      </c>
    </row>
    <row r="107" spans="1:6" hidden="1" x14ac:dyDescent="0.25">
      <c r="A107" s="36">
        <v>19633</v>
      </c>
      <c r="B107" s="35">
        <f>YEAR(Tabela9[[#This Row],[data]])</f>
        <v>1953</v>
      </c>
      <c r="C107" s="35">
        <f>MONTH(Tabela9[[#This Row],[data]])</f>
        <v>10</v>
      </c>
      <c r="D107" s="40">
        <v>3.8</v>
      </c>
      <c r="E107" s="41">
        <f>Tabela9[[#This Row],[data]]</f>
        <v>19633</v>
      </c>
      <c r="F107" s="3">
        <f t="shared" si="1"/>
        <v>0</v>
      </c>
    </row>
    <row r="108" spans="1:6" hidden="1" x14ac:dyDescent="0.25">
      <c r="A108" s="36">
        <v>19664</v>
      </c>
      <c r="B108" s="35">
        <f>YEAR(Tabela9[[#This Row],[data]])</f>
        <v>1953</v>
      </c>
      <c r="C108" s="35">
        <f>MONTH(Tabela9[[#This Row],[data]])</f>
        <v>11</v>
      </c>
      <c r="D108" s="40">
        <v>4</v>
      </c>
      <c r="E108" s="41">
        <f>Tabela9[[#This Row],[data]]</f>
        <v>19664</v>
      </c>
      <c r="F108" s="3">
        <f t="shared" si="1"/>
        <v>0</v>
      </c>
    </row>
    <row r="109" spans="1:6" hidden="1" x14ac:dyDescent="0.25">
      <c r="A109" s="36">
        <v>19694</v>
      </c>
      <c r="B109" s="35">
        <f>YEAR(Tabela9[[#This Row],[data]])</f>
        <v>1953</v>
      </c>
      <c r="C109" s="35">
        <f>MONTH(Tabela9[[#This Row],[data]])</f>
        <v>12</v>
      </c>
      <c r="D109" s="40">
        <v>4.5</v>
      </c>
      <c r="E109" s="41">
        <f>Tabela9[[#This Row],[data]]</f>
        <v>19694</v>
      </c>
      <c r="F109" s="3">
        <f t="shared" si="1"/>
        <v>0</v>
      </c>
    </row>
    <row r="110" spans="1:6" hidden="1" x14ac:dyDescent="0.25">
      <c r="A110" s="36">
        <v>19725</v>
      </c>
      <c r="B110" s="35">
        <f>YEAR(Tabela9[[#This Row],[data]])</f>
        <v>1954</v>
      </c>
      <c r="C110" s="35">
        <f>MONTH(Tabela9[[#This Row],[data]])</f>
        <v>1</v>
      </c>
      <c r="D110" s="40">
        <v>5</v>
      </c>
      <c r="E110" s="41">
        <f>Tabela9[[#This Row],[data]]</f>
        <v>19725</v>
      </c>
      <c r="F110" s="3">
        <f t="shared" si="1"/>
        <v>0</v>
      </c>
    </row>
    <row r="111" spans="1:6" hidden="1" x14ac:dyDescent="0.25">
      <c r="A111" s="36">
        <v>19756</v>
      </c>
      <c r="B111" s="35">
        <f>YEAR(Tabela9[[#This Row],[data]])</f>
        <v>1954</v>
      </c>
      <c r="C111" s="35">
        <f>MONTH(Tabela9[[#This Row],[data]])</f>
        <v>2</v>
      </c>
      <c r="D111" s="40">
        <v>5.9</v>
      </c>
      <c r="E111" s="41">
        <f>Tabela9[[#This Row],[data]]</f>
        <v>19756</v>
      </c>
      <c r="F111" s="3">
        <f t="shared" si="1"/>
        <v>0</v>
      </c>
    </row>
    <row r="112" spans="1:6" hidden="1" x14ac:dyDescent="0.25">
      <c r="A112" s="36">
        <v>19784</v>
      </c>
      <c r="B112" s="35">
        <f>YEAR(Tabela9[[#This Row],[data]])</f>
        <v>1954</v>
      </c>
      <c r="C112" s="35">
        <f>MONTH(Tabela9[[#This Row],[data]])</f>
        <v>3</v>
      </c>
      <c r="D112" s="40">
        <v>6.2</v>
      </c>
      <c r="E112" s="41">
        <f>Tabela9[[#This Row],[data]]</f>
        <v>19784</v>
      </c>
      <c r="F112" s="3">
        <f t="shared" si="1"/>
        <v>0</v>
      </c>
    </row>
    <row r="113" spans="1:6" hidden="1" x14ac:dyDescent="0.25">
      <c r="A113" s="36">
        <v>19815</v>
      </c>
      <c r="B113" s="35">
        <f>YEAR(Tabela9[[#This Row],[data]])</f>
        <v>1954</v>
      </c>
      <c r="C113" s="35">
        <f>MONTH(Tabela9[[#This Row],[data]])</f>
        <v>4</v>
      </c>
      <c r="D113" s="40">
        <v>6.7</v>
      </c>
      <c r="E113" s="41">
        <f>Tabela9[[#This Row],[data]]</f>
        <v>19815</v>
      </c>
      <c r="F113" s="3">
        <f t="shared" si="1"/>
        <v>0</v>
      </c>
    </row>
    <row r="114" spans="1:6" hidden="1" x14ac:dyDescent="0.25">
      <c r="A114" s="36">
        <v>19845</v>
      </c>
      <c r="B114" s="35">
        <f>YEAR(Tabela9[[#This Row],[data]])</f>
        <v>1954</v>
      </c>
      <c r="C114" s="35">
        <f>MONTH(Tabela9[[#This Row],[data]])</f>
        <v>5</v>
      </c>
      <c r="D114" s="40">
        <v>6.9</v>
      </c>
      <c r="E114" s="41">
        <f>Tabela9[[#This Row],[data]]</f>
        <v>19845</v>
      </c>
      <c r="F114" s="3">
        <f t="shared" si="1"/>
        <v>0</v>
      </c>
    </row>
    <row r="115" spans="1:6" hidden="1" x14ac:dyDescent="0.25">
      <c r="A115" s="36">
        <v>19876</v>
      </c>
      <c r="B115" s="35">
        <f>YEAR(Tabela9[[#This Row],[data]])</f>
        <v>1954</v>
      </c>
      <c r="C115" s="35">
        <f>MONTH(Tabela9[[#This Row],[data]])</f>
        <v>6</v>
      </c>
      <c r="D115" s="40">
        <v>6.9</v>
      </c>
      <c r="E115" s="41">
        <f>Tabela9[[#This Row],[data]]</f>
        <v>19876</v>
      </c>
      <c r="F115" s="3">
        <f t="shared" si="1"/>
        <v>1</v>
      </c>
    </row>
    <row r="116" spans="1:6" hidden="1" x14ac:dyDescent="0.25">
      <c r="A116" s="36">
        <v>19906</v>
      </c>
      <c r="B116" s="35">
        <f>YEAR(Tabela9[[#This Row],[data]])</f>
        <v>1954</v>
      </c>
      <c r="C116" s="35">
        <f>MONTH(Tabela9[[#This Row],[data]])</f>
        <v>7</v>
      </c>
      <c r="D116" s="40">
        <v>6.6</v>
      </c>
      <c r="E116" s="41">
        <f>Tabela9[[#This Row],[data]]</f>
        <v>19906</v>
      </c>
      <c r="F116" s="3">
        <f t="shared" si="1"/>
        <v>2</v>
      </c>
    </row>
    <row r="117" spans="1:6" hidden="1" x14ac:dyDescent="0.25">
      <c r="A117" s="36">
        <v>19937</v>
      </c>
      <c r="B117" s="35">
        <f>YEAR(Tabela9[[#This Row],[data]])</f>
        <v>1954</v>
      </c>
      <c r="C117" s="35">
        <f>MONTH(Tabela9[[#This Row],[data]])</f>
        <v>8</v>
      </c>
      <c r="D117" s="40">
        <v>6.8</v>
      </c>
      <c r="E117" s="41">
        <f>Tabela9[[#This Row],[data]]</f>
        <v>19937</v>
      </c>
      <c r="F117" s="3">
        <f t="shared" si="1"/>
        <v>0</v>
      </c>
    </row>
    <row r="118" spans="1:6" hidden="1" x14ac:dyDescent="0.25">
      <c r="A118" s="36">
        <v>19968</v>
      </c>
      <c r="B118" s="35">
        <f>YEAR(Tabela9[[#This Row],[data]])</f>
        <v>1954</v>
      </c>
      <c r="C118" s="35">
        <f>MONTH(Tabela9[[#This Row],[data]])</f>
        <v>9</v>
      </c>
      <c r="D118" s="40">
        <v>7</v>
      </c>
      <c r="E118" s="41">
        <f>Tabela9[[#This Row],[data]]</f>
        <v>19968</v>
      </c>
      <c r="F118" s="3">
        <f t="shared" si="1"/>
        <v>0</v>
      </c>
    </row>
    <row r="119" spans="1:6" hidden="1" x14ac:dyDescent="0.25">
      <c r="A119" s="36">
        <v>19998</v>
      </c>
      <c r="B119" s="35">
        <f>YEAR(Tabela9[[#This Row],[data]])</f>
        <v>1954</v>
      </c>
      <c r="C119" s="35">
        <f>MONTH(Tabela9[[#This Row],[data]])</f>
        <v>10</v>
      </c>
      <c r="D119" s="40">
        <v>7.1</v>
      </c>
      <c r="E119" s="41">
        <f>Tabela9[[#This Row],[data]]</f>
        <v>19998</v>
      </c>
      <c r="F119" s="3">
        <f t="shared" si="1"/>
        <v>0</v>
      </c>
    </row>
    <row r="120" spans="1:6" hidden="1" x14ac:dyDescent="0.25">
      <c r="A120" s="36">
        <v>20029</v>
      </c>
      <c r="B120" s="35">
        <f>YEAR(Tabela9[[#This Row],[data]])</f>
        <v>1954</v>
      </c>
      <c r="C120" s="35">
        <f>MONTH(Tabela9[[#This Row],[data]])</f>
        <v>11</v>
      </c>
      <c r="D120" s="40">
        <v>6.7</v>
      </c>
      <c r="E120" s="41">
        <f>Tabela9[[#This Row],[data]]</f>
        <v>20029</v>
      </c>
      <c r="F120" s="3">
        <f t="shared" si="1"/>
        <v>1</v>
      </c>
    </row>
    <row r="121" spans="1:6" hidden="1" x14ac:dyDescent="0.25">
      <c r="A121" s="36">
        <v>20059</v>
      </c>
      <c r="B121" s="35">
        <f>YEAR(Tabela9[[#This Row],[data]])</f>
        <v>1954</v>
      </c>
      <c r="C121" s="35">
        <f>MONTH(Tabela9[[#This Row],[data]])</f>
        <v>12</v>
      </c>
      <c r="D121" s="40">
        <v>6.3</v>
      </c>
      <c r="E121" s="41">
        <f>Tabela9[[#This Row],[data]]</f>
        <v>20059</v>
      </c>
      <c r="F121" s="3">
        <f t="shared" si="1"/>
        <v>2</v>
      </c>
    </row>
    <row r="122" spans="1:6" hidden="1" x14ac:dyDescent="0.25">
      <c r="A122" s="36">
        <v>20090</v>
      </c>
      <c r="B122" s="35">
        <f>YEAR(Tabela9[[#This Row],[data]])</f>
        <v>1955</v>
      </c>
      <c r="C122" s="35">
        <f>MONTH(Tabela9[[#This Row],[data]])</f>
        <v>1</v>
      </c>
      <c r="D122" s="40">
        <v>4.2</v>
      </c>
      <c r="E122" s="41">
        <f>Tabela9[[#This Row],[data]]</f>
        <v>20090</v>
      </c>
      <c r="F122" s="3">
        <f t="shared" si="1"/>
        <v>3</v>
      </c>
    </row>
    <row r="123" spans="1:6" hidden="1" x14ac:dyDescent="0.25">
      <c r="A123" s="36">
        <v>20121</v>
      </c>
      <c r="B123" s="35">
        <f>YEAR(Tabela9[[#This Row],[data]])</f>
        <v>1955</v>
      </c>
      <c r="C123" s="35">
        <f>MONTH(Tabela9[[#This Row],[data]])</f>
        <v>2</v>
      </c>
      <c r="D123" s="40">
        <v>5.9</v>
      </c>
      <c r="E123" s="41">
        <f>Tabela9[[#This Row],[data]]</f>
        <v>20121</v>
      </c>
      <c r="F123" s="3">
        <f t="shared" si="1"/>
        <v>0</v>
      </c>
    </row>
    <row r="124" spans="1:6" hidden="1" x14ac:dyDescent="0.25">
      <c r="A124" s="36">
        <v>20149</v>
      </c>
      <c r="B124" s="35">
        <f>YEAR(Tabela9[[#This Row],[data]])</f>
        <v>1955</v>
      </c>
      <c r="C124" s="35">
        <f>MONTH(Tabela9[[#This Row],[data]])</f>
        <v>3</v>
      </c>
      <c r="D124" s="40">
        <v>5.7</v>
      </c>
      <c r="E124" s="41">
        <f>Tabela9[[#This Row],[data]]</f>
        <v>20149</v>
      </c>
      <c r="F124" s="3">
        <f t="shared" si="1"/>
        <v>1</v>
      </c>
    </row>
    <row r="125" spans="1:6" hidden="1" x14ac:dyDescent="0.25">
      <c r="A125" s="36">
        <v>20180</v>
      </c>
      <c r="B125" s="35">
        <f>YEAR(Tabela9[[#This Row],[data]])</f>
        <v>1955</v>
      </c>
      <c r="C125" s="35">
        <f>MONTH(Tabela9[[#This Row],[data]])</f>
        <v>4</v>
      </c>
      <c r="D125" s="40">
        <v>5.6</v>
      </c>
      <c r="E125" s="41">
        <f>Tabela9[[#This Row],[data]]</f>
        <v>20180</v>
      </c>
      <c r="F125" s="3">
        <f t="shared" si="1"/>
        <v>2</v>
      </c>
    </row>
    <row r="126" spans="1:6" hidden="1" x14ac:dyDescent="0.25">
      <c r="A126" s="36">
        <v>20210</v>
      </c>
      <c r="B126" s="35">
        <f>YEAR(Tabela9[[#This Row],[data]])</f>
        <v>1955</v>
      </c>
      <c r="C126" s="35">
        <f>MONTH(Tabela9[[#This Row],[data]])</f>
        <v>5</v>
      </c>
      <c r="D126" s="40">
        <v>5.7</v>
      </c>
      <c r="E126" s="41">
        <f>Tabela9[[#This Row],[data]]</f>
        <v>20210</v>
      </c>
      <c r="F126" s="3">
        <f t="shared" si="1"/>
        <v>0</v>
      </c>
    </row>
    <row r="127" spans="1:6" hidden="1" x14ac:dyDescent="0.25">
      <c r="A127" s="36">
        <v>20241</v>
      </c>
      <c r="B127" s="35">
        <f>YEAR(Tabela9[[#This Row],[data]])</f>
        <v>1955</v>
      </c>
      <c r="C127" s="35">
        <f>MONTH(Tabela9[[#This Row],[data]])</f>
        <v>6</v>
      </c>
      <c r="D127" s="40">
        <v>5.3</v>
      </c>
      <c r="E127" s="41">
        <f>Tabela9[[#This Row],[data]]</f>
        <v>20241</v>
      </c>
      <c r="F127" s="3">
        <f t="shared" si="1"/>
        <v>1</v>
      </c>
    </row>
    <row r="128" spans="1:6" hidden="1" x14ac:dyDescent="0.25">
      <c r="A128" s="36">
        <v>20271</v>
      </c>
      <c r="B128" s="35">
        <f>YEAR(Tabela9[[#This Row],[data]])</f>
        <v>1955</v>
      </c>
      <c r="C128" s="35">
        <f>MONTH(Tabela9[[#This Row],[data]])</f>
        <v>7</v>
      </c>
      <c r="D128" s="40">
        <v>5.2</v>
      </c>
      <c r="E128" s="41">
        <f>Tabela9[[#This Row],[data]]</f>
        <v>20271</v>
      </c>
      <c r="F128" s="3">
        <f t="shared" si="1"/>
        <v>2</v>
      </c>
    </row>
    <row r="129" spans="1:6" hidden="1" x14ac:dyDescent="0.25">
      <c r="A129" s="36">
        <v>20302</v>
      </c>
      <c r="B129" s="35">
        <f>YEAR(Tabela9[[#This Row],[data]])</f>
        <v>1955</v>
      </c>
      <c r="C129" s="35">
        <f>MONTH(Tabela9[[#This Row],[data]])</f>
        <v>8</v>
      </c>
      <c r="D129" s="40">
        <v>5</v>
      </c>
      <c r="E129" s="41">
        <f>Tabela9[[#This Row],[data]]</f>
        <v>20302</v>
      </c>
      <c r="F129" s="3">
        <f t="shared" si="1"/>
        <v>3</v>
      </c>
    </row>
    <row r="130" spans="1:6" hidden="1" x14ac:dyDescent="0.25">
      <c r="A130" s="36">
        <v>20333</v>
      </c>
      <c r="B130" s="35">
        <f>YEAR(Tabela9[[#This Row],[data]])</f>
        <v>1955</v>
      </c>
      <c r="C130" s="35">
        <f>MONTH(Tabela9[[#This Row],[data]])</f>
        <v>9</v>
      </c>
      <c r="D130" s="40">
        <v>5.2</v>
      </c>
      <c r="E130" s="41">
        <f>Tabela9[[#This Row],[data]]</f>
        <v>20333</v>
      </c>
      <c r="F130" s="3">
        <f t="shared" si="1"/>
        <v>0</v>
      </c>
    </row>
    <row r="131" spans="1:6" hidden="1" x14ac:dyDescent="0.25">
      <c r="A131" s="36">
        <v>20363</v>
      </c>
      <c r="B131" s="35">
        <f>YEAR(Tabela9[[#This Row],[data]])</f>
        <v>1955</v>
      </c>
      <c r="C131" s="35">
        <f>MONTH(Tabela9[[#This Row],[data]])</f>
        <v>10</v>
      </c>
      <c r="D131" s="40">
        <v>5.0999999999999996</v>
      </c>
      <c r="E131" s="41">
        <f>Tabela9[[#This Row],[data]]</f>
        <v>20363</v>
      </c>
      <c r="F131" s="3">
        <f t="shared" si="1"/>
        <v>1</v>
      </c>
    </row>
    <row r="132" spans="1:6" hidden="1" x14ac:dyDescent="0.25">
      <c r="A132" s="36">
        <v>20394</v>
      </c>
      <c r="B132" s="35">
        <f>YEAR(Tabela9[[#This Row],[data]])</f>
        <v>1955</v>
      </c>
      <c r="C132" s="35">
        <f>MONTH(Tabela9[[#This Row],[data]])</f>
        <v>11</v>
      </c>
      <c r="D132" s="40">
        <v>5.3</v>
      </c>
      <c r="E132" s="41">
        <f>Tabela9[[#This Row],[data]]</f>
        <v>20394</v>
      </c>
      <c r="F132" s="3">
        <f t="shared" ref="F132:F195" si="2">IF(D132&lt;=D131,F131+1,0)</f>
        <v>0</v>
      </c>
    </row>
    <row r="133" spans="1:6" hidden="1" x14ac:dyDescent="0.25">
      <c r="A133" s="36">
        <v>20424</v>
      </c>
      <c r="B133" s="35">
        <f>YEAR(Tabela9[[#This Row],[data]])</f>
        <v>1955</v>
      </c>
      <c r="C133" s="35">
        <f>MONTH(Tabela9[[#This Row],[data]])</f>
        <v>12</v>
      </c>
      <c r="D133" s="40">
        <v>5.2</v>
      </c>
      <c r="E133" s="41">
        <f>Tabela9[[#This Row],[data]]</f>
        <v>20424</v>
      </c>
      <c r="F133" s="3">
        <f t="shared" si="2"/>
        <v>1</v>
      </c>
    </row>
    <row r="134" spans="1:6" hidden="1" x14ac:dyDescent="0.25">
      <c r="A134" s="36">
        <v>20455</v>
      </c>
      <c r="B134" s="35">
        <f>YEAR(Tabela9[[#This Row],[data]])</f>
        <v>1956</v>
      </c>
      <c r="C134" s="35">
        <f>MONTH(Tabela9[[#This Row],[data]])</f>
        <v>1</v>
      </c>
      <c r="D134" s="40">
        <v>4.2</v>
      </c>
      <c r="E134" s="41">
        <f>Tabela9[[#This Row],[data]]</f>
        <v>20455</v>
      </c>
      <c r="F134" s="3">
        <f t="shared" si="2"/>
        <v>2</v>
      </c>
    </row>
    <row r="135" spans="1:6" hidden="1" x14ac:dyDescent="0.25">
      <c r="A135" s="36">
        <v>20486</v>
      </c>
      <c r="B135" s="35">
        <f>YEAR(Tabela9[[#This Row],[data]])</f>
        <v>1956</v>
      </c>
      <c r="C135" s="35">
        <f>MONTH(Tabela9[[#This Row],[data]])</f>
        <v>2</v>
      </c>
      <c r="D135" s="40">
        <v>5</v>
      </c>
      <c r="E135" s="41">
        <f>Tabela9[[#This Row],[data]]</f>
        <v>20486</v>
      </c>
      <c r="F135" s="3">
        <f t="shared" si="2"/>
        <v>0</v>
      </c>
    </row>
    <row r="136" spans="1:6" hidden="1" x14ac:dyDescent="0.25">
      <c r="A136" s="36">
        <v>20515</v>
      </c>
      <c r="B136" s="35">
        <f>YEAR(Tabela9[[#This Row],[data]])</f>
        <v>1956</v>
      </c>
      <c r="C136" s="35">
        <f>MONTH(Tabela9[[#This Row],[data]])</f>
        <v>3</v>
      </c>
      <c r="D136" s="40">
        <v>4.9000000000000004</v>
      </c>
      <c r="E136" s="41">
        <f>Tabela9[[#This Row],[data]]</f>
        <v>20515</v>
      </c>
      <c r="F136" s="3">
        <f t="shared" si="2"/>
        <v>1</v>
      </c>
    </row>
    <row r="137" spans="1:6" hidden="1" x14ac:dyDescent="0.25">
      <c r="A137" s="36">
        <v>20546</v>
      </c>
      <c r="B137" s="35">
        <f>YEAR(Tabela9[[#This Row],[data]])</f>
        <v>1956</v>
      </c>
      <c r="C137" s="35">
        <f>MONTH(Tabela9[[#This Row],[data]])</f>
        <v>4</v>
      </c>
      <c r="D137" s="40">
        <v>5.2</v>
      </c>
      <c r="E137" s="41">
        <f>Tabela9[[#This Row],[data]]</f>
        <v>20546</v>
      </c>
      <c r="F137" s="3">
        <f t="shared" si="2"/>
        <v>0</v>
      </c>
    </row>
    <row r="138" spans="1:6" hidden="1" x14ac:dyDescent="0.25">
      <c r="A138" s="36">
        <v>20576</v>
      </c>
      <c r="B138" s="35">
        <f>YEAR(Tabela9[[#This Row],[data]])</f>
        <v>1956</v>
      </c>
      <c r="C138" s="35">
        <f>MONTH(Tabela9[[#This Row],[data]])</f>
        <v>5</v>
      </c>
      <c r="D138" s="40">
        <v>5</v>
      </c>
      <c r="E138" s="41">
        <f>Tabela9[[#This Row],[data]]</f>
        <v>20576</v>
      </c>
      <c r="F138" s="3">
        <f t="shared" si="2"/>
        <v>1</v>
      </c>
    </row>
    <row r="139" spans="1:6" hidden="1" x14ac:dyDescent="0.25">
      <c r="A139" s="36">
        <v>20607</v>
      </c>
      <c r="B139" s="35">
        <f>YEAR(Tabela9[[#This Row],[data]])</f>
        <v>1956</v>
      </c>
      <c r="C139" s="35">
        <f>MONTH(Tabela9[[#This Row],[data]])</f>
        <v>6</v>
      </c>
      <c r="D139" s="40">
        <v>5.3</v>
      </c>
      <c r="E139" s="41">
        <f>Tabela9[[#This Row],[data]]</f>
        <v>20607</v>
      </c>
      <c r="F139" s="3">
        <f t="shared" si="2"/>
        <v>0</v>
      </c>
    </row>
    <row r="140" spans="1:6" hidden="1" x14ac:dyDescent="0.25">
      <c r="A140" s="36">
        <v>20637</v>
      </c>
      <c r="B140" s="35">
        <f>YEAR(Tabela9[[#This Row],[data]])</f>
        <v>1956</v>
      </c>
      <c r="C140" s="35">
        <f>MONTH(Tabela9[[#This Row],[data]])</f>
        <v>7</v>
      </c>
      <c r="D140" s="40">
        <v>5.3</v>
      </c>
      <c r="E140" s="41">
        <f>Tabela9[[#This Row],[data]]</f>
        <v>20637</v>
      </c>
      <c r="F140" s="3">
        <f t="shared" si="2"/>
        <v>1</v>
      </c>
    </row>
    <row r="141" spans="1:6" hidden="1" x14ac:dyDescent="0.25">
      <c r="A141" s="36">
        <v>20668</v>
      </c>
      <c r="B141" s="35">
        <f>YEAR(Tabela9[[#This Row],[data]])</f>
        <v>1956</v>
      </c>
      <c r="C141" s="35">
        <f>MONTH(Tabela9[[#This Row],[data]])</f>
        <v>8</v>
      </c>
      <c r="D141" s="40">
        <v>5.4</v>
      </c>
      <c r="E141" s="41">
        <f>Tabela9[[#This Row],[data]]</f>
        <v>20668</v>
      </c>
      <c r="F141" s="3">
        <f t="shared" si="2"/>
        <v>0</v>
      </c>
    </row>
    <row r="142" spans="1:6" hidden="1" x14ac:dyDescent="0.25">
      <c r="A142" s="36">
        <v>20699</v>
      </c>
      <c r="B142" s="35">
        <f>YEAR(Tabela9[[#This Row],[data]])</f>
        <v>1956</v>
      </c>
      <c r="C142" s="35">
        <f>MONTH(Tabela9[[#This Row],[data]])</f>
        <v>9</v>
      </c>
      <c r="D142" s="40">
        <v>5.0999999999999996</v>
      </c>
      <c r="E142" s="41">
        <f>Tabela9[[#This Row],[data]]</f>
        <v>20699</v>
      </c>
      <c r="F142" s="3">
        <f t="shared" si="2"/>
        <v>1</v>
      </c>
    </row>
    <row r="143" spans="1:6" hidden="1" x14ac:dyDescent="0.25">
      <c r="A143" s="36">
        <v>20729</v>
      </c>
      <c r="B143" s="35">
        <f>YEAR(Tabela9[[#This Row],[data]])</f>
        <v>1956</v>
      </c>
      <c r="C143" s="35">
        <f>MONTH(Tabela9[[#This Row],[data]])</f>
        <v>10</v>
      </c>
      <c r="D143" s="40">
        <v>4.9000000000000004</v>
      </c>
      <c r="E143" s="41">
        <f>Tabela9[[#This Row],[data]]</f>
        <v>20729</v>
      </c>
      <c r="F143" s="3">
        <f t="shared" si="2"/>
        <v>2</v>
      </c>
    </row>
    <row r="144" spans="1:6" hidden="1" x14ac:dyDescent="0.25">
      <c r="A144" s="36">
        <v>20760</v>
      </c>
      <c r="B144" s="35">
        <f>YEAR(Tabela9[[#This Row],[data]])</f>
        <v>1956</v>
      </c>
      <c r="C144" s="35">
        <f>MONTH(Tabela9[[#This Row],[data]])</f>
        <v>11</v>
      </c>
      <c r="D144" s="40">
        <v>4.9000000000000004</v>
      </c>
      <c r="E144" s="41">
        <f>Tabela9[[#This Row],[data]]</f>
        <v>20760</v>
      </c>
      <c r="F144" s="3">
        <f t="shared" si="2"/>
        <v>3</v>
      </c>
    </row>
    <row r="145" spans="1:6" hidden="1" x14ac:dyDescent="0.25">
      <c r="A145" s="36">
        <v>20790</v>
      </c>
      <c r="B145" s="35">
        <f>YEAR(Tabela9[[#This Row],[data]])</f>
        <v>1956</v>
      </c>
      <c r="C145" s="35">
        <f>MONTH(Tabela9[[#This Row],[data]])</f>
        <v>12</v>
      </c>
      <c r="D145" s="40">
        <v>5.3</v>
      </c>
      <c r="E145" s="41">
        <f>Tabela9[[#This Row],[data]]</f>
        <v>20790</v>
      </c>
      <c r="F145" s="3">
        <f t="shared" si="2"/>
        <v>0</v>
      </c>
    </row>
    <row r="146" spans="1:6" hidden="1" x14ac:dyDescent="0.25">
      <c r="A146" s="36">
        <v>20821</v>
      </c>
      <c r="B146" s="35">
        <f>YEAR(Tabela9[[#This Row],[data]])</f>
        <v>1957</v>
      </c>
      <c r="C146" s="35">
        <f>MONTH(Tabela9[[#This Row],[data]])</f>
        <v>1</v>
      </c>
      <c r="D146" s="40">
        <v>5.2</v>
      </c>
      <c r="E146" s="41">
        <f>Tabela9[[#This Row],[data]]</f>
        <v>20821</v>
      </c>
      <c r="F146" s="3">
        <f t="shared" si="2"/>
        <v>1</v>
      </c>
    </row>
    <row r="147" spans="1:6" hidden="1" x14ac:dyDescent="0.25">
      <c r="A147" s="36">
        <v>20852</v>
      </c>
      <c r="B147" s="35">
        <f>YEAR(Tabela9[[#This Row],[data]])</f>
        <v>1957</v>
      </c>
      <c r="C147" s="35">
        <f>MONTH(Tabela9[[#This Row],[data]])</f>
        <v>2</v>
      </c>
      <c r="D147" s="40">
        <v>5.2</v>
      </c>
      <c r="E147" s="41">
        <f>Tabela9[[#This Row],[data]]</f>
        <v>20852</v>
      </c>
      <c r="F147" s="3">
        <f t="shared" si="2"/>
        <v>2</v>
      </c>
    </row>
    <row r="148" spans="1:6" hidden="1" x14ac:dyDescent="0.25">
      <c r="A148" s="36">
        <v>20880</v>
      </c>
      <c r="B148" s="35">
        <f>YEAR(Tabela9[[#This Row],[data]])</f>
        <v>1957</v>
      </c>
      <c r="C148" s="35">
        <f>MONTH(Tabela9[[#This Row],[data]])</f>
        <v>3</v>
      </c>
      <c r="D148" s="40">
        <v>4.9000000000000004</v>
      </c>
      <c r="E148" s="41">
        <f>Tabela9[[#This Row],[data]]</f>
        <v>20880</v>
      </c>
      <c r="F148" s="3">
        <f t="shared" si="2"/>
        <v>3</v>
      </c>
    </row>
    <row r="149" spans="1:6" hidden="1" x14ac:dyDescent="0.25">
      <c r="A149" s="36">
        <v>20911</v>
      </c>
      <c r="B149" s="35">
        <f>YEAR(Tabela9[[#This Row],[data]])</f>
        <v>1957</v>
      </c>
      <c r="C149" s="35">
        <f>MONTH(Tabela9[[#This Row],[data]])</f>
        <v>4</v>
      </c>
      <c r="D149" s="40">
        <v>4.7</v>
      </c>
      <c r="E149" s="41">
        <f>Tabela9[[#This Row],[data]]</f>
        <v>20911</v>
      </c>
      <c r="F149" s="3">
        <f t="shared" si="2"/>
        <v>4</v>
      </c>
    </row>
    <row r="150" spans="1:6" hidden="1" x14ac:dyDescent="0.25">
      <c r="A150" s="36">
        <v>20941</v>
      </c>
      <c r="B150" s="35">
        <f>YEAR(Tabela9[[#This Row],[data]])</f>
        <v>1957</v>
      </c>
      <c r="C150" s="35">
        <f>MONTH(Tabela9[[#This Row],[data]])</f>
        <v>5</v>
      </c>
      <c r="D150" s="40">
        <v>4.9000000000000004</v>
      </c>
      <c r="E150" s="41">
        <f>Tabela9[[#This Row],[data]]</f>
        <v>20941</v>
      </c>
      <c r="F150" s="3">
        <f t="shared" si="2"/>
        <v>0</v>
      </c>
    </row>
    <row r="151" spans="1:6" hidden="1" x14ac:dyDescent="0.25">
      <c r="A151" s="36">
        <v>20972</v>
      </c>
      <c r="B151" s="35">
        <f>YEAR(Tabela9[[#This Row],[data]])</f>
        <v>1957</v>
      </c>
      <c r="C151" s="35">
        <f>MONTH(Tabela9[[#This Row],[data]])</f>
        <v>6</v>
      </c>
      <c r="D151" s="40">
        <v>5.0999999999999996</v>
      </c>
      <c r="E151" s="41">
        <f>Tabela9[[#This Row],[data]]</f>
        <v>20972</v>
      </c>
      <c r="F151" s="3">
        <f t="shared" si="2"/>
        <v>0</v>
      </c>
    </row>
    <row r="152" spans="1:6" hidden="1" x14ac:dyDescent="0.25">
      <c r="A152" s="36">
        <v>21002</v>
      </c>
      <c r="B152" s="35">
        <f>YEAR(Tabela9[[#This Row],[data]])</f>
        <v>1957</v>
      </c>
      <c r="C152" s="35">
        <f>MONTH(Tabela9[[#This Row],[data]])</f>
        <v>7</v>
      </c>
      <c r="D152" s="40">
        <v>5.3</v>
      </c>
      <c r="E152" s="41">
        <f>Tabela9[[#This Row],[data]]</f>
        <v>21002</v>
      </c>
      <c r="F152" s="3">
        <f t="shared" si="2"/>
        <v>0</v>
      </c>
    </row>
    <row r="153" spans="1:6" hidden="1" x14ac:dyDescent="0.25">
      <c r="A153" s="36">
        <v>21033</v>
      </c>
      <c r="B153" s="35">
        <f>YEAR(Tabela9[[#This Row],[data]])</f>
        <v>1957</v>
      </c>
      <c r="C153" s="35">
        <f>MONTH(Tabela9[[#This Row],[data]])</f>
        <v>8</v>
      </c>
      <c r="D153" s="40">
        <v>5.2</v>
      </c>
      <c r="E153" s="41">
        <f>Tabela9[[#This Row],[data]]</f>
        <v>21033</v>
      </c>
      <c r="F153" s="3">
        <f t="shared" si="2"/>
        <v>1</v>
      </c>
    </row>
    <row r="154" spans="1:6" hidden="1" x14ac:dyDescent="0.25">
      <c r="A154" s="36">
        <v>21064</v>
      </c>
      <c r="B154" s="35">
        <f>YEAR(Tabela9[[#This Row],[data]])</f>
        <v>1957</v>
      </c>
      <c r="C154" s="35">
        <f>MONTH(Tabela9[[#This Row],[data]])</f>
        <v>9</v>
      </c>
      <c r="D154" s="40">
        <v>5.0999999999999996</v>
      </c>
      <c r="E154" s="41">
        <f>Tabela9[[#This Row],[data]]</f>
        <v>21064</v>
      </c>
      <c r="F154" s="3">
        <f t="shared" si="2"/>
        <v>2</v>
      </c>
    </row>
    <row r="155" spans="1:6" hidden="1" x14ac:dyDescent="0.25">
      <c r="A155" s="36">
        <v>21094</v>
      </c>
      <c r="B155" s="35">
        <f>YEAR(Tabela9[[#This Row],[data]])</f>
        <v>1957</v>
      </c>
      <c r="C155" s="35">
        <f>MONTH(Tabela9[[#This Row],[data]])</f>
        <v>10</v>
      </c>
      <c r="D155" s="40">
        <v>5.4</v>
      </c>
      <c r="E155" s="41">
        <f>Tabela9[[#This Row],[data]]</f>
        <v>21094</v>
      </c>
      <c r="F155" s="3">
        <f t="shared" si="2"/>
        <v>0</v>
      </c>
    </row>
    <row r="156" spans="1:6" hidden="1" x14ac:dyDescent="0.25">
      <c r="A156" s="36">
        <v>21125</v>
      </c>
      <c r="B156" s="35">
        <f>YEAR(Tabela9[[#This Row],[data]])</f>
        <v>1957</v>
      </c>
      <c r="C156" s="35">
        <f>MONTH(Tabela9[[#This Row],[data]])</f>
        <v>11</v>
      </c>
      <c r="D156" s="40">
        <v>5.5</v>
      </c>
      <c r="E156" s="41">
        <f>Tabela9[[#This Row],[data]]</f>
        <v>21125</v>
      </c>
      <c r="F156" s="3">
        <f t="shared" si="2"/>
        <v>0</v>
      </c>
    </row>
    <row r="157" spans="1:6" hidden="1" x14ac:dyDescent="0.25">
      <c r="A157" s="36">
        <v>21155</v>
      </c>
      <c r="B157" s="35">
        <f>YEAR(Tabela9[[#This Row],[data]])</f>
        <v>1957</v>
      </c>
      <c r="C157" s="35">
        <f>MONTH(Tabela9[[#This Row],[data]])</f>
        <v>12</v>
      </c>
      <c r="D157" s="40">
        <v>6.1</v>
      </c>
      <c r="E157" s="41">
        <f>Tabela9[[#This Row],[data]]</f>
        <v>21155</v>
      </c>
      <c r="F157" s="3">
        <f t="shared" si="2"/>
        <v>0</v>
      </c>
    </row>
    <row r="158" spans="1:6" hidden="1" x14ac:dyDescent="0.25">
      <c r="A158" s="36">
        <v>21186</v>
      </c>
      <c r="B158" s="35">
        <f>YEAR(Tabela9[[#This Row],[data]])</f>
        <v>1958</v>
      </c>
      <c r="C158" s="35">
        <f>MONTH(Tabela9[[#This Row],[data]])</f>
        <v>1</v>
      </c>
      <c r="D158" s="40">
        <v>6.2</v>
      </c>
      <c r="E158" s="41">
        <f>Tabela9[[#This Row],[data]]</f>
        <v>21186</v>
      </c>
      <c r="F158" s="3">
        <f t="shared" si="2"/>
        <v>0</v>
      </c>
    </row>
    <row r="159" spans="1:6" hidden="1" x14ac:dyDescent="0.25">
      <c r="A159" s="36">
        <v>21217</v>
      </c>
      <c r="B159" s="35">
        <f>YEAR(Tabela9[[#This Row],[data]])</f>
        <v>1958</v>
      </c>
      <c r="C159" s="35">
        <f>MONTH(Tabela9[[#This Row],[data]])</f>
        <v>2</v>
      </c>
      <c r="D159" s="40">
        <v>6.8</v>
      </c>
      <c r="E159" s="41">
        <f>Tabela9[[#This Row],[data]]</f>
        <v>21217</v>
      </c>
      <c r="F159" s="3">
        <f t="shared" si="2"/>
        <v>0</v>
      </c>
    </row>
    <row r="160" spans="1:6" hidden="1" x14ac:dyDescent="0.25">
      <c r="A160" s="36">
        <v>21245</v>
      </c>
      <c r="B160" s="35">
        <f>YEAR(Tabela9[[#This Row],[data]])</f>
        <v>1958</v>
      </c>
      <c r="C160" s="35">
        <f>MONTH(Tabela9[[#This Row],[data]])</f>
        <v>3</v>
      </c>
      <c r="D160" s="40">
        <v>7.4</v>
      </c>
      <c r="E160" s="41">
        <f>Tabela9[[#This Row],[data]]</f>
        <v>21245</v>
      </c>
      <c r="F160" s="3">
        <f t="shared" si="2"/>
        <v>0</v>
      </c>
    </row>
    <row r="161" spans="1:6" hidden="1" x14ac:dyDescent="0.25">
      <c r="A161" s="36">
        <v>21276</v>
      </c>
      <c r="B161" s="35">
        <f>YEAR(Tabela9[[#This Row],[data]])</f>
        <v>1958</v>
      </c>
      <c r="C161" s="35">
        <f>MONTH(Tabela9[[#This Row],[data]])</f>
        <v>4</v>
      </c>
      <c r="D161" s="40">
        <v>7.7</v>
      </c>
      <c r="E161" s="41">
        <f>Tabela9[[#This Row],[data]]</f>
        <v>21276</v>
      </c>
      <c r="F161" s="3">
        <f t="shared" si="2"/>
        <v>0</v>
      </c>
    </row>
    <row r="162" spans="1:6" hidden="1" x14ac:dyDescent="0.25">
      <c r="A162" s="36">
        <v>21306</v>
      </c>
      <c r="B162" s="35">
        <f>YEAR(Tabela9[[#This Row],[data]])</f>
        <v>1958</v>
      </c>
      <c r="C162" s="35">
        <f>MONTH(Tabela9[[#This Row],[data]])</f>
        <v>5</v>
      </c>
      <c r="D162" s="40">
        <v>8.4</v>
      </c>
      <c r="E162" s="41">
        <f>Tabela9[[#This Row],[data]]</f>
        <v>21306</v>
      </c>
      <c r="F162" s="3">
        <f t="shared" si="2"/>
        <v>0</v>
      </c>
    </row>
    <row r="163" spans="1:6" hidden="1" x14ac:dyDescent="0.25">
      <c r="A163" s="36">
        <v>21337</v>
      </c>
      <c r="B163" s="35">
        <f>YEAR(Tabela9[[#This Row],[data]])</f>
        <v>1958</v>
      </c>
      <c r="C163" s="35">
        <f>MONTH(Tabela9[[#This Row],[data]])</f>
        <v>6</v>
      </c>
      <c r="D163" s="40">
        <v>8.4</v>
      </c>
      <c r="E163" s="41">
        <f>Tabela9[[#This Row],[data]]</f>
        <v>21337</v>
      </c>
      <c r="F163" s="3">
        <f t="shared" si="2"/>
        <v>1</v>
      </c>
    </row>
    <row r="164" spans="1:6" hidden="1" x14ac:dyDescent="0.25">
      <c r="A164" s="36">
        <v>21367</v>
      </c>
      <c r="B164" s="35">
        <f>YEAR(Tabela9[[#This Row],[data]])</f>
        <v>1958</v>
      </c>
      <c r="C164" s="35">
        <f>MONTH(Tabela9[[#This Row],[data]])</f>
        <v>7</v>
      </c>
      <c r="D164" s="40">
        <v>8.3000000000000007</v>
      </c>
      <c r="E164" s="41">
        <f>Tabela9[[#This Row],[data]]</f>
        <v>21367</v>
      </c>
      <c r="F164" s="3">
        <f t="shared" si="2"/>
        <v>2</v>
      </c>
    </row>
    <row r="165" spans="1:6" hidden="1" x14ac:dyDescent="0.25">
      <c r="A165" s="36">
        <v>21398</v>
      </c>
      <c r="B165" s="35">
        <f>YEAR(Tabela9[[#This Row],[data]])</f>
        <v>1958</v>
      </c>
      <c r="C165" s="35">
        <f>MONTH(Tabela9[[#This Row],[data]])</f>
        <v>8</v>
      </c>
      <c r="D165" s="40">
        <v>8.5</v>
      </c>
      <c r="E165" s="41">
        <f>Tabela9[[#This Row],[data]]</f>
        <v>21398</v>
      </c>
      <c r="F165" s="3">
        <f t="shared" si="2"/>
        <v>0</v>
      </c>
    </row>
    <row r="166" spans="1:6" hidden="1" x14ac:dyDescent="0.25">
      <c r="A166" s="36">
        <v>21429</v>
      </c>
      <c r="B166" s="35">
        <f>YEAR(Tabela9[[#This Row],[data]])</f>
        <v>1958</v>
      </c>
      <c r="C166" s="35">
        <f>MONTH(Tabela9[[#This Row],[data]])</f>
        <v>9</v>
      </c>
      <c r="D166" s="40">
        <v>8.4</v>
      </c>
      <c r="E166" s="41">
        <f>Tabela9[[#This Row],[data]]</f>
        <v>21429</v>
      </c>
      <c r="F166" s="3">
        <f t="shared" si="2"/>
        <v>1</v>
      </c>
    </row>
    <row r="167" spans="1:6" hidden="1" x14ac:dyDescent="0.25">
      <c r="A167" s="36">
        <v>21459</v>
      </c>
      <c r="B167" s="35">
        <f>YEAR(Tabela9[[#This Row],[data]])</f>
        <v>1958</v>
      </c>
      <c r="C167" s="35">
        <f>MONTH(Tabela9[[#This Row],[data]])</f>
        <v>10</v>
      </c>
      <c r="D167" s="40">
        <v>8.1</v>
      </c>
      <c r="E167" s="41">
        <f>Tabela9[[#This Row],[data]]</f>
        <v>21459</v>
      </c>
      <c r="F167" s="3">
        <f t="shared" si="2"/>
        <v>2</v>
      </c>
    </row>
    <row r="168" spans="1:6" hidden="1" x14ac:dyDescent="0.25">
      <c r="A168" s="36">
        <v>21490</v>
      </c>
      <c r="B168" s="35">
        <f>YEAR(Tabela9[[#This Row],[data]])</f>
        <v>1958</v>
      </c>
      <c r="C168" s="35">
        <f>MONTH(Tabela9[[#This Row],[data]])</f>
        <v>11</v>
      </c>
      <c r="D168" s="40">
        <v>7.7</v>
      </c>
      <c r="E168" s="41">
        <f>Tabela9[[#This Row],[data]]</f>
        <v>21490</v>
      </c>
      <c r="F168" s="3">
        <f t="shared" si="2"/>
        <v>3</v>
      </c>
    </row>
    <row r="169" spans="1:6" hidden="1" x14ac:dyDescent="0.25">
      <c r="A169" s="36">
        <v>21520</v>
      </c>
      <c r="B169" s="35">
        <f>YEAR(Tabela9[[#This Row],[data]])</f>
        <v>1958</v>
      </c>
      <c r="C169" s="35">
        <f>MONTH(Tabela9[[#This Row],[data]])</f>
        <v>12</v>
      </c>
      <c r="D169" s="40">
        <v>7.2</v>
      </c>
      <c r="E169" s="41">
        <f>Tabela9[[#This Row],[data]]</f>
        <v>21520</v>
      </c>
      <c r="F169" s="3">
        <f t="shared" si="2"/>
        <v>4</v>
      </c>
    </row>
    <row r="170" spans="1:6" hidden="1" x14ac:dyDescent="0.25">
      <c r="A170" s="36">
        <v>21551</v>
      </c>
      <c r="B170" s="35">
        <f>YEAR(Tabela9[[#This Row],[data]])</f>
        <v>1959</v>
      </c>
      <c r="C170" s="35">
        <f>MONTH(Tabela9[[#This Row],[data]])</f>
        <v>1</v>
      </c>
      <c r="D170" s="40">
        <v>5.3</v>
      </c>
      <c r="E170" s="41">
        <f>Tabela9[[#This Row],[data]]</f>
        <v>21551</v>
      </c>
      <c r="F170" s="3">
        <f t="shared" si="2"/>
        <v>5</v>
      </c>
    </row>
    <row r="171" spans="1:6" hidden="1" x14ac:dyDescent="0.25">
      <c r="A171" s="36">
        <v>21582</v>
      </c>
      <c r="B171" s="35">
        <f>YEAR(Tabela9[[#This Row],[data]])</f>
        <v>1959</v>
      </c>
      <c r="C171" s="35">
        <f>MONTH(Tabela9[[#This Row],[data]])</f>
        <v>2</v>
      </c>
      <c r="D171" s="40">
        <v>7</v>
      </c>
      <c r="E171" s="41">
        <f>Tabela9[[#This Row],[data]]</f>
        <v>21582</v>
      </c>
      <c r="F171" s="3">
        <f t="shared" si="2"/>
        <v>0</v>
      </c>
    </row>
    <row r="172" spans="1:6" hidden="1" x14ac:dyDescent="0.25">
      <c r="A172" s="36">
        <v>21610</v>
      </c>
      <c r="B172" s="35">
        <f>YEAR(Tabela9[[#This Row],[data]])</f>
        <v>1959</v>
      </c>
      <c r="C172" s="35">
        <f>MONTH(Tabela9[[#This Row],[data]])</f>
        <v>3</v>
      </c>
      <c r="D172" s="40">
        <v>6.9</v>
      </c>
      <c r="E172" s="41">
        <f>Tabela9[[#This Row],[data]]</f>
        <v>21610</v>
      </c>
      <c r="F172" s="3">
        <f t="shared" si="2"/>
        <v>1</v>
      </c>
    </row>
    <row r="173" spans="1:6" hidden="1" x14ac:dyDescent="0.25">
      <c r="A173" s="36">
        <v>21641</v>
      </c>
      <c r="B173" s="35">
        <f>YEAR(Tabela9[[#This Row],[data]])</f>
        <v>1959</v>
      </c>
      <c r="C173" s="35">
        <f>MONTH(Tabela9[[#This Row],[data]])</f>
        <v>4</v>
      </c>
      <c r="D173" s="40">
        <v>6.6</v>
      </c>
      <c r="E173" s="41">
        <f>Tabela9[[#This Row],[data]]</f>
        <v>21641</v>
      </c>
      <c r="F173" s="3">
        <f t="shared" si="2"/>
        <v>2</v>
      </c>
    </row>
    <row r="174" spans="1:6" hidden="1" x14ac:dyDescent="0.25">
      <c r="A174" s="36">
        <v>21671</v>
      </c>
      <c r="B174" s="35">
        <f>YEAR(Tabela9[[#This Row],[data]])</f>
        <v>1959</v>
      </c>
      <c r="C174" s="35">
        <f>MONTH(Tabela9[[#This Row],[data]])</f>
        <v>5</v>
      </c>
      <c r="D174" s="40">
        <v>6.2</v>
      </c>
      <c r="E174" s="41">
        <f>Tabela9[[#This Row],[data]]</f>
        <v>21671</v>
      </c>
      <c r="F174" s="3">
        <f t="shared" si="2"/>
        <v>3</v>
      </c>
    </row>
    <row r="175" spans="1:6" hidden="1" x14ac:dyDescent="0.25">
      <c r="A175" s="36">
        <v>21702</v>
      </c>
      <c r="B175" s="35">
        <f>YEAR(Tabela9[[#This Row],[data]])</f>
        <v>1959</v>
      </c>
      <c r="C175" s="35">
        <f>MONTH(Tabela9[[#This Row],[data]])</f>
        <v>6</v>
      </c>
      <c r="D175" s="40">
        <v>6.1</v>
      </c>
      <c r="E175" s="41">
        <f>Tabela9[[#This Row],[data]]</f>
        <v>21702</v>
      </c>
      <c r="F175" s="3">
        <f t="shared" si="2"/>
        <v>4</v>
      </c>
    </row>
    <row r="176" spans="1:6" hidden="1" x14ac:dyDescent="0.25">
      <c r="A176" s="36">
        <v>21732</v>
      </c>
      <c r="B176" s="35">
        <f>YEAR(Tabela9[[#This Row],[data]])</f>
        <v>1959</v>
      </c>
      <c r="C176" s="35">
        <f>MONTH(Tabela9[[#This Row],[data]])</f>
        <v>7</v>
      </c>
      <c r="D176" s="40">
        <v>6</v>
      </c>
      <c r="E176" s="41">
        <f>Tabela9[[#This Row],[data]]</f>
        <v>21732</v>
      </c>
      <c r="F176" s="3">
        <f t="shared" si="2"/>
        <v>5</v>
      </c>
    </row>
    <row r="177" spans="1:6" hidden="1" x14ac:dyDescent="0.25">
      <c r="A177" s="36">
        <v>21763</v>
      </c>
      <c r="B177" s="35">
        <f>YEAR(Tabela9[[#This Row],[data]])</f>
        <v>1959</v>
      </c>
      <c r="C177" s="35">
        <f>MONTH(Tabela9[[#This Row],[data]])</f>
        <v>8</v>
      </c>
      <c r="D177" s="40">
        <v>6.1</v>
      </c>
      <c r="E177" s="41">
        <f>Tabela9[[#This Row],[data]]</f>
        <v>21763</v>
      </c>
      <c r="F177" s="3">
        <f t="shared" si="2"/>
        <v>0</v>
      </c>
    </row>
    <row r="178" spans="1:6" hidden="1" x14ac:dyDescent="0.25">
      <c r="A178" s="36">
        <v>21794</v>
      </c>
      <c r="B178" s="35">
        <f>YEAR(Tabela9[[#This Row],[data]])</f>
        <v>1959</v>
      </c>
      <c r="C178" s="35">
        <f>MONTH(Tabela9[[#This Row],[data]])</f>
        <v>9</v>
      </c>
      <c r="D178" s="40">
        <v>6.2</v>
      </c>
      <c r="E178" s="41">
        <f>Tabela9[[#This Row],[data]]</f>
        <v>21794</v>
      </c>
      <c r="F178" s="3">
        <f t="shared" si="2"/>
        <v>0</v>
      </c>
    </row>
    <row r="179" spans="1:6" hidden="1" x14ac:dyDescent="0.25">
      <c r="A179" s="36">
        <v>21824</v>
      </c>
      <c r="B179" s="35">
        <f>YEAR(Tabela9[[#This Row],[data]])</f>
        <v>1959</v>
      </c>
      <c r="C179" s="35">
        <f>MONTH(Tabela9[[#This Row],[data]])</f>
        <v>10</v>
      </c>
      <c r="D179" s="40">
        <v>6.5</v>
      </c>
      <c r="E179" s="41">
        <f>Tabela9[[#This Row],[data]]</f>
        <v>21824</v>
      </c>
      <c r="F179" s="3">
        <f t="shared" si="2"/>
        <v>0</v>
      </c>
    </row>
    <row r="180" spans="1:6" hidden="1" x14ac:dyDescent="0.25">
      <c r="A180" s="36">
        <v>21855</v>
      </c>
      <c r="B180" s="35">
        <f>YEAR(Tabela9[[#This Row],[data]])</f>
        <v>1959</v>
      </c>
      <c r="C180" s="35">
        <f>MONTH(Tabela9[[#This Row],[data]])</f>
        <v>11</v>
      </c>
      <c r="D180" s="40">
        <v>6.7</v>
      </c>
      <c r="E180" s="41">
        <f>Tabela9[[#This Row],[data]]</f>
        <v>21855</v>
      </c>
      <c r="F180" s="3">
        <f t="shared" si="2"/>
        <v>0</v>
      </c>
    </row>
    <row r="181" spans="1:6" hidden="1" x14ac:dyDescent="0.25">
      <c r="A181" s="36">
        <v>21885</v>
      </c>
      <c r="B181" s="35">
        <f>YEAR(Tabela9[[#This Row],[data]])</f>
        <v>1959</v>
      </c>
      <c r="C181" s="35">
        <f>MONTH(Tabela9[[#This Row],[data]])</f>
        <v>12</v>
      </c>
      <c r="D181" s="40">
        <v>6.8</v>
      </c>
      <c r="E181" s="41">
        <f>Tabela9[[#This Row],[data]]</f>
        <v>21885</v>
      </c>
      <c r="F181" s="3">
        <f t="shared" si="2"/>
        <v>0</v>
      </c>
    </row>
    <row r="182" spans="1:6" hidden="1" x14ac:dyDescent="0.25">
      <c r="A182" s="36">
        <v>21916</v>
      </c>
      <c r="B182" s="35">
        <f>YEAR(Tabela9[[#This Row],[data]])</f>
        <v>1960</v>
      </c>
      <c r="C182" s="35">
        <f>MONTH(Tabela9[[#This Row],[data]])</f>
        <v>1</v>
      </c>
      <c r="D182" s="40">
        <v>6.6</v>
      </c>
      <c r="E182" s="41">
        <f>Tabela9[[#This Row],[data]]</f>
        <v>21916</v>
      </c>
      <c r="F182" s="3">
        <f t="shared" si="2"/>
        <v>1</v>
      </c>
    </row>
    <row r="183" spans="1:6" hidden="1" x14ac:dyDescent="0.25">
      <c r="A183" s="36">
        <v>21947</v>
      </c>
      <c r="B183" s="35">
        <f>YEAR(Tabela9[[#This Row],[data]])</f>
        <v>1960</v>
      </c>
      <c r="C183" s="35">
        <f>MONTH(Tabela9[[#This Row],[data]])</f>
        <v>2</v>
      </c>
      <c r="D183" s="40">
        <v>6.2</v>
      </c>
      <c r="E183" s="41">
        <f>Tabela9[[#This Row],[data]]</f>
        <v>21947</v>
      </c>
      <c r="F183" s="3">
        <f t="shared" si="2"/>
        <v>2</v>
      </c>
    </row>
    <row r="184" spans="1:6" hidden="1" x14ac:dyDescent="0.25">
      <c r="A184" s="36">
        <v>21976</v>
      </c>
      <c r="B184" s="35">
        <f>YEAR(Tabela9[[#This Row],[data]])</f>
        <v>1960</v>
      </c>
      <c r="C184" s="35">
        <f>MONTH(Tabela9[[#This Row],[data]])</f>
        <v>3</v>
      </c>
      <c r="D184" s="40">
        <v>5.8</v>
      </c>
      <c r="E184" s="41">
        <f>Tabela9[[#This Row],[data]]</f>
        <v>21976</v>
      </c>
      <c r="F184" s="3">
        <f t="shared" si="2"/>
        <v>3</v>
      </c>
    </row>
    <row r="185" spans="1:6" hidden="1" x14ac:dyDescent="0.25">
      <c r="A185" s="36">
        <v>22007</v>
      </c>
      <c r="B185" s="35">
        <f>YEAR(Tabela9[[#This Row],[data]])</f>
        <v>1960</v>
      </c>
      <c r="C185" s="35">
        <f>MONTH(Tabela9[[#This Row],[data]])</f>
        <v>4</v>
      </c>
      <c r="D185" s="40">
        <v>6.4</v>
      </c>
      <c r="E185" s="41">
        <f>Tabela9[[#This Row],[data]]</f>
        <v>22007</v>
      </c>
      <c r="F185" s="3">
        <f t="shared" si="2"/>
        <v>0</v>
      </c>
    </row>
    <row r="186" spans="1:6" hidden="1" x14ac:dyDescent="0.25">
      <c r="A186" s="36">
        <v>22037</v>
      </c>
      <c r="B186" s="35">
        <f>YEAR(Tabela9[[#This Row],[data]])</f>
        <v>1960</v>
      </c>
      <c r="C186" s="35">
        <f>MONTH(Tabela9[[#This Row],[data]])</f>
        <v>5</v>
      </c>
      <c r="D186" s="40">
        <v>6.2</v>
      </c>
      <c r="E186" s="41">
        <f>Tabela9[[#This Row],[data]]</f>
        <v>22037</v>
      </c>
      <c r="F186" s="3">
        <f t="shared" si="2"/>
        <v>1</v>
      </c>
    </row>
    <row r="187" spans="1:6" hidden="1" x14ac:dyDescent="0.25">
      <c r="A187" s="36">
        <v>22068</v>
      </c>
      <c r="B187" s="35">
        <f>YEAR(Tabela9[[#This Row],[data]])</f>
        <v>1960</v>
      </c>
      <c r="C187" s="35">
        <f>MONTH(Tabela9[[#This Row],[data]])</f>
        <v>6</v>
      </c>
      <c r="D187" s="40">
        <v>6.1</v>
      </c>
      <c r="E187" s="41">
        <f>Tabela9[[#This Row],[data]]</f>
        <v>22068</v>
      </c>
      <c r="F187" s="3">
        <f t="shared" si="2"/>
        <v>2</v>
      </c>
    </row>
    <row r="188" spans="1:6" hidden="1" x14ac:dyDescent="0.25">
      <c r="A188" s="36">
        <v>22098</v>
      </c>
      <c r="B188" s="35">
        <f>YEAR(Tabela9[[#This Row],[data]])</f>
        <v>1960</v>
      </c>
      <c r="C188" s="35">
        <f>MONTH(Tabela9[[#This Row],[data]])</f>
        <v>7</v>
      </c>
      <c r="D188" s="40">
        <v>6.4</v>
      </c>
      <c r="E188" s="41">
        <f>Tabela9[[#This Row],[data]]</f>
        <v>22098</v>
      </c>
      <c r="F188" s="3">
        <f t="shared" si="2"/>
        <v>0</v>
      </c>
    </row>
    <row r="189" spans="1:6" hidden="1" x14ac:dyDescent="0.25">
      <c r="A189" s="36">
        <v>22129</v>
      </c>
      <c r="B189" s="35">
        <f>YEAR(Tabela9[[#This Row],[data]])</f>
        <v>1960</v>
      </c>
      <c r="C189" s="35">
        <f>MONTH(Tabela9[[#This Row],[data]])</f>
        <v>8</v>
      </c>
      <c r="D189" s="40">
        <v>6.5</v>
      </c>
      <c r="E189" s="41">
        <f>Tabela9[[#This Row],[data]]</f>
        <v>22129</v>
      </c>
      <c r="F189" s="3">
        <f t="shared" si="2"/>
        <v>0</v>
      </c>
    </row>
    <row r="190" spans="1:6" hidden="1" x14ac:dyDescent="0.25">
      <c r="A190" s="36">
        <v>22160</v>
      </c>
      <c r="B190" s="35">
        <f>YEAR(Tabela9[[#This Row],[data]])</f>
        <v>1960</v>
      </c>
      <c r="C190" s="35">
        <f>MONTH(Tabela9[[#This Row],[data]])</f>
        <v>9</v>
      </c>
      <c r="D190" s="40">
        <v>6.6</v>
      </c>
      <c r="E190" s="41">
        <f>Tabela9[[#This Row],[data]]</f>
        <v>22160</v>
      </c>
      <c r="F190" s="3">
        <f t="shared" si="2"/>
        <v>0</v>
      </c>
    </row>
    <row r="191" spans="1:6" hidden="1" x14ac:dyDescent="0.25">
      <c r="A191" s="36">
        <v>22190</v>
      </c>
      <c r="B191" s="35">
        <f>YEAR(Tabela9[[#This Row],[data]])</f>
        <v>1960</v>
      </c>
      <c r="C191" s="35">
        <f>MONTH(Tabela9[[#This Row],[data]])</f>
        <v>10</v>
      </c>
      <c r="D191" s="40">
        <v>6.5</v>
      </c>
      <c r="E191" s="41">
        <f>Tabela9[[#This Row],[data]]</f>
        <v>22190</v>
      </c>
      <c r="F191" s="3">
        <f t="shared" si="2"/>
        <v>1</v>
      </c>
    </row>
    <row r="192" spans="1:6" hidden="1" x14ac:dyDescent="0.25">
      <c r="A192" s="36">
        <v>22221</v>
      </c>
      <c r="B192" s="35">
        <f>YEAR(Tabela9[[#This Row],[data]])</f>
        <v>1960</v>
      </c>
      <c r="C192" s="35">
        <f>MONTH(Tabela9[[#This Row],[data]])</f>
        <v>11</v>
      </c>
      <c r="D192" s="40">
        <v>7.1</v>
      </c>
      <c r="E192" s="41">
        <f>Tabela9[[#This Row],[data]]</f>
        <v>22221</v>
      </c>
      <c r="F192" s="3">
        <f t="shared" si="2"/>
        <v>0</v>
      </c>
    </row>
    <row r="193" spans="1:6" hidden="1" x14ac:dyDescent="0.25">
      <c r="A193" s="36">
        <v>22251</v>
      </c>
      <c r="B193" s="35">
        <f>YEAR(Tabela9[[#This Row],[data]])</f>
        <v>1960</v>
      </c>
      <c r="C193" s="35">
        <f>MONTH(Tabela9[[#This Row],[data]])</f>
        <v>12</v>
      </c>
      <c r="D193" s="40">
        <v>7.1</v>
      </c>
      <c r="E193" s="41">
        <f>Tabela9[[#This Row],[data]]</f>
        <v>22251</v>
      </c>
      <c r="F193" s="3">
        <f t="shared" si="2"/>
        <v>1</v>
      </c>
    </row>
    <row r="194" spans="1:6" hidden="1" x14ac:dyDescent="0.25">
      <c r="A194" s="36">
        <v>22282</v>
      </c>
      <c r="B194" s="35">
        <f>YEAR(Tabela9[[#This Row],[data]])</f>
        <v>1961</v>
      </c>
      <c r="C194" s="35">
        <f>MONTH(Tabela9[[#This Row],[data]])</f>
        <v>1</v>
      </c>
      <c r="D194" s="40">
        <v>6</v>
      </c>
      <c r="E194" s="41">
        <f>Tabela9[[#This Row],[data]]</f>
        <v>22282</v>
      </c>
      <c r="F194" s="3">
        <f t="shared" si="2"/>
        <v>2</v>
      </c>
    </row>
    <row r="195" spans="1:6" hidden="1" x14ac:dyDescent="0.25">
      <c r="A195" s="36">
        <v>22313</v>
      </c>
      <c r="B195" s="35">
        <f>YEAR(Tabela9[[#This Row],[data]])</f>
        <v>1961</v>
      </c>
      <c r="C195" s="35">
        <f>MONTH(Tabela9[[#This Row],[data]])</f>
        <v>2</v>
      </c>
      <c r="D195" s="40">
        <v>7.6</v>
      </c>
      <c r="E195" s="41">
        <f>Tabela9[[#This Row],[data]]</f>
        <v>22313</v>
      </c>
      <c r="F195" s="3">
        <f t="shared" si="2"/>
        <v>0</v>
      </c>
    </row>
    <row r="196" spans="1:6" hidden="1" x14ac:dyDescent="0.25">
      <c r="A196" s="36">
        <v>22341</v>
      </c>
      <c r="B196" s="35">
        <f>YEAR(Tabela9[[#This Row],[data]])</f>
        <v>1961</v>
      </c>
      <c r="C196" s="35">
        <f>MONTH(Tabela9[[#This Row],[data]])</f>
        <v>3</v>
      </c>
      <c r="D196" s="40">
        <v>7.9</v>
      </c>
      <c r="E196" s="41">
        <f>Tabela9[[#This Row],[data]]</f>
        <v>22341</v>
      </c>
      <c r="F196" s="3">
        <f t="shared" ref="F196:F259" si="3">IF(D196&lt;=D195,F195+1,0)</f>
        <v>0</v>
      </c>
    </row>
    <row r="197" spans="1:6" hidden="1" x14ac:dyDescent="0.25">
      <c r="A197" s="36">
        <v>22372</v>
      </c>
      <c r="B197" s="35">
        <f>YEAR(Tabela9[[#This Row],[data]])</f>
        <v>1961</v>
      </c>
      <c r="C197" s="35">
        <f>MONTH(Tabela9[[#This Row],[data]])</f>
        <v>4</v>
      </c>
      <c r="D197" s="40">
        <v>7.9</v>
      </c>
      <c r="E197" s="41">
        <f>Tabela9[[#This Row],[data]]</f>
        <v>22372</v>
      </c>
      <c r="F197" s="3">
        <f t="shared" si="3"/>
        <v>1</v>
      </c>
    </row>
    <row r="198" spans="1:6" hidden="1" x14ac:dyDescent="0.25">
      <c r="A198" s="36">
        <v>22402</v>
      </c>
      <c r="B198" s="35">
        <f>YEAR(Tabela9[[#This Row],[data]])</f>
        <v>1961</v>
      </c>
      <c r="C198" s="35">
        <f>MONTH(Tabela9[[#This Row],[data]])</f>
        <v>5</v>
      </c>
      <c r="D198" s="40">
        <v>8</v>
      </c>
      <c r="E198" s="41">
        <f>Tabela9[[#This Row],[data]]</f>
        <v>22402</v>
      </c>
      <c r="F198" s="3">
        <f t="shared" si="3"/>
        <v>0</v>
      </c>
    </row>
    <row r="199" spans="1:6" hidden="1" x14ac:dyDescent="0.25">
      <c r="A199" s="36">
        <v>22433</v>
      </c>
      <c r="B199" s="35">
        <f>YEAR(Tabela9[[#This Row],[data]])</f>
        <v>1961</v>
      </c>
      <c r="C199" s="35">
        <f>MONTH(Tabela9[[#This Row],[data]])</f>
        <v>6</v>
      </c>
      <c r="D199" s="40">
        <v>8.1</v>
      </c>
      <c r="E199" s="41">
        <f>Tabela9[[#This Row],[data]]</f>
        <v>22433</v>
      </c>
      <c r="F199" s="3">
        <f t="shared" si="3"/>
        <v>0</v>
      </c>
    </row>
    <row r="200" spans="1:6" hidden="1" x14ac:dyDescent="0.25">
      <c r="A200" s="36">
        <v>22463</v>
      </c>
      <c r="B200" s="35">
        <f>YEAR(Tabela9[[#This Row],[data]])</f>
        <v>1961</v>
      </c>
      <c r="C200" s="35">
        <f>MONTH(Tabela9[[#This Row],[data]])</f>
        <v>7</v>
      </c>
      <c r="D200" s="40">
        <v>7.9</v>
      </c>
      <c r="E200" s="41">
        <f>Tabela9[[#This Row],[data]]</f>
        <v>22463</v>
      </c>
      <c r="F200" s="3">
        <f t="shared" si="3"/>
        <v>1</v>
      </c>
    </row>
    <row r="201" spans="1:6" hidden="1" x14ac:dyDescent="0.25">
      <c r="A201" s="36">
        <v>22494</v>
      </c>
      <c r="B201" s="35">
        <f>YEAR(Tabela9[[#This Row],[data]])</f>
        <v>1961</v>
      </c>
      <c r="C201" s="35">
        <f>MONTH(Tabela9[[#This Row],[data]])</f>
        <v>8</v>
      </c>
      <c r="D201" s="40">
        <v>8</v>
      </c>
      <c r="E201" s="41">
        <f>Tabela9[[#This Row],[data]]</f>
        <v>22494</v>
      </c>
      <c r="F201" s="3">
        <f t="shared" si="3"/>
        <v>0</v>
      </c>
    </row>
    <row r="202" spans="1:6" hidden="1" x14ac:dyDescent="0.25">
      <c r="A202" s="36">
        <v>22525</v>
      </c>
      <c r="B202" s="35">
        <f>YEAR(Tabela9[[#This Row],[data]])</f>
        <v>1961</v>
      </c>
      <c r="C202" s="35">
        <f>MONTH(Tabela9[[#This Row],[data]])</f>
        <v>9</v>
      </c>
      <c r="D202" s="40">
        <v>7.6</v>
      </c>
      <c r="E202" s="41">
        <f>Tabela9[[#This Row],[data]]</f>
        <v>22525</v>
      </c>
      <c r="F202" s="3">
        <f t="shared" si="3"/>
        <v>1</v>
      </c>
    </row>
    <row r="203" spans="1:6" hidden="1" x14ac:dyDescent="0.25">
      <c r="A203" s="36">
        <v>22555</v>
      </c>
      <c r="B203" s="35">
        <f>YEAR(Tabela9[[#This Row],[data]])</f>
        <v>1961</v>
      </c>
      <c r="C203" s="35">
        <f>MONTH(Tabela9[[#This Row],[data]])</f>
        <v>10</v>
      </c>
      <c r="D203" s="40">
        <v>7.7</v>
      </c>
      <c r="E203" s="41">
        <f>Tabela9[[#This Row],[data]]</f>
        <v>22555</v>
      </c>
      <c r="F203" s="3">
        <f t="shared" si="3"/>
        <v>0</v>
      </c>
    </row>
    <row r="204" spans="1:6" hidden="1" x14ac:dyDescent="0.25">
      <c r="A204" s="36">
        <v>22586</v>
      </c>
      <c r="B204" s="35">
        <f>YEAR(Tabela9[[#This Row],[data]])</f>
        <v>1961</v>
      </c>
      <c r="C204" s="35">
        <f>MONTH(Tabela9[[#This Row],[data]])</f>
        <v>11</v>
      </c>
      <c r="D204" s="40">
        <v>7.5</v>
      </c>
      <c r="E204" s="41">
        <f>Tabela9[[#This Row],[data]]</f>
        <v>22586</v>
      </c>
      <c r="F204" s="3">
        <f t="shared" si="3"/>
        <v>1</v>
      </c>
    </row>
    <row r="205" spans="1:6" hidden="1" x14ac:dyDescent="0.25">
      <c r="A205" s="36">
        <v>22616</v>
      </c>
      <c r="B205" s="35">
        <f>YEAR(Tabela9[[#This Row],[data]])</f>
        <v>1961</v>
      </c>
      <c r="C205" s="35">
        <f>MONTH(Tabela9[[#This Row],[data]])</f>
        <v>12</v>
      </c>
      <c r="D205" s="40">
        <v>7.1</v>
      </c>
      <c r="E205" s="41">
        <f>Tabela9[[#This Row],[data]]</f>
        <v>22616</v>
      </c>
      <c r="F205" s="3">
        <f t="shared" si="3"/>
        <v>2</v>
      </c>
    </row>
    <row r="206" spans="1:6" hidden="1" x14ac:dyDescent="0.25">
      <c r="A206" s="36">
        <v>22647</v>
      </c>
      <c r="B206" s="35">
        <f>YEAR(Tabela9[[#This Row],[data]])</f>
        <v>1962</v>
      </c>
      <c r="C206" s="35">
        <f>MONTH(Tabela9[[#This Row],[data]])</f>
        <v>1</v>
      </c>
      <c r="D206" s="40">
        <v>5.5</v>
      </c>
      <c r="E206" s="41">
        <f>Tabela9[[#This Row],[data]]</f>
        <v>22647</v>
      </c>
      <c r="F206" s="3">
        <f t="shared" si="3"/>
        <v>3</v>
      </c>
    </row>
    <row r="207" spans="1:6" hidden="1" x14ac:dyDescent="0.25">
      <c r="A207" s="36">
        <v>22678</v>
      </c>
      <c r="B207" s="35">
        <f>YEAR(Tabela9[[#This Row],[data]])</f>
        <v>1962</v>
      </c>
      <c r="C207" s="35">
        <f>MONTH(Tabela9[[#This Row],[data]])</f>
        <v>2</v>
      </c>
      <c r="D207" s="40">
        <v>6.8</v>
      </c>
      <c r="E207" s="41">
        <f>Tabela9[[#This Row],[data]]</f>
        <v>22678</v>
      </c>
      <c r="F207" s="3">
        <f t="shared" si="3"/>
        <v>0</v>
      </c>
    </row>
    <row r="208" spans="1:6" hidden="1" x14ac:dyDescent="0.25">
      <c r="A208" s="36">
        <v>22706</v>
      </c>
      <c r="B208" s="35">
        <f>YEAR(Tabela9[[#This Row],[data]])</f>
        <v>1962</v>
      </c>
      <c r="C208" s="35">
        <f>MONTH(Tabela9[[#This Row],[data]])</f>
        <v>3</v>
      </c>
      <c r="D208" s="40">
        <v>6.5</v>
      </c>
      <c r="E208" s="41">
        <f>Tabela9[[#This Row],[data]]</f>
        <v>22706</v>
      </c>
      <c r="F208" s="3">
        <f t="shared" si="3"/>
        <v>1</v>
      </c>
    </row>
    <row r="209" spans="1:6" hidden="1" x14ac:dyDescent="0.25">
      <c r="A209" s="36">
        <v>22737</v>
      </c>
      <c r="B209" s="35">
        <f>YEAR(Tabela9[[#This Row],[data]])</f>
        <v>1962</v>
      </c>
      <c r="C209" s="35">
        <f>MONTH(Tabela9[[#This Row],[data]])</f>
        <v>4</v>
      </c>
      <c r="D209" s="40">
        <v>6.6</v>
      </c>
      <c r="E209" s="41">
        <f>Tabela9[[#This Row],[data]]</f>
        <v>22737</v>
      </c>
      <c r="F209" s="3">
        <f t="shared" si="3"/>
        <v>0</v>
      </c>
    </row>
    <row r="210" spans="1:6" hidden="1" x14ac:dyDescent="0.25">
      <c r="A210" s="36">
        <v>22767</v>
      </c>
      <c r="B210" s="35">
        <f>YEAR(Tabela9[[#This Row],[data]])</f>
        <v>1962</v>
      </c>
      <c r="C210" s="35">
        <f>MONTH(Tabela9[[#This Row],[data]])</f>
        <v>5</v>
      </c>
      <c r="D210" s="40">
        <v>6.6</v>
      </c>
      <c r="E210" s="41">
        <f>Tabela9[[#This Row],[data]]</f>
        <v>22767</v>
      </c>
      <c r="F210" s="3">
        <f t="shared" si="3"/>
        <v>1</v>
      </c>
    </row>
    <row r="211" spans="1:6" hidden="1" x14ac:dyDescent="0.25">
      <c r="A211" s="36">
        <v>22798</v>
      </c>
      <c r="B211" s="35">
        <f>YEAR(Tabela9[[#This Row],[data]])</f>
        <v>1962</v>
      </c>
      <c r="C211" s="35">
        <f>MONTH(Tabela9[[#This Row],[data]])</f>
        <v>6</v>
      </c>
      <c r="D211" s="40">
        <v>6.5</v>
      </c>
      <c r="E211" s="41">
        <f>Tabela9[[#This Row],[data]]</f>
        <v>22798</v>
      </c>
      <c r="F211" s="3">
        <f t="shared" si="3"/>
        <v>2</v>
      </c>
    </row>
    <row r="212" spans="1:6" hidden="1" x14ac:dyDescent="0.25">
      <c r="A212" s="36">
        <v>22828</v>
      </c>
      <c r="B212" s="35">
        <f>YEAR(Tabela9[[#This Row],[data]])</f>
        <v>1962</v>
      </c>
      <c r="C212" s="35">
        <f>MONTH(Tabela9[[#This Row],[data]])</f>
        <v>7</v>
      </c>
      <c r="D212" s="40">
        <v>6.5</v>
      </c>
      <c r="E212" s="41">
        <f>Tabela9[[#This Row],[data]]</f>
        <v>22828</v>
      </c>
      <c r="F212" s="3">
        <f t="shared" si="3"/>
        <v>3</v>
      </c>
    </row>
    <row r="213" spans="1:6" hidden="1" x14ac:dyDescent="0.25">
      <c r="A213" s="36">
        <v>22859</v>
      </c>
      <c r="B213" s="35">
        <f>YEAR(Tabela9[[#This Row],[data]])</f>
        <v>1962</v>
      </c>
      <c r="C213" s="35">
        <f>MONTH(Tabela9[[#This Row],[data]])</f>
        <v>8</v>
      </c>
      <c r="D213" s="40">
        <v>6.4</v>
      </c>
      <c r="E213" s="41">
        <f>Tabela9[[#This Row],[data]]</f>
        <v>22859</v>
      </c>
      <c r="F213" s="3">
        <f t="shared" si="3"/>
        <v>4</v>
      </c>
    </row>
    <row r="214" spans="1:6" hidden="1" x14ac:dyDescent="0.25">
      <c r="A214" s="36">
        <v>22890</v>
      </c>
      <c r="B214" s="35">
        <f>YEAR(Tabela9[[#This Row],[data]])</f>
        <v>1962</v>
      </c>
      <c r="C214" s="35">
        <f>MONTH(Tabela9[[#This Row],[data]])</f>
        <v>9</v>
      </c>
      <c r="D214" s="40">
        <v>6.7</v>
      </c>
      <c r="E214" s="41">
        <f>Tabela9[[#This Row],[data]]</f>
        <v>22890</v>
      </c>
      <c r="F214" s="3">
        <f t="shared" si="3"/>
        <v>0</v>
      </c>
    </row>
    <row r="215" spans="1:6" hidden="1" x14ac:dyDescent="0.25">
      <c r="A215" s="36">
        <v>22920</v>
      </c>
      <c r="B215" s="35">
        <f>YEAR(Tabela9[[#This Row],[data]])</f>
        <v>1962</v>
      </c>
      <c r="C215" s="35">
        <f>MONTH(Tabela9[[#This Row],[data]])</f>
        <v>10</v>
      </c>
      <c r="D215" s="40">
        <v>6.6</v>
      </c>
      <c r="E215" s="41">
        <f>Tabela9[[#This Row],[data]]</f>
        <v>22920</v>
      </c>
      <c r="F215" s="3">
        <f t="shared" si="3"/>
        <v>1</v>
      </c>
    </row>
    <row r="216" spans="1:6" hidden="1" x14ac:dyDescent="0.25">
      <c r="A216" s="36">
        <v>22951</v>
      </c>
      <c r="B216" s="35">
        <f>YEAR(Tabela9[[#This Row],[data]])</f>
        <v>1962</v>
      </c>
      <c r="C216" s="35">
        <f>MONTH(Tabela9[[#This Row],[data]])</f>
        <v>11</v>
      </c>
      <c r="D216" s="40">
        <v>6.4</v>
      </c>
      <c r="E216" s="41">
        <f>Tabela9[[#This Row],[data]]</f>
        <v>22951</v>
      </c>
      <c r="F216" s="3">
        <f t="shared" si="3"/>
        <v>2</v>
      </c>
    </row>
    <row r="217" spans="1:6" hidden="1" x14ac:dyDescent="0.25">
      <c r="A217" s="36">
        <v>22981</v>
      </c>
      <c r="B217" s="35">
        <f>YEAR(Tabela9[[#This Row],[data]])</f>
        <v>1962</v>
      </c>
      <c r="C217" s="35">
        <f>MONTH(Tabela9[[#This Row],[data]])</f>
        <v>12</v>
      </c>
      <c r="D217" s="40">
        <v>6.7</v>
      </c>
      <c r="E217" s="41">
        <f>Tabela9[[#This Row],[data]]</f>
        <v>22981</v>
      </c>
      <c r="F217" s="3">
        <f t="shared" si="3"/>
        <v>0</v>
      </c>
    </row>
    <row r="218" spans="1:6" hidden="1" x14ac:dyDescent="0.25">
      <c r="A218" s="36">
        <v>23012</v>
      </c>
      <c r="B218" s="35">
        <f>YEAR(Tabela9[[#This Row],[data]])</f>
        <v>1963</v>
      </c>
      <c r="C218" s="35">
        <f>MONTH(Tabela9[[#This Row],[data]])</f>
        <v>1</v>
      </c>
      <c r="D218" s="40">
        <v>5.5</v>
      </c>
      <c r="E218" s="41">
        <f>Tabela9[[#This Row],[data]]</f>
        <v>23012</v>
      </c>
      <c r="F218" s="3">
        <f t="shared" si="3"/>
        <v>1</v>
      </c>
    </row>
    <row r="219" spans="1:6" hidden="1" x14ac:dyDescent="0.25">
      <c r="A219" s="36">
        <v>23043</v>
      </c>
      <c r="B219" s="35">
        <f>YEAR(Tabela9[[#This Row],[data]])</f>
        <v>1963</v>
      </c>
      <c r="C219" s="35">
        <f>MONTH(Tabela9[[#This Row],[data]])</f>
        <v>2</v>
      </c>
      <c r="D219" s="40">
        <v>6.7</v>
      </c>
      <c r="E219" s="41">
        <f>Tabela9[[#This Row],[data]]</f>
        <v>23043</v>
      </c>
      <c r="F219" s="3">
        <f t="shared" si="3"/>
        <v>0</v>
      </c>
    </row>
    <row r="220" spans="1:6" hidden="1" x14ac:dyDescent="0.25">
      <c r="A220" s="36">
        <v>23071</v>
      </c>
      <c r="B220" s="35">
        <f>YEAR(Tabela9[[#This Row],[data]])</f>
        <v>1963</v>
      </c>
      <c r="C220" s="35">
        <f>MONTH(Tabela9[[#This Row],[data]])</f>
        <v>3</v>
      </c>
      <c r="D220" s="40">
        <v>6.9</v>
      </c>
      <c r="E220" s="41">
        <f>Tabela9[[#This Row],[data]]</f>
        <v>23071</v>
      </c>
      <c r="F220" s="3">
        <f t="shared" si="3"/>
        <v>0</v>
      </c>
    </row>
    <row r="221" spans="1:6" hidden="1" x14ac:dyDescent="0.25">
      <c r="A221" s="36">
        <v>23102</v>
      </c>
      <c r="B221" s="35">
        <f>YEAR(Tabela9[[#This Row],[data]])</f>
        <v>1963</v>
      </c>
      <c r="C221" s="35">
        <f>MONTH(Tabela9[[#This Row],[data]])</f>
        <v>4</v>
      </c>
      <c r="D221" s="40">
        <v>6.7</v>
      </c>
      <c r="E221" s="41">
        <f>Tabela9[[#This Row],[data]]</f>
        <v>23102</v>
      </c>
      <c r="F221" s="3">
        <f t="shared" si="3"/>
        <v>1</v>
      </c>
    </row>
    <row r="222" spans="1:6" hidden="1" x14ac:dyDescent="0.25">
      <c r="A222" s="36">
        <v>23132</v>
      </c>
      <c r="B222" s="35">
        <f>YEAR(Tabela9[[#This Row],[data]])</f>
        <v>1963</v>
      </c>
      <c r="C222" s="35">
        <f>MONTH(Tabela9[[#This Row],[data]])</f>
        <v>5</v>
      </c>
      <c r="D222" s="40">
        <v>6.7</v>
      </c>
      <c r="E222" s="41">
        <f>Tabela9[[#This Row],[data]]</f>
        <v>23132</v>
      </c>
      <c r="F222" s="3">
        <f t="shared" si="3"/>
        <v>2</v>
      </c>
    </row>
    <row r="223" spans="1:6" hidden="1" x14ac:dyDescent="0.25">
      <c r="A223" s="36">
        <v>23163</v>
      </c>
      <c r="B223" s="35">
        <f>YEAR(Tabela9[[#This Row],[data]])</f>
        <v>1963</v>
      </c>
      <c r="C223" s="35">
        <f>MONTH(Tabela9[[#This Row],[data]])</f>
        <v>6</v>
      </c>
      <c r="D223" s="40">
        <v>6.9</v>
      </c>
      <c r="E223" s="41">
        <f>Tabela9[[#This Row],[data]]</f>
        <v>23163</v>
      </c>
      <c r="F223" s="3">
        <f t="shared" si="3"/>
        <v>0</v>
      </c>
    </row>
    <row r="224" spans="1:6" hidden="1" x14ac:dyDescent="0.25">
      <c r="A224" s="36">
        <v>23193</v>
      </c>
      <c r="B224" s="35">
        <f>YEAR(Tabela9[[#This Row],[data]])</f>
        <v>1963</v>
      </c>
      <c r="C224" s="35">
        <f>MONTH(Tabela9[[#This Row],[data]])</f>
        <v>7</v>
      </c>
      <c r="D224" s="40">
        <v>6.6</v>
      </c>
      <c r="E224" s="41">
        <f>Tabela9[[#This Row],[data]]</f>
        <v>23193</v>
      </c>
      <c r="F224" s="3">
        <f t="shared" si="3"/>
        <v>1</v>
      </c>
    </row>
    <row r="225" spans="1:6" hidden="1" x14ac:dyDescent="0.25">
      <c r="A225" s="36">
        <v>23224</v>
      </c>
      <c r="B225" s="35">
        <f>YEAR(Tabela9[[#This Row],[data]])</f>
        <v>1963</v>
      </c>
      <c r="C225" s="35">
        <f>MONTH(Tabela9[[#This Row],[data]])</f>
        <v>8</v>
      </c>
      <c r="D225" s="40">
        <v>6.6</v>
      </c>
      <c r="E225" s="41">
        <f>Tabela9[[#This Row],[data]]</f>
        <v>23224</v>
      </c>
      <c r="F225" s="3">
        <f t="shared" si="3"/>
        <v>2</v>
      </c>
    </row>
    <row r="226" spans="1:6" hidden="1" x14ac:dyDescent="0.25">
      <c r="A226" s="36">
        <v>23255</v>
      </c>
      <c r="B226" s="35">
        <f>YEAR(Tabela9[[#This Row],[data]])</f>
        <v>1963</v>
      </c>
      <c r="C226" s="35">
        <f>MONTH(Tabela9[[#This Row],[data]])</f>
        <v>9</v>
      </c>
      <c r="D226" s="40">
        <v>6.4</v>
      </c>
      <c r="E226" s="41">
        <f>Tabela9[[#This Row],[data]]</f>
        <v>23255</v>
      </c>
      <c r="F226" s="3">
        <f t="shared" si="3"/>
        <v>3</v>
      </c>
    </row>
    <row r="227" spans="1:6" hidden="1" x14ac:dyDescent="0.25">
      <c r="A227" s="36">
        <v>23285</v>
      </c>
      <c r="B227" s="35">
        <f>YEAR(Tabela9[[#This Row],[data]])</f>
        <v>1963</v>
      </c>
      <c r="C227" s="35">
        <f>MONTH(Tabela9[[#This Row],[data]])</f>
        <v>10</v>
      </c>
      <c r="D227" s="40">
        <v>6.5</v>
      </c>
      <c r="E227" s="41">
        <f>Tabela9[[#This Row],[data]]</f>
        <v>23285</v>
      </c>
      <c r="F227" s="3">
        <f t="shared" si="3"/>
        <v>0</v>
      </c>
    </row>
    <row r="228" spans="1:6" hidden="1" x14ac:dyDescent="0.25">
      <c r="A228" s="36">
        <v>23316</v>
      </c>
      <c r="B228" s="35">
        <f>YEAR(Tabela9[[#This Row],[data]])</f>
        <v>1963</v>
      </c>
      <c r="C228" s="35">
        <f>MONTH(Tabela9[[#This Row],[data]])</f>
        <v>11</v>
      </c>
      <c r="D228" s="40">
        <v>6.5</v>
      </c>
      <c r="E228" s="41">
        <f>Tabela9[[#This Row],[data]]</f>
        <v>23316</v>
      </c>
      <c r="F228" s="3">
        <f t="shared" si="3"/>
        <v>1</v>
      </c>
    </row>
    <row r="229" spans="1:6" hidden="1" x14ac:dyDescent="0.25">
      <c r="A229" s="36">
        <v>23346</v>
      </c>
      <c r="B229" s="35">
        <f>YEAR(Tabela9[[#This Row],[data]])</f>
        <v>1963</v>
      </c>
      <c r="C229" s="35">
        <f>MONTH(Tabela9[[#This Row],[data]])</f>
        <v>12</v>
      </c>
      <c r="D229" s="40">
        <v>6.7</v>
      </c>
      <c r="E229" s="41">
        <f>Tabela9[[#This Row],[data]]</f>
        <v>23346</v>
      </c>
      <c r="F229" s="3">
        <f t="shared" si="3"/>
        <v>0</v>
      </c>
    </row>
    <row r="230" spans="1:6" hidden="1" x14ac:dyDescent="0.25">
      <c r="A230" s="36">
        <v>23377</v>
      </c>
      <c r="B230" s="35">
        <f>YEAR(Tabela9[[#This Row],[data]])</f>
        <v>1964</v>
      </c>
      <c r="C230" s="35">
        <f>MONTH(Tabela9[[#This Row],[data]])</f>
        <v>1</v>
      </c>
      <c r="D230" s="40">
        <v>5</v>
      </c>
      <c r="E230" s="41">
        <f>Tabela9[[#This Row],[data]]</f>
        <v>23377</v>
      </c>
      <c r="F230" s="3">
        <f t="shared" si="3"/>
        <v>1</v>
      </c>
    </row>
    <row r="231" spans="1:6" hidden="1" x14ac:dyDescent="0.25">
      <c r="A231" s="36">
        <v>23408</v>
      </c>
      <c r="B231" s="35">
        <f>YEAR(Tabela9[[#This Row],[data]])</f>
        <v>1964</v>
      </c>
      <c r="C231" s="35">
        <f>MONTH(Tabela9[[#This Row],[data]])</f>
        <v>2</v>
      </c>
      <c r="D231" s="40">
        <v>6.6</v>
      </c>
      <c r="E231" s="41">
        <f>Tabela9[[#This Row],[data]]</f>
        <v>23408</v>
      </c>
      <c r="F231" s="3">
        <f t="shared" si="3"/>
        <v>0</v>
      </c>
    </row>
    <row r="232" spans="1:6" hidden="1" x14ac:dyDescent="0.25">
      <c r="A232" s="36">
        <v>23437</v>
      </c>
      <c r="B232" s="35">
        <f>YEAR(Tabela9[[#This Row],[data]])</f>
        <v>1964</v>
      </c>
      <c r="C232" s="35">
        <f>MONTH(Tabela9[[#This Row],[data]])</f>
        <v>3</v>
      </c>
      <c r="D232" s="40">
        <v>6.4</v>
      </c>
      <c r="E232" s="41">
        <f>Tabela9[[#This Row],[data]]</f>
        <v>23437</v>
      </c>
      <c r="F232" s="3">
        <f t="shared" si="3"/>
        <v>1</v>
      </c>
    </row>
    <row r="233" spans="1:6" hidden="1" x14ac:dyDescent="0.25">
      <c r="A233" s="36">
        <v>23468</v>
      </c>
      <c r="B233" s="35">
        <f>YEAR(Tabela9[[#This Row],[data]])</f>
        <v>1964</v>
      </c>
      <c r="C233" s="35">
        <f>MONTH(Tabela9[[#This Row],[data]])</f>
        <v>4</v>
      </c>
      <c r="D233" s="40">
        <v>6.4</v>
      </c>
      <c r="E233" s="41">
        <f>Tabela9[[#This Row],[data]]</f>
        <v>23468</v>
      </c>
      <c r="F233" s="3">
        <f t="shared" si="3"/>
        <v>2</v>
      </c>
    </row>
    <row r="234" spans="1:6" hidden="1" x14ac:dyDescent="0.25">
      <c r="A234" s="36">
        <v>23498</v>
      </c>
      <c r="B234" s="35">
        <f>YEAR(Tabela9[[#This Row],[data]])</f>
        <v>1964</v>
      </c>
      <c r="C234" s="35">
        <f>MONTH(Tabela9[[#This Row],[data]])</f>
        <v>5</v>
      </c>
      <c r="D234" s="40">
        <v>6.3</v>
      </c>
      <c r="E234" s="41">
        <f>Tabela9[[#This Row],[data]]</f>
        <v>23498</v>
      </c>
      <c r="F234" s="3">
        <f t="shared" si="3"/>
        <v>3</v>
      </c>
    </row>
    <row r="235" spans="1:6" hidden="1" x14ac:dyDescent="0.25">
      <c r="A235" s="36">
        <v>23529</v>
      </c>
      <c r="B235" s="35">
        <f>YEAR(Tabela9[[#This Row],[data]])</f>
        <v>1964</v>
      </c>
      <c r="C235" s="35">
        <f>MONTH(Tabela9[[#This Row],[data]])</f>
        <v>6</v>
      </c>
      <c r="D235" s="40">
        <v>6.1</v>
      </c>
      <c r="E235" s="41">
        <f>Tabela9[[#This Row],[data]]</f>
        <v>23529</v>
      </c>
      <c r="F235" s="3">
        <f t="shared" si="3"/>
        <v>4</v>
      </c>
    </row>
    <row r="236" spans="1:6" hidden="1" x14ac:dyDescent="0.25">
      <c r="A236" s="36">
        <v>23559</v>
      </c>
      <c r="B236" s="35">
        <f>YEAR(Tabela9[[#This Row],[data]])</f>
        <v>1964</v>
      </c>
      <c r="C236" s="35">
        <f>MONTH(Tabela9[[#This Row],[data]])</f>
        <v>7</v>
      </c>
      <c r="D236" s="40">
        <v>6.2</v>
      </c>
      <c r="E236" s="41">
        <f>Tabela9[[#This Row],[data]]</f>
        <v>23559</v>
      </c>
      <c r="F236" s="3">
        <f t="shared" si="3"/>
        <v>0</v>
      </c>
    </row>
    <row r="237" spans="1:6" hidden="1" x14ac:dyDescent="0.25">
      <c r="A237" s="36">
        <v>23590</v>
      </c>
      <c r="B237" s="35">
        <f>YEAR(Tabela9[[#This Row],[data]])</f>
        <v>1964</v>
      </c>
      <c r="C237" s="35">
        <f>MONTH(Tabela9[[#This Row],[data]])</f>
        <v>8</v>
      </c>
      <c r="D237" s="40">
        <v>5.9</v>
      </c>
      <c r="E237" s="41">
        <f>Tabela9[[#This Row],[data]]</f>
        <v>23590</v>
      </c>
      <c r="F237" s="3">
        <f t="shared" si="3"/>
        <v>1</v>
      </c>
    </row>
    <row r="238" spans="1:6" hidden="1" x14ac:dyDescent="0.25">
      <c r="A238" s="36">
        <v>23621</v>
      </c>
      <c r="B238" s="35">
        <f>YEAR(Tabela9[[#This Row],[data]])</f>
        <v>1964</v>
      </c>
      <c r="C238" s="35">
        <f>MONTH(Tabela9[[#This Row],[data]])</f>
        <v>9</v>
      </c>
      <c r="D238" s="40">
        <v>6</v>
      </c>
      <c r="E238" s="41">
        <f>Tabela9[[#This Row],[data]]</f>
        <v>23621</v>
      </c>
      <c r="F238" s="3">
        <f t="shared" si="3"/>
        <v>0</v>
      </c>
    </row>
    <row r="239" spans="1:6" hidden="1" x14ac:dyDescent="0.25">
      <c r="A239" s="36">
        <v>23651</v>
      </c>
      <c r="B239" s="35">
        <f>YEAR(Tabela9[[#This Row],[data]])</f>
        <v>1964</v>
      </c>
      <c r="C239" s="35">
        <f>MONTH(Tabela9[[#This Row],[data]])</f>
        <v>10</v>
      </c>
      <c r="D239" s="40">
        <v>6.1</v>
      </c>
      <c r="E239" s="41">
        <f>Tabela9[[#This Row],[data]]</f>
        <v>23651</v>
      </c>
      <c r="F239" s="3">
        <f t="shared" si="3"/>
        <v>0</v>
      </c>
    </row>
    <row r="240" spans="1:6" hidden="1" x14ac:dyDescent="0.25">
      <c r="A240" s="36">
        <v>23682</v>
      </c>
      <c r="B240" s="35">
        <f>YEAR(Tabela9[[#This Row],[data]])</f>
        <v>1964</v>
      </c>
      <c r="C240" s="35">
        <f>MONTH(Tabela9[[#This Row],[data]])</f>
        <v>11</v>
      </c>
      <c r="D240" s="40">
        <v>6.1</v>
      </c>
      <c r="E240" s="41">
        <f>Tabela9[[#This Row],[data]]</f>
        <v>23682</v>
      </c>
      <c r="F240" s="3">
        <f t="shared" si="3"/>
        <v>1</v>
      </c>
    </row>
    <row r="241" spans="1:6" hidden="1" x14ac:dyDescent="0.25">
      <c r="A241" s="36">
        <v>23712</v>
      </c>
      <c r="B241" s="35">
        <f>YEAR(Tabela9[[#This Row],[data]])</f>
        <v>1964</v>
      </c>
      <c r="C241" s="35">
        <f>MONTH(Tabela9[[#This Row],[data]])</f>
        <v>12</v>
      </c>
      <c r="D241" s="40">
        <v>5.8</v>
      </c>
      <c r="E241" s="41">
        <f>Tabela9[[#This Row],[data]]</f>
        <v>23712</v>
      </c>
      <c r="F241" s="3">
        <f t="shared" si="3"/>
        <v>2</v>
      </c>
    </row>
    <row r="242" spans="1:6" hidden="1" x14ac:dyDescent="0.25">
      <c r="A242" s="36">
        <v>23743</v>
      </c>
      <c r="B242" s="35">
        <f>YEAR(Tabela9[[#This Row],[data]])</f>
        <v>1965</v>
      </c>
      <c r="C242" s="35">
        <f>MONTH(Tabela9[[#This Row],[data]])</f>
        <v>1</v>
      </c>
      <c r="D242" s="40">
        <v>4</v>
      </c>
      <c r="E242" s="41">
        <f>Tabela9[[#This Row],[data]]</f>
        <v>23743</v>
      </c>
      <c r="F242" s="3">
        <f t="shared" si="3"/>
        <v>3</v>
      </c>
    </row>
    <row r="243" spans="1:6" hidden="1" x14ac:dyDescent="0.25">
      <c r="A243" s="36">
        <v>23774</v>
      </c>
      <c r="B243" s="35">
        <f>YEAR(Tabela9[[#This Row],[data]])</f>
        <v>1965</v>
      </c>
      <c r="C243" s="35">
        <f>MONTH(Tabela9[[#This Row],[data]])</f>
        <v>2</v>
      </c>
      <c r="D243" s="40">
        <v>5.9</v>
      </c>
      <c r="E243" s="41">
        <f>Tabela9[[#This Row],[data]]</f>
        <v>23774</v>
      </c>
      <c r="F243" s="3">
        <f t="shared" si="3"/>
        <v>0</v>
      </c>
    </row>
    <row r="244" spans="1:6" hidden="1" x14ac:dyDescent="0.25">
      <c r="A244" s="36">
        <v>23802</v>
      </c>
      <c r="B244" s="35">
        <f>YEAR(Tabela9[[#This Row],[data]])</f>
        <v>1965</v>
      </c>
      <c r="C244" s="35">
        <f>MONTH(Tabela9[[#This Row],[data]])</f>
        <v>3</v>
      </c>
      <c r="D244" s="40">
        <v>6.1</v>
      </c>
      <c r="E244" s="41">
        <f>Tabela9[[#This Row],[data]]</f>
        <v>23802</v>
      </c>
      <c r="F244" s="3">
        <f t="shared" si="3"/>
        <v>0</v>
      </c>
    </row>
    <row r="245" spans="1:6" hidden="1" x14ac:dyDescent="0.25">
      <c r="A245" s="36">
        <v>23833</v>
      </c>
      <c r="B245" s="35">
        <f>YEAR(Tabela9[[#This Row],[data]])</f>
        <v>1965</v>
      </c>
      <c r="C245" s="35">
        <f>MONTH(Tabela9[[#This Row],[data]])</f>
        <v>4</v>
      </c>
      <c r="D245" s="40">
        <v>5.7</v>
      </c>
      <c r="E245" s="41">
        <f>Tabela9[[#This Row],[data]]</f>
        <v>23833</v>
      </c>
      <c r="F245" s="3">
        <f t="shared" si="3"/>
        <v>1</v>
      </c>
    </row>
    <row r="246" spans="1:6" hidden="1" x14ac:dyDescent="0.25">
      <c r="A246" s="36">
        <v>23863</v>
      </c>
      <c r="B246" s="35">
        <f>YEAR(Tabela9[[#This Row],[data]])</f>
        <v>1965</v>
      </c>
      <c r="C246" s="35">
        <f>MONTH(Tabela9[[#This Row],[data]])</f>
        <v>5</v>
      </c>
      <c r="D246" s="40">
        <v>5.8</v>
      </c>
      <c r="E246" s="41">
        <f>Tabela9[[#This Row],[data]]</f>
        <v>23863</v>
      </c>
      <c r="F246" s="3">
        <f t="shared" si="3"/>
        <v>0</v>
      </c>
    </row>
    <row r="247" spans="1:6" hidden="1" x14ac:dyDescent="0.25">
      <c r="A247" s="36">
        <v>23894</v>
      </c>
      <c r="B247" s="35">
        <f>YEAR(Tabela9[[#This Row],[data]])</f>
        <v>1965</v>
      </c>
      <c r="C247" s="35">
        <f>MONTH(Tabela9[[#This Row],[data]])</f>
        <v>6</v>
      </c>
      <c r="D247" s="40">
        <v>5.6</v>
      </c>
      <c r="E247" s="41">
        <f>Tabela9[[#This Row],[data]]</f>
        <v>23894</v>
      </c>
      <c r="F247" s="3">
        <f t="shared" si="3"/>
        <v>1</v>
      </c>
    </row>
    <row r="248" spans="1:6" hidden="1" x14ac:dyDescent="0.25">
      <c r="A248" s="36">
        <v>23924</v>
      </c>
      <c r="B248" s="35">
        <f>YEAR(Tabela9[[#This Row],[data]])</f>
        <v>1965</v>
      </c>
      <c r="C248" s="35">
        <f>MONTH(Tabela9[[#This Row],[data]])</f>
        <v>7</v>
      </c>
      <c r="D248" s="40">
        <v>5.6</v>
      </c>
      <c r="E248" s="41">
        <f>Tabela9[[#This Row],[data]]</f>
        <v>23924</v>
      </c>
      <c r="F248" s="3">
        <f t="shared" si="3"/>
        <v>2</v>
      </c>
    </row>
    <row r="249" spans="1:6" hidden="1" x14ac:dyDescent="0.25">
      <c r="A249" s="36">
        <v>23955</v>
      </c>
      <c r="B249" s="35">
        <f>YEAR(Tabela9[[#This Row],[data]])</f>
        <v>1965</v>
      </c>
      <c r="C249" s="35">
        <f>MONTH(Tabela9[[#This Row],[data]])</f>
        <v>8</v>
      </c>
      <c r="D249" s="40">
        <v>5.4</v>
      </c>
      <c r="E249" s="41">
        <f>Tabela9[[#This Row],[data]]</f>
        <v>23955</v>
      </c>
      <c r="F249" s="3">
        <f t="shared" si="3"/>
        <v>3</v>
      </c>
    </row>
    <row r="250" spans="1:6" hidden="1" x14ac:dyDescent="0.25">
      <c r="A250" s="36">
        <v>23986</v>
      </c>
      <c r="B250" s="35">
        <f>YEAR(Tabela9[[#This Row],[data]])</f>
        <v>1965</v>
      </c>
      <c r="C250" s="35">
        <f>MONTH(Tabela9[[#This Row],[data]])</f>
        <v>9</v>
      </c>
      <c r="D250" s="40">
        <v>5.4</v>
      </c>
      <c r="E250" s="41">
        <f>Tabela9[[#This Row],[data]]</f>
        <v>23986</v>
      </c>
      <c r="F250" s="3">
        <f t="shared" si="3"/>
        <v>4</v>
      </c>
    </row>
    <row r="251" spans="1:6" hidden="1" x14ac:dyDescent="0.25">
      <c r="A251" s="36">
        <v>24016</v>
      </c>
      <c r="B251" s="35">
        <f>YEAR(Tabela9[[#This Row],[data]])</f>
        <v>1965</v>
      </c>
      <c r="C251" s="35">
        <f>MONTH(Tabela9[[#This Row],[data]])</f>
        <v>10</v>
      </c>
      <c r="D251" s="40">
        <v>5.3</v>
      </c>
      <c r="E251" s="41">
        <f>Tabela9[[#This Row],[data]]</f>
        <v>24016</v>
      </c>
      <c r="F251" s="3">
        <f t="shared" si="3"/>
        <v>5</v>
      </c>
    </row>
    <row r="252" spans="1:6" hidden="1" x14ac:dyDescent="0.25">
      <c r="A252" s="36">
        <v>24047</v>
      </c>
      <c r="B252" s="35">
        <f>YEAR(Tabela9[[#This Row],[data]])</f>
        <v>1965</v>
      </c>
      <c r="C252" s="35">
        <f>MONTH(Tabela9[[#This Row],[data]])</f>
        <v>11</v>
      </c>
      <c r="D252" s="40">
        <v>5.2</v>
      </c>
      <c r="E252" s="41">
        <f>Tabela9[[#This Row],[data]]</f>
        <v>24047</v>
      </c>
      <c r="F252" s="3">
        <f t="shared" si="3"/>
        <v>6</v>
      </c>
    </row>
    <row r="253" spans="1:6" hidden="1" x14ac:dyDescent="0.25">
      <c r="A253" s="36">
        <v>24077</v>
      </c>
      <c r="B253" s="35">
        <f>YEAR(Tabela9[[#This Row],[data]])</f>
        <v>1965</v>
      </c>
      <c r="C253" s="35">
        <f>MONTH(Tabela9[[#This Row],[data]])</f>
        <v>12</v>
      </c>
      <c r="D253" s="40">
        <v>5.0999999999999996</v>
      </c>
      <c r="E253" s="41">
        <f>Tabela9[[#This Row],[data]]</f>
        <v>24077</v>
      </c>
      <c r="F253" s="3">
        <f t="shared" si="3"/>
        <v>7</v>
      </c>
    </row>
    <row r="254" spans="1:6" hidden="1" x14ac:dyDescent="0.25">
      <c r="A254" s="36">
        <v>24108</v>
      </c>
      <c r="B254" s="35">
        <f>YEAR(Tabela9[[#This Row],[data]])</f>
        <v>1966</v>
      </c>
      <c r="C254" s="35">
        <f>MONTH(Tabela9[[#This Row],[data]])</f>
        <v>1</v>
      </c>
      <c r="D254" s="40">
        <v>3.8</v>
      </c>
      <c r="E254" s="41">
        <f>Tabela9[[#This Row],[data]]</f>
        <v>24108</v>
      </c>
      <c r="F254" s="3">
        <f t="shared" si="3"/>
        <v>8</v>
      </c>
    </row>
    <row r="255" spans="1:6" hidden="1" x14ac:dyDescent="0.25">
      <c r="A255" s="36">
        <v>24139</v>
      </c>
      <c r="B255" s="35">
        <f>YEAR(Tabela9[[#This Row],[data]])</f>
        <v>1966</v>
      </c>
      <c r="C255" s="35">
        <f>MONTH(Tabela9[[#This Row],[data]])</f>
        <v>2</v>
      </c>
      <c r="D255" s="40">
        <v>5</v>
      </c>
      <c r="E255" s="41">
        <f>Tabela9[[#This Row],[data]]</f>
        <v>24139</v>
      </c>
      <c r="F255" s="3">
        <f t="shared" si="3"/>
        <v>0</v>
      </c>
    </row>
    <row r="256" spans="1:6" hidden="1" x14ac:dyDescent="0.25">
      <c r="A256" s="36">
        <v>24167</v>
      </c>
      <c r="B256" s="35">
        <f>YEAR(Tabela9[[#This Row],[data]])</f>
        <v>1966</v>
      </c>
      <c r="C256" s="35">
        <f>MONTH(Tabela9[[#This Row],[data]])</f>
        <v>3</v>
      </c>
      <c r="D256" s="40">
        <v>4.8</v>
      </c>
      <c r="E256" s="41">
        <f>Tabela9[[#This Row],[data]]</f>
        <v>24167</v>
      </c>
      <c r="F256" s="3">
        <f t="shared" si="3"/>
        <v>1</v>
      </c>
    </row>
    <row r="257" spans="1:6" hidden="1" x14ac:dyDescent="0.25">
      <c r="A257" s="36">
        <v>24198</v>
      </c>
      <c r="B257" s="35">
        <f>YEAR(Tabela9[[#This Row],[data]])</f>
        <v>1966</v>
      </c>
      <c r="C257" s="35">
        <f>MONTH(Tabela9[[#This Row],[data]])</f>
        <v>4</v>
      </c>
      <c r="D257" s="40">
        <v>4.8</v>
      </c>
      <c r="E257" s="41">
        <f>Tabela9[[#This Row],[data]]</f>
        <v>24198</v>
      </c>
      <c r="F257" s="3">
        <f t="shared" si="3"/>
        <v>2</v>
      </c>
    </row>
    <row r="258" spans="1:6" hidden="1" x14ac:dyDescent="0.25">
      <c r="A258" s="36">
        <v>24228</v>
      </c>
      <c r="B258" s="35">
        <f>YEAR(Tabela9[[#This Row],[data]])</f>
        <v>1966</v>
      </c>
      <c r="C258" s="35">
        <f>MONTH(Tabela9[[#This Row],[data]])</f>
        <v>5</v>
      </c>
      <c r="D258" s="40">
        <v>4.8</v>
      </c>
      <c r="E258" s="41">
        <f>Tabela9[[#This Row],[data]]</f>
        <v>24228</v>
      </c>
      <c r="F258" s="3">
        <f t="shared" si="3"/>
        <v>3</v>
      </c>
    </row>
    <row r="259" spans="1:6" hidden="1" x14ac:dyDescent="0.25">
      <c r="A259" s="36">
        <v>24259</v>
      </c>
      <c r="B259" s="35">
        <f>YEAR(Tabela9[[#This Row],[data]])</f>
        <v>1966</v>
      </c>
      <c r="C259" s="35">
        <f>MONTH(Tabela9[[#This Row],[data]])</f>
        <v>6</v>
      </c>
      <c r="D259" s="40">
        <v>4.9000000000000004</v>
      </c>
      <c r="E259" s="41">
        <f>Tabela9[[#This Row],[data]]</f>
        <v>24259</v>
      </c>
      <c r="F259" s="3">
        <f t="shared" si="3"/>
        <v>0</v>
      </c>
    </row>
    <row r="260" spans="1:6" hidden="1" x14ac:dyDescent="0.25">
      <c r="A260" s="36">
        <v>24289</v>
      </c>
      <c r="B260" s="35">
        <f>YEAR(Tabela9[[#This Row],[data]])</f>
        <v>1966</v>
      </c>
      <c r="C260" s="35">
        <f>MONTH(Tabela9[[#This Row],[data]])</f>
        <v>7</v>
      </c>
      <c r="D260" s="40">
        <v>4.8</v>
      </c>
      <c r="E260" s="41">
        <f>Tabela9[[#This Row],[data]]</f>
        <v>24289</v>
      </c>
      <c r="F260" s="3">
        <f t="shared" ref="F260:F323" si="4">IF(D260&lt;=D259,F259+1,0)</f>
        <v>1</v>
      </c>
    </row>
    <row r="261" spans="1:6" hidden="1" x14ac:dyDescent="0.25">
      <c r="A261" s="36">
        <v>24320</v>
      </c>
      <c r="B261" s="35">
        <f>YEAR(Tabela9[[#This Row],[data]])</f>
        <v>1966</v>
      </c>
      <c r="C261" s="35">
        <f>MONTH(Tabela9[[#This Row],[data]])</f>
        <v>8</v>
      </c>
      <c r="D261" s="40">
        <v>4.8</v>
      </c>
      <c r="E261" s="41">
        <f>Tabela9[[#This Row],[data]]</f>
        <v>24320</v>
      </c>
      <c r="F261" s="3">
        <f t="shared" si="4"/>
        <v>2</v>
      </c>
    </row>
    <row r="262" spans="1:6" hidden="1" x14ac:dyDescent="0.25">
      <c r="A262" s="36">
        <v>24351</v>
      </c>
      <c r="B262" s="35">
        <f>YEAR(Tabela9[[#This Row],[data]])</f>
        <v>1966</v>
      </c>
      <c r="C262" s="35">
        <f>MONTH(Tabela9[[#This Row],[data]])</f>
        <v>9</v>
      </c>
      <c r="D262" s="40">
        <v>4.8</v>
      </c>
      <c r="E262" s="41">
        <f>Tabela9[[#This Row],[data]]</f>
        <v>24351</v>
      </c>
      <c r="F262" s="3">
        <f t="shared" si="4"/>
        <v>3</v>
      </c>
    </row>
    <row r="263" spans="1:6" hidden="1" x14ac:dyDescent="0.25">
      <c r="A263" s="36">
        <v>24381</v>
      </c>
      <c r="B263" s="35">
        <f>YEAR(Tabela9[[#This Row],[data]])</f>
        <v>1966</v>
      </c>
      <c r="C263" s="35">
        <f>MONTH(Tabela9[[#This Row],[data]])</f>
        <v>10</v>
      </c>
      <c r="D263" s="40">
        <v>4.7</v>
      </c>
      <c r="E263" s="41">
        <f>Tabela9[[#This Row],[data]]</f>
        <v>24381</v>
      </c>
      <c r="F263" s="3">
        <f t="shared" si="4"/>
        <v>4</v>
      </c>
    </row>
    <row r="264" spans="1:6" hidden="1" x14ac:dyDescent="0.25">
      <c r="A264" s="36">
        <v>24412</v>
      </c>
      <c r="B264" s="35">
        <f>YEAR(Tabela9[[#This Row],[data]])</f>
        <v>1966</v>
      </c>
      <c r="C264" s="35">
        <f>MONTH(Tabela9[[#This Row],[data]])</f>
        <v>11</v>
      </c>
      <c r="D264" s="40">
        <v>4.7</v>
      </c>
      <c r="E264" s="41">
        <f>Tabela9[[#This Row],[data]]</f>
        <v>24412</v>
      </c>
      <c r="F264" s="3">
        <f t="shared" si="4"/>
        <v>5</v>
      </c>
    </row>
    <row r="265" spans="1:6" hidden="1" x14ac:dyDescent="0.25">
      <c r="A265" s="36">
        <v>24442</v>
      </c>
      <c r="B265" s="35">
        <f>YEAR(Tabela9[[#This Row],[data]])</f>
        <v>1966</v>
      </c>
      <c r="C265" s="35">
        <f>MONTH(Tabela9[[#This Row],[data]])</f>
        <v>12</v>
      </c>
      <c r="D265" s="40">
        <v>4.5999999999999996</v>
      </c>
      <c r="E265" s="41">
        <f>Tabela9[[#This Row],[data]]</f>
        <v>24442</v>
      </c>
      <c r="F265" s="3">
        <f t="shared" si="4"/>
        <v>6</v>
      </c>
    </row>
    <row r="266" spans="1:6" hidden="1" x14ac:dyDescent="0.25">
      <c r="A266" s="36">
        <v>24473</v>
      </c>
      <c r="B266" s="35">
        <f>YEAR(Tabela9[[#This Row],[data]])</f>
        <v>1967</v>
      </c>
      <c r="C266" s="35">
        <f>MONTH(Tabela9[[#This Row],[data]])</f>
        <v>1</v>
      </c>
      <c r="D266" s="40">
        <v>3.8</v>
      </c>
      <c r="E266" s="41">
        <f>Tabela9[[#This Row],[data]]</f>
        <v>24473</v>
      </c>
      <c r="F266" s="3">
        <f t="shared" si="4"/>
        <v>7</v>
      </c>
    </row>
    <row r="267" spans="1:6" hidden="1" x14ac:dyDescent="0.25">
      <c r="A267" s="36">
        <v>24504</v>
      </c>
      <c r="B267" s="35">
        <f>YEAR(Tabela9[[#This Row],[data]])</f>
        <v>1967</v>
      </c>
      <c r="C267" s="35">
        <f>MONTH(Tabela9[[#This Row],[data]])</f>
        <v>2</v>
      </c>
      <c r="D267" s="40">
        <v>4.9000000000000004</v>
      </c>
      <c r="E267" s="41">
        <f>Tabela9[[#This Row],[data]]</f>
        <v>24504</v>
      </c>
      <c r="F267" s="3">
        <f t="shared" si="4"/>
        <v>0</v>
      </c>
    </row>
    <row r="268" spans="1:6" hidden="1" x14ac:dyDescent="0.25">
      <c r="A268" s="36">
        <v>24532</v>
      </c>
      <c r="B268" s="35">
        <f>YEAR(Tabela9[[#This Row],[data]])</f>
        <v>1967</v>
      </c>
      <c r="C268" s="35">
        <f>MONTH(Tabela9[[#This Row],[data]])</f>
        <v>3</v>
      </c>
      <c r="D268" s="40">
        <v>4.8</v>
      </c>
      <c r="E268" s="41">
        <f>Tabela9[[#This Row],[data]]</f>
        <v>24532</v>
      </c>
      <c r="F268" s="3">
        <f t="shared" si="4"/>
        <v>1</v>
      </c>
    </row>
    <row r="269" spans="1:6" hidden="1" x14ac:dyDescent="0.25">
      <c r="A269" s="36">
        <v>24563</v>
      </c>
      <c r="B269" s="35">
        <f>YEAR(Tabela9[[#This Row],[data]])</f>
        <v>1967</v>
      </c>
      <c r="C269" s="35">
        <f>MONTH(Tabela9[[#This Row],[data]])</f>
        <v>4</v>
      </c>
      <c r="D269" s="40">
        <v>4.8</v>
      </c>
      <c r="E269" s="41">
        <f>Tabela9[[#This Row],[data]]</f>
        <v>24563</v>
      </c>
      <c r="F269" s="3">
        <f t="shared" si="4"/>
        <v>2</v>
      </c>
    </row>
    <row r="270" spans="1:6" hidden="1" x14ac:dyDescent="0.25">
      <c r="A270" s="36">
        <v>24593</v>
      </c>
      <c r="B270" s="35">
        <f>YEAR(Tabela9[[#This Row],[data]])</f>
        <v>1967</v>
      </c>
      <c r="C270" s="35">
        <f>MONTH(Tabela9[[#This Row],[data]])</f>
        <v>5</v>
      </c>
      <c r="D270" s="40">
        <v>4.8</v>
      </c>
      <c r="E270" s="41">
        <f>Tabela9[[#This Row],[data]]</f>
        <v>24593</v>
      </c>
      <c r="F270" s="3">
        <f t="shared" si="4"/>
        <v>3</v>
      </c>
    </row>
    <row r="271" spans="1:6" hidden="1" x14ac:dyDescent="0.25">
      <c r="A271" s="36">
        <v>24624</v>
      </c>
      <c r="B271" s="35">
        <f>YEAR(Tabela9[[#This Row],[data]])</f>
        <v>1967</v>
      </c>
      <c r="C271" s="35">
        <f>MONTH(Tabela9[[#This Row],[data]])</f>
        <v>6</v>
      </c>
      <c r="D271" s="40">
        <v>4.8</v>
      </c>
      <c r="E271" s="41">
        <f>Tabela9[[#This Row],[data]]</f>
        <v>24624</v>
      </c>
      <c r="F271" s="3">
        <f t="shared" si="4"/>
        <v>4</v>
      </c>
    </row>
    <row r="272" spans="1:6" hidden="1" x14ac:dyDescent="0.25">
      <c r="A272" s="36">
        <v>24654</v>
      </c>
      <c r="B272" s="35">
        <f>YEAR(Tabela9[[#This Row],[data]])</f>
        <v>1967</v>
      </c>
      <c r="C272" s="35">
        <f>MONTH(Tabela9[[#This Row],[data]])</f>
        <v>7</v>
      </c>
      <c r="D272" s="40">
        <v>4.9000000000000004</v>
      </c>
      <c r="E272" s="41">
        <f>Tabela9[[#This Row],[data]]</f>
        <v>24654</v>
      </c>
      <c r="F272" s="3">
        <f t="shared" si="4"/>
        <v>0</v>
      </c>
    </row>
    <row r="273" spans="1:6" hidden="1" x14ac:dyDescent="0.25">
      <c r="A273" s="36">
        <v>24685</v>
      </c>
      <c r="B273" s="35">
        <f>YEAR(Tabela9[[#This Row],[data]])</f>
        <v>1967</v>
      </c>
      <c r="C273" s="35">
        <f>MONTH(Tabela9[[#This Row],[data]])</f>
        <v>8</v>
      </c>
      <c r="D273" s="40">
        <v>4.8</v>
      </c>
      <c r="E273" s="41">
        <f>Tabela9[[#This Row],[data]]</f>
        <v>24685</v>
      </c>
      <c r="F273" s="3">
        <f t="shared" si="4"/>
        <v>1</v>
      </c>
    </row>
    <row r="274" spans="1:6" hidden="1" x14ac:dyDescent="0.25">
      <c r="A274" s="36">
        <v>24716</v>
      </c>
      <c r="B274" s="35">
        <f>YEAR(Tabela9[[#This Row],[data]])</f>
        <v>1967</v>
      </c>
      <c r="C274" s="35">
        <f>MONTH(Tabela9[[#This Row],[data]])</f>
        <v>9</v>
      </c>
      <c r="D274" s="40">
        <v>4.8</v>
      </c>
      <c r="E274" s="41">
        <f>Tabela9[[#This Row],[data]]</f>
        <v>24716</v>
      </c>
      <c r="F274" s="3">
        <f t="shared" si="4"/>
        <v>2</v>
      </c>
    </row>
    <row r="275" spans="1:6" hidden="1" x14ac:dyDescent="0.25">
      <c r="A275" s="36">
        <v>24746</v>
      </c>
      <c r="B275" s="35">
        <f>YEAR(Tabela9[[#This Row],[data]])</f>
        <v>1967</v>
      </c>
      <c r="C275" s="35">
        <f>MONTH(Tabela9[[#This Row],[data]])</f>
        <v>10</v>
      </c>
      <c r="D275" s="40">
        <v>4.8</v>
      </c>
      <c r="E275" s="41">
        <f>Tabela9[[#This Row],[data]]</f>
        <v>24746</v>
      </c>
      <c r="F275" s="3">
        <f t="shared" si="4"/>
        <v>3</v>
      </c>
    </row>
    <row r="276" spans="1:6" hidden="1" x14ac:dyDescent="0.25">
      <c r="A276" s="36">
        <v>24777</v>
      </c>
      <c r="B276" s="35">
        <f>YEAR(Tabela9[[#This Row],[data]])</f>
        <v>1967</v>
      </c>
      <c r="C276" s="35">
        <f>MONTH(Tabela9[[#This Row],[data]])</f>
        <v>11</v>
      </c>
      <c r="D276" s="40">
        <v>5</v>
      </c>
      <c r="E276" s="41">
        <f>Tabela9[[#This Row],[data]]</f>
        <v>24777</v>
      </c>
      <c r="F276" s="3">
        <f t="shared" si="4"/>
        <v>0</v>
      </c>
    </row>
    <row r="277" spans="1:6" hidden="1" x14ac:dyDescent="0.25">
      <c r="A277" s="36">
        <v>24807</v>
      </c>
      <c r="B277" s="35">
        <f>YEAR(Tabela9[[#This Row],[data]])</f>
        <v>1967</v>
      </c>
      <c r="C277" s="35">
        <f>MONTH(Tabela9[[#This Row],[data]])</f>
        <v>12</v>
      </c>
      <c r="D277" s="40">
        <v>4.9000000000000004</v>
      </c>
      <c r="E277" s="41">
        <f>Tabela9[[#This Row],[data]]</f>
        <v>24807</v>
      </c>
      <c r="F277" s="3">
        <f t="shared" si="4"/>
        <v>1</v>
      </c>
    </row>
    <row r="278" spans="1:6" hidden="1" x14ac:dyDescent="0.25">
      <c r="A278" s="36">
        <v>24838</v>
      </c>
      <c r="B278" s="35">
        <f>YEAR(Tabela9[[#This Row],[data]])</f>
        <v>1968</v>
      </c>
      <c r="C278" s="35">
        <f>MONTH(Tabela9[[#This Row],[data]])</f>
        <v>1</v>
      </c>
      <c r="D278" s="40">
        <v>3.4</v>
      </c>
      <c r="E278" s="41">
        <f>Tabela9[[#This Row],[data]]</f>
        <v>24838</v>
      </c>
      <c r="F278" s="3">
        <f t="shared" si="4"/>
        <v>2</v>
      </c>
    </row>
    <row r="279" spans="1:6" hidden="1" x14ac:dyDescent="0.25">
      <c r="A279" s="36">
        <v>24869</v>
      </c>
      <c r="B279" s="35">
        <f>YEAR(Tabela9[[#This Row],[data]])</f>
        <v>1968</v>
      </c>
      <c r="C279" s="35">
        <f>MONTH(Tabela9[[#This Row],[data]])</f>
        <v>2</v>
      </c>
      <c r="D279" s="40">
        <v>4.7</v>
      </c>
      <c r="E279" s="41">
        <f>Tabela9[[#This Row],[data]]</f>
        <v>24869</v>
      </c>
      <c r="F279" s="3">
        <f t="shared" si="4"/>
        <v>0</v>
      </c>
    </row>
    <row r="280" spans="1:6" hidden="1" x14ac:dyDescent="0.25">
      <c r="A280" s="36">
        <v>24898</v>
      </c>
      <c r="B280" s="35">
        <f>YEAR(Tabela9[[#This Row],[data]])</f>
        <v>1968</v>
      </c>
      <c r="C280" s="35">
        <f>MONTH(Tabela9[[#This Row],[data]])</f>
        <v>3</v>
      </c>
      <c r="D280" s="40">
        <v>4.8</v>
      </c>
      <c r="E280" s="41">
        <f>Tabela9[[#This Row],[data]]</f>
        <v>24898</v>
      </c>
      <c r="F280" s="3">
        <f t="shared" si="4"/>
        <v>0</v>
      </c>
    </row>
    <row r="281" spans="1:6" hidden="1" x14ac:dyDescent="0.25">
      <c r="A281" s="36">
        <v>24929</v>
      </c>
      <c r="B281" s="35">
        <f>YEAR(Tabela9[[#This Row],[data]])</f>
        <v>1968</v>
      </c>
      <c r="C281" s="35">
        <f>MONTH(Tabela9[[#This Row],[data]])</f>
        <v>4</v>
      </c>
      <c r="D281" s="40">
        <v>4.7</v>
      </c>
      <c r="E281" s="41">
        <f>Tabela9[[#This Row],[data]]</f>
        <v>24929</v>
      </c>
      <c r="F281" s="3">
        <f t="shared" si="4"/>
        <v>1</v>
      </c>
    </row>
    <row r="282" spans="1:6" hidden="1" x14ac:dyDescent="0.25">
      <c r="A282" s="36">
        <v>24959</v>
      </c>
      <c r="B282" s="35">
        <f>YEAR(Tabela9[[#This Row],[data]])</f>
        <v>1968</v>
      </c>
      <c r="C282" s="35">
        <f>MONTH(Tabela9[[#This Row],[data]])</f>
        <v>5</v>
      </c>
      <c r="D282" s="40">
        <v>4.5</v>
      </c>
      <c r="E282" s="41">
        <f>Tabela9[[#This Row],[data]]</f>
        <v>24959</v>
      </c>
      <c r="F282" s="3">
        <f t="shared" si="4"/>
        <v>2</v>
      </c>
    </row>
    <row r="283" spans="1:6" hidden="1" x14ac:dyDescent="0.25">
      <c r="A283" s="36">
        <v>24990</v>
      </c>
      <c r="B283" s="35">
        <f>YEAR(Tabela9[[#This Row],[data]])</f>
        <v>1968</v>
      </c>
      <c r="C283" s="35">
        <f>MONTH(Tabela9[[#This Row],[data]])</f>
        <v>6</v>
      </c>
      <c r="D283" s="40">
        <v>4.5</v>
      </c>
      <c r="E283" s="41">
        <f>Tabela9[[#This Row],[data]]</f>
        <v>24990</v>
      </c>
      <c r="F283" s="3">
        <f t="shared" si="4"/>
        <v>3</v>
      </c>
    </row>
    <row r="284" spans="1:6" hidden="1" x14ac:dyDescent="0.25">
      <c r="A284" s="36">
        <v>25020</v>
      </c>
      <c r="B284" s="35">
        <f>YEAR(Tabela9[[#This Row],[data]])</f>
        <v>1968</v>
      </c>
      <c r="C284" s="35">
        <f>MONTH(Tabela9[[#This Row],[data]])</f>
        <v>7</v>
      </c>
      <c r="D284" s="40">
        <v>4.7</v>
      </c>
      <c r="E284" s="41">
        <f>Tabela9[[#This Row],[data]]</f>
        <v>25020</v>
      </c>
      <c r="F284" s="3">
        <f t="shared" si="4"/>
        <v>0</v>
      </c>
    </row>
    <row r="285" spans="1:6" hidden="1" x14ac:dyDescent="0.25">
      <c r="A285" s="36">
        <v>25051</v>
      </c>
      <c r="B285" s="35">
        <f>YEAR(Tabela9[[#This Row],[data]])</f>
        <v>1968</v>
      </c>
      <c r="C285" s="35">
        <f>MONTH(Tabela9[[#This Row],[data]])</f>
        <v>8</v>
      </c>
      <c r="D285" s="40">
        <v>4.7</v>
      </c>
      <c r="E285" s="41">
        <f>Tabela9[[#This Row],[data]]</f>
        <v>25051</v>
      </c>
      <c r="F285" s="3">
        <f t="shared" si="4"/>
        <v>1</v>
      </c>
    </row>
    <row r="286" spans="1:6" hidden="1" x14ac:dyDescent="0.25">
      <c r="A286" s="36">
        <v>25082</v>
      </c>
      <c r="B286" s="35">
        <f>YEAR(Tabela9[[#This Row],[data]])</f>
        <v>1968</v>
      </c>
      <c r="C286" s="35">
        <f>MONTH(Tabela9[[#This Row],[data]])</f>
        <v>9</v>
      </c>
      <c r="D286" s="40">
        <v>4.5</v>
      </c>
      <c r="E286" s="41">
        <f>Tabela9[[#This Row],[data]]</f>
        <v>25082</v>
      </c>
      <c r="F286" s="3">
        <f t="shared" si="4"/>
        <v>2</v>
      </c>
    </row>
    <row r="287" spans="1:6" hidden="1" x14ac:dyDescent="0.25">
      <c r="A287" s="36">
        <v>25112</v>
      </c>
      <c r="B287" s="35">
        <f>YEAR(Tabela9[[#This Row],[data]])</f>
        <v>1968</v>
      </c>
      <c r="C287" s="35">
        <f>MONTH(Tabela9[[#This Row],[data]])</f>
        <v>10</v>
      </c>
      <c r="D287" s="40">
        <v>4.4000000000000004</v>
      </c>
      <c r="E287" s="41">
        <f>Tabela9[[#This Row],[data]]</f>
        <v>25112</v>
      </c>
      <c r="F287" s="3">
        <f t="shared" si="4"/>
        <v>3</v>
      </c>
    </row>
    <row r="288" spans="1:6" hidden="1" x14ac:dyDescent="0.25">
      <c r="A288" s="36">
        <v>25143</v>
      </c>
      <c r="B288" s="35">
        <f>YEAR(Tabela9[[#This Row],[data]])</f>
        <v>1968</v>
      </c>
      <c r="C288" s="35">
        <f>MONTH(Tabela9[[#This Row],[data]])</f>
        <v>11</v>
      </c>
      <c r="D288" s="40">
        <v>4.4000000000000004</v>
      </c>
      <c r="E288" s="41">
        <f>Tabela9[[#This Row],[data]]</f>
        <v>25143</v>
      </c>
      <c r="F288" s="3">
        <f t="shared" si="4"/>
        <v>4</v>
      </c>
    </row>
    <row r="289" spans="1:6" hidden="1" x14ac:dyDescent="0.25">
      <c r="A289" s="36">
        <v>25173</v>
      </c>
      <c r="B289" s="35">
        <f>YEAR(Tabela9[[#This Row],[data]])</f>
        <v>1968</v>
      </c>
      <c r="C289" s="35">
        <f>MONTH(Tabela9[[#This Row],[data]])</f>
        <v>12</v>
      </c>
      <c r="D289" s="40">
        <v>4.4000000000000004</v>
      </c>
      <c r="E289" s="41">
        <f>Tabela9[[#This Row],[data]]</f>
        <v>25173</v>
      </c>
      <c r="F289" s="3">
        <f t="shared" si="4"/>
        <v>5</v>
      </c>
    </row>
    <row r="290" spans="1:6" hidden="1" x14ac:dyDescent="0.25">
      <c r="A290" s="36">
        <v>25204</v>
      </c>
      <c r="B290" s="35">
        <f>YEAR(Tabela9[[#This Row],[data]])</f>
        <v>1969</v>
      </c>
      <c r="C290" s="35">
        <f>MONTH(Tabela9[[#This Row],[data]])</f>
        <v>1</v>
      </c>
      <c r="D290" s="40">
        <v>3.5</v>
      </c>
      <c r="E290" s="41">
        <f>Tabela9[[#This Row],[data]]</f>
        <v>25204</v>
      </c>
      <c r="F290" s="3">
        <f t="shared" si="4"/>
        <v>6</v>
      </c>
    </row>
    <row r="291" spans="1:6" hidden="1" x14ac:dyDescent="0.25">
      <c r="A291" s="36">
        <v>25235</v>
      </c>
      <c r="B291" s="35">
        <f>YEAR(Tabela9[[#This Row],[data]])</f>
        <v>1969</v>
      </c>
      <c r="C291" s="35">
        <f>MONTH(Tabela9[[#This Row],[data]])</f>
        <v>2</v>
      </c>
      <c r="D291" s="40">
        <v>4.4000000000000004</v>
      </c>
      <c r="E291" s="41">
        <f>Tabela9[[#This Row],[data]]</f>
        <v>25235</v>
      </c>
      <c r="F291" s="3">
        <f t="shared" si="4"/>
        <v>0</v>
      </c>
    </row>
    <row r="292" spans="1:6" hidden="1" x14ac:dyDescent="0.25">
      <c r="A292" s="36">
        <v>25263</v>
      </c>
      <c r="B292" s="35">
        <f>YEAR(Tabela9[[#This Row],[data]])</f>
        <v>1969</v>
      </c>
      <c r="C292" s="35">
        <f>MONTH(Tabela9[[#This Row],[data]])</f>
        <v>3</v>
      </c>
      <c r="D292" s="40">
        <v>4.4000000000000004</v>
      </c>
      <c r="E292" s="41">
        <f>Tabela9[[#This Row],[data]]</f>
        <v>25263</v>
      </c>
      <c r="F292" s="3">
        <f t="shared" si="4"/>
        <v>1</v>
      </c>
    </row>
    <row r="293" spans="1:6" hidden="1" x14ac:dyDescent="0.25">
      <c r="A293" s="36">
        <v>25294</v>
      </c>
      <c r="B293" s="35">
        <f>YEAR(Tabela9[[#This Row],[data]])</f>
        <v>1969</v>
      </c>
      <c r="C293" s="35">
        <f>MONTH(Tabela9[[#This Row],[data]])</f>
        <v>4</v>
      </c>
      <c r="D293" s="40">
        <v>4.4000000000000004</v>
      </c>
      <c r="E293" s="41">
        <f>Tabela9[[#This Row],[data]]</f>
        <v>25294</v>
      </c>
      <c r="F293" s="3">
        <f t="shared" si="4"/>
        <v>2</v>
      </c>
    </row>
    <row r="294" spans="1:6" hidden="1" x14ac:dyDescent="0.25">
      <c r="A294" s="36">
        <v>25324</v>
      </c>
      <c r="B294" s="35">
        <f>YEAR(Tabela9[[#This Row],[data]])</f>
        <v>1969</v>
      </c>
      <c r="C294" s="35">
        <f>MONTH(Tabela9[[#This Row],[data]])</f>
        <v>5</v>
      </c>
      <c r="D294" s="40">
        <v>4.4000000000000004</v>
      </c>
      <c r="E294" s="41">
        <f>Tabela9[[#This Row],[data]]</f>
        <v>25324</v>
      </c>
      <c r="F294" s="3">
        <f t="shared" si="4"/>
        <v>3</v>
      </c>
    </row>
    <row r="295" spans="1:6" hidden="1" x14ac:dyDescent="0.25">
      <c r="A295" s="36">
        <v>25355</v>
      </c>
      <c r="B295" s="35">
        <f>YEAR(Tabela9[[#This Row],[data]])</f>
        <v>1969</v>
      </c>
      <c r="C295" s="35">
        <f>MONTH(Tabela9[[#This Row],[data]])</f>
        <v>6</v>
      </c>
      <c r="D295" s="40">
        <v>4.4000000000000004</v>
      </c>
      <c r="E295" s="41">
        <f>Tabela9[[#This Row],[data]]</f>
        <v>25355</v>
      </c>
      <c r="F295" s="3">
        <f t="shared" si="4"/>
        <v>4</v>
      </c>
    </row>
    <row r="296" spans="1:6" hidden="1" x14ac:dyDescent="0.25">
      <c r="A296" s="36">
        <v>25385</v>
      </c>
      <c r="B296" s="35">
        <f>YEAR(Tabela9[[#This Row],[data]])</f>
        <v>1969</v>
      </c>
      <c r="C296" s="35">
        <f>MONTH(Tabela9[[#This Row],[data]])</f>
        <v>7</v>
      </c>
      <c r="D296" s="40">
        <v>4.5</v>
      </c>
      <c r="E296" s="41">
        <f>Tabela9[[#This Row],[data]]</f>
        <v>25385</v>
      </c>
      <c r="F296" s="3">
        <f t="shared" si="4"/>
        <v>0</v>
      </c>
    </row>
    <row r="297" spans="1:6" hidden="1" x14ac:dyDescent="0.25">
      <c r="A297" s="36">
        <v>25416</v>
      </c>
      <c r="B297" s="35">
        <f>YEAR(Tabela9[[#This Row],[data]])</f>
        <v>1969</v>
      </c>
      <c r="C297" s="35">
        <f>MONTH(Tabela9[[#This Row],[data]])</f>
        <v>8</v>
      </c>
      <c r="D297" s="40">
        <v>4.5</v>
      </c>
      <c r="E297" s="41">
        <f>Tabela9[[#This Row],[data]]</f>
        <v>25416</v>
      </c>
      <c r="F297" s="3">
        <f t="shared" si="4"/>
        <v>1</v>
      </c>
    </row>
    <row r="298" spans="1:6" hidden="1" x14ac:dyDescent="0.25">
      <c r="A298" s="36">
        <v>25447</v>
      </c>
      <c r="B298" s="35">
        <f>YEAR(Tabela9[[#This Row],[data]])</f>
        <v>1969</v>
      </c>
      <c r="C298" s="35">
        <f>MONTH(Tabela9[[#This Row],[data]])</f>
        <v>9</v>
      </c>
      <c r="D298" s="40">
        <v>4.5</v>
      </c>
      <c r="E298" s="41">
        <f>Tabela9[[#This Row],[data]]</f>
        <v>25447</v>
      </c>
      <c r="F298" s="3">
        <f t="shared" si="4"/>
        <v>2</v>
      </c>
    </row>
    <row r="299" spans="1:6" hidden="1" x14ac:dyDescent="0.25">
      <c r="A299" s="36">
        <v>25477</v>
      </c>
      <c r="B299" s="35">
        <f>YEAR(Tabela9[[#This Row],[data]])</f>
        <v>1969</v>
      </c>
      <c r="C299" s="35">
        <f>MONTH(Tabela9[[#This Row],[data]])</f>
        <v>10</v>
      </c>
      <c r="D299" s="40">
        <v>4.7</v>
      </c>
      <c r="E299" s="41">
        <f>Tabela9[[#This Row],[data]]</f>
        <v>25477</v>
      </c>
      <c r="F299" s="3">
        <f t="shared" si="4"/>
        <v>0</v>
      </c>
    </row>
    <row r="300" spans="1:6" hidden="1" x14ac:dyDescent="0.25">
      <c r="A300" s="36">
        <v>25508</v>
      </c>
      <c r="B300" s="35">
        <f>YEAR(Tabela9[[#This Row],[data]])</f>
        <v>1969</v>
      </c>
      <c r="C300" s="35">
        <f>MONTH(Tabela9[[#This Row],[data]])</f>
        <v>11</v>
      </c>
      <c r="D300" s="40">
        <v>4.7</v>
      </c>
      <c r="E300" s="41">
        <f>Tabela9[[#This Row],[data]]</f>
        <v>25508</v>
      </c>
      <c r="F300" s="3">
        <f t="shared" si="4"/>
        <v>1</v>
      </c>
    </row>
    <row r="301" spans="1:6" hidden="1" x14ac:dyDescent="0.25">
      <c r="A301" s="36">
        <v>25538</v>
      </c>
      <c r="B301" s="35">
        <f>YEAR(Tabela9[[#This Row],[data]])</f>
        <v>1969</v>
      </c>
      <c r="C301" s="35">
        <f>MONTH(Tabela9[[#This Row],[data]])</f>
        <v>12</v>
      </c>
      <c r="D301" s="40">
        <v>4.5</v>
      </c>
      <c r="E301" s="41">
        <f>Tabela9[[#This Row],[data]]</f>
        <v>25538</v>
      </c>
      <c r="F301" s="3">
        <f t="shared" si="4"/>
        <v>2</v>
      </c>
    </row>
    <row r="302" spans="1:6" hidden="1" x14ac:dyDescent="0.25">
      <c r="A302" s="36">
        <v>25569</v>
      </c>
      <c r="B302" s="35">
        <f>YEAR(Tabela9[[#This Row],[data]])</f>
        <v>1970</v>
      </c>
      <c r="C302" s="35">
        <f>MONTH(Tabela9[[#This Row],[data]])</f>
        <v>1</v>
      </c>
      <c r="D302" s="40">
        <v>6.1</v>
      </c>
      <c r="E302" s="41">
        <f>Tabela9[[#This Row],[data]]</f>
        <v>25569</v>
      </c>
      <c r="F302" s="3">
        <f t="shared" si="4"/>
        <v>0</v>
      </c>
    </row>
    <row r="303" spans="1:6" hidden="1" x14ac:dyDescent="0.25">
      <c r="A303" s="36">
        <v>25600</v>
      </c>
      <c r="B303" s="35">
        <f>YEAR(Tabela9[[#This Row],[data]])</f>
        <v>1970</v>
      </c>
      <c r="C303" s="35">
        <f>MONTH(Tabela9[[#This Row],[data]])</f>
        <v>2</v>
      </c>
      <c r="D303" s="40">
        <v>4.9000000000000004</v>
      </c>
      <c r="E303" s="41">
        <f>Tabela9[[#This Row],[data]]</f>
        <v>25600</v>
      </c>
      <c r="F303" s="3">
        <f t="shared" si="4"/>
        <v>1</v>
      </c>
    </row>
    <row r="304" spans="1:6" hidden="1" x14ac:dyDescent="0.25">
      <c r="A304" s="36">
        <v>25628</v>
      </c>
      <c r="B304" s="35">
        <f>YEAR(Tabela9[[#This Row],[data]])</f>
        <v>1970</v>
      </c>
      <c r="C304" s="35">
        <f>MONTH(Tabela9[[#This Row],[data]])</f>
        <v>3</v>
      </c>
      <c r="D304" s="40">
        <v>5.2</v>
      </c>
      <c r="E304" s="41">
        <f>Tabela9[[#This Row],[data]]</f>
        <v>25628</v>
      </c>
      <c r="F304" s="3">
        <f t="shared" si="4"/>
        <v>0</v>
      </c>
    </row>
    <row r="305" spans="1:6" hidden="1" x14ac:dyDescent="0.25">
      <c r="A305" s="36">
        <v>25659</v>
      </c>
      <c r="B305" s="35">
        <f>YEAR(Tabela9[[#This Row],[data]])</f>
        <v>1970</v>
      </c>
      <c r="C305" s="35">
        <f>MONTH(Tabela9[[#This Row],[data]])</f>
        <v>4</v>
      </c>
      <c r="D305" s="40">
        <v>5.4</v>
      </c>
      <c r="E305" s="41">
        <f>Tabela9[[#This Row],[data]]</f>
        <v>25659</v>
      </c>
      <c r="F305" s="3">
        <f t="shared" si="4"/>
        <v>0</v>
      </c>
    </row>
    <row r="306" spans="1:6" hidden="1" x14ac:dyDescent="0.25">
      <c r="A306" s="36">
        <v>25689</v>
      </c>
      <c r="B306" s="35">
        <f>YEAR(Tabela9[[#This Row],[data]])</f>
        <v>1970</v>
      </c>
      <c r="C306" s="35">
        <f>MONTH(Tabela9[[#This Row],[data]])</f>
        <v>5</v>
      </c>
      <c r="D306" s="40">
        <v>5.6</v>
      </c>
      <c r="E306" s="41">
        <f>Tabela9[[#This Row],[data]]</f>
        <v>25689</v>
      </c>
      <c r="F306" s="3">
        <f t="shared" si="4"/>
        <v>0</v>
      </c>
    </row>
    <row r="307" spans="1:6" hidden="1" x14ac:dyDescent="0.25">
      <c r="A307" s="36">
        <v>25720</v>
      </c>
      <c r="B307" s="35">
        <f>YEAR(Tabela9[[#This Row],[data]])</f>
        <v>1970</v>
      </c>
      <c r="C307" s="35">
        <f>MONTH(Tabela9[[#This Row],[data]])</f>
        <v>6</v>
      </c>
      <c r="D307" s="40">
        <v>5.8</v>
      </c>
      <c r="E307" s="41">
        <f>Tabela9[[#This Row],[data]]</f>
        <v>25720</v>
      </c>
      <c r="F307" s="3">
        <f t="shared" si="4"/>
        <v>0</v>
      </c>
    </row>
    <row r="308" spans="1:6" hidden="1" x14ac:dyDescent="0.25">
      <c r="A308" s="36">
        <v>25750</v>
      </c>
      <c r="B308" s="35">
        <f>YEAR(Tabela9[[#This Row],[data]])</f>
        <v>1970</v>
      </c>
      <c r="C308" s="35">
        <f>MONTH(Tabela9[[#This Row],[data]])</f>
        <v>7</v>
      </c>
      <c r="D308" s="40">
        <v>5.9</v>
      </c>
      <c r="E308" s="41">
        <f>Tabela9[[#This Row],[data]]</f>
        <v>25750</v>
      </c>
      <c r="F308" s="3">
        <f t="shared" si="4"/>
        <v>0</v>
      </c>
    </row>
    <row r="309" spans="1:6" hidden="1" x14ac:dyDescent="0.25">
      <c r="A309" s="36">
        <v>25781</v>
      </c>
      <c r="B309" s="35">
        <f>YEAR(Tabela9[[#This Row],[data]])</f>
        <v>1970</v>
      </c>
      <c r="C309" s="35">
        <f>MONTH(Tabela9[[#This Row],[data]])</f>
        <v>8</v>
      </c>
      <c r="D309" s="40">
        <v>6</v>
      </c>
      <c r="E309" s="41">
        <f>Tabela9[[#This Row],[data]]</f>
        <v>25781</v>
      </c>
      <c r="F309" s="3">
        <f t="shared" si="4"/>
        <v>0</v>
      </c>
    </row>
    <row r="310" spans="1:6" hidden="1" x14ac:dyDescent="0.25">
      <c r="A310" s="36">
        <v>25812</v>
      </c>
      <c r="B310" s="35">
        <f>YEAR(Tabela9[[#This Row],[data]])</f>
        <v>1970</v>
      </c>
      <c r="C310" s="35">
        <f>MONTH(Tabela9[[#This Row],[data]])</f>
        <v>9</v>
      </c>
      <c r="D310" s="40">
        <v>6.1</v>
      </c>
      <c r="E310" s="41">
        <f>Tabela9[[#This Row],[data]]</f>
        <v>25812</v>
      </c>
      <c r="F310" s="3">
        <f t="shared" si="4"/>
        <v>0</v>
      </c>
    </row>
    <row r="311" spans="1:6" hidden="1" x14ac:dyDescent="0.25">
      <c r="A311" s="36">
        <v>25842</v>
      </c>
      <c r="B311" s="35">
        <f>YEAR(Tabela9[[#This Row],[data]])</f>
        <v>1970</v>
      </c>
      <c r="C311" s="35">
        <f>MONTH(Tabela9[[#This Row],[data]])</f>
        <v>10</v>
      </c>
      <c r="D311" s="40">
        <v>6.4</v>
      </c>
      <c r="E311" s="41">
        <f>Tabela9[[#This Row],[data]]</f>
        <v>25842</v>
      </c>
      <c r="F311" s="3">
        <f t="shared" si="4"/>
        <v>0</v>
      </c>
    </row>
    <row r="312" spans="1:6" hidden="1" x14ac:dyDescent="0.25">
      <c r="A312" s="36">
        <v>25873</v>
      </c>
      <c r="B312" s="35">
        <f>YEAR(Tabela9[[#This Row],[data]])</f>
        <v>1970</v>
      </c>
      <c r="C312" s="35">
        <f>MONTH(Tabela9[[#This Row],[data]])</f>
        <v>11</v>
      </c>
      <c r="D312" s="40">
        <v>6.5</v>
      </c>
      <c r="E312" s="41">
        <f>Tabela9[[#This Row],[data]]</f>
        <v>25873</v>
      </c>
      <c r="F312" s="3">
        <f t="shared" si="4"/>
        <v>0</v>
      </c>
    </row>
    <row r="313" spans="1:6" hidden="1" x14ac:dyDescent="0.25">
      <c r="A313" s="36">
        <v>25903</v>
      </c>
      <c r="B313" s="35">
        <f>YEAR(Tabela9[[#This Row],[data]])</f>
        <v>1970</v>
      </c>
      <c r="C313" s="35">
        <f>MONTH(Tabela9[[#This Row],[data]])</f>
        <v>12</v>
      </c>
      <c r="D313" s="40">
        <v>6.9</v>
      </c>
      <c r="E313" s="41">
        <f>Tabela9[[#This Row],[data]]</f>
        <v>25903</v>
      </c>
      <c r="F313" s="3">
        <f t="shared" si="4"/>
        <v>0</v>
      </c>
    </row>
    <row r="314" spans="1:6" hidden="1" x14ac:dyDescent="0.25">
      <c r="A314" s="36">
        <v>25934</v>
      </c>
      <c r="B314" s="35">
        <f>YEAR(Tabela9[[#This Row],[data]])</f>
        <v>1971</v>
      </c>
      <c r="C314" s="35">
        <f>MONTH(Tabela9[[#This Row],[data]])</f>
        <v>1</v>
      </c>
      <c r="D314" s="40">
        <v>6</v>
      </c>
      <c r="E314" s="41">
        <f>Tabela9[[#This Row],[data]]</f>
        <v>25934</v>
      </c>
      <c r="F314" s="3">
        <f t="shared" si="4"/>
        <v>1</v>
      </c>
    </row>
    <row r="315" spans="1:6" hidden="1" x14ac:dyDescent="0.25">
      <c r="A315" s="36">
        <v>25965</v>
      </c>
      <c r="B315" s="35">
        <f>YEAR(Tabela9[[#This Row],[data]])</f>
        <v>1971</v>
      </c>
      <c r="C315" s="35">
        <f>MONTH(Tabela9[[#This Row],[data]])</f>
        <v>2</v>
      </c>
      <c r="D315" s="40">
        <v>6.9</v>
      </c>
      <c r="E315" s="41">
        <f>Tabela9[[#This Row],[data]]</f>
        <v>25965</v>
      </c>
      <c r="F315" s="3">
        <f t="shared" si="4"/>
        <v>0</v>
      </c>
    </row>
    <row r="316" spans="1:6" hidden="1" x14ac:dyDescent="0.25">
      <c r="A316" s="36">
        <v>25993</v>
      </c>
      <c r="B316" s="35">
        <f>YEAR(Tabela9[[#This Row],[data]])</f>
        <v>1971</v>
      </c>
      <c r="C316" s="35">
        <f>MONTH(Tabela9[[#This Row],[data]])</f>
        <v>3</v>
      </c>
      <c r="D316" s="40">
        <v>6.9</v>
      </c>
      <c r="E316" s="41">
        <f>Tabela9[[#This Row],[data]]</f>
        <v>25993</v>
      </c>
      <c r="F316" s="3">
        <f t="shared" si="4"/>
        <v>1</v>
      </c>
    </row>
    <row r="317" spans="1:6" hidden="1" x14ac:dyDescent="0.25">
      <c r="A317" s="36">
        <v>26024</v>
      </c>
      <c r="B317" s="35">
        <f>YEAR(Tabela9[[#This Row],[data]])</f>
        <v>1971</v>
      </c>
      <c r="C317" s="35">
        <f>MONTH(Tabela9[[#This Row],[data]])</f>
        <v>4</v>
      </c>
      <c r="D317" s="40">
        <v>7</v>
      </c>
      <c r="E317" s="41">
        <f>Tabela9[[#This Row],[data]]</f>
        <v>26024</v>
      </c>
      <c r="F317" s="3">
        <f t="shared" si="4"/>
        <v>0</v>
      </c>
    </row>
    <row r="318" spans="1:6" hidden="1" x14ac:dyDescent="0.25">
      <c r="A318" s="36">
        <v>26054</v>
      </c>
      <c r="B318" s="35">
        <f>YEAR(Tabela9[[#This Row],[data]])</f>
        <v>1971</v>
      </c>
      <c r="C318" s="35">
        <f>MONTH(Tabela9[[#This Row],[data]])</f>
        <v>5</v>
      </c>
      <c r="D318" s="40">
        <v>6.9</v>
      </c>
      <c r="E318" s="41">
        <f>Tabela9[[#This Row],[data]]</f>
        <v>26054</v>
      </c>
      <c r="F318" s="3">
        <f t="shared" si="4"/>
        <v>1</v>
      </c>
    </row>
    <row r="319" spans="1:6" hidden="1" x14ac:dyDescent="0.25">
      <c r="A319" s="36">
        <v>26085</v>
      </c>
      <c r="B319" s="35">
        <f>YEAR(Tabela9[[#This Row],[data]])</f>
        <v>1971</v>
      </c>
      <c r="C319" s="35">
        <f>MONTH(Tabela9[[#This Row],[data]])</f>
        <v>6</v>
      </c>
      <c r="D319" s="40">
        <v>6.9</v>
      </c>
      <c r="E319" s="41">
        <f>Tabela9[[#This Row],[data]]</f>
        <v>26085</v>
      </c>
      <c r="F319" s="3">
        <f t="shared" si="4"/>
        <v>2</v>
      </c>
    </row>
    <row r="320" spans="1:6" hidden="1" x14ac:dyDescent="0.25">
      <c r="A320" s="36">
        <v>26115</v>
      </c>
      <c r="B320" s="35">
        <f>YEAR(Tabela9[[#This Row],[data]])</f>
        <v>1971</v>
      </c>
      <c r="C320" s="35">
        <f>MONTH(Tabela9[[#This Row],[data]])</f>
        <v>7</v>
      </c>
      <c r="D320" s="40">
        <v>6.9</v>
      </c>
      <c r="E320" s="41">
        <f>Tabela9[[#This Row],[data]]</f>
        <v>26115</v>
      </c>
      <c r="F320" s="3">
        <f t="shared" si="4"/>
        <v>3</v>
      </c>
    </row>
    <row r="321" spans="1:6" hidden="1" x14ac:dyDescent="0.25">
      <c r="A321" s="36">
        <v>26146</v>
      </c>
      <c r="B321" s="35">
        <f>YEAR(Tabela9[[#This Row],[data]])</f>
        <v>1971</v>
      </c>
      <c r="C321" s="35">
        <f>MONTH(Tabela9[[#This Row],[data]])</f>
        <v>8</v>
      </c>
      <c r="D321" s="40">
        <v>7</v>
      </c>
      <c r="E321" s="41">
        <f>Tabela9[[#This Row],[data]]</f>
        <v>26146</v>
      </c>
      <c r="F321" s="3">
        <f t="shared" si="4"/>
        <v>0</v>
      </c>
    </row>
    <row r="322" spans="1:6" hidden="1" x14ac:dyDescent="0.25">
      <c r="A322" s="36">
        <v>26177</v>
      </c>
      <c r="B322" s="35">
        <f>YEAR(Tabela9[[#This Row],[data]])</f>
        <v>1971</v>
      </c>
      <c r="C322" s="35">
        <f>MONTH(Tabela9[[#This Row],[data]])</f>
        <v>9</v>
      </c>
      <c r="D322" s="40">
        <v>7.1</v>
      </c>
      <c r="E322" s="41">
        <f>Tabela9[[#This Row],[data]]</f>
        <v>26177</v>
      </c>
      <c r="F322" s="3">
        <f t="shared" si="4"/>
        <v>0</v>
      </c>
    </row>
    <row r="323" spans="1:6" hidden="1" x14ac:dyDescent="0.25">
      <c r="A323" s="36">
        <v>26207</v>
      </c>
      <c r="B323" s="35">
        <f>YEAR(Tabela9[[#This Row],[data]])</f>
        <v>1971</v>
      </c>
      <c r="C323" s="35">
        <f>MONTH(Tabela9[[#This Row],[data]])</f>
        <v>10</v>
      </c>
      <c r="D323" s="40">
        <v>7</v>
      </c>
      <c r="E323" s="41">
        <f>Tabela9[[#This Row],[data]]</f>
        <v>26207</v>
      </c>
      <c r="F323" s="3">
        <f t="shared" si="4"/>
        <v>1</v>
      </c>
    </row>
    <row r="324" spans="1:6" hidden="1" x14ac:dyDescent="0.25">
      <c r="A324" s="36">
        <v>26238</v>
      </c>
      <c r="B324" s="35">
        <f>YEAR(Tabela9[[#This Row],[data]])</f>
        <v>1971</v>
      </c>
      <c r="C324" s="35">
        <f>MONTH(Tabela9[[#This Row],[data]])</f>
        <v>11</v>
      </c>
      <c r="D324" s="40">
        <v>6.8</v>
      </c>
      <c r="E324" s="41">
        <f>Tabela9[[#This Row],[data]]</f>
        <v>26238</v>
      </c>
      <c r="F324" s="3">
        <f t="shared" ref="F324:F387" si="5">IF(D324&lt;=D323,F323+1,0)</f>
        <v>2</v>
      </c>
    </row>
    <row r="325" spans="1:6" hidden="1" x14ac:dyDescent="0.25">
      <c r="A325" s="36">
        <v>26268</v>
      </c>
      <c r="B325" s="35">
        <f>YEAR(Tabela9[[#This Row],[data]])</f>
        <v>1971</v>
      </c>
      <c r="C325" s="35">
        <f>MONTH(Tabela9[[#This Row],[data]])</f>
        <v>12</v>
      </c>
      <c r="D325" s="40">
        <v>7</v>
      </c>
      <c r="E325" s="41">
        <f>Tabela9[[#This Row],[data]]</f>
        <v>26268</v>
      </c>
      <c r="F325" s="3">
        <f t="shared" si="5"/>
        <v>0</v>
      </c>
    </row>
    <row r="326" spans="1:6" hidden="1" x14ac:dyDescent="0.25">
      <c r="A326" s="36">
        <v>26299</v>
      </c>
      <c r="B326" s="35">
        <f>YEAR(Tabela9[[#This Row],[data]])</f>
        <v>1972</v>
      </c>
      <c r="C326" s="35">
        <f>MONTH(Tabela9[[#This Row],[data]])</f>
        <v>1</v>
      </c>
      <c r="D326" s="40">
        <v>5.2</v>
      </c>
      <c r="E326" s="41">
        <f>Tabela9[[#This Row],[data]]</f>
        <v>26299</v>
      </c>
      <c r="F326" s="3">
        <f t="shared" si="5"/>
        <v>1</v>
      </c>
    </row>
    <row r="327" spans="1:6" hidden="1" x14ac:dyDescent="0.25">
      <c r="A327" s="36">
        <v>26330</v>
      </c>
      <c r="B327" s="35">
        <f>YEAR(Tabela9[[#This Row],[data]])</f>
        <v>1972</v>
      </c>
      <c r="C327" s="35">
        <f>MONTH(Tabela9[[#This Row],[data]])</f>
        <v>2</v>
      </c>
      <c r="D327" s="40">
        <v>6.8</v>
      </c>
      <c r="E327" s="41">
        <f>Tabela9[[#This Row],[data]]</f>
        <v>26330</v>
      </c>
      <c r="F327" s="3">
        <f t="shared" si="5"/>
        <v>0</v>
      </c>
    </row>
    <row r="328" spans="1:6" hidden="1" x14ac:dyDescent="0.25">
      <c r="A328" s="36">
        <v>26359</v>
      </c>
      <c r="B328" s="35">
        <f>YEAR(Tabela9[[#This Row],[data]])</f>
        <v>1972</v>
      </c>
      <c r="C328" s="35">
        <f>MONTH(Tabela9[[#This Row],[data]])</f>
        <v>3</v>
      </c>
      <c r="D328" s="40">
        <v>6.7</v>
      </c>
      <c r="E328" s="41">
        <f>Tabela9[[#This Row],[data]]</f>
        <v>26359</v>
      </c>
      <c r="F328" s="3">
        <f t="shared" si="5"/>
        <v>1</v>
      </c>
    </row>
    <row r="329" spans="1:6" hidden="1" x14ac:dyDescent="0.25">
      <c r="A329" s="36">
        <v>26390</v>
      </c>
      <c r="B329" s="35">
        <f>YEAR(Tabela9[[#This Row],[data]])</f>
        <v>1972</v>
      </c>
      <c r="C329" s="35">
        <f>MONTH(Tabela9[[#This Row],[data]])</f>
        <v>4</v>
      </c>
      <c r="D329" s="40">
        <v>6.8</v>
      </c>
      <c r="E329" s="41">
        <f>Tabela9[[#This Row],[data]]</f>
        <v>26390</v>
      </c>
      <c r="F329" s="3">
        <f t="shared" si="5"/>
        <v>0</v>
      </c>
    </row>
    <row r="330" spans="1:6" hidden="1" x14ac:dyDescent="0.25">
      <c r="A330" s="36">
        <v>26420</v>
      </c>
      <c r="B330" s="35">
        <f>YEAR(Tabela9[[#This Row],[data]])</f>
        <v>1972</v>
      </c>
      <c r="C330" s="35">
        <f>MONTH(Tabela9[[#This Row],[data]])</f>
        <v>5</v>
      </c>
      <c r="D330" s="40">
        <v>6.7</v>
      </c>
      <c r="E330" s="41">
        <f>Tabela9[[#This Row],[data]]</f>
        <v>26420</v>
      </c>
      <c r="F330" s="3">
        <f t="shared" si="5"/>
        <v>1</v>
      </c>
    </row>
    <row r="331" spans="1:6" hidden="1" x14ac:dyDescent="0.25">
      <c r="A331" s="36">
        <v>26451</v>
      </c>
      <c r="B331" s="35">
        <f>YEAR(Tabela9[[#This Row],[data]])</f>
        <v>1972</v>
      </c>
      <c r="C331" s="35">
        <f>MONTH(Tabela9[[#This Row],[data]])</f>
        <v>6</v>
      </c>
      <c r="D331" s="40">
        <v>6.7</v>
      </c>
      <c r="E331" s="41">
        <f>Tabela9[[#This Row],[data]]</f>
        <v>26451</v>
      </c>
      <c r="F331" s="3">
        <f t="shared" si="5"/>
        <v>2</v>
      </c>
    </row>
    <row r="332" spans="1:6" hidden="1" x14ac:dyDescent="0.25">
      <c r="A332" s="36">
        <v>26481</v>
      </c>
      <c r="B332" s="35">
        <f>YEAR(Tabela9[[#This Row],[data]])</f>
        <v>1972</v>
      </c>
      <c r="C332" s="35">
        <f>MONTH(Tabela9[[#This Row],[data]])</f>
        <v>7</v>
      </c>
      <c r="D332" s="40">
        <v>6.7</v>
      </c>
      <c r="E332" s="41">
        <f>Tabela9[[#This Row],[data]]</f>
        <v>26481</v>
      </c>
      <c r="F332" s="3">
        <f t="shared" si="5"/>
        <v>3</v>
      </c>
    </row>
    <row r="333" spans="1:6" hidden="1" x14ac:dyDescent="0.25">
      <c r="A333" s="36">
        <v>26512</v>
      </c>
      <c r="B333" s="35">
        <f>YEAR(Tabela9[[#This Row],[data]])</f>
        <v>1972</v>
      </c>
      <c r="C333" s="35">
        <f>MONTH(Tabela9[[#This Row],[data]])</f>
        <v>8</v>
      </c>
      <c r="D333" s="40">
        <v>6.6</v>
      </c>
      <c r="E333" s="41">
        <f>Tabela9[[#This Row],[data]]</f>
        <v>26512</v>
      </c>
      <c r="F333" s="3">
        <f t="shared" si="5"/>
        <v>4</v>
      </c>
    </row>
    <row r="334" spans="1:6" hidden="1" x14ac:dyDescent="0.25">
      <c r="A334" s="36">
        <v>26543</v>
      </c>
      <c r="B334" s="35">
        <f>YEAR(Tabela9[[#This Row],[data]])</f>
        <v>1972</v>
      </c>
      <c r="C334" s="35">
        <f>MONTH(Tabela9[[#This Row],[data]])</f>
        <v>9</v>
      </c>
      <c r="D334" s="40">
        <v>6.6</v>
      </c>
      <c r="E334" s="41">
        <f>Tabela9[[#This Row],[data]]</f>
        <v>26543</v>
      </c>
      <c r="F334" s="3">
        <f t="shared" si="5"/>
        <v>5</v>
      </c>
    </row>
    <row r="335" spans="1:6" hidden="1" x14ac:dyDescent="0.25">
      <c r="A335" s="36">
        <v>26573</v>
      </c>
      <c r="B335" s="35">
        <f>YEAR(Tabela9[[#This Row],[data]])</f>
        <v>1972</v>
      </c>
      <c r="C335" s="35">
        <f>MONTH(Tabela9[[#This Row],[data]])</f>
        <v>10</v>
      </c>
      <c r="D335" s="40">
        <v>6.5</v>
      </c>
      <c r="E335" s="41">
        <f>Tabela9[[#This Row],[data]]</f>
        <v>26573</v>
      </c>
      <c r="F335" s="3">
        <f t="shared" si="5"/>
        <v>6</v>
      </c>
    </row>
    <row r="336" spans="1:6" hidden="1" x14ac:dyDescent="0.25">
      <c r="A336" s="36">
        <v>26604</v>
      </c>
      <c r="B336" s="35">
        <f>YEAR(Tabela9[[#This Row],[data]])</f>
        <v>1972</v>
      </c>
      <c r="C336" s="35">
        <f>MONTH(Tabela9[[#This Row],[data]])</f>
        <v>11</v>
      </c>
      <c r="D336" s="40">
        <v>6.6</v>
      </c>
      <c r="E336" s="41">
        <f>Tabela9[[#This Row],[data]]</f>
        <v>26604</v>
      </c>
      <c r="F336" s="3">
        <f t="shared" si="5"/>
        <v>0</v>
      </c>
    </row>
    <row r="337" spans="1:6" hidden="1" x14ac:dyDescent="0.25">
      <c r="A337" s="36">
        <v>26634</v>
      </c>
      <c r="B337" s="35">
        <f>YEAR(Tabela9[[#This Row],[data]])</f>
        <v>1972</v>
      </c>
      <c r="C337" s="35">
        <f>MONTH(Tabela9[[#This Row],[data]])</f>
        <v>12</v>
      </c>
      <c r="D337" s="40">
        <v>6.3</v>
      </c>
      <c r="E337" s="41">
        <f>Tabela9[[#This Row],[data]]</f>
        <v>26634</v>
      </c>
      <c r="F337" s="3">
        <f t="shared" si="5"/>
        <v>1</v>
      </c>
    </row>
    <row r="338" spans="1:6" hidden="1" x14ac:dyDescent="0.25">
      <c r="A338" s="36">
        <v>26665</v>
      </c>
      <c r="B338" s="35">
        <f>YEAR(Tabela9[[#This Row],[data]])</f>
        <v>1973</v>
      </c>
      <c r="C338" s="35">
        <f>MONTH(Tabela9[[#This Row],[data]])</f>
        <v>1</v>
      </c>
      <c r="D338" s="40">
        <v>4.9000000000000004</v>
      </c>
      <c r="E338" s="41">
        <f>Tabela9[[#This Row],[data]]</f>
        <v>26665</v>
      </c>
      <c r="F338" s="3">
        <f t="shared" si="5"/>
        <v>2</v>
      </c>
    </row>
    <row r="339" spans="1:6" hidden="1" x14ac:dyDescent="0.25">
      <c r="A339" s="36">
        <v>26696</v>
      </c>
      <c r="B339" s="35">
        <f>YEAR(Tabela9[[#This Row],[data]])</f>
        <v>1973</v>
      </c>
      <c r="C339" s="35">
        <f>MONTH(Tabela9[[#This Row],[data]])</f>
        <v>2</v>
      </c>
      <c r="D339" s="40">
        <v>5.9</v>
      </c>
      <c r="E339" s="41">
        <f>Tabela9[[#This Row],[data]]</f>
        <v>26696</v>
      </c>
      <c r="F339" s="3">
        <f t="shared" si="5"/>
        <v>0</v>
      </c>
    </row>
    <row r="340" spans="1:6" hidden="1" x14ac:dyDescent="0.25">
      <c r="A340" s="36">
        <v>26724</v>
      </c>
      <c r="B340" s="35">
        <f>YEAR(Tabela9[[#This Row],[data]])</f>
        <v>1973</v>
      </c>
      <c r="C340" s="35">
        <f>MONTH(Tabela9[[#This Row],[data]])</f>
        <v>3</v>
      </c>
      <c r="D340" s="40">
        <v>6</v>
      </c>
      <c r="E340" s="41">
        <f>Tabela9[[#This Row],[data]]</f>
        <v>26724</v>
      </c>
      <c r="F340" s="3">
        <f t="shared" si="5"/>
        <v>0</v>
      </c>
    </row>
    <row r="341" spans="1:6" hidden="1" x14ac:dyDescent="0.25">
      <c r="A341" s="36">
        <v>26755</v>
      </c>
      <c r="B341" s="35">
        <f>YEAR(Tabela9[[#This Row],[data]])</f>
        <v>1973</v>
      </c>
      <c r="C341" s="35">
        <f>MONTH(Tabela9[[#This Row],[data]])</f>
        <v>4</v>
      </c>
      <c r="D341" s="40">
        <v>5.9</v>
      </c>
      <c r="E341" s="41">
        <f>Tabela9[[#This Row],[data]]</f>
        <v>26755</v>
      </c>
      <c r="F341" s="3">
        <f t="shared" si="5"/>
        <v>1</v>
      </c>
    </row>
    <row r="342" spans="1:6" hidden="1" x14ac:dyDescent="0.25">
      <c r="A342" s="36">
        <v>26785</v>
      </c>
      <c r="B342" s="35">
        <f>YEAR(Tabela9[[#This Row],[data]])</f>
        <v>1973</v>
      </c>
      <c r="C342" s="35">
        <f>MONTH(Tabela9[[#This Row],[data]])</f>
        <v>5</v>
      </c>
      <c r="D342" s="40">
        <v>6</v>
      </c>
      <c r="E342" s="41">
        <f>Tabela9[[#This Row],[data]]</f>
        <v>26785</v>
      </c>
      <c r="F342" s="3">
        <f t="shared" si="5"/>
        <v>0</v>
      </c>
    </row>
    <row r="343" spans="1:6" hidden="1" x14ac:dyDescent="0.25">
      <c r="A343" s="36">
        <v>26816</v>
      </c>
      <c r="B343" s="35">
        <f>YEAR(Tabela9[[#This Row],[data]])</f>
        <v>1973</v>
      </c>
      <c r="C343" s="35">
        <f>MONTH(Tabela9[[#This Row],[data]])</f>
        <v>6</v>
      </c>
      <c r="D343" s="40">
        <v>5.9</v>
      </c>
      <c r="E343" s="41">
        <f>Tabela9[[#This Row],[data]]</f>
        <v>26816</v>
      </c>
      <c r="F343" s="3">
        <f t="shared" si="5"/>
        <v>1</v>
      </c>
    </row>
    <row r="344" spans="1:6" hidden="1" x14ac:dyDescent="0.25">
      <c r="A344" s="36">
        <v>26846</v>
      </c>
      <c r="B344" s="35">
        <f>YEAR(Tabela9[[#This Row],[data]])</f>
        <v>1973</v>
      </c>
      <c r="C344" s="35">
        <f>MONTH(Tabela9[[#This Row],[data]])</f>
        <v>7</v>
      </c>
      <c r="D344" s="40">
        <v>5.9</v>
      </c>
      <c r="E344" s="41">
        <f>Tabela9[[#This Row],[data]]</f>
        <v>26846</v>
      </c>
      <c r="F344" s="3">
        <f t="shared" si="5"/>
        <v>2</v>
      </c>
    </row>
    <row r="345" spans="1:6" hidden="1" x14ac:dyDescent="0.25">
      <c r="A345" s="36">
        <v>26877</v>
      </c>
      <c r="B345" s="35">
        <f>YEAR(Tabela9[[#This Row],[data]])</f>
        <v>1973</v>
      </c>
      <c r="C345" s="35">
        <f>MONTH(Tabela9[[#This Row],[data]])</f>
        <v>8</v>
      </c>
      <c r="D345" s="40">
        <v>5.8</v>
      </c>
      <c r="E345" s="41">
        <f>Tabela9[[#This Row],[data]]</f>
        <v>26877</v>
      </c>
      <c r="F345" s="3">
        <f t="shared" si="5"/>
        <v>3</v>
      </c>
    </row>
    <row r="346" spans="1:6" hidden="1" x14ac:dyDescent="0.25">
      <c r="A346" s="36">
        <v>26908</v>
      </c>
      <c r="B346" s="35">
        <f>YEAR(Tabela9[[#This Row],[data]])</f>
        <v>1973</v>
      </c>
      <c r="C346" s="35">
        <f>MONTH(Tabela9[[#This Row],[data]])</f>
        <v>9</v>
      </c>
      <c r="D346" s="40">
        <v>5.8</v>
      </c>
      <c r="E346" s="41">
        <f>Tabela9[[#This Row],[data]]</f>
        <v>26908</v>
      </c>
      <c r="F346" s="3">
        <f t="shared" si="5"/>
        <v>4</v>
      </c>
    </row>
    <row r="347" spans="1:6" hidden="1" x14ac:dyDescent="0.25">
      <c r="A347" s="36">
        <v>26938</v>
      </c>
      <c r="B347" s="35">
        <f>YEAR(Tabela9[[#This Row],[data]])</f>
        <v>1973</v>
      </c>
      <c r="C347" s="35">
        <f>MONTH(Tabela9[[#This Row],[data]])</f>
        <v>10</v>
      </c>
      <c r="D347" s="40">
        <v>5.8</v>
      </c>
      <c r="E347" s="41">
        <f>Tabela9[[#This Row],[data]]</f>
        <v>26938</v>
      </c>
      <c r="F347" s="3">
        <f t="shared" si="5"/>
        <v>5</v>
      </c>
    </row>
    <row r="348" spans="1:6" hidden="1" x14ac:dyDescent="0.25">
      <c r="A348" s="36">
        <v>26969</v>
      </c>
      <c r="B348" s="35">
        <f>YEAR(Tabela9[[#This Row],[data]])</f>
        <v>1973</v>
      </c>
      <c r="C348" s="35">
        <f>MONTH(Tabela9[[#This Row],[data]])</f>
        <v>11</v>
      </c>
      <c r="D348" s="40">
        <v>5.6</v>
      </c>
      <c r="E348" s="41">
        <f>Tabela9[[#This Row],[data]]</f>
        <v>26969</v>
      </c>
      <c r="F348" s="3">
        <f t="shared" si="5"/>
        <v>6</v>
      </c>
    </row>
    <row r="349" spans="1:6" hidden="1" x14ac:dyDescent="0.25">
      <c r="A349" s="36">
        <v>26999</v>
      </c>
      <c r="B349" s="35">
        <f>YEAR(Tabela9[[#This Row],[data]])</f>
        <v>1973</v>
      </c>
      <c r="C349" s="35">
        <f>MONTH(Tabela9[[#This Row],[data]])</f>
        <v>12</v>
      </c>
      <c r="D349" s="40">
        <v>5.8</v>
      </c>
      <c r="E349" s="41">
        <f>Tabela9[[#This Row],[data]]</f>
        <v>26999</v>
      </c>
      <c r="F349" s="3">
        <f t="shared" si="5"/>
        <v>0</v>
      </c>
    </row>
    <row r="350" spans="1:6" hidden="1" x14ac:dyDescent="0.25">
      <c r="A350" s="36">
        <v>27030</v>
      </c>
      <c r="B350" s="35">
        <f>YEAR(Tabela9[[#This Row],[data]])</f>
        <v>1974</v>
      </c>
      <c r="C350" s="35">
        <f>MONTH(Tabela9[[#This Row],[data]])</f>
        <v>1</v>
      </c>
      <c r="D350" s="40">
        <v>7.2</v>
      </c>
      <c r="E350" s="41">
        <f>Tabela9[[#This Row],[data]]</f>
        <v>27030</v>
      </c>
      <c r="F350" s="3">
        <f t="shared" si="5"/>
        <v>0</v>
      </c>
    </row>
    <row r="351" spans="1:6" hidden="1" x14ac:dyDescent="0.25">
      <c r="A351" s="36">
        <v>27061</v>
      </c>
      <c r="B351" s="35">
        <f>YEAR(Tabela9[[#This Row],[data]])</f>
        <v>1974</v>
      </c>
      <c r="C351" s="35">
        <f>MONTH(Tabela9[[#This Row],[data]])</f>
        <v>2</v>
      </c>
      <c r="D351" s="40">
        <v>6.1</v>
      </c>
      <c r="E351" s="41">
        <f>Tabela9[[#This Row],[data]]</f>
        <v>27061</v>
      </c>
      <c r="F351" s="3">
        <f t="shared" si="5"/>
        <v>1</v>
      </c>
    </row>
    <row r="352" spans="1:6" hidden="1" x14ac:dyDescent="0.25">
      <c r="A352" s="36">
        <v>27089</v>
      </c>
      <c r="B352" s="35">
        <f>YEAR(Tabela9[[#This Row],[data]])</f>
        <v>1974</v>
      </c>
      <c r="C352" s="35">
        <f>MONTH(Tabela9[[#This Row],[data]])</f>
        <v>3</v>
      </c>
      <c r="D352" s="40">
        <v>6.2</v>
      </c>
      <c r="E352" s="41">
        <f>Tabela9[[#This Row],[data]]</f>
        <v>27089</v>
      </c>
      <c r="F352" s="3">
        <f t="shared" si="5"/>
        <v>0</v>
      </c>
    </row>
    <row r="353" spans="1:6" hidden="1" x14ac:dyDescent="0.25">
      <c r="A353" s="36">
        <v>27120</v>
      </c>
      <c r="B353" s="35">
        <f>YEAR(Tabela9[[#This Row],[data]])</f>
        <v>1974</v>
      </c>
      <c r="C353" s="35">
        <f>MONTH(Tabela9[[#This Row],[data]])</f>
        <v>4</v>
      </c>
      <c r="D353" s="40">
        <v>6.1</v>
      </c>
      <c r="E353" s="41">
        <f>Tabela9[[#This Row],[data]]</f>
        <v>27120</v>
      </c>
      <c r="F353" s="3">
        <f t="shared" si="5"/>
        <v>1</v>
      </c>
    </row>
    <row r="354" spans="1:6" hidden="1" x14ac:dyDescent="0.25">
      <c r="A354" s="36">
        <v>27150</v>
      </c>
      <c r="B354" s="35">
        <f>YEAR(Tabela9[[#This Row],[data]])</f>
        <v>1974</v>
      </c>
      <c r="C354" s="35">
        <f>MONTH(Tabela9[[#This Row],[data]])</f>
        <v>5</v>
      </c>
      <c r="D354" s="40">
        <v>6.1</v>
      </c>
      <c r="E354" s="41">
        <f>Tabela9[[#This Row],[data]]</f>
        <v>27150</v>
      </c>
      <c r="F354" s="3">
        <f t="shared" si="5"/>
        <v>2</v>
      </c>
    </row>
    <row r="355" spans="1:6" hidden="1" x14ac:dyDescent="0.25">
      <c r="A355" s="36">
        <v>27181</v>
      </c>
      <c r="B355" s="35">
        <f>YEAR(Tabela9[[#This Row],[data]])</f>
        <v>1974</v>
      </c>
      <c r="C355" s="35">
        <f>MONTH(Tabela9[[#This Row],[data]])</f>
        <v>6</v>
      </c>
      <c r="D355" s="40">
        <v>6.1</v>
      </c>
      <c r="E355" s="41">
        <f>Tabela9[[#This Row],[data]]</f>
        <v>27181</v>
      </c>
      <c r="F355" s="3">
        <f t="shared" si="5"/>
        <v>3</v>
      </c>
    </row>
    <row r="356" spans="1:6" hidden="1" x14ac:dyDescent="0.25">
      <c r="A356" s="36">
        <v>27211</v>
      </c>
      <c r="B356" s="35">
        <f>YEAR(Tabela9[[#This Row],[data]])</f>
        <v>1974</v>
      </c>
      <c r="C356" s="35">
        <f>MONTH(Tabela9[[#This Row],[data]])</f>
        <v>7</v>
      </c>
      <c r="D356" s="40">
        <v>6.4</v>
      </c>
      <c r="E356" s="41">
        <f>Tabela9[[#This Row],[data]]</f>
        <v>27211</v>
      </c>
      <c r="F356" s="3">
        <f t="shared" si="5"/>
        <v>0</v>
      </c>
    </row>
    <row r="357" spans="1:6" hidden="1" x14ac:dyDescent="0.25">
      <c r="A357" s="36">
        <v>27242</v>
      </c>
      <c r="B357" s="35">
        <f>YEAR(Tabela9[[#This Row],[data]])</f>
        <v>1974</v>
      </c>
      <c r="C357" s="35">
        <f>MONTH(Tabela9[[#This Row],[data]])</f>
        <v>8</v>
      </c>
      <c r="D357" s="40">
        <v>6.5</v>
      </c>
      <c r="E357" s="41">
        <f>Tabela9[[#This Row],[data]]</f>
        <v>27242</v>
      </c>
      <c r="F357" s="3">
        <f t="shared" si="5"/>
        <v>0</v>
      </c>
    </row>
    <row r="358" spans="1:6" hidden="1" x14ac:dyDescent="0.25">
      <c r="A358" s="36">
        <v>27273</v>
      </c>
      <c r="B358" s="35">
        <f>YEAR(Tabela9[[#This Row],[data]])</f>
        <v>1974</v>
      </c>
      <c r="C358" s="35">
        <f>MONTH(Tabela9[[#This Row],[data]])</f>
        <v>9</v>
      </c>
      <c r="D358" s="40">
        <v>6.5</v>
      </c>
      <c r="E358" s="41">
        <f>Tabela9[[#This Row],[data]]</f>
        <v>27273</v>
      </c>
      <c r="F358" s="3">
        <f t="shared" si="5"/>
        <v>1</v>
      </c>
    </row>
    <row r="359" spans="1:6" hidden="1" x14ac:dyDescent="0.25">
      <c r="A359" s="36">
        <v>27303</v>
      </c>
      <c r="B359" s="35">
        <f>YEAR(Tabela9[[#This Row],[data]])</f>
        <v>1974</v>
      </c>
      <c r="C359" s="35">
        <f>MONTH(Tabela9[[#This Row],[data]])</f>
        <v>10</v>
      </c>
      <c r="D359" s="40">
        <v>6.9</v>
      </c>
      <c r="E359" s="41">
        <f>Tabela9[[#This Row],[data]]</f>
        <v>27303</v>
      </c>
      <c r="F359" s="3">
        <f t="shared" si="5"/>
        <v>0</v>
      </c>
    </row>
    <row r="360" spans="1:6" hidden="1" x14ac:dyDescent="0.25">
      <c r="A360" s="36">
        <v>27334</v>
      </c>
      <c r="B360" s="35">
        <f>YEAR(Tabela9[[#This Row],[data]])</f>
        <v>1974</v>
      </c>
      <c r="C360" s="35">
        <f>MONTH(Tabela9[[#This Row],[data]])</f>
        <v>11</v>
      </c>
      <c r="D360" s="40">
        <v>7</v>
      </c>
      <c r="E360" s="41">
        <f>Tabela9[[#This Row],[data]]</f>
        <v>27334</v>
      </c>
      <c r="F360" s="3">
        <f t="shared" si="5"/>
        <v>0</v>
      </c>
    </row>
    <row r="361" spans="1:6" hidden="1" x14ac:dyDescent="0.25">
      <c r="A361" s="36">
        <v>27364</v>
      </c>
      <c r="B361" s="35">
        <f>YEAR(Tabela9[[#This Row],[data]])</f>
        <v>1974</v>
      </c>
      <c r="C361" s="35">
        <f>MONTH(Tabela9[[#This Row],[data]])</f>
        <v>12</v>
      </c>
      <c r="D361" s="40">
        <v>7.6</v>
      </c>
      <c r="E361" s="41">
        <f>Tabela9[[#This Row],[data]]</f>
        <v>27364</v>
      </c>
      <c r="F361" s="3">
        <f t="shared" si="5"/>
        <v>0</v>
      </c>
    </row>
    <row r="362" spans="1:6" hidden="1" x14ac:dyDescent="0.25">
      <c r="A362" s="36">
        <v>27395</v>
      </c>
      <c r="B362" s="35">
        <f>YEAR(Tabela9[[#This Row],[data]])</f>
        <v>1975</v>
      </c>
      <c r="C362" s="35">
        <f>MONTH(Tabela9[[#This Row],[data]])</f>
        <v>1</v>
      </c>
      <c r="D362" s="40">
        <v>8.1999999999999993</v>
      </c>
      <c r="E362" s="41">
        <f>Tabela9[[#This Row],[data]]</f>
        <v>27395</v>
      </c>
      <c r="F362" s="3">
        <f t="shared" si="5"/>
        <v>0</v>
      </c>
    </row>
    <row r="363" spans="1:6" hidden="1" x14ac:dyDescent="0.25">
      <c r="A363" s="36">
        <v>27426</v>
      </c>
      <c r="B363" s="35">
        <f>YEAR(Tabela9[[#This Row],[data]])</f>
        <v>1975</v>
      </c>
      <c r="C363" s="35">
        <f>MONTH(Tabela9[[#This Row],[data]])</f>
        <v>2</v>
      </c>
      <c r="D363" s="40">
        <v>9.1</v>
      </c>
      <c r="E363" s="41">
        <f>Tabela9[[#This Row],[data]]</f>
        <v>27426</v>
      </c>
      <c r="F363" s="3">
        <f t="shared" si="5"/>
        <v>0</v>
      </c>
    </row>
    <row r="364" spans="1:6" hidden="1" x14ac:dyDescent="0.25">
      <c r="A364" s="36">
        <v>27454</v>
      </c>
      <c r="B364" s="35">
        <f>YEAR(Tabela9[[#This Row],[data]])</f>
        <v>1975</v>
      </c>
      <c r="C364" s="35">
        <f>MONTH(Tabela9[[#This Row],[data]])</f>
        <v>3</v>
      </c>
      <c r="D364" s="40">
        <v>9.1</v>
      </c>
      <c r="E364" s="41">
        <f>Tabela9[[#This Row],[data]]</f>
        <v>27454</v>
      </c>
      <c r="F364" s="3">
        <f t="shared" si="5"/>
        <v>1</v>
      </c>
    </row>
    <row r="365" spans="1:6" hidden="1" x14ac:dyDescent="0.25">
      <c r="A365" s="36">
        <v>27485</v>
      </c>
      <c r="B365" s="35">
        <f>YEAR(Tabela9[[#This Row],[data]])</f>
        <v>1975</v>
      </c>
      <c r="C365" s="35">
        <f>MONTH(Tabela9[[#This Row],[data]])</f>
        <v>4</v>
      </c>
      <c r="D365" s="40">
        <v>9.6</v>
      </c>
      <c r="E365" s="41">
        <f>Tabela9[[#This Row],[data]]</f>
        <v>27485</v>
      </c>
      <c r="F365" s="3">
        <f t="shared" si="5"/>
        <v>0</v>
      </c>
    </row>
    <row r="366" spans="1:6" hidden="1" x14ac:dyDescent="0.25">
      <c r="A366" s="36">
        <v>27515</v>
      </c>
      <c r="B366" s="35">
        <f>YEAR(Tabela9[[#This Row],[data]])</f>
        <v>1975</v>
      </c>
      <c r="C366" s="35">
        <f>MONTH(Tabela9[[#This Row],[data]])</f>
        <v>5</v>
      </c>
      <c r="D366" s="40">
        <v>9.8000000000000007</v>
      </c>
      <c r="E366" s="41">
        <f>Tabela9[[#This Row],[data]]</f>
        <v>27515</v>
      </c>
      <c r="F366" s="3">
        <f t="shared" si="5"/>
        <v>0</v>
      </c>
    </row>
    <row r="367" spans="1:6" hidden="1" x14ac:dyDescent="0.25">
      <c r="A367" s="36">
        <v>27546</v>
      </c>
      <c r="B367" s="35">
        <f>YEAR(Tabela9[[#This Row],[data]])</f>
        <v>1975</v>
      </c>
      <c r="C367" s="35">
        <f>MONTH(Tabela9[[#This Row],[data]])</f>
        <v>6</v>
      </c>
      <c r="D367" s="40">
        <v>10</v>
      </c>
      <c r="E367" s="41">
        <f>Tabela9[[#This Row],[data]]</f>
        <v>27546</v>
      </c>
      <c r="F367" s="3">
        <f t="shared" si="5"/>
        <v>0</v>
      </c>
    </row>
    <row r="368" spans="1:6" hidden="1" x14ac:dyDescent="0.25">
      <c r="A368" s="36">
        <v>27576</v>
      </c>
      <c r="B368" s="35">
        <f>YEAR(Tabela9[[#This Row],[data]])</f>
        <v>1975</v>
      </c>
      <c r="C368" s="35">
        <f>MONTH(Tabela9[[#This Row],[data]])</f>
        <v>7</v>
      </c>
      <c r="D368" s="40">
        <v>9.8000000000000007</v>
      </c>
      <c r="E368" s="41">
        <f>Tabela9[[#This Row],[data]]</f>
        <v>27576</v>
      </c>
      <c r="F368" s="3">
        <f t="shared" si="5"/>
        <v>1</v>
      </c>
    </row>
    <row r="369" spans="1:6" hidden="1" x14ac:dyDescent="0.25">
      <c r="A369" s="36">
        <v>27607</v>
      </c>
      <c r="B369" s="35">
        <f>YEAR(Tabela9[[#This Row],[data]])</f>
        <v>1975</v>
      </c>
      <c r="C369" s="35">
        <f>MONTH(Tabela9[[#This Row],[data]])</f>
        <v>8</v>
      </c>
      <c r="D369" s="40">
        <v>9.6</v>
      </c>
      <c r="E369" s="41">
        <f>Tabela9[[#This Row],[data]]</f>
        <v>27607</v>
      </c>
      <c r="F369" s="3">
        <f t="shared" si="5"/>
        <v>2</v>
      </c>
    </row>
    <row r="370" spans="1:6" hidden="1" x14ac:dyDescent="0.25">
      <c r="A370" s="36">
        <v>27638</v>
      </c>
      <c r="B370" s="35">
        <f>YEAR(Tabela9[[#This Row],[data]])</f>
        <v>1975</v>
      </c>
      <c r="C370" s="35">
        <f>MONTH(Tabela9[[#This Row],[data]])</f>
        <v>9</v>
      </c>
      <c r="D370" s="40">
        <v>9.4</v>
      </c>
      <c r="E370" s="41">
        <f>Tabela9[[#This Row],[data]]</f>
        <v>27638</v>
      </c>
      <c r="F370" s="3">
        <f t="shared" si="5"/>
        <v>3</v>
      </c>
    </row>
    <row r="371" spans="1:6" hidden="1" x14ac:dyDescent="0.25">
      <c r="A371" s="36">
        <v>27668</v>
      </c>
      <c r="B371" s="35">
        <f>YEAR(Tabela9[[#This Row],[data]])</f>
        <v>1975</v>
      </c>
      <c r="C371" s="35">
        <f>MONTH(Tabela9[[#This Row],[data]])</f>
        <v>10</v>
      </c>
      <c r="D371" s="40">
        <v>9.4</v>
      </c>
      <c r="E371" s="41">
        <f>Tabela9[[#This Row],[data]]</f>
        <v>27668</v>
      </c>
      <c r="F371" s="3">
        <f t="shared" si="5"/>
        <v>4</v>
      </c>
    </row>
    <row r="372" spans="1:6" hidden="1" x14ac:dyDescent="0.25">
      <c r="A372" s="36">
        <v>27699</v>
      </c>
      <c r="B372" s="35">
        <f>YEAR(Tabela9[[#This Row],[data]])</f>
        <v>1975</v>
      </c>
      <c r="C372" s="35">
        <f>MONTH(Tabela9[[#This Row],[data]])</f>
        <v>11</v>
      </c>
      <c r="D372" s="40">
        <v>9.4</v>
      </c>
      <c r="E372" s="41">
        <f>Tabela9[[#This Row],[data]]</f>
        <v>27699</v>
      </c>
      <c r="F372" s="3">
        <f t="shared" si="5"/>
        <v>5</v>
      </c>
    </row>
    <row r="373" spans="1:6" hidden="1" x14ac:dyDescent="0.25">
      <c r="A373" s="36">
        <v>27729</v>
      </c>
      <c r="B373" s="35">
        <f>YEAR(Tabela9[[#This Row],[data]])</f>
        <v>1975</v>
      </c>
      <c r="C373" s="35">
        <f>MONTH(Tabela9[[#This Row],[data]])</f>
        <v>12</v>
      </c>
      <c r="D373" s="40">
        <v>9.3000000000000007</v>
      </c>
      <c r="E373" s="41">
        <f>Tabela9[[#This Row],[data]]</f>
        <v>27729</v>
      </c>
      <c r="F373" s="3">
        <f t="shared" si="5"/>
        <v>6</v>
      </c>
    </row>
    <row r="374" spans="1:6" hidden="1" x14ac:dyDescent="0.25">
      <c r="A374" s="36">
        <v>27760</v>
      </c>
      <c r="B374" s="35">
        <f>YEAR(Tabela9[[#This Row],[data]])</f>
        <v>1976</v>
      </c>
      <c r="C374" s="35">
        <f>MONTH(Tabela9[[#This Row],[data]])</f>
        <v>1</v>
      </c>
      <c r="D374" s="40">
        <v>7.8</v>
      </c>
      <c r="E374" s="41">
        <f>Tabela9[[#This Row],[data]]</f>
        <v>27760</v>
      </c>
      <c r="F374" s="3">
        <f t="shared" si="5"/>
        <v>7</v>
      </c>
    </row>
    <row r="375" spans="1:6" hidden="1" x14ac:dyDescent="0.25">
      <c r="A375" s="36">
        <v>27791</v>
      </c>
      <c r="B375" s="35">
        <f>YEAR(Tabela9[[#This Row],[data]])</f>
        <v>1976</v>
      </c>
      <c r="C375" s="35">
        <f>MONTH(Tabela9[[#This Row],[data]])</f>
        <v>2</v>
      </c>
      <c r="D375" s="40">
        <v>8.9</v>
      </c>
      <c r="E375" s="41">
        <f>Tabela9[[#This Row],[data]]</f>
        <v>27791</v>
      </c>
      <c r="F375" s="3">
        <f t="shared" si="5"/>
        <v>0</v>
      </c>
    </row>
    <row r="376" spans="1:6" hidden="1" x14ac:dyDescent="0.25">
      <c r="A376" s="36">
        <v>27820</v>
      </c>
      <c r="B376" s="35">
        <f>YEAR(Tabela9[[#This Row],[data]])</f>
        <v>1976</v>
      </c>
      <c r="C376" s="35">
        <f>MONTH(Tabela9[[#This Row],[data]])</f>
        <v>3</v>
      </c>
      <c r="D376" s="40">
        <v>8.6999999999999993</v>
      </c>
      <c r="E376" s="41">
        <f>Tabela9[[#This Row],[data]]</f>
        <v>27820</v>
      </c>
      <c r="F376" s="3">
        <f t="shared" si="5"/>
        <v>1</v>
      </c>
    </row>
    <row r="377" spans="1:6" hidden="1" x14ac:dyDescent="0.25">
      <c r="A377" s="36">
        <v>27851</v>
      </c>
      <c r="B377" s="35">
        <f>YEAR(Tabela9[[#This Row],[data]])</f>
        <v>1976</v>
      </c>
      <c r="C377" s="35">
        <f>MONTH(Tabela9[[#This Row],[data]])</f>
        <v>4</v>
      </c>
      <c r="D377" s="40">
        <v>8.6</v>
      </c>
      <c r="E377" s="41">
        <f>Tabela9[[#This Row],[data]]</f>
        <v>27851</v>
      </c>
      <c r="F377" s="3">
        <f t="shared" si="5"/>
        <v>2</v>
      </c>
    </row>
    <row r="378" spans="1:6" hidden="1" x14ac:dyDescent="0.25">
      <c r="A378" s="36">
        <v>27881</v>
      </c>
      <c r="B378" s="35">
        <f>YEAR(Tabela9[[#This Row],[data]])</f>
        <v>1976</v>
      </c>
      <c r="C378" s="35">
        <f>MONTH(Tabela9[[#This Row],[data]])</f>
        <v>5</v>
      </c>
      <c r="D378" s="40">
        <v>8.6999999999999993</v>
      </c>
      <c r="E378" s="41">
        <f>Tabela9[[#This Row],[data]]</f>
        <v>27881</v>
      </c>
      <c r="F378" s="3">
        <f t="shared" si="5"/>
        <v>0</v>
      </c>
    </row>
    <row r="379" spans="1:6" hidden="1" x14ac:dyDescent="0.25">
      <c r="A379" s="36">
        <v>27912</v>
      </c>
      <c r="B379" s="35">
        <f>YEAR(Tabela9[[#This Row],[data]])</f>
        <v>1976</v>
      </c>
      <c r="C379" s="35">
        <f>MONTH(Tabela9[[#This Row],[data]])</f>
        <v>6</v>
      </c>
      <c r="D379" s="40">
        <v>8.4</v>
      </c>
      <c r="E379" s="41">
        <f>Tabela9[[#This Row],[data]]</f>
        <v>27912</v>
      </c>
      <c r="F379" s="3">
        <f t="shared" si="5"/>
        <v>1</v>
      </c>
    </row>
    <row r="380" spans="1:6" hidden="1" x14ac:dyDescent="0.25">
      <c r="A380" s="36">
        <v>27942</v>
      </c>
      <c r="B380" s="35">
        <f>YEAR(Tabela9[[#This Row],[data]])</f>
        <v>1976</v>
      </c>
      <c r="C380" s="35">
        <f>MONTH(Tabela9[[#This Row],[data]])</f>
        <v>7</v>
      </c>
      <c r="D380" s="40">
        <v>8.6</v>
      </c>
      <c r="E380" s="41">
        <f>Tabela9[[#This Row],[data]]</f>
        <v>27942</v>
      </c>
      <c r="F380" s="3">
        <f t="shared" si="5"/>
        <v>0</v>
      </c>
    </row>
    <row r="381" spans="1:6" hidden="1" x14ac:dyDescent="0.25">
      <c r="A381" s="36">
        <v>27973</v>
      </c>
      <c r="B381" s="35">
        <f>YEAR(Tabela9[[#This Row],[data]])</f>
        <v>1976</v>
      </c>
      <c r="C381" s="35">
        <f>MONTH(Tabela9[[#This Row],[data]])</f>
        <v>8</v>
      </c>
      <c r="D381" s="40">
        <v>8.8000000000000007</v>
      </c>
      <c r="E381" s="41">
        <f>Tabela9[[#This Row],[data]]</f>
        <v>27973</v>
      </c>
      <c r="F381" s="3">
        <f t="shared" si="5"/>
        <v>0</v>
      </c>
    </row>
    <row r="382" spans="1:6" hidden="1" x14ac:dyDescent="0.25">
      <c r="A382" s="36">
        <v>28004</v>
      </c>
      <c r="B382" s="35">
        <f>YEAR(Tabela9[[#This Row],[data]])</f>
        <v>1976</v>
      </c>
      <c r="C382" s="35">
        <f>MONTH(Tabela9[[#This Row],[data]])</f>
        <v>9</v>
      </c>
      <c r="D382" s="40">
        <v>8.8000000000000007</v>
      </c>
      <c r="E382" s="41">
        <f>Tabela9[[#This Row],[data]]</f>
        <v>28004</v>
      </c>
      <c r="F382" s="3">
        <f t="shared" si="5"/>
        <v>1</v>
      </c>
    </row>
    <row r="383" spans="1:6" hidden="1" x14ac:dyDescent="0.25">
      <c r="A383" s="36">
        <v>28034</v>
      </c>
      <c r="B383" s="35">
        <f>YEAR(Tabela9[[#This Row],[data]])</f>
        <v>1976</v>
      </c>
      <c r="C383" s="35">
        <f>MONTH(Tabela9[[#This Row],[data]])</f>
        <v>10</v>
      </c>
      <c r="D383" s="40">
        <v>8.6</v>
      </c>
      <c r="E383" s="41">
        <f>Tabela9[[#This Row],[data]]</f>
        <v>28034</v>
      </c>
      <c r="F383" s="3">
        <f t="shared" si="5"/>
        <v>2</v>
      </c>
    </row>
    <row r="384" spans="1:6" hidden="1" x14ac:dyDescent="0.25">
      <c r="A384" s="36">
        <v>28065</v>
      </c>
      <c r="B384" s="35">
        <f>YEAR(Tabela9[[#This Row],[data]])</f>
        <v>1976</v>
      </c>
      <c r="C384" s="35">
        <f>MONTH(Tabela9[[#This Row],[data]])</f>
        <v>11</v>
      </c>
      <c r="D384" s="40">
        <v>8.6999999999999993</v>
      </c>
      <c r="E384" s="41">
        <f>Tabela9[[#This Row],[data]]</f>
        <v>28065</v>
      </c>
      <c r="F384" s="3">
        <f t="shared" si="5"/>
        <v>0</v>
      </c>
    </row>
    <row r="385" spans="1:6" hidden="1" x14ac:dyDescent="0.25">
      <c r="A385" s="36">
        <v>28095</v>
      </c>
      <c r="B385" s="35">
        <f>YEAR(Tabela9[[#This Row],[data]])</f>
        <v>1976</v>
      </c>
      <c r="C385" s="35">
        <f>MONTH(Tabela9[[#This Row],[data]])</f>
        <v>12</v>
      </c>
      <c r="D385" s="40">
        <v>8.8000000000000007</v>
      </c>
      <c r="E385" s="41">
        <f>Tabela9[[#This Row],[data]]</f>
        <v>28095</v>
      </c>
      <c r="F385" s="3">
        <f t="shared" si="5"/>
        <v>0</v>
      </c>
    </row>
    <row r="386" spans="1:6" hidden="1" x14ac:dyDescent="0.25">
      <c r="A386" s="36">
        <v>28126</v>
      </c>
      <c r="B386" s="35">
        <f>YEAR(Tabela9[[#This Row],[data]])</f>
        <v>1977</v>
      </c>
      <c r="C386" s="35">
        <f>MONTH(Tabela9[[#This Row],[data]])</f>
        <v>1</v>
      </c>
      <c r="D386" s="40">
        <v>6.4</v>
      </c>
      <c r="E386" s="41">
        <f>Tabela9[[#This Row],[data]]</f>
        <v>28126</v>
      </c>
      <c r="F386" s="3">
        <f t="shared" si="5"/>
        <v>1</v>
      </c>
    </row>
    <row r="387" spans="1:6" hidden="1" x14ac:dyDescent="0.25">
      <c r="A387" s="36">
        <v>28157</v>
      </c>
      <c r="B387" s="35">
        <f>YEAR(Tabela9[[#This Row],[data]])</f>
        <v>1977</v>
      </c>
      <c r="C387" s="35">
        <f>MONTH(Tabela9[[#This Row],[data]])</f>
        <v>2</v>
      </c>
      <c r="D387" s="40">
        <v>8.5</v>
      </c>
      <c r="E387" s="41">
        <f>Tabela9[[#This Row],[data]]</f>
        <v>28157</v>
      </c>
      <c r="F387" s="3">
        <f t="shared" si="5"/>
        <v>0</v>
      </c>
    </row>
    <row r="388" spans="1:6" hidden="1" x14ac:dyDescent="0.25">
      <c r="A388" s="36">
        <v>28185</v>
      </c>
      <c r="B388" s="35">
        <f>YEAR(Tabela9[[#This Row],[data]])</f>
        <v>1977</v>
      </c>
      <c r="C388" s="35">
        <f>MONTH(Tabela9[[#This Row],[data]])</f>
        <v>3</v>
      </c>
      <c r="D388" s="40">
        <v>8.6</v>
      </c>
      <c r="E388" s="41">
        <f>Tabela9[[#This Row],[data]]</f>
        <v>28185</v>
      </c>
      <c r="F388" s="3">
        <f t="shared" ref="F388:F451" si="6">IF(D388&lt;=D387,F387+1,0)</f>
        <v>0</v>
      </c>
    </row>
    <row r="389" spans="1:6" hidden="1" x14ac:dyDescent="0.25">
      <c r="A389" s="36">
        <v>28216</v>
      </c>
      <c r="B389" s="35">
        <f>YEAR(Tabela9[[#This Row],[data]])</f>
        <v>1977</v>
      </c>
      <c r="C389" s="35">
        <f>MONTH(Tabela9[[#This Row],[data]])</f>
        <v>4</v>
      </c>
      <c r="D389" s="40">
        <v>8.4</v>
      </c>
      <c r="E389" s="41">
        <f>Tabela9[[#This Row],[data]]</f>
        <v>28216</v>
      </c>
      <c r="F389" s="3">
        <f t="shared" si="6"/>
        <v>1</v>
      </c>
    </row>
    <row r="390" spans="1:6" hidden="1" x14ac:dyDescent="0.25">
      <c r="A390" s="36">
        <v>28246</v>
      </c>
      <c r="B390" s="35">
        <f>YEAR(Tabela9[[#This Row],[data]])</f>
        <v>1977</v>
      </c>
      <c r="C390" s="35">
        <f>MONTH(Tabela9[[#This Row],[data]])</f>
        <v>5</v>
      </c>
      <c r="D390" s="40">
        <v>8.1999999999999993</v>
      </c>
      <c r="E390" s="41">
        <f>Tabela9[[#This Row],[data]]</f>
        <v>28246</v>
      </c>
      <c r="F390" s="3">
        <f t="shared" si="6"/>
        <v>2</v>
      </c>
    </row>
    <row r="391" spans="1:6" hidden="1" x14ac:dyDescent="0.25">
      <c r="A391" s="36">
        <v>28277</v>
      </c>
      <c r="B391" s="35">
        <f>YEAR(Tabela9[[#This Row],[data]])</f>
        <v>1977</v>
      </c>
      <c r="C391" s="35">
        <f>MONTH(Tabela9[[#This Row],[data]])</f>
        <v>6</v>
      </c>
      <c r="D391" s="40">
        <v>8</v>
      </c>
      <c r="E391" s="41">
        <f>Tabela9[[#This Row],[data]]</f>
        <v>28277</v>
      </c>
      <c r="F391" s="3">
        <f t="shared" si="6"/>
        <v>3</v>
      </c>
    </row>
    <row r="392" spans="1:6" hidden="1" x14ac:dyDescent="0.25">
      <c r="A392" s="36">
        <v>28307</v>
      </c>
      <c r="B392" s="35">
        <f>YEAR(Tabela9[[#This Row],[data]])</f>
        <v>1977</v>
      </c>
      <c r="C392" s="35">
        <f>MONTH(Tabela9[[#This Row],[data]])</f>
        <v>7</v>
      </c>
      <c r="D392" s="40">
        <v>8.1999999999999993</v>
      </c>
      <c r="E392" s="41">
        <f>Tabela9[[#This Row],[data]]</f>
        <v>28307</v>
      </c>
      <c r="F392" s="3">
        <f t="shared" si="6"/>
        <v>0</v>
      </c>
    </row>
    <row r="393" spans="1:6" hidden="1" x14ac:dyDescent="0.25">
      <c r="A393" s="36">
        <v>28338</v>
      </c>
      <c r="B393" s="35">
        <f>YEAR(Tabela9[[#This Row],[data]])</f>
        <v>1977</v>
      </c>
      <c r="C393" s="35">
        <f>MONTH(Tabela9[[#This Row],[data]])</f>
        <v>8</v>
      </c>
      <c r="D393" s="40">
        <v>7.9</v>
      </c>
      <c r="E393" s="41">
        <f>Tabela9[[#This Row],[data]]</f>
        <v>28338</v>
      </c>
      <c r="F393" s="3">
        <f t="shared" si="6"/>
        <v>1</v>
      </c>
    </row>
    <row r="394" spans="1:6" hidden="1" x14ac:dyDescent="0.25">
      <c r="A394" s="36">
        <v>28369</v>
      </c>
      <c r="B394" s="35">
        <f>YEAR(Tabela9[[#This Row],[data]])</f>
        <v>1977</v>
      </c>
      <c r="C394" s="35">
        <f>MONTH(Tabela9[[#This Row],[data]])</f>
        <v>9</v>
      </c>
      <c r="D394" s="40">
        <v>8</v>
      </c>
      <c r="E394" s="41">
        <f>Tabela9[[#This Row],[data]]</f>
        <v>28369</v>
      </c>
      <c r="F394" s="3">
        <f t="shared" si="6"/>
        <v>0</v>
      </c>
    </row>
    <row r="395" spans="1:6" hidden="1" x14ac:dyDescent="0.25">
      <c r="A395" s="36">
        <v>28399</v>
      </c>
      <c r="B395" s="35">
        <f>YEAR(Tabela9[[#This Row],[data]])</f>
        <v>1977</v>
      </c>
      <c r="C395" s="35">
        <f>MONTH(Tabela9[[#This Row],[data]])</f>
        <v>10</v>
      </c>
      <c r="D395" s="40">
        <v>7.8</v>
      </c>
      <c r="E395" s="41">
        <f>Tabela9[[#This Row],[data]]</f>
        <v>28399</v>
      </c>
      <c r="F395" s="3">
        <f t="shared" si="6"/>
        <v>1</v>
      </c>
    </row>
    <row r="396" spans="1:6" hidden="1" x14ac:dyDescent="0.25">
      <c r="A396" s="36">
        <v>28430</v>
      </c>
      <c r="B396" s="35">
        <f>YEAR(Tabela9[[#This Row],[data]])</f>
        <v>1977</v>
      </c>
      <c r="C396" s="35">
        <f>MONTH(Tabela9[[#This Row],[data]])</f>
        <v>11</v>
      </c>
      <c r="D396" s="40">
        <v>7.8</v>
      </c>
      <c r="E396" s="41">
        <f>Tabela9[[#This Row],[data]]</f>
        <v>28430</v>
      </c>
      <c r="F396" s="3">
        <f t="shared" si="6"/>
        <v>2</v>
      </c>
    </row>
    <row r="397" spans="1:6" hidden="1" x14ac:dyDescent="0.25">
      <c r="A397" s="36">
        <v>28460</v>
      </c>
      <c r="B397" s="35">
        <f>YEAR(Tabela9[[#This Row],[data]])</f>
        <v>1977</v>
      </c>
      <c r="C397" s="35">
        <f>MONTH(Tabela9[[#This Row],[data]])</f>
        <v>12</v>
      </c>
      <c r="D397" s="40">
        <v>7.8</v>
      </c>
      <c r="E397" s="41">
        <f>Tabela9[[#This Row],[data]]</f>
        <v>28460</v>
      </c>
      <c r="F397" s="3">
        <f t="shared" si="6"/>
        <v>3</v>
      </c>
    </row>
    <row r="398" spans="1:6" hidden="1" x14ac:dyDescent="0.25">
      <c r="A398" s="36">
        <v>28491</v>
      </c>
      <c r="B398" s="35">
        <f>YEAR(Tabela9[[#This Row],[data]])</f>
        <v>1978</v>
      </c>
      <c r="C398" s="35">
        <f>MONTH(Tabela9[[#This Row],[data]])</f>
        <v>1</v>
      </c>
      <c r="D398" s="40">
        <v>6</v>
      </c>
      <c r="E398" s="41">
        <f>Tabela9[[#This Row],[data]]</f>
        <v>28491</v>
      </c>
      <c r="F398" s="3">
        <f t="shared" si="6"/>
        <v>4</v>
      </c>
    </row>
    <row r="399" spans="1:6" hidden="1" x14ac:dyDescent="0.25">
      <c r="A399" s="36">
        <v>28522</v>
      </c>
      <c r="B399" s="35">
        <f>YEAR(Tabela9[[#This Row],[data]])</f>
        <v>1978</v>
      </c>
      <c r="C399" s="35">
        <f>MONTH(Tabela9[[#This Row],[data]])</f>
        <v>2</v>
      </c>
      <c r="D399" s="40">
        <v>7.4</v>
      </c>
      <c r="E399" s="41">
        <f>Tabela9[[#This Row],[data]]</f>
        <v>28522</v>
      </c>
      <c r="F399" s="3">
        <f t="shared" si="6"/>
        <v>0</v>
      </c>
    </row>
    <row r="400" spans="1:6" hidden="1" x14ac:dyDescent="0.25">
      <c r="A400" s="36">
        <v>28550</v>
      </c>
      <c r="B400" s="35">
        <f>YEAR(Tabela9[[#This Row],[data]])</f>
        <v>1978</v>
      </c>
      <c r="C400" s="35">
        <f>MONTH(Tabela9[[#This Row],[data]])</f>
        <v>3</v>
      </c>
      <c r="D400" s="40">
        <v>7.3</v>
      </c>
      <c r="E400" s="41">
        <f>Tabela9[[#This Row],[data]]</f>
        <v>28550</v>
      </c>
      <c r="F400" s="3">
        <f t="shared" si="6"/>
        <v>1</v>
      </c>
    </row>
    <row r="401" spans="1:6" hidden="1" x14ac:dyDescent="0.25">
      <c r="A401" s="36">
        <v>28581</v>
      </c>
      <c r="B401" s="35">
        <f>YEAR(Tabela9[[#This Row],[data]])</f>
        <v>1978</v>
      </c>
      <c r="C401" s="35">
        <f>MONTH(Tabela9[[#This Row],[data]])</f>
        <v>4</v>
      </c>
      <c r="D401" s="40">
        <v>7.3</v>
      </c>
      <c r="E401" s="41">
        <f>Tabela9[[#This Row],[data]]</f>
        <v>28581</v>
      </c>
      <c r="F401" s="3">
        <f t="shared" si="6"/>
        <v>2</v>
      </c>
    </row>
    <row r="402" spans="1:6" hidden="1" x14ac:dyDescent="0.25">
      <c r="A402" s="36">
        <v>28611</v>
      </c>
      <c r="B402" s="35">
        <f>YEAR(Tabela9[[#This Row],[data]])</f>
        <v>1978</v>
      </c>
      <c r="C402" s="35">
        <f>MONTH(Tabela9[[#This Row],[data]])</f>
        <v>5</v>
      </c>
      <c r="D402" s="40">
        <v>7.1</v>
      </c>
      <c r="E402" s="41">
        <f>Tabela9[[#This Row],[data]]</f>
        <v>28611</v>
      </c>
      <c r="F402" s="3">
        <f t="shared" si="6"/>
        <v>3</v>
      </c>
    </row>
    <row r="403" spans="1:6" hidden="1" x14ac:dyDescent="0.25">
      <c r="A403" s="36">
        <v>28642</v>
      </c>
      <c r="B403" s="35">
        <f>YEAR(Tabela9[[#This Row],[data]])</f>
        <v>1978</v>
      </c>
      <c r="C403" s="35">
        <f>MONTH(Tabela9[[#This Row],[data]])</f>
        <v>6</v>
      </c>
      <c r="D403" s="40">
        <v>7</v>
      </c>
      <c r="E403" s="41">
        <f>Tabela9[[#This Row],[data]]</f>
        <v>28642</v>
      </c>
      <c r="F403" s="3">
        <f t="shared" si="6"/>
        <v>4</v>
      </c>
    </row>
    <row r="404" spans="1:6" hidden="1" x14ac:dyDescent="0.25">
      <c r="A404" s="36">
        <v>28672</v>
      </c>
      <c r="B404" s="35">
        <f>YEAR(Tabela9[[#This Row],[data]])</f>
        <v>1978</v>
      </c>
      <c r="C404" s="35">
        <f>MONTH(Tabela9[[#This Row],[data]])</f>
        <v>7</v>
      </c>
      <c r="D404" s="40">
        <v>6.9</v>
      </c>
      <c r="E404" s="41">
        <f>Tabela9[[#This Row],[data]]</f>
        <v>28672</v>
      </c>
      <c r="F404" s="3">
        <f t="shared" si="6"/>
        <v>5</v>
      </c>
    </row>
    <row r="405" spans="1:6" hidden="1" x14ac:dyDescent="0.25">
      <c r="A405" s="36">
        <v>28703</v>
      </c>
      <c r="B405" s="35">
        <f>YEAR(Tabela9[[#This Row],[data]])</f>
        <v>1978</v>
      </c>
      <c r="C405" s="35">
        <f>MONTH(Tabela9[[#This Row],[data]])</f>
        <v>8</v>
      </c>
      <c r="D405" s="40">
        <v>7.2</v>
      </c>
      <c r="E405" s="41">
        <f>Tabela9[[#This Row],[data]]</f>
        <v>28703</v>
      </c>
      <c r="F405" s="3">
        <f t="shared" si="6"/>
        <v>0</v>
      </c>
    </row>
    <row r="406" spans="1:6" hidden="1" x14ac:dyDescent="0.25">
      <c r="A406" s="36">
        <v>28734</v>
      </c>
      <c r="B406" s="35">
        <f>YEAR(Tabela9[[#This Row],[data]])</f>
        <v>1978</v>
      </c>
      <c r="C406" s="35">
        <f>MONTH(Tabela9[[#This Row],[data]])</f>
        <v>9</v>
      </c>
      <c r="D406" s="40">
        <v>6.9</v>
      </c>
      <c r="E406" s="41">
        <f>Tabela9[[#This Row],[data]]</f>
        <v>28734</v>
      </c>
      <c r="F406" s="3">
        <f t="shared" si="6"/>
        <v>1</v>
      </c>
    </row>
    <row r="407" spans="1:6" hidden="1" x14ac:dyDescent="0.25">
      <c r="A407" s="36">
        <v>28764</v>
      </c>
      <c r="B407" s="35">
        <f>YEAR(Tabela9[[#This Row],[data]])</f>
        <v>1978</v>
      </c>
      <c r="C407" s="35">
        <f>MONTH(Tabela9[[#This Row],[data]])</f>
        <v>10</v>
      </c>
      <c r="D407" s="40">
        <v>7</v>
      </c>
      <c r="E407" s="41">
        <f>Tabela9[[#This Row],[data]]</f>
        <v>28764</v>
      </c>
      <c r="F407" s="3">
        <f t="shared" si="6"/>
        <v>0</v>
      </c>
    </row>
    <row r="408" spans="1:6" hidden="1" x14ac:dyDescent="0.25">
      <c r="A408" s="36">
        <v>28795</v>
      </c>
      <c r="B408" s="35">
        <f>YEAR(Tabela9[[#This Row],[data]])</f>
        <v>1978</v>
      </c>
      <c r="C408" s="35">
        <f>MONTH(Tabela9[[#This Row],[data]])</f>
        <v>11</v>
      </c>
      <c r="D408" s="40">
        <v>6.8</v>
      </c>
      <c r="E408" s="41">
        <f>Tabela9[[#This Row],[data]]</f>
        <v>28795</v>
      </c>
      <c r="F408" s="3">
        <f t="shared" si="6"/>
        <v>1</v>
      </c>
    </row>
    <row r="409" spans="1:6" hidden="1" x14ac:dyDescent="0.25">
      <c r="A409" s="36">
        <v>28825</v>
      </c>
      <c r="B409" s="35">
        <f>YEAR(Tabela9[[#This Row],[data]])</f>
        <v>1978</v>
      </c>
      <c r="C409" s="35">
        <f>MONTH(Tabela9[[#This Row],[data]])</f>
        <v>12</v>
      </c>
      <c r="D409" s="40">
        <v>6.9</v>
      </c>
      <c r="E409" s="41">
        <f>Tabela9[[#This Row],[data]]</f>
        <v>28825</v>
      </c>
      <c r="F409" s="3">
        <f t="shared" si="6"/>
        <v>0</v>
      </c>
    </row>
    <row r="410" spans="1:6" hidden="1" x14ac:dyDescent="0.25">
      <c r="A410" s="36">
        <v>28856</v>
      </c>
      <c r="B410" s="35">
        <f>YEAR(Tabela9[[#This Row],[data]])</f>
        <v>1979</v>
      </c>
      <c r="C410" s="35">
        <f>MONTH(Tabela9[[#This Row],[data]])</f>
        <v>1</v>
      </c>
      <c r="D410" s="40">
        <v>6</v>
      </c>
      <c r="E410" s="41">
        <f>Tabela9[[#This Row],[data]]</f>
        <v>28856</v>
      </c>
      <c r="F410" s="3">
        <f t="shared" si="6"/>
        <v>1</v>
      </c>
    </row>
    <row r="411" spans="1:6" hidden="1" x14ac:dyDescent="0.25">
      <c r="A411" s="36">
        <v>28887</v>
      </c>
      <c r="B411" s="35">
        <f>YEAR(Tabela9[[#This Row],[data]])</f>
        <v>1979</v>
      </c>
      <c r="C411" s="35">
        <f>MONTH(Tabela9[[#This Row],[data]])</f>
        <v>2</v>
      </c>
      <c r="D411" s="40">
        <v>6.9</v>
      </c>
      <c r="E411" s="41">
        <f>Tabela9[[#This Row],[data]]</f>
        <v>28887</v>
      </c>
      <c r="F411" s="3">
        <f t="shared" si="6"/>
        <v>0</v>
      </c>
    </row>
    <row r="412" spans="1:6" hidden="1" x14ac:dyDescent="0.25">
      <c r="A412" s="36">
        <v>28915</v>
      </c>
      <c r="B412" s="35">
        <f>YEAR(Tabela9[[#This Row],[data]])</f>
        <v>1979</v>
      </c>
      <c r="C412" s="35">
        <f>MONTH(Tabela9[[#This Row],[data]])</f>
        <v>3</v>
      </c>
      <c r="D412" s="40">
        <v>6.9</v>
      </c>
      <c r="E412" s="41">
        <f>Tabela9[[#This Row],[data]]</f>
        <v>28915</v>
      </c>
      <c r="F412" s="3">
        <f t="shared" si="6"/>
        <v>1</v>
      </c>
    </row>
    <row r="413" spans="1:6" hidden="1" x14ac:dyDescent="0.25">
      <c r="A413" s="36">
        <v>28946</v>
      </c>
      <c r="B413" s="35">
        <f>YEAR(Tabela9[[#This Row],[data]])</f>
        <v>1979</v>
      </c>
      <c r="C413" s="35">
        <f>MONTH(Tabela9[[#This Row],[data]])</f>
        <v>4</v>
      </c>
      <c r="D413" s="40">
        <v>6.8</v>
      </c>
      <c r="E413" s="41">
        <f>Tabela9[[#This Row],[data]]</f>
        <v>28946</v>
      </c>
      <c r="F413" s="3">
        <f t="shared" si="6"/>
        <v>2</v>
      </c>
    </row>
    <row r="414" spans="1:6" hidden="1" x14ac:dyDescent="0.25">
      <c r="A414" s="36">
        <v>28976</v>
      </c>
      <c r="B414" s="35">
        <f>YEAR(Tabela9[[#This Row],[data]])</f>
        <v>1979</v>
      </c>
      <c r="C414" s="35">
        <f>MONTH(Tabela9[[#This Row],[data]])</f>
        <v>5</v>
      </c>
      <c r="D414" s="40">
        <v>6.8</v>
      </c>
      <c r="E414" s="41">
        <f>Tabela9[[#This Row],[data]]</f>
        <v>28976</v>
      </c>
      <c r="F414" s="3">
        <f t="shared" si="6"/>
        <v>3</v>
      </c>
    </row>
    <row r="415" spans="1:6" hidden="1" x14ac:dyDescent="0.25">
      <c r="A415" s="36">
        <v>29007</v>
      </c>
      <c r="B415" s="35">
        <f>YEAR(Tabela9[[#This Row],[data]])</f>
        <v>1979</v>
      </c>
      <c r="C415" s="35">
        <f>MONTH(Tabela9[[#This Row],[data]])</f>
        <v>6</v>
      </c>
      <c r="D415" s="40">
        <v>6.6</v>
      </c>
      <c r="E415" s="41">
        <f>Tabela9[[#This Row],[data]]</f>
        <v>29007</v>
      </c>
      <c r="F415" s="3">
        <f t="shared" si="6"/>
        <v>4</v>
      </c>
    </row>
    <row r="416" spans="1:6" hidden="1" x14ac:dyDescent="0.25">
      <c r="A416" s="36">
        <v>29037</v>
      </c>
      <c r="B416" s="35">
        <f>YEAR(Tabela9[[#This Row],[data]])</f>
        <v>1979</v>
      </c>
      <c r="C416" s="35">
        <f>MONTH(Tabela9[[#This Row],[data]])</f>
        <v>7</v>
      </c>
      <c r="D416" s="40">
        <v>6.7</v>
      </c>
      <c r="E416" s="41">
        <f>Tabela9[[#This Row],[data]]</f>
        <v>29037</v>
      </c>
      <c r="F416" s="3">
        <f t="shared" si="6"/>
        <v>0</v>
      </c>
    </row>
    <row r="417" spans="1:6" hidden="1" x14ac:dyDescent="0.25">
      <c r="A417" s="36">
        <v>29068</v>
      </c>
      <c r="B417" s="35">
        <f>YEAR(Tabela9[[#This Row],[data]])</f>
        <v>1979</v>
      </c>
      <c r="C417" s="35">
        <f>MONTH(Tabela9[[#This Row],[data]])</f>
        <v>8</v>
      </c>
      <c r="D417" s="40">
        <v>6.7</v>
      </c>
      <c r="E417" s="41">
        <f>Tabela9[[#This Row],[data]]</f>
        <v>29068</v>
      </c>
      <c r="F417" s="3">
        <f t="shared" si="6"/>
        <v>1</v>
      </c>
    </row>
    <row r="418" spans="1:6" hidden="1" x14ac:dyDescent="0.25">
      <c r="A418" s="36">
        <v>29099</v>
      </c>
      <c r="B418" s="35">
        <f>YEAR(Tabela9[[#This Row],[data]])</f>
        <v>1979</v>
      </c>
      <c r="C418" s="35">
        <f>MONTH(Tabela9[[#This Row],[data]])</f>
        <v>9</v>
      </c>
      <c r="D418" s="40">
        <v>7</v>
      </c>
      <c r="E418" s="41">
        <f>Tabela9[[#This Row],[data]]</f>
        <v>29099</v>
      </c>
      <c r="F418" s="3">
        <f t="shared" si="6"/>
        <v>0</v>
      </c>
    </row>
    <row r="419" spans="1:6" hidden="1" x14ac:dyDescent="0.25">
      <c r="A419" s="36">
        <v>29129</v>
      </c>
      <c r="B419" s="35">
        <f>YEAR(Tabela9[[#This Row],[data]])</f>
        <v>1979</v>
      </c>
      <c r="C419" s="35">
        <f>MONTH(Tabela9[[#This Row],[data]])</f>
        <v>10</v>
      </c>
      <c r="D419" s="40">
        <v>6.9</v>
      </c>
      <c r="E419" s="41">
        <f>Tabela9[[#This Row],[data]]</f>
        <v>29129</v>
      </c>
      <c r="F419" s="3">
        <f t="shared" si="6"/>
        <v>1</v>
      </c>
    </row>
    <row r="420" spans="1:6" hidden="1" x14ac:dyDescent="0.25">
      <c r="A420" s="36">
        <v>29160</v>
      </c>
      <c r="B420" s="35">
        <f>YEAR(Tabela9[[#This Row],[data]])</f>
        <v>1979</v>
      </c>
      <c r="C420" s="35">
        <f>MONTH(Tabela9[[#This Row],[data]])</f>
        <v>11</v>
      </c>
      <c r="D420" s="40">
        <v>7</v>
      </c>
      <c r="E420" s="41">
        <f>Tabela9[[#This Row],[data]]</f>
        <v>29160</v>
      </c>
      <c r="F420" s="3">
        <f t="shared" si="6"/>
        <v>0</v>
      </c>
    </row>
    <row r="421" spans="1:6" hidden="1" x14ac:dyDescent="0.25">
      <c r="A421" s="36">
        <v>29190</v>
      </c>
      <c r="B421" s="35">
        <f>YEAR(Tabela9[[#This Row],[data]])</f>
        <v>1979</v>
      </c>
      <c r="C421" s="35">
        <f>MONTH(Tabela9[[#This Row],[data]])</f>
        <v>12</v>
      </c>
      <c r="D421" s="40">
        <v>6.9</v>
      </c>
      <c r="E421" s="41">
        <f>Tabela9[[#This Row],[data]]</f>
        <v>29190</v>
      </c>
      <c r="F421" s="3">
        <f t="shared" si="6"/>
        <v>1</v>
      </c>
    </row>
    <row r="422" spans="1:6" hidden="1" x14ac:dyDescent="0.25">
      <c r="A422" s="36">
        <v>29221</v>
      </c>
      <c r="B422" s="35">
        <f>YEAR(Tabela9[[#This Row],[data]])</f>
        <v>1980</v>
      </c>
      <c r="C422" s="35">
        <f>MONTH(Tabela9[[#This Row],[data]])</f>
        <v>1</v>
      </c>
      <c r="D422" s="40">
        <v>7.2</v>
      </c>
      <c r="E422" s="41">
        <f>Tabela9[[#This Row],[data]]</f>
        <v>29221</v>
      </c>
      <c r="F422" s="3">
        <f t="shared" si="6"/>
        <v>0</v>
      </c>
    </row>
    <row r="423" spans="1:6" hidden="1" x14ac:dyDescent="0.25">
      <c r="A423" s="36">
        <v>29252</v>
      </c>
      <c r="B423" s="35">
        <f>YEAR(Tabela9[[#This Row],[data]])</f>
        <v>1980</v>
      </c>
      <c r="C423" s="35">
        <f>MONTH(Tabela9[[#This Row],[data]])</f>
        <v>2</v>
      </c>
      <c r="D423" s="40">
        <v>7.3</v>
      </c>
      <c r="E423" s="41">
        <f>Tabela9[[#This Row],[data]]</f>
        <v>29252</v>
      </c>
      <c r="F423" s="3">
        <f t="shared" si="6"/>
        <v>0</v>
      </c>
    </row>
    <row r="424" spans="1:6" hidden="1" x14ac:dyDescent="0.25">
      <c r="A424" s="36">
        <v>29281</v>
      </c>
      <c r="B424" s="35">
        <f>YEAR(Tabela9[[#This Row],[data]])</f>
        <v>1980</v>
      </c>
      <c r="C424" s="35">
        <f>MONTH(Tabela9[[#This Row],[data]])</f>
        <v>3</v>
      </c>
      <c r="D424" s="40">
        <v>7.3</v>
      </c>
      <c r="E424" s="41">
        <f>Tabela9[[#This Row],[data]]</f>
        <v>29281</v>
      </c>
      <c r="F424" s="3">
        <f t="shared" si="6"/>
        <v>1</v>
      </c>
    </row>
    <row r="425" spans="1:6" hidden="1" x14ac:dyDescent="0.25">
      <c r="A425" s="36">
        <v>29312</v>
      </c>
      <c r="B425" s="35">
        <f>YEAR(Tabela9[[#This Row],[data]])</f>
        <v>1980</v>
      </c>
      <c r="C425" s="35">
        <f>MONTH(Tabela9[[#This Row],[data]])</f>
        <v>4</v>
      </c>
      <c r="D425" s="40">
        <v>7.3</v>
      </c>
      <c r="E425" s="41">
        <f>Tabela9[[#This Row],[data]]</f>
        <v>29312</v>
      </c>
      <c r="F425" s="3">
        <f t="shared" si="6"/>
        <v>2</v>
      </c>
    </row>
    <row r="426" spans="1:6" hidden="1" x14ac:dyDescent="0.25">
      <c r="A426" s="36">
        <v>29342</v>
      </c>
      <c r="B426" s="35">
        <f>YEAR(Tabela9[[#This Row],[data]])</f>
        <v>1980</v>
      </c>
      <c r="C426" s="35">
        <f>MONTH(Tabela9[[#This Row],[data]])</f>
        <v>5</v>
      </c>
      <c r="D426" s="40">
        <v>7.9</v>
      </c>
      <c r="E426" s="41">
        <f>Tabela9[[#This Row],[data]]</f>
        <v>29342</v>
      </c>
      <c r="F426" s="3">
        <f t="shared" si="6"/>
        <v>0</v>
      </c>
    </row>
    <row r="427" spans="1:6" hidden="1" x14ac:dyDescent="0.25">
      <c r="A427" s="36">
        <v>29373</v>
      </c>
      <c r="B427" s="35">
        <f>YEAR(Tabela9[[#This Row],[data]])</f>
        <v>1980</v>
      </c>
      <c r="C427" s="35">
        <f>MONTH(Tabela9[[#This Row],[data]])</f>
        <v>6</v>
      </c>
      <c r="D427" s="40">
        <v>8.5</v>
      </c>
      <c r="E427" s="41">
        <f>Tabela9[[#This Row],[data]]</f>
        <v>29373</v>
      </c>
      <c r="F427" s="3">
        <f t="shared" si="6"/>
        <v>0</v>
      </c>
    </row>
    <row r="428" spans="1:6" hidden="1" x14ac:dyDescent="0.25">
      <c r="A428" s="36">
        <v>29403</v>
      </c>
      <c r="B428" s="35">
        <f>YEAR(Tabela9[[#This Row],[data]])</f>
        <v>1980</v>
      </c>
      <c r="C428" s="35">
        <f>MONTH(Tabela9[[#This Row],[data]])</f>
        <v>7</v>
      </c>
      <c r="D428" s="40">
        <v>8.6</v>
      </c>
      <c r="E428" s="41">
        <f>Tabela9[[#This Row],[data]]</f>
        <v>29403</v>
      </c>
      <c r="F428" s="3">
        <f t="shared" si="6"/>
        <v>0</v>
      </c>
    </row>
    <row r="429" spans="1:6" hidden="1" x14ac:dyDescent="0.25">
      <c r="A429" s="36">
        <v>29434</v>
      </c>
      <c r="B429" s="35">
        <f>YEAR(Tabela9[[#This Row],[data]])</f>
        <v>1980</v>
      </c>
      <c r="C429" s="35">
        <f>MONTH(Tabela9[[#This Row],[data]])</f>
        <v>8</v>
      </c>
      <c r="D429" s="40">
        <v>8.8000000000000007</v>
      </c>
      <c r="E429" s="41">
        <f>Tabela9[[#This Row],[data]]</f>
        <v>29434</v>
      </c>
      <c r="F429" s="3">
        <f t="shared" si="6"/>
        <v>0</v>
      </c>
    </row>
    <row r="430" spans="1:6" hidden="1" x14ac:dyDescent="0.25">
      <c r="A430" s="36">
        <v>29465</v>
      </c>
      <c r="B430" s="35">
        <f>YEAR(Tabela9[[#This Row],[data]])</f>
        <v>1980</v>
      </c>
      <c r="C430" s="35">
        <f>MONTH(Tabela9[[#This Row],[data]])</f>
        <v>9</v>
      </c>
      <c r="D430" s="40">
        <v>8.6999999999999993</v>
      </c>
      <c r="E430" s="41">
        <f>Tabela9[[#This Row],[data]]</f>
        <v>29465</v>
      </c>
      <c r="F430" s="3">
        <f t="shared" si="6"/>
        <v>1</v>
      </c>
    </row>
    <row r="431" spans="1:6" hidden="1" x14ac:dyDescent="0.25">
      <c r="A431" s="36">
        <v>29495</v>
      </c>
      <c r="B431" s="35">
        <f>YEAR(Tabela9[[#This Row],[data]])</f>
        <v>1980</v>
      </c>
      <c r="C431" s="35">
        <f>MONTH(Tabela9[[#This Row],[data]])</f>
        <v>10</v>
      </c>
      <c r="D431" s="40">
        <v>8.5</v>
      </c>
      <c r="E431" s="41">
        <f>Tabela9[[#This Row],[data]]</f>
        <v>29495</v>
      </c>
      <c r="F431" s="3">
        <f t="shared" si="6"/>
        <v>2</v>
      </c>
    </row>
    <row r="432" spans="1:6" hidden="1" x14ac:dyDescent="0.25">
      <c r="A432" s="36">
        <v>29526</v>
      </c>
      <c r="B432" s="35">
        <f>YEAR(Tabela9[[#This Row],[data]])</f>
        <v>1980</v>
      </c>
      <c r="C432" s="35">
        <f>MONTH(Tabela9[[#This Row],[data]])</f>
        <v>11</v>
      </c>
      <c r="D432" s="40">
        <v>8.5</v>
      </c>
      <c r="E432" s="41">
        <f>Tabela9[[#This Row],[data]]</f>
        <v>29526</v>
      </c>
      <c r="F432" s="3">
        <f t="shared" si="6"/>
        <v>3</v>
      </c>
    </row>
    <row r="433" spans="1:6" hidden="1" x14ac:dyDescent="0.25">
      <c r="A433" s="36">
        <v>29556</v>
      </c>
      <c r="B433" s="35">
        <f>YEAR(Tabela9[[#This Row],[data]])</f>
        <v>1980</v>
      </c>
      <c r="C433" s="35">
        <f>MONTH(Tabela9[[#This Row],[data]])</f>
        <v>12</v>
      </c>
      <c r="D433" s="40">
        <v>8.5</v>
      </c>
      <c r="E433" s="41">
        <f>Tabela9[[#This Row],[data]]</f>
        <v>29556</v>
      </c>
      <c r="F433" s="3">
        <f t="shared" si="6"/>
        <v>4</v>
      </c>
    </row>
    <row r="434" spans="1:6" hidden="1" x14ac:dyDescent="0.25">
      <c r="A434" s="36">
        <v>29587</v>
      </c>
      <c r="B434" s="35">
        <f>YEAR(Tabela9[[#This Row],[data]])</f>
        <v>1981</v>
      </c>
      <c r="C434" s="35">
        <f>MONTH(Tabela9[[#This Row],[data]])</f>
        <v>1</v>
      </c>
      <c r="D434" s="40">
        <v>8.5</v>
      </c>
      <c r="E434" s="41">
        <f>Tabela9[[#This Row],[data]]</f>
        <v>29587</v>
      </c>
      <c r="F434" s="3">
        <f t="shared" si="6"/>
        <v>5</v>
      </c>
    </row>
    <row r="435" spans="1:6" hidden="1" x14ac:dyDescent="0.25">
      <c r="A435" s="36">
        <v>29618</v>
      </c>
      <c r="B435" s="35">
        <f>YEAR(Tabela9[[#This Row],[data]])</f>
        <v>1981</v>
      </c>
      <c r="C435" s="35">
        <f>MONTH(Tabela9[[#This Row],[data]])</f>
        <v>2</v>
      </c>
      <c r="D435" s="40">
        <v>8.5</v>
      </c>
      <c r="E435" s="41">
        <f>Tabela9[[#This Row],[data]]</f>
        <v>29618</v>
      </c>
      <c r="F435" s="3">
        <f t="shared" si="6"/>
        <v>6</v>
      </c>
    </row>
    <row r="436" spans="1:6" hidden="1" x14ac:dyDescent="0.25">
      <c r="A436" s="36">
        <v>29646</v>
      </c>
      <c r="B436" s="35">
        <f>YEAR(Tabela9[[#This Row],[data]])</f>
        <v>1981</v>
      </c>
      <c r="C436" s="35">
        <f>MONTH(Tabela9[[#This Row],[data]])</f>
        <v>3</v>
      </c>
      <c r="D436" s="40">
        <v>8.4</v>
      </c>
      <c r="E436" s="41">
        <f>Tabela9[[#This Row],[data]]</f>
        <v>29646</v>
      </c>
      <c r="F436" s="3">
        <f t="shared" si="6"/>
        <v>7</v>
      </c>
    </row>
    <row r="437" spans="1:6" hidden="1" x14ac:dyDescent="0.25">
      <c r="A437" s="36">
        <v>29677</v>
      </c>
      <c r="B437" s="35">
        <f>YEAR(Tabela9[[#This Row],[data]])</f>
        <v>1981</v>
      </c>
      <c r="C437" s="35">
        <f>MONTH(Tabela9[[#This Row],[data]])</f>
        <v>4</v>
      </c>
      <c r="D437" s="40">
        <v>8.4</v>
      </c>
      <c r="E437" s="41">
        <f>Tabela9[[#This Row],[data]]</f>
        <v>29677</v>
      </c>
      <c r="F437" s="3">
        <f t="shared" si="6"/>
        <v>8</v>
      </c>
    </row>
    <row r="438" spans="1:6" hidden="1" x14ac:dyDescent="0.25">
      <c r="A438" s="36">
        <v>29707</v>
      </c>
      <c r="B438" s="35">
        <f>YEAR(Tabela9[[#This Row],[data]])</f>
        <v>1981</v>
      </c>
      <c r="C438" s="35">
        <f>MONTH(Tabela9[[#This Row],[data]])</f>
        <v>5</v>
      </c>
      <c r="D438" s="40">
        <v>8.1999999999999993</v>
      </c>
      <c r="E438" s="41">
        <f>Tabela9[[#This Row],[data]]</f>
        <v>29707</v>
      </c>
      <c r="F438" s="3">
        <f t="shared" si="6"/>
        <v>9</v>
      </c>
    </row>
    <row r="439" spans="1:6" hidden="1" x14ac:dyDescent="0.25">
      <c r="A439" s="36">
        <v>29738</v>
      </c>
      <c r="B439" s="35">
        <f>YEAR(Tabela9[[#This Row],[data]])</f>
        <v>1981</v>
      </c>
      <c r="C439" s="35">
        <f>MONTH(Tabela9[[#This Row],[data]])</f>
        <v>6</v>
      </c>
      <c r="D439" s="40">
        <v>8.5</v>
      </c>
      <c r="E439" s="41">
        <f>Tabela9[[#This Row],[data]]</f>
        <v>29738</v>
      </c>
      <c r="F439" s="3">
        <f t="shared" si="6"/>
        <v>0</v>
      </c>
    </row>
    <row r="440" spans="1:6" hidden="1" x14ac:dyDescent="0.25">
      <c r="A440" s="36">
        <v>29768</v>
      </c>
      <c r="B440" s="35">
        <f>YEAR(Tabela9[[#This Row],[data]])</f>
        <v>1981</v>
      </c>
      <c r="C440" s="35">
        <f>MONTH(Tabela9[[#This Row],[data]])</f>
        <v>7</v>
      </c>
      <c r="D440" s="40">
        <v>8.5</v>
      </c>
      <c r="E440" s="41">
        <f>Tabela9[[#This Row],[data]]</f>
        <v>29768</v>
      </c>
      <c r="F440" s="3">
        <f t="shared" si="6"/>
        <v>1</v>
      </c>
    </row>
    <row r="441" spans="1:6" hidden="1" x14ac:dyDescent="0.25">
      <c r="A441" s="36">
        <v>29799</v>
      </c>
      <c r="B441" s="35">
        <f>YEAR(Tabela9[[#This Row],[data]])</f>
        <v>1981</v>
      </c>
      <c r="C441" s="35">
        <f>MONTH(Tabela9[[#This Row],[data]])</f>
        <v>8</v>
      </c>
      <c r="D441" s="40">
        <v>8.1999999999999993</v>
      </c>
      <c r="E441" s="41">
        <f>Tabela9[[#This Row],[data]]</f>
        <v>29799</v>
      </c>
      <c r="F441" s="3">
        <f t="shared" si="6"/>
        <v>2</v>
      </c>
    </row>
    <row r="442" spans="1:6" hidden="1" x14ac:dyDescent="0.25">
      <c r="A442" s="36">
        <v>29830</v>
      </c>
      <c r="B442" s="35">
        <f>YEAR(Tabela9[[#This Row],[data]])</f>
        <v>1981</v>
      </c>
      <c r="C442" s="35">
        <f>MONTH(Tabela9[[#This Row],[data]])</f>
        <v>9</v>
      </c>
      <c r="D442" s="40">
        <v>8.4</v>
      </c>
      <c r="E442" s="41">
        <f>Tabela9[[#This Row],[data]]</f>
        <v>29830</v>
      </c>
      <c r="F442" s="3">
        <f t="shared" si="6"/>
        <v>0</v>
      </c>
    </row>
    <row r="443" spans="1:6" hidden="1" x14ac:dyDescent="0.25">
      <c r="A443" s="36">
        <v>29860</v>
      </c>
      <c r="B443" s="35">
        <f>YEAR(Tabela9[[#This Row],[data]])</f>
        <v>1981</v>
      </c>
      <c r="C443" s="35">
        <f>MONTH(Tabela9[[#This Row],[data]])</f>
        <v>10</v>
      </c>
      <c r="D443" s="40">
        <v>8.6</v>
      </c>
      <c r="E443" s="41">
        <f>Tabela9[[#This Row],[data]]</f>
        <v>29860</v>
      </c>
      <c r="F443" s="3">
        <f t="shared" si="6"/>
        <v>0</v>
      </c>
    </row>
    <row r="444" spans="1:6" hidden="1" x14ac:dyDescent="0.25">
      <c r="A444" s="36">
        <v>29891</v>
      </c>
      <c r="B444" s="35">
        <f>YEAR(Tabela9[[#This Row],[data]])</f>
        <v>1981</v>
      </c>
      <c r="C444" s="35">
        <f>MONTH(Tabela9[[#This Row],[data]])</f>
        <v>11</v>
      </c>
      <c r="D444" s="40">
        <v>8.9</v>
      </c>
      <c r="E444" s="41">
        <f>Tabela9[[#This Row],[data]]</f>
        <v>29891</v>
      </c>
      <c r="F444" s="3">
        <f t="shared" si="6"/>
        <v>0</v>
      </c>
    </row>
    <row r="445" spans="1:6" hidden="1" x14ac:dyDescent="0.25">
      <c r="A445" s="36">
        <v>29921</v>
      </c>
      <c r="B445" s="35">
        <f>YEAR(Tabela9[[#This Row],[data]])</f>
        <v>1981</v>
      </c>
      <c r="C445" s="35">
        <f>MONTH(Tabela9[[#This Row],[data]])</f>
        <v>12</v>
      </c>
      <c r="D445" s="40">
        <v>9.3000000000000007</v>
      </c>
      <c r="E445" s="41">
        <f>Tabela9[[#This Row],[data]]</f>
        <v>29921</v>
      </c>
      <c r="F445" s="3">
        <f t="shared" si="6"/>
        <v>0</v>
      </c>
    </row>
    <row r="446" spans="1:6" hidden="1" x14ac:dyDescent="0.25">
      <c r="A446" s="36">
        <v>29952</v>
      </c>
      <c r="B446" s="35">
        <f>YEAR(Tabela9[[#This Row],[data]])</f>
        <v>1982</v>
      </c>
      <c r="C446" s="35">
        <f>MONTH(Tabela9[[#This Row],[data]])</f>
        <v>1</v>
      </c>
      <c r="D446" s="40">
        <v>10.8</v>
      </c>
      <c r="E446" s="41">
        <f>Tabela9[[#This Row],[data]]</f>
        <v>29952</v>
      </c>
      <c r="F446" s="3">
        <f t="shared" si="6"/>
        <v>0</v>
      </c>
    </row>
    <row r="447" spans="1:6" hidden="1" x14ac:dyDescent="0.25">
      <c r="A447" s="36">
        <v>29983</v>
      </c>
      <c r="B447" s="35">
        <f>YEAR(Tabela9[[#This Row],[data]])</f>
        <v>1982</v>
      </c>
      <c r="C447" s="35">
        <f>MONTH(Tabela9[[#This Row],[data]])</f>
        <v>2</v>
      </c>
      <c r="D447" s="40">
        <v>9.9</v>
      </c>
      <c r="E447" s="41">
        <f>Tabela9[[#This Row],[data]]</f>
        <v>29983</v>
      </c>
      <c r="F447" s="3">
        <f t="shared" si="6"/>
        <v>1</v>
      </c>
    </row>
    <row r="448" spans="1:6" hidden="1" x14ac:dyDescent="0.25">
      <c r="A448" s="36">
        <v>30011</v>
      </c>
      <c r="B448" s="35">
        <f>YEAR(Tabela9[[#This Row],[data]])</f>
        <v>1982</v>
      </c>
      <c r="C448" s="35">
        <f>MONTH(Tabela9[[#This Row],[data]])</f>
        <v>3</v>
      </c>
      <c r="D448" s="40">
        <v>9.9</v>
      </c>
      <c r="E448" s="41">
        <f>Tabela9[[#This Row],[data]]</f>
        <v>30011</v>
      </c>
      <c r="F448" s="3">
        <f t="shared" si="6"/>
        <v>2</v>
      </c>
    </row>
    <row r="449" spans="1:6" hidden="1" x14ac:dyDescent="0.25">
      <c r="A449" s="36">
        <v>30042</v>
      </c>
      <c r="B449" s="35">
        <f>YEAR(Tabela9[[#This Row],[data]])</f>
        <v>1982</v>
      </c>
      <c r="C449" s="35">
        <f>MONTH(Tabela9[[#This Row],[data]])</f>
        <v>4</v>
      </c>
      <c r="D449" s="40">
        <v>10.1</v>
      </c>
      <c r="E449" s="41">
        <f>Tabela9[[#This Row],[data]]</f>
        <v>30042</v>
      </c>
      <c r="F449" s="3">
        <f t="shared" si="6"/>
        <v>0</v>
      </c>
    </row>
    <row r="450" spans="1:6" hidden="1" x14ac:dyDescent="0.25">
      <c r="A450" s="36">
        <v>30072</v>
      </c>
      <c r="B450" s="35">
        <f>YEAR(Tabela9[[#This Row],[data]])</f>
        <v>1982</v>
      </c>
      <c r="C450" s="35">
        <f>MONTH(Tabela9[[#This Row],[data]])</f>
        <v>5</v>
      </c>
      <c r="D450" s="40">
        <v>10.3</v>
      </c>
      <c r="E450" s="41">
        <f>Tabela9[[#This Row],[data]]</f>
        <v>30072</v>
      </c>
      <c r="F450" s="3">
        <f t="shared" si="6"/>
        <v>0</v>
      </c>
    </row>
    <row r="451" spans="1:6" hidden="1" x14ac:dyDescent="0.25">
      <c r="A451" s="36">
        <v>30103</v>
      </c>
      <c r="B451" s="35">
        <f>YEAR(Tabela9[[#This Row],[data]])</f>
        <v>1982</v>
      </c>
      <c r="C451" s="35">
        <f>MONTH(Tabela9[[#This Row],[data]])</f>
        <v>6</v>
      </c>
      <c r="D451" s="40">
        <v>10.7</v>
      </c>
      <c r="E451" s="41">
        <f>Tabela9[[#This Row],[data]]</f>
        <v>30103</v>
      </c>
      <c r="F451" s="3">
        <f t="shared" si="6"/>
        <v>0</v>
      </c>
    </row>
    <row r="452" spans="1:6" hidden="1" x14ac:dyDescent="0.25">
      <c r="A452" s="36">
        <v>30133</v>
      </c>
      <c r="B452" s="35">
        <f>YEAR(Tabela9[[#This Row],[data]])</f>
        <v>1982</v>
      </c>
      <c r="C452" s="35">
        <f>MONTH(Tabela9[[#This Row],[data]])</f>
        <v>7</v>
      </c>
      <c r="D452" s="40">
        <v>10.8</v>
      </c>
      <c r="E452" s="41">
        <f>Tabela9[[#This Row],[data]]</f>
        <v>30133</v>
      </c>
      <c r="F452" s="3">
        <f t="shared" ref="F452:F515" si="7">IF(D452&lt;=D451,F451+1,0)</f>
        <v>0</v>
      </c>
    </row>
    <row r="453" spans="1:6" hidden="1" x14ac:dyDescent="0.25">
      <c r="A453" s="36">
        <v>30164</v>
      </c>
      <c r="B453" s="35">
        <f>YEAR(Tabela9[[#This Row],[data]])</f>
        <v>1982</v>
      </c>
      <c r="C453" s="35">
        <f>MONTH(Tabela9[[#This Row],[data]])</f>
        <v>8</v>
      </c>
      <c r="D453" s="40">
        <v>10.9</v>
      </c>
      <c r="E453" s="41">
        <f>Tabela9[[#This Row],[data]]</f>
        <v>30164</v>
      </c>
      <c r="F453" s="3">
        <f t="shared" si="7"/>
        <v>0</v>
      </c>
    </row>
    <row r="454" spans="1:6" hidden="1" x14ac:dyDescent="0.25">
      <c r="A454" s="36">
        <v>30195</v>
      </c>
      <c r="B454" s="35">
        <f>YEAR(Tabela9[[#This Row],[data]])</f>
        <v>1982</v>
      </c>
      <c r="C454" s="35">
        <f>MONTH(Tabela9[[#This Row],[data]])</f>
        <v>9</v>
      </c>
      <c r="D454" s="40">
        <v>11.1</v>
      </c>
      <c r="E454" s="41">
        <f>Tabela9[[#This Row],[data]]</f>
        <v>30195</v>
      </c>
      <c r="F454" s="3">
        <f t="shared" si="7"/>
        <v>0</v>
      </c>
    </row>
    <row r="455" spans="1:6" hidden="1" x14ac:dyDescent="0.25">
      <c r="A455" s="36">
        <v>30225</v>
      </c>
      <c r="B455" s="35">
        <f>YEAR(Tabela9[[#This Row],[data]])</f>
        <v>1982</v>
      </c>
      <c r="C455" s="35">
        <f>MONTH(Tabela9[[#This Row],[data]])</f>
        <v>10</v>
      </c>
      <c r="D455" s="40">
        <v>11.4</v>
      </c>
      <c r="E455" s="41">
        <f>Tabela9[[#This Row],[data]]</f>
        <v>30225</v>
      </c>
      <c r="F455" s="3">
        <f t="shared" si="7"/>
        <v>0</v>
      </c>
    </row>
    <row r="456" spans="1:6" hidden="1" x14ac:dyDescent="0.25">
      <c r="A456" s="36">
        <v>30256</v>
      </c>
      <c r="B456" s="35">
        <f>YEAR(Tabela9[[#This Row],[data]])</f>
        <v>1982</v>
      </c>
      <c r="C456" s="35">
        <f>MONTH(Tabela9[[#This Row],[data]])</f>
        <v>11</v>
      </c>
      <c r="D456" s="40">
        <v>11.9</v>
      </c>
      <c r="E456" s="41">
        <f>Tabela9[[#This Row],[data]]</f>
        <v>30256</v>
      </c>
      <c r="F456" s="3">
        <f t="shared" si="7"/>
        <v>0</v>
      </c>
    </row>
    <row r="457" spans="1:6" hidden="1" x14ac:dyDescent="0.25">
      <c r="A457" s="36">
        <v>30286</v>
      </c>
      <c r="B457" s="35">
        <f>YEAR(Tabela9[[#This Row],[data]])</f>
        <v>1982</v>
      </c>
      <c r="C457" s="35">
        <f>MONTH(Tabela9[[#This Row],[data]])</f>
        <v>12</v>
      </c>
      <c r="D457" s="40">
        <v>12.4</v>
      </c>
      <c r="E457" s="41">
        <f>Tabela9[[#This Row],[data]]</f>
        <v>30286</v>
      </c>
      <c r="F457" s="3">
        <f t="shared" si="7"/>
        <v>0</v>
      </c>
    </row>
    <row r="458" spans="1:6" hidden="1" x14ac:dyDescent="0.25">
      <c r="A458" s="36">
        <v>30317</v>
      </c>
      <c r="B458" s="35">
        <f>YEAR(Tabela9[[#This Row],[data]])</f>
        <v>1983</v>
      </c>
      <c r="C458" s="35">
        <f>MONTH(Tabela9[[#This Row],[data]])</f>
        <v>1</v>
      </c>
      <c r="D458" s="40">
        <v>8.3000000000000007</v>
      </c>
      <c r="E458" s="41">
        <f>Tabela9[[#This Row],[data]]</f>
        <v>30317</v>
      </c>
      <c r="F458" s="3">
        <f t="shared" si="7"/>
        <v>1</v>
      </c>
    </row>
    <row r="459" spans="1:6" hidden="1" x14ac:dyDescent="0.25">
      <c r="A459" s="36">
        <v>30348</v>
      </c>
      <c r="B459" s="35">
        <f>YEAR(Tabela9[[#This Row],[data]])</f>
        <v>1983</v>
      </c>
      <c r="C459" s="35">
        <f>MONTH(Tabela9[[#This Row],[data]])</f>
        <v>2</v>
      </c>
      <c r="D459" s="40">
        <v>11.4</v>
      </c>
      <c r="E459" s="41">
        <f>Tabela9[[#This Row],[data]]</f>
        <v>30348</v>
      </c>
      <c r="F459" s="3">
        <f t="shared" si="7"/>
        <v>0</v>
      </c>
    </row>
    <row r="460" spans="1:6" hidden="1" x14ac:dyDescent="0.25">
      <c r="A460" s="36">
        <v>30376</v>
      </c>
      <c r="B460" s="35">
        <f>YEAR(Tabela9[[#This Row],[data]])</f>
        <v>1983</v>
      </c>
      <c r="C460" s="35">
        <f>MONTH(Tabela9[[#This Row],[data]])</f>
        <v>3</v>
      </c>
      <c r="D460" s="40">
        <v>11.4</v>
      </c>
      <c r="E460" s="41">
        <f>Tabela9[[#This Row],[data]]</f>
        <v>30376</v>
      </c>
      <c r="F460" s="3">
        <f t="shared" si="7"/>
        <v>1</v>
      </c>
    </row>
    <row r="461" spans="1:6" hidden="1" x14ac:dyDescent="0.25">
      <c r="A461" s="36">
        <v>30407</v>
      </c>
      <c r="B461" s="35">
        <f>YEAR(Tabela9[[#This Row],[data]])</f>
        <v>1983</v>
      </c>
      <c r="C461" s="35">
        <f>MONTH(Tabela9[[#This Row],[data]])</f>
        <v>4</v>
      </c>
      <c r="D461" s="40">
        <v>11.3</v>
      </c>
      <c r="E461" s="41">
        <f>Tabela9[[#This Row],[data]]</f>
        <v>30407</v>
      </c>
      <c r="F461" s="3">
        <f t="shared" si="7"/>
        <v>2</v>
      </c>
    </row>
    <row r="462" spans="1:6" hidden="1" x14ac:dyDescent="0.25">
      <c r="A462" s="36">
        <v>30437</v>
      </c>
      <c r="B462" s="35">
        <f>YEAR(Tabela9[[#This Row],[data]])</f>
        <v>1983</v>
      </c>
      <c r="C462" s="35">
        <f>MONTH(Tabela9[[#This Row],[data]])</f>
        <v>5</v>
      </c>
      <c r="D462" s="40">
        <v>11.2</v>
      </c>
      <c r="E462" s="41">
        <f>Tabela9[[#This Row],[data]]</f>
        <v>30437</v>
      </c>
      <c r="F462" s="3">
        <f t="shared" si="7"/>
        <v>3</v>
      </c>
    </row>
    <row r="463" spans="1:6" hidden="1" x14ac:dyDescent="0.25">
      <c r="A463" s="36">
        <v>30468</v>
      </c>
      <c r="B463" s="35">
        <f>YEAR(Tabela9[[#This Row],[data]])</f>
        <v>1983</v>
      </c>
      <c r="C463" s="35">
        <f>MONTH(Tabela9[[#This Row],[data]])</f>
        <v>6</v>
      </c>
      <c r="D463" s="40">
        <v>11.1</v>
      </c>
      <c r="E463" s="41">
        <f>Tabela9[[#This Row],[data]]</f>
        <v>30468</v>
      </c>
      <c r="F463" s="3">
        <f t="shared" si="7"/>
        <v>4</v>
      </c>
    </row>
    <row r="464" spans="1:6" hidden="1" x14ac:dyDescent="0.25">
      <c r="A464" s="36">
        <v>30498</v>
      </c>
      <c r="B464" s="35">
        <f>YEAR(Tabela9[[#This Row],[data]])</f>
        <v>1983</v>
      </c>
      <c r="C464" s="35">
        <f>MONTH(Tabela9[[#This Row],[data]])</f>
        <v>7</v>
      </c>
      <c r="D464" s="40">
        <v>11.1</v>
      </c>
      <c r="E464" s="41">
        <f>Tabela9[[#This Row],[data]]</f>
        <v>30498</v>
      </c>
      <c r="F464" s="3">
        <f t="shared" si="7"/>
        <v>5</v>
      </c>
    </row>
    <row r="465" spans="1:6" hidden="1" x14ac:dyDescent="0.25">
      <c r="A465" s="36">
        <v>30529</v>
      </c>
      <c r="B465" s="35">
        <f>YEAR(Tabela9[[#This Row],[data]])</f>
        <v>1983</v>
      </c>
      <c r="C465" s="35">
        <f>MONTH(Tabela9[[#This Row],[data]])</f>
        <v>8</v>
      </c>
      <c r="D465" s="40">
        <v>10.4</v>
      </c>
      <c r="E465" s="41">
        <f>Tabela9[[#This Row],[data]]</f>
        <v>30529</v>
      </c>
      <c r="F465" s="3">
        <f t="shared" si="7"/>
        <v>6</v>
      </c>
    </row>
    <row r="466" spans="1:6" hidden="1" x14ac:dyDescent="0.25">
      <c r="A466" s="36">
        <v>30560</v>
      </c>
      <c r="B466" s="35">
        <f>YEAR(Tabela9[[#This Row],[data]])</f>
        <v>1983</v>
      </c>
      <c r="C466" s="35">
        <f>MONTH(Tabela9[[#This Row],[data]])</f>
        <v>9</v>
      </c>
      <c r="D466" s="40">
        <v>10.5</v>
      </c>
      <c r="E466" s="41">
        <f>Tabela9[[#This Row],[data]]</f>
        <v>30560</v>
      </c>
      <c r="F466" s="3">
        <f t="shared" si="7"/>
        <v>0</v>
      </c>
    </row>
    <row r="467" spans="1:6" hidden="1" x14ac:dyDescent="0.25">
      <c r="A467" s="36">
        <v>30590</v>
      </c>
      <c r="B467" s="35">
        <f>YEAR(Tabela9[[#This Row],[data]])</f>
        <v>1983</v>
      </c>
      <c r="C467" s="35">
        <f>MONTH(Tabela9[[#This Row],[data]])</f>
        <v>10</v>
      </c>
      <c r="D467" s="40">
        <v>10.199999999999999</v>
      </c>
      <c r="E467" s="41">
        <f>Tabela9[[#This Row],[data]]</f>
        <v>30590</v>
      </c>
      <c r="F467" s="3">
        <f t="shared" si="7"/>
        <v>1</v>
      </c>
    </row>
    <row r="468" spans="1:6" hidden="1" x14ac:dyDescent="0.25">
      <c r="A468" s="36">
        <v>30621</v>
      </c>
      <c r="B468" s="35">
        <f>YEAR(Tabela9[[#This Row],[data]])</f>
        <v>1983</v>
      </c>
      <c r="C468" s="35">
        <f>MONTH(Tabela9[[#This Row],[data]])</f>
        <v>11</v>
      </c>
      <c r="D468" s="40">
        <v>9.8000000000000007</v>
      </c>
      <c r="E468" s="41">
        <f>Tabela9[[#This Row],[data]]</f>
        <v>30621</v>
      </c>
      <c r="F468" s="3">
        <f t="shared" si="7"/>
        <v>2</v>
      </c>
    </row>
    <row r="469" spans="1:6" hidden="1" x14ac:dyDescent="0.25">
      <c r="A469" s="36">
        <v>30651</v>
      </c>
      <c r="B469" s="35">
        <f>YEAR(Tabela9[[#This Row],[data]])</f>
        <v>1983</v>
      </c>
      <c r="C469" s="35">
        <f>MONTH(Tabela9[[#This Row],[data]])</f>
        <v>12</v>
      </c>
      <c r="D469" s="40">
        <v>9.5</v>
      </c>
      <c r="E469" s="41">
        <f>Tabela9[[#This Row],[data]]</f>
        <v>30651</v>
      </c>
      <c r="F469" s="3">
        <f t="shared" si="7"/>
        <v>3</v>
      </c>
    </row>
    <row r="470" spans="1:6" hidden="1" x14ac:dyDescent="0.25">
      <c r="A470" s="36">
        <v>30682</v>
      </c>
      <c r="B470" s="35">
        <f>YEAR(Tabela9[[#This Row],[data]])</f>
        <v>1984</v>
      </c>
      <c r="C470" s="35">
        <f>MONTH(Tabela9[[#This Row],[data]])</f>
        <v>1</v>
      </c>
      <c r="D470" s="40">
        <v>7.3</v>
      </c>
      <c r="E470" s="41">
        <f>Tabela9[[#This Row],[data]]</f>
        <v>30682</v>
      </c>
      <c r="F470" s="3">
        <f t="shared" si="7"/>
        <v>4</v>
      </c>
    </row>
    <row r="471" spans="1:6" hidden="1" x14ac:dyDescent="0.25">
      <c r="A471" s="36">
        <v>30713</v>
      </c>
      <c r="B471" s="35">
        <f>YEAR(Tabela9[[#This Row],[data]])</f>
        <v>1984</v>
      </c>
      <c r="C471" s="35">
        <f>MONTH(Tabela9[[#This Row],[data]])</f>
        <v>2</v>
      </c>
      <c r="D471" s="40">
        <v>9</v>
      </c>
      <c r="E471" s="41">
        <f>Tabela9[[#This Row],[data]]</f>
        <v>30713</v>
      </c>
      <c r="F471" s="3">
        <f t="shared" si="7"/>
        <v>0</v>
      </c>
    </row>
    <row r="472" spans="1:6" hidden="1" x14ac:dyDescent="0.25">
      <c r="A472" s="36">
        <v>30742</v>
      </c>
      <c r="B472" s="35">
        <f>YEAR(Tabela9[[#This Row],[data]])</f>
        <v>1984</v>
      </c>
      <c r="C472" s="35">
        <f>MONTH(Tabela9[[#This Row],[data]])</f>
        <v>3</v>
      </c>
      <c r="D472" s="40">
        <v>8.8000000000000007</v>
      </c>
      <c r="E472" s="41">
        <f>Tabela9[[#This Row],[data]]</f>
        <v>30742</v>
      </c>
      <c r="F472" s="3">
        <f t="shared" si="7"/>
        <v>1</v>
      </c>
    </row>
    <row r="473" spans="1:6" hidden="1" x14ac:dyDescent="0.25">
      <c r="A473" s="36">
        <v>30773</v>
      </c>
      <c r="B473" s="35">
        <f>YEAR(Tabela9[[#This Row],[data]])</f>
        <v>1984</v>
      </c>
      <c r="C473" s="35">
        <f>MONTH(Tabela9[[#This Row],[data]])</f>
        <v>4</v>
      </c>
      <c r="D473" s="40">
        <v>8.8000000000000007</v>
      </c>
      <c r="E473" s="41">
        <f>Tabela9[[#This Row],[data]]</f>
        <v>30773</v>
      </c>
      <c r="F473" s="3">
        <f t="shared" si="7"/>
        <v>2</v>
      </c>
    </row>
    <row r="474" spans="1:6" hidden="1" x14ac:dyDescent="0.25">
      <c r="A474" s="36">
        <v>30803</v>
      </c>
      <c r="B474" s="35">
        <f>YEAR(Tabela9[[#This Row],[data]])</f>
        <v>1984</v>
      </c>
      <c r="C474" s="35">
        <f>MONTH(Tabela9[[#This Row],[data]])</f>
        <v>5</v>
      </c>
      <c r="D474" s="40">
        <v>8.6999999999999993</v>
      </c>
      <c r="E474" s="41">
        <f>Tabela9[[#This Row],[data]]</f>
        <v>30803</v>
      </c>
      <c r="F474" s="3">
        <f t="shared" si="7"/>
        <v>3</v>
      </c>
    </row>
    <row r="475" spans="1:6" hidden="1" x14ac:dyDescent="0.25">
      <c r="A475" s="36">
        <v>30834</v>
      </c>
      <c r="B475" s="35">
        <f>YEAR(Tabela9[[#This Row],[data]])</f>
        <v>1984</v>
      </c>
      <c r="C475" s="35">
        <f>MONTH(Tabela9[[#This Row],[data]])</f>
        <v>6</v>
      </c>
      <c r="D475" s="40">
        <v>8.4</v>
      </c>
      <c r="E475" s="41">
        <f>Tabela9[[#This Row],[data]]</f>
        <v>30834</v>
      </c>
      <c r="F475" s="3">
        <f t="shared" si="7"/>
        <v>4</v>
      </c>
    </row>
    <row r="476" spans="1:6" hidden="1" x14ac:dyDescent="0.25">
      <c r="A476" s="36">
        <v>30864</v>
      </c>
      <c r="B476" s="35">
        <f>YEAR(Tabela9[[#This Row],[data]])</f>
        <v>1984</v>
      </c>
      <c r="C476" s="35">
        <f>MONTH(Tabela9[[#This Row],[data]])</f>
        <v>7</v>
      </c>
      <c r="D476" s="40">
        <v>8.1999999999999993</v>
      </c>
      <c r="E476" s="41">
        <f>Tabela9[[#This Row],[data]]</f>
        <v>30864</v>
      </c>
      <c r="F476" s="3">
        <f t="shared" si="7"/>
        <v>5</v>
      </c>
    </row>
    <row r="477" spans="1:6" hidden="1" x14ac:dyDescent="0.25">
      <c r="A477" s="36">
        <v>30895</v>
      </c>
      <c r="B477" s="35">
        <f>YEAR(Tabela9[[#This Row],[data]])</f>
        <v>1984</v>
      </c>
      <c r="C477" s="35">
        <f>MONTH(Tabela9[[#This Row],[data]])</f>
        <v>8</v>
      </c>
      <c r="D477" s="40">
        <v>8.5</v>
      </c>
      <c r="E477" s="41">
        <f>Tabela9[[#This Row],[data]]</f>
        <v>30895</v>
      </c>
      <c r="F477" s="3">
        <f t="shared" si="7"/>
        <v>0</v>
      </c>
    </row>
    <row r="478" spans="1:6" hidden="1" x14ac:dyDescent="0.25">
      <c r="A478" s="36">
        <v>30926</v>
      </c>
      <c r="B478" s="35">
        <f>YEAR(Tabela9[[#This Row],[data]])</f>
        <v>1984</v>
      </c>
      <c r="C478" s="35">
        <f>MONTH(Tabela9[[#This Row],[data]])</f>
        <v>9</v>
      </c>
      <c r="D478" s="40">
        <v>8.5</v>
      </c>
      <c r="E478" s="41">
        <f>Tabela9[[#This Row],[data]]</f>
        <v>30926</v>
      </c>
      <c r="F478" s="3">
        <f t="shared" si="7"/>
        <v>1</v>
      </c>
    </row>
    <row r="479" spans="1:6" hidden="1" x14ac:dyDescent="0.25">
      <c r="A479" s="36">
        <v>30956</v>
      </c>
      <c r="B479" s="35">
        <f>YEAR(Tabela9[[#This Row],[data]])</f>
        <v>1984</v>
      </c>
      <c r="C479" s="35">
        <f>MONTH(Tabela9[[#This Row],[data]])</f>
        <v>10</v>
      </c>
      <c r="D479" s="40">
        <v>8.3000000000000007</v>
      </c>
      <c r="E479" s="41">
        <f>Tabela9[[#This Row],[data]]</f>
        <v>30956</v>
      </c>
      <c r="F479" s="3">
        <f t="shared" si="7"/>
        <v>2</v>
      </c>
    </row>
    <row r="480" spans="1:6" hidden="1" x14ac:dyDescent="0.25">
      <c r="A480" s="36">
        <v>30987</v>
      </c>
      <c r="B480" s="35">
        <f>YEAR(Tabela9[[#This Row],[data]])</f>
        <v>1984</v>
      </c>
      <c r="C480" s="35">
        <f>MONTH(Tabela9[[#This Row],[data]])</f>
        <v>11</v>
      </c>
      <c r="D480" s="40">
        <v>8.4</v>
      </c>
      <c r="E480" s="41">
        <f>Tabela9[[#This Row],[data]]</f>
        <v>30987</v>
      </c>
      <c r="F480" s="3">
        <f t="shared" si="7"/>
        <v>0</v>
      </c>
    </row>
    <row r="481" spans="1:6" hidden="1" x14ac:dyDescent="0.25">
      <c r="A481" s="36">
        <v>31017</v>
      </c>
      <c r="B481" s="35">
        <f>YEAR(Tabela9[[#This Row],[data]])</f>
        <v>1984</v>
      </c>
      <c r="C481" s="35">
        <f>MONTH(Tabela9[[#This Row],[data]])</f>
        <v>12</v>
      </c>
      <c r="D481" s="40">
        <v>8.1999999999999993</v>
      </c>
      <c r="E481" s="41">
        <f>Tabela9[[#This Row],[data]]</f>
        <v>31017</v>
      </c>
      <c r="F481" s="3">
        <f t="shared" si="7"/>
        <v>1</v>
      </c>
    </row>
    <row r="482" spans="1:6" hidden="1" x14ac:dyDescent="0.25">
      <c r="A482" s="36">
        <v>31048</v>
      </c>
      <c r="B482" s="35">
        <f>YEAR(Tabela9[[#This Row],[data]])</f>
        <v>1985</v>
      </c>
      <c r="C482" s="35">
        <f>MONTH(Tabela9[[#This Row],[data]])</f>
        <v>1</v>
      </c>
      <c r="D482" s="40">
        <v>7</v>
      </c>
      <c r="E482" s="41">
        <f>Tabela9[[#This Row],[data]]</f>
        <v>31048</v>
      </c>
      <c r="F482" s="3">
        <f t="shared" si="7"/>
        <v>2</v>
      </c>
    </row>
    <row r="483" spans="1:6" hidden="1" x14ac:dyDescent="0.25">
      <c r="A483" s="36">
        <v>31079</v>
      </c>
      <c r="B483" s="35">
        <f>YEAR(Tabela9[[#This Row],[data]])</f>
        <v>1985</v>
      </c>
      <c r="C483" s="35">
        <f>MONTH(Tabela9[[#This Row],[data]])</f>
        <v>2</v>
      </c>
      <c r="D483" s="40">
        <v>8.3000000000000007</v>
      </c>
      <c r="E483" s="41">
        <f>Tabela9[[#This Row],[data]]</f>
        <v>31079</v>
      </c>
      <c r="F483" s="3">
        <f t="shared" si="7"/>
        <v>0</v>
      </c>
    </row>
    <row r="484" spans="1:6" hidden="1" x14ac:dyDescent="0.25">
      <c r="A484" s="36">
        <v>31107</v>
      </c>
      <c r="B484" s="35">
        <f>YEAR(Tabela9[[#This Row],[data]])</f>
        <v>1985</v>
      </c>
      <c r="C484" s="35">
        <f>MONTH(Tabela9[[#This Row],[data]])</f>
        <v>3</v>
      </c>
      <c r="D484" s="40">
        <v>8.1999999999999993</v>
      </c>
      <c r="E484" s="41">
        <f>Tabela9[[#This Row],[data]]</f>
        <v>31107</v>
      </c>
      <c r="F484" s="3">
        <f t="shared" si="7"/>
        <v>1</v>
      </c>
    </row>
    <row r="485" spans="1:6" hidden="1" x14ac:dyDescent="0.25">
      <c r="A485" s="36">
        <v>31138</v>
      </c>
      <c r="B485" s="35">
        <f>YEAR(Tabela9[[#This Row],[data]])</f>
        <v>1985</v>
      </c>
      <c r="C485" s="35">
        <f>MONTH(Tabela9[[#This Row],[data]])</f>
        <v>4</v>
      </c>
      <c r="D485" s="40">
        <v>8.1999999999999993</v>
      </c>
      <c r="E485" s="41">
        <f>Tabela9[[#This Row],[data]]</f>
        <v>31138</v>
      </c>
      <c r="F485" s="3">
        <f t="shared" si="7"/>
        <v>2</v>
      </c>
    </row>
    <row r="486" spans="1:6" hidden="1" x14ac:dyDescent="0.25">
      <c r="A486" s="36">
        <v>31168</v>
      </c>
      <c r="B486" s="35">
        <f>YEAR(Tabela9[[#This Row],[data]])</f>
        <v>1985</v>
      </c>
      <c r="C486" s="35">
        <f>MONTH(Tabela9[[#This Row],[data]])</f>
        <v>5</v>
      </c>
      <c r="D486" s="40">
        <v>8.3000000000000007</v>
      </c>
      <c r="E486" s="41">
        <f>Tabela9[[#This Row],[data]]</f>
        <v>31168</v>
      </c>
      <c r="F486" s="3">
        <f t="shared" si="7"/>
        <v>0</v>
      </c>
    </row>
    <row r="487" spans="1:6" hidden="1" x14ac:dyDescent="0.25">
      <c r="A487" s="36">
        <v>31199</v>
      </c>
      <c r="B487" s="35">
        <f>YEAR(Tabela9[[#This Row],[data]])</f>
        <v>1985</v>
      </c>
      <c r="C487" s="35">
        <f>MONTH(Tabela9[[#This Row],[data]])</f>
        <v>6</v>
      </c>
      <c r="D487" s="40">
        <v>8.1999999999999993</v>
      </c>
      <c r="E487" s="41">
        <f>Tabela9[[#This Row],[data]]</f>
        <v>31199</v>
      </c>
      <c r="F487" s="3">
        <f t="shared" si="7"/>
        <v>1</v>
      </c>
    </row>
    <row r="488" spans="1:6" hidden="1" x14ac:dyDescent="0.25">
      <c r="A488" s="36">
        <v>31229</v>
      </c>
      <c r="B488" s="35">
        <f>YEAR(Tabela9[[#This Row],[data]])</f>
        <v>1985</v>
      </c>
      <c r="C488" s="35">
        <f>MONTH(Tabela9[[#This Row],[data]])</f>
        <v>7</v>
      </c>
      <c r="D488" s="40">
        <v>8.4</v>
      </c>
      <c r="E488" s="41">
        <f>Tabela9[[#This Row],[data]]</f>
        <v>31229</v>
      </c>
      <c r="F488" s="3">
        <f t="shared" si="7"/>
        <v>0</v>
      </c>
    </row>
    <row r="489" spans="1:6" hidden="1" x14ac:dyDescent="0.25">
      <c r="A489" s="36">
        <v>31260</v>
      </c>
      <c r="B489" s="35">
        <f>YEAR(Tabela9[[#This Row],[data]])</f>
        <v>1985</v>
      </c>
      <c r="C489" s="35">
        <f>MONTH(Tabela9[[#This Row],[data]])</f>
        <v>8</v>
      </c>
      <c r="D489" s="40">
        <v>8.4</v>
      </c>
      <c r="E489" s="41">
        <f>Tabela9[[#This Row],[data]]</f>
        <v>31260</v>
      </c>
      <c r="F489" s="3">
        <f t="shared" si="7"/>
        <v>1</v>
      </c>
    </row>
    <row r="490" spans="1:6" hidden="1" x14ac:dyDescent="0.25">
      <c r="A490" s="36">
        <v>31291</v>
      </c>
      <c r="B490" s="35">
        <f>YEAR(Tabela9[[#This Row],[data]])</f>
        <v>1985</v>
      </c>
      <c r="C490" s="35">
        <f>MONTH(Tabela9[[#This Row],[data]])</f>
        <v>9</v>
      </c>
      <c r="D490" s="40">
        <v>8.1</v>
      </c>
      <c r="E490" s="41">
        <f>Tabela9[[#This Row],[data]]</f>
        <v>31291</v>
      </c>
      <c r="F490" s="3">
        <f t="shared" si="7"/>
        <v>2</v>
      </c>
    </row>
    <row r="491" spans="1:6" hidden="1" x14ac:dyDescent="0.25">
      <c r="A491" s="36">
        <v>31321</v>
      </c>
      <c r="B491" s="35">
        <f>YEAR(Tabela9[[#This Row],[data]])</f>
        <v>1985</v>
      </c>
      <c r="C491" s="35">
        <f>MONTH(Tabela9[[#This Row],[data]])</f>
        <v>10</v>
      </c>
      <c r="D491" s="40">
        <v>8.1</v>
      </c>
      <c r="E491" s="41">
        <f>Tabela9[[#This Row],[data]]</f>
        <v>31321</v>
      </c>
      <c r="F491" s="3">
        <f t="shared" si="7"/>
        <v>3</v>
      </c>
    </row>
    <row r="492" spans="1:6" hidden="1" x14ac:dyDescent="0.25">
      <c r="A492" s="36">
        <v>31352</v>
      </c>
      <c r="B492" s="35">
        <f>YEAR(Tabela9[[#This Row],[data]])</f>
        <v>1985</v>
      </c>
      <c r="C492" s="35">
        <f>MONTH(Tabela9[[#This Row],[data]])</f>
        <v>11</v>
      </c>
      <c r="D492" s="40">
        <v>8.1</v>
      </c>
      <c r="E492" s="41">
        <f>Tabela9[[#This Row],[data]]</f>
        <v>31352</v>
      </c>
      <c r="F492" s="3">
        <f t="shared" si="7"/>
        <v>4</v>
      </c>
    </row>
    <row r="493" spans="1:6" hidden="1" x14ac:dyDescent="0.25">
      <c r="A493" s="36">
        <v>31382</v>
      </c>
      <c r="B493" s="35">
        <f>YEAR(Tabela9[[#This Row],[data]])</f>
        <v>1985</v>
      </c>
      <c r="C493" s="35">
        <f>MONTH(Tabela9[[#This Row],[data]])</f>
        <v>12</v>
      </c>
      <c r="D493" s="40">
        <v>8</v>
      </c>
      <c r="E493" s="41">
        <f>Tabela9[[#This Row],[data]]</f>
        <v>31382</v>
      </c>
      <c r="F493" s="3">
        <f t="shared" si="7"/>
        <v>5</v>
      </c>
    </row>
    <row r="494" spans="1:6" hidden="1" x14ac:dyDescent="0.25">
      <c r="A494" s="36">
        <v>31413</v>
      </c>
      <c r="B494" s="35">
        <f>YEAR(Tabela9[[#This Row],[data]])</f>
        <v>1986</v>
      </c>
      <c r="C494" s="35">
        <f>MONTH(Tabela9[[#This Row],[data]])</f>
        <v>1</v>
      </c>
      <c r="D494" s="40">
        <v>6.6</v>
      </c>
      <c r="E494" s="41">
        <f>Tabela9[[#This Row],[data]]</f>
        <v>31413</v>
      </c>
      <c r="F494" s="3">
        <f t="shared" si="7"/>
        <v>6</v>
      </c>
    </row>
    <row r="495" spans="1:6" hidden="1" x14ac:dyDescent="0.25">
      <c r="A495" s="36">
        <v>31444</v>
      </c>
      <c r="B495" s="35">
        <f>YEAR(Tabela9[[#This Row],[data]])</f>
        <v>1986</v>
      </c>
      <c r="C495" s="35">
        <f>MONTH(Tabela9[[#This Row],[data]])</f>
        <v>2</v>
      </c>
      <c r="D495" s="40">
        <v>7.7</v>
      </c>
      <c r="E495" s="41">
        <f>Tabela9[[#This Row],[data]]</f>
        <v>31444</v>
      </c>
      <c r="F495" s="3">
        <f t="shared" si="7"/>
        <v>0</v>
      </c>
    </row>
    <row r="496" spans="1:6" hidden="1" x14ac:dyDescent="0.25">
      <c r="A496" s="36">
        <v>31472</v>
      </c>
      <c r="B496" s="35">
        <f>YEAR(Tabela9[[#This Row],[data]])</f>
        <v>1986</v>
      </c>
      <c r="C496" s="35">
        <f>MONTH(Tabela9[[#This Row],[data]])</f>
        <v>3</v>
      </c>
      <c r="D496" s="40">
        <v>8.1999999999999993</v>
      </c>
      <c r="E496" s="41">
        <f>Tabela9[[#This Row],[data]]</f>
        <v>31472</v>
      </c>
      <c r="F496" s="3">
        <f t="shared" si="7"/>
        <v>0</v>
      </c>
    </row>
    <row r="497" spans="1:6" hidden="1" x14ac:dyDescent="0.25">
      <c r="A497" s="36">
        <v>31503</v>
      </c>
      <c r="B497" s="35">
        <f>YEAR(Tabela9[[#This Row],[data]])</f>
        <v>1986</v>
      </c>
      <c r="C497" s="35">
        <f>MONTH(Tabela9[[#This Row],[data]])</f>
        <v>4</v>
      </c>
      <c r="D497" s="40">
        <v>8.1999999999999993</v>
      </c>
      <c r="E497" s="41">
        <f>Tabela9[[#This Row],[data]]</f>
        <v>31503</v>
      </c>
      <c r="F497" s="3">
        <f t="shared" si="7"/>
        <v>1</v>
      </c>
    </row>
    <row r="498" spans="1:6" hidden="1" x14ac:dyDescent="0.25">
      <c r="A498" s="36">
        <v>31533</v>
      </c>
      <c r="B498" s="35">
        <f>YEAR(Tabela9[[#This Row],[data]])</f>
        <v>1986</v>
      </c>
      <c r="C498" s="35">
        <f>MONTH(Tabela9[[#This Row],[data]])</f>
        <v>5</v>
      </c>
      <c r="D498" s="40">
        <v>8.1</v>
      </c>
      <c r="E498" s="41">
        <f>Tabela9[[#This Row],[data]]</f>
        <v>31533</v>
      </c>
      <c r="F498" s="3">
        <f t="shared" si="7"/>
        <v>2</v>
      </c>
    </row>
    <row r="499" spans="1:6" hidden="1" x14ac:dyDescent="0.25">
      <c r="A499" s="36">
        <v>31564</v>
      </c>
      <c r="B499" s="35">
        <f>YEAR(Tabela9[[#This Row],[data]])</f>
        <v>1986</v>
      </c>
      <c r="C499" s="35">
        <f>MONTH(Tabela9[[#This Row],[data]])</f>
        <v>6</v>
      </c>
      <c r="D499" s="40">
        <v>8.1999999999999993</v>
      </c>
      <c r="E499" s="41">
        <f>Tabela9[[#This Row],[data]]</f>
        <v>31564</v>
      </c>
      <c r="F499" s="3">
        <f t="shared" si="7"/>
        <v>0</v>
      </c>
    </row>
    <row r="500" spans="1:6" hidden="1" x14ac:dyDescent="0.25">
      <c r="A500" s="36">
        <v>31594</v>
      </c>
      <c r="B500" s="35">
        <f>YEAR(Tabela9[[#This Row],[data]])</f>
        <v>1986</v>
      </c>
      <c r="C500" s="35">
        <f>MONTH(Tabela9[[#This Row],[data]])</f>
        <v>7</v>
      </c>
      <c r="D500" s="40">
        <v>8.1999999999999993</v>
      </c>
      <c r="E500" s="41">
        <f>Tabela9[[#This Row],[data]]</f>
        <v>31594</v>
      </c>
      <c r="F500" s="3">
        <f t="shared" si="7"/>
        <v>1</v>
      </c>
    </row>
    <row r="501" spans="1:6" hidden="1" x14ac:dyDescent="0.25">
      <c r="A501" s="36">
        <v>31625</v>
      </c>
      <c r="B501" s="35">
        <f>YEAR(Tabela9[[#This Row],[data]])</f>
        <v>1986</v>
      </c>
      <c r="C501" s="35">
        <f>MONTH(Tabela9[[#This Row],[data]])</f>
        <v>8</v>
      </c>
      <c r="D501" s="40">
        <v>8</v>
      </c>
      <c r="E501" s="41">
        <f>Tabela9[[#This Row],[data]]</f>
        <v>31625</v>
      </c>
      <c r="F501" s="3">
        <f t="shared" si="7"/>
        <v>2</v>
      </c>
    </row>
    <row r="502" spans="1:6" hidden="1" x14ac:dyDescent="0.25">
      <c r="A502" s="36">
        <v>31656</v>
      </c>
      <c r="B502" s="35">
        <f>YEAR(Tabela9[[#This Row],[data]])</f>
        <v>1986</v>
      </c>
      <c r="C502" s="35">
        <f>MONTH(Tabela9[[#This Row],[data]])</f>
        <v>9</v>
      </c>
      <c r="D502" s="40">
        <v>7.9</v>
      </c>
      <c r="E502" s="41">
        <f>Tabela9[[#This Row],[data]]</f>
        <v>31656</v>
      </c>
      <c r="F502" s="3">
        <f t="shared" si="7"/>
        <v>3</v>
      </c>
    </row>
    <row r="503" spans="1:6" hidden="1" x14ac:dyDescent="0.25">
      <c r="A503" s="36">
        <v>31686</v>
      </c>
      <c r="B503" s="35">
        <f>YEAR(Tabela9[[#This Row],[data]])</f>
        <v>1986</v>
      </c>
      <c r="C503" s="35">
        <f>MONTH(Tabela9[[#This Row],[data]])</f>
        <v>10</v>
      </c>
      <c r="D503" s="40">
        <v>8</v>
      </c>
      <c r="E503" s="41">
        <f>Tabela9[[#This Row],[data]]</f>
        <v>31686</v>
      </c>
      <c r="F503" s="3">
        <f t="shared" si="7"/>
        <v>0</v>
      </c>
    </row>
    <row r="504" spans="1:6" hidden="1" x14ac:dyDescent="0.25">
      <c r="A504" s="36">
        <v>31717</v>
      </c>
      <c r="B504" s="35">
        <f>YEAR(Tabela9[[#This Row],[data]])</f>
        <v>1986</v>
      </c>
      <c r="C504" s="35">
        <f>MONTH(Tabela9[[#This Row],[data]])</f>
        <v>11</v>
      </c>
      <c r="D504" s="40">
        <v>8</v>
      </c>
      <c r="E504" s="41">
        <f>Tabela9[[#This Row],[data]]</f>
        <v>31717</v>
      </c>
      <c r="F504" s="3">
        <f t="shared" si="7"/>
        <v>1</v>
      </c>
    </row>
    <row r="505" spans="1:6" hidden="1" x14ac:dyDescent="0.25">
      <c r="A505" s="36">
        <v>31747</v>
      </c>
      <c r="B505" s="35">
        <f>YEAR(Tabela9[[#This Row],[data]])</f>
        <v>1986</v>
      </c>
      <c r="C505" s="35">
        <f>MONTH(Tabela9[[#This Row],[data]])</f>
        <v>12</v>
      </c>
      <c r="D505" s="40">
        <v>7.9</v>
      </c>
      <c r="E505" s="41">
        <f>Tabela9[[#This Row],[data]]</f>
        <v>31747</v>
      </c>
      <c r="F505" s="3">
        <f t="shared" si="7"/>
        <v>2</v>
      </c>
    </row>
    <row r="506" spans="1:6" hidden="1" x14ac:dyDescent="0.25">
      <c r="A506" s="36">
        <v>31778</v>
      </c>
      <c r="B506" s="35">
        <f>YEAR(Tabela9[[#This Row],[data]])</f>
        <v>1987</v>
      </c>
      <c r="C506" s="35">
        <f>MONTH(Tabela9[[#This Row],[data]])</f>
        <v>1</v>
      </c>
      <c r="D506" s="40">
        <v>5.7</v>
      </c>
      <c r="E506" s="41">
        <f>Tabela9[[#This Row],[data]]</f>
        <v>31778</v>
      </c>
      <c r="F506" s="3">
        <f t="shared" si="7"/>
        <v>3</v>
      </c>
    </row>
    <row r="507" spans="1:6" hidden="1" x14ac:dyDescent="0.25">
      <c r="A507" s="36">
        <v>31809</v>
      </c>
      <c r="B507" s="35">
        <f>YEAR(Tabela9[[#This Row],[data]])</f>
        <v>1987</v>
      </c>
      <c r="C507" s="35">
        <f>MONTH(Tabela9[[#This Row],[data]])</f>
        <v>2</v>
      </c>
      <c r="D507" s="40">
        <v>7.6</v>
      </c>
      <c r="E507" s="41">
        <f>Tabela9[[#This Row],[data]]</f>
        <v>31809</v>
      </c>
      <c r="F507" s="3">
        <f t="shared" si="7"/>
        <v>0</v>
      </c>
    </row>
    <row r="508" spans="1:6" hidden="1" x14ac:dyDescent="0.25">
      <c r="A508" s="36">
        <v>31837</v>
      </c>
      <c r="B508" s="35">
        <f>YEAR(Tabela9[[#This Row],[data]])</f>
        <v>1987</v>
      </c>
      <c r="C508" s="35">
        <f>MONTH(Tabela9[[#This Row],[data]])</f>
        <v>3</v>
      </c>
      <c r="D508" s="40">
        <v>7.6</v>
      </c>
      <c r="E508" s="41">
        <f>Tabela9[[#This Row],[data]]</f>
        <v>31837</v>
      </c>
      <c r="F508" s="3">
        <f t="shared" si="7"/>
        <v>1</v>
      </c>
    </row>
    <row r="509" spans="1:6" hidden="1" x14ac:dyDescent="0.25">
      <c r="A509" s="36">
        <v>31868</v>
      </c>
      <c r="B509" s="35">
        <f>YEAR(Tabela9[[#This Row],[data]])</f>
        <v>1987</v>
      </c>
      <c r="C509" s="35">
        <f>MONTH(Tabela9[[#This Row],[data]])</f>
        <v>4</v>
      </c>
      <c r="D509" s="40">
        <v>7.6</v>
      </c>
      <c r="E509" s="41">
        <f>Tabela9[[#This Row],[data]]</f>
        <v>31868</v>
      </c>
      <c r="F509" s="3">
        <f t="shared" si="7"/>
        <v>2</v>
      </c>
    </row>
    <row r="510" spans="1:6" hidden="1" x14ac:dyDescent="0.25">
      <c r="A510" s="36">
        <v>31898</v>
      </c>
      <c r="B510" s="35">
        <f>YEAR(Tabela9[[#This Row],[data]])</f>
        <v>1987</v>
      </c>
      <c r="C510" s="35">
        <f>MONTH(Tabela9[[#This Row],[data]])</f>
        <v>5</v>
      </c>
      <c r="D510" s="40">
        <v>7.3</v>
      </c>
      <c r="E510" s="41">
        <f>Tabela9[[#This Row],[data]]</f>
        <v>31898</v>
      </c>
      <c r="F510" s="3">
        <f t="shared" si="7"/>
        <v>3</v>
      </c>
    </row>
    <row r="511" spans="1:6" hidden="1" x14ac:dyDescent="0.25">
      <c r="A511" s="36">
        <v>31929</v>
      </c>
      <c r="B511" s="35">
        <f>YEAR(Tabela9[[#This Row],[data]])</f>
        <v>1987</v>
      </c>
      <c r="C511" s="35">
        <f>MONTH(Tabela9[[#This Row],[data]])</f>
        <v>6</v>
      </c>
      <c r="D511" s="40">
        <v>7.3</v>
      </c>
      <c r="E511" s="41">
        <f>Tabela9[[#This Row],[data]]</f>
        <v>31929</v>
      </c>
      <c r="F511" s="3">
        <f t="shared" si="7"/>
        <v>4</v>
      </c>
    </row>
    <row r="512" spans="1:6" hidden="1" x14ac:dyDescent="0.25">
      <c r="A512" s="36">
        <v>31959</v>
      </c>
      <c r="B512" s="35">
        <f>YEAR(Tabela9[[#This Row],[data]])</f>
        <v>1987</v>
      </c>
      <c r="C512" s="35">
        <f>MONTH(Tabela9[[#This Row],[data]])</f>
        <v>7</v>
      </c>
      <c r="D512" s="40">
        <v>7.2</v>
      </c>
      <c r="E512" s="41">
        <f>Tabela9[[#This Row],[data]]</f>
        <v>31959</v>
      </c>
      <c r="F512" s="3">
        <f t="shared" si="7"/>
        <v>5</v>
      </c>
    </row>
    <row r="513" spans="1:6" hidden="1" x14ac:dyDescent="0.25">
      <c r="A513" s="36">
        <v>31990</v>
      </c>
      <c r="B513" s="35">
        <f>YEAR(Tabela9[[#This Row],[data]])</f>
        <v>1987</v>
      </c>
      <c r="C513" s="35">
        <f>MONTH(Tabela9[[#This Row],[data]])</f>
        <v>8</v>
      </c>
      <c r="D513" s="40">
        <v>7.1</v>
      </c>
      <c r="E513" s="41">
        <f>Tabela9[[#This Row],[data]]</f>
        <v>31990</v>
      </c>
      <c r="F513" s="3">
        <f t="shared" si="7"/>
        <v>6</v>
      </c>
    </row>
    <row r="514" spans="1:6" hidden="1" x14ac:dyDescent="0.25">
      <c r="A514" s="36">
        <v>32021</v>
      </c>
      <c r="B514" s="35">
        <f>YEAR(Tabela9[[#This Row],[data]])</f>
        <v>1987</v>
      </c>
      <c r="C514" s="35">
        <f>MONTH(Tabela9[[#This Row],[data]])</f>
        <v>9</v>
      </c>
      <c r="D514" s="40">
        <v>7</v>
      </c>
      <c r="E514" s="41">
        <f>Tabela9[[#This Row],[data]]</f>
        <v>32021</v>
      </c>
      <c r="F514" s="3">
        <f t="shared" si="7"/>
        <v>7</v>
      </c>
    </row>
    <row r="515" spans="1:6" hidden="1" x14ac:dyDescent="0.25">
      <c r="A515" s="36">
        <v>32051</v>
      </c>
      <c r="B515" s="35">
        <f>YEAR(Tabela9[[#This Row],[data]])</f>
        <v>1987</v>
      </c>
      <c r="C515" s="35">
        <f>MONTH(Tabela9[[#This Row],[data]])</f>
        <v>10</v>
      </c>
      <c r="D515" s="40">
        <v>6.9</v>
      </c>
      <c r="E515" s="41">
        <f>Tabela9[[#This Row],[data]]</f>
        <v>32051</v>
      </c>
      <c r="F515" s="3">
        <f t="shared" si="7"/>
        <v>8</v>
      </c>
    </row>
    <row r="516" spans="1:6" hidden="1" x14ac:dyDescent="0.25">
      <c r="A516" s="36">
        <v>32082</v>
      </c>
      <c r="B516" s="35">
        <f>YEAR(Tabela9[[#This Row],[data]])</f>
        <v>1987</v>
      </c>
      <c r="C516" s="35">
        <f>MONTH(Tabela9[[#This Row],[data]])</f>
        <v>11</v>
      </c>
      <c r="D516" s="40">
        <v>7</v>
      </c>
      <c r="E516" s="41">
        <f>Tabela9[[#This Row],[data]]</f>
        <v>32082</v>
      </c>
      <c r="F516" s="3">
        <f t="shared" ref="F516:F579" si="8">IF(D516&lt;=D515,F515+1,0)</f>
        <v>0</v>
      </c>
    </row>
    <row r="517" spans="1:6" hidden="1" x14ac:dyDescent="0.25">
      <c r="A517" s="36">
        <v>32112</v>
      </c>
      <c r="B517" s="35">
        <f>YEAR(Tabela9[[#This Row],[data]])</f>
        <v>1987</v>
      </c>
      <c r="C517" s="35">
        <f>MONTH(Tabela9[[#This Row],[data]])</f>
        <v>12</v>
      </c>
      <c r="D517" s="40">
        <v>6.8</v>
      </c>
      <c r="E517" s="41">
        <f>Tabela9[[#This Row],[data]]</f>
        <v>32112</v>
      </c>
      <c r="F517" s="3">
        <f t="shared" si="8"/>
        <v>1</v>
      </c>
    </row>
    <row r="518" spans="1:6" hidden="1" x14ac:dyDescent="0.25">
      <c r="A518" s="36">
        <v>32143</v>
      </c>
      <c r="B518" s="35">
        <f>YEAR(Tabela9[[#This Row],[data]])</f>
        <v>1988</v>
      </c>
      <c r="C518" s="35">
        <f>MONTH(Tabela9[[#This Row],[data]])</f>
        <v>1</v>
      </c>
      <c r="D518" s="40">
        <v>5.3</v>
      </c>
      <c r="E518" s="41">
        <f>Tabela9[[#This Row],[data]]</f>
        <v>32143</v>
      </c>
      <c r="F518" s="3">
        <f t="shared" si="8"/>
        <v>2</v>
      </c>
    </row>
    <row r="519" spans="1:6" hidden="1" x14ac:dyDescent="0.25">
      <c r="A519" s="36">
        <v>32174</v>
      </c>
      <c r="B519" s="35">
        <f>YEAR(Tabela9[[#This Row],[data]])</f>
        <v>1988</v>
      </c>
      <c r="C519" s="35">
        <f>MONTH(Tabela9[[#This Row],[data]])</f>
        <v>2</v>
      </c>
      <c r="D519" s="40">
        <v>6.7</v>
      </c>
      <c r="E519" s="41">
        <f>Tabela9[[#This Row],[data]]</f>
        <v>32174</v>
      </c>
      <c r="F519" s="3">
        <f t="shared" si="8"/>
        <v>0</v>
      </c>
    </row>
    <row r="520" spans="1:6" hidden="1" x14ac:dyDescent="0.25">
      <c r="A520" s="36">
        <v>32203</v>
      </c>
      <c r="B520" s="35">
        <f>YEAR(Tabela9[[#This Row],[data]])</f>
        <v>1988</v>
      </c>
      <c r="C520" s="35">
        <f>MONTH(Tabela9[[#This Row],[data]])</f>
        <v>3</v>
      </c>
      <c r="D520" s="40">
        <v>6.7</v>
      </c>
      <c r="E520" s="41">
        <f>Tabela9[[#This Row],[data]]</f>
        <v>32203</v>
      </c>
      <c r="F520" s="3">
        <f t="shared" si="8"/>
        <v>1</v>
      </c>
    </row>
    <row r="521" spans="1:6" hidden="1" x14ac:dyDescent="0.25">
      <c r="A521" s="36">
        <v>32234</v>
      </c>
      <c r="B521" s="35">
        <f>YEAR(Tabela9[[#This Row],[data]])</f>
        <v>1988</v>
      </c>
      <c r="C521" s="35">
        <f>MONTH(Tabela9[[#This Row],[data]])</f>
        <v>4</v>
      </c>
      <c r="D521" s="40">
        <v>6.7</v>
      </c>
      <c r="E521" s="41">
        <f>Tabela9[[#This Row],[data]]</f>
        <v>32234</v>
      </c>
      <c r="F521" s="3">
        <f t="shared" si="8"/>
        <v>2</v>
      </c>
    </row>
    <row r="522" spans="1:6" hidden="1" x14ac:dyDescent="0.25">
      <c r="A522" s="36">
        <v>32264</v>
      </c>
      <c r="B522" s="35">
        <f>YEAR(Tabela9[[#This Row],[data]])</f>
        <v>1988</v>
      </c>
      <c r="C522" s="35">
        <f>MONTH(Tabela9[[#This Row],[data]])</f>
        <v>5</v>
      </c>
      <c r="D522" s="40">
        <v>6.4</v>
      </c>
      <c r="E522" s="41">
        <f>Tabela9[[#This Row],[data]]</f>
        <v>32264</v>
      </c>
      <c r="F522" s="3">
        <f t="shared" si="8"/>
        <v>3</v>
      </c>
    </row>
    <row r="523" spans="1:6" hidden="1" x14ac:dyDescent="0.25">
      <c r="A523" s="36">
        <v>32295</v>
      </c>
      <c r="B523" s="35">
        <f>YEAR(Tabela9[[#This Row],[data]])</f>
        <v>1988</v>
      </c>
      <c r="C523" s="35">
        <f>MONTH(Tabela9[[#This Row],[data]])</f>
        <v>6</v>
      </c>
      <c r="D523" s="40">
        <v>6.6</v>
      </c>
      <c r="E523" s="41">
        <f>Tabela9[[#This Row],[data]]</f>
        <v>32295</v>
      </c>
      <c r="F523" s="3">
        <f t="shared" si="8"/>
        <v>0</v>
      </c>
    </row>
    <row r="524" spans="1:6" hidden="1" x14ac:dyDescent="0.25">
      <c r="A524" s="36">
        <v>32325</v>
      </c>
      <c r="B524" s="35">
        <f>YEAR(Tabela9[[#This Row],[data]])</f>
        <v>1988</v>
      </c>
      <c r="C524" s="35">
        <f>MONTH(Tabela9[[#This Row],[data]])</f>
        <v>7</v>
      </c>
      <c r="D524" s="40">
        <v>6.4</v>
      </c>
      <c r="E524" s="41">
        <f>Tabela9[[#This Row],[data]]</f>
        <v>32325</v>
      </c>
      <c r="F524" s="3">
        <f t="shared" si="8"/>
        <v>1</v>
      </c>
    </row>
    <row r="525" spans="1:6" hidden="1" x14ac:dyDescent="0.25">
      <c r="A525" s="36">
        <v>32356</v>
      </c>
      <c r="B525" s="35">
        <f>YEAR(Tabela9[[#This Row],[data]])</f>
        <v>1988</v>
      </c>
      <c r="C525" s="35">
        <f>MONTH(Tabela9[[#This Row],[data]])</f>
        <v>8</v>
      </c>
      <c r="D525" s="40">
        <v>6.4</v>
      </c>
      <c r="E525" s="41">
        <f>Tabela9[[#This Row],[data]]</f>
        <v>32356</v>
      </c>
      <c r="F525" s="3">
        <f t="shared" si="8"/>
        <v>2</v>
      </c>
    </row>
    <row r="526" spans="1:6" hidden="1" x14ac:dyDescent="0.25">
      <c r="A526" s="36">
        <v>32387</v>
      </c>
      <c r="B526" s="35">
        <f>YEAR(Tabela9[[#This Row],[data]])</f>
        <v>1988</v>
      </c>
      <c r="C526" s="35">
        <f>MONTH(Tabela9[[#This Row],[data]])</f>
        <v>9</v>
      </c>
      <c r="D526" s="40">
        <v>6.6</v>
      </c>
      <c r="E526" s="41">
        <f>Tabela9[[#This Row],[data]]</f>
        <v>32387</v>
      </c>
      <c r="F526" s="3">
        <f t="shared" si="8"/>
        <v>0</v>
      </c>
    </row>
    <row r="527" spans="1:6" hidden="1" x14ac:dyDescent="0.25">
      <c r="A527" s="36">
        <v>32417</v>
      </c>
      <c r="B527" s="35">
        <f>YEAR(Tabela9[[#This Row],[data]])</f>
        <v>1988</v>
      </c>
      <c r="C527" s="35">
        <f>MONTH(Tabela9[[#This Row],[data]])</f>
        <v>10</v>
      </c>
      <c r="D527" s="40">
        <v>6.4</v>
      </c>
      <c r="E527" s="41">
        <f>Tabela9[[#This Row],[data]]</f>
        <v>32417</v>
      </c>
      <c r="F527" s="3">
        <f t="shared" si="8"/>
        <v>1</v>
      </c>
    </row>
    <row r="528" spans="1:6" hidden="1" x14ac:dyDescent="0.25">
      <c r="A528" s="36">
        <v>32448</v>
      </c>
      <c r="B528" s="35">
        <f>YEAR(Tabela9[[#This Row],[data]])</f>
        <v>1988</v>
      </c>
      <c r="C528" s="35">
        <f>MONTH(Tabela9[[#This Row],[data]])</f>
        <v>11</v>
      </c>
      <c r="D528" s="40">
        <v>6.4</v>
      </c>
      <c r="E528" s="41">
        <f>Tabela9[[#This Row],[data]]</f>
        <v>32448</v>
      </c>
      <c r="F528" s="3">
        <f t="shared" si="8"/>
        <v>2</v>
      </c>
    </row>
    <row r="529" spans="1:6" hidden="1" x14ac:dyDescent="0.25">
      <c r="A529" s="36">
        <v>32478</v>
      </c>
      <c r="B529" s="35">
        <f>YEAR(Tabela9[[#This Row],[data]])</f>
        <v>1988</v>
      </c>
      <c r="C529" s="35">
        <f>MONTH(Tabela9[[#This Row],[data]])</f>
        <v>12</v>
      </c>
      <c r="D529" s="40">
        <v>6.3</v>
      </c>
      <c r="E529" s="41">
        <f>Tabela9[[#This Row],[data]]</f>
        <v>32478</v>
      </c>
      <c r="F529" s="3">
        <f t="shared" si="8"/>
        <v>3</v>
      </c>
    </row>
    <row r="530" spans="1:6" hidden="1" x14ac:dyDescent="0.25">
      <c r="A530" s="36">
        <v>32509</v>
      </c>
      <c r="B530" s="35">
        <f>YEAR(Tabela9[[#This Row],[data]])</f>
        <v>1989</v>
      </c>
      <c r="C530" s="35">
        <f>MONTH(Tabela9[[#This Row],[data]])</f>
        <v>1</v>
      </c>
      <c r="D530" s="40">
        <v>5.4</v>
      </c>
      <c r="E530" s="41">
        <f>Tabela9[[#This Row],[data]]</f>
        <v>32509</v>
      </c>
      <c r="F530" s="3">
        <f t="shared" si="8"/>
        <v>4</v>
      </c>
    </row>
    <row r="531" spans="1:6" hidden="1" x14ac:dyDescent="0.25">
      <c r="A531" s="36">
        <v>32540</v>
      </c>
      <c r="B531" s="35">
        <f>YEAR(Tabela9[[#This Row],[data]])</f>
        <v>1989</v>
      </c>
      <c r="C531" s="35">
        <f>MONTH(Tabela9[[#This Row],[data]])</f>
        <v>2</v>
      </c>
      <c r="D531" s="40">
        <v>6.4</v>
      </c>
      <c r="E531" s="41">
        <f>Tabela9[[#This Row],[data]]</f>
        <v>32540</v>
      </c>
      <c r="F531" s="3">
        <f t="shared" si="8"/>
        <v>0</v>
      </c>
    </row>
    <row r="532" spans="1:6" hidden="1" x14ac:dyDescent="0.25">
      <c r="A532" s="36">
        <v>32568</v>
      </c>
      <c r="B532" s="35">
        <f>YEAR(Tabela9[[#This Row],[data]])</f>
        <v>1989</v>
      </c>
      <c r="C532" s="35">
        <f>MONTH(Tabela9[[#This Row],[data]])</f>
        <v>3</v>
      </c>
      <c r="D532" s="40">
        <v>6.2</v>
      </c>
      <c r="E532" s="41">
        <f>Tabela9[[#This Row],[data]]</f>
        <v>32568</v>
      </c>
      <c r="F532" s="3">
        <f t="shared" si="8"/>
        <v>1</v>
      </c>
    </row>
    <row r="533" spans="1:6" hidden="1" x14ac:dyDescent="0.25">
      <c r="A533" s="36">
        <v>32599</v>
      </c>
      <c r="B533" s="35">
        <f>YEAR(Tabela9[[#This Row],[data]])</f>
        <v>1989</v>
      </c>
      <c r="C533" s="35">
        <f>MONTH(Tabela9[[#This Row],[data]])</f>
        <v>4</v>
      </c>
      <c r="D533" s="40">
        <v>6</v>
      </c>
      <c r="E533" s="41">
        <f>Tabela9[[#This Row],[data]]</f>
        <v>32599</v>
      </c>
      <c r="F533" s="3">
        <f t="shared" si="8"/>
        <v>2</v>
      </c>
    </row>
    <row r="534" spans="1:6" hidden="1" x14ac:dyDescent="0.25">
      <c r="A534" s="36">
        <v>32629</v>
      </c>
      <c r="B534" s="35">
        <f>YEAR(Tabela9[[#This Row],[data]])</f>
        <v>1989</v>
      </c>
      <c r="C534" s="35">
        <f>MONTH(Tabela9[[#This Row],[data]])</f>
        <v>5</v>
      </c>
      <c r="D534" s="40">
        <v>6.2</v>
      </c>
      <c r="E534" s="41">
        <f>Tabela9[[#This Row],[data]]</f>
        <v>32629</v>
      </c>
      <c r="F534" s="3">
        <f t="shared" si="8"/>
        <v>0</v>
      </c>
    </row>
    <row r="535" spans="1:6" hidden="1" x14ac:dyDescent="0.25">
      <c r="A535" s="36">
        <v>32660</v>
      </c>
      <c r="B535" s="35">
        <f>YEAR(Tabela9[[#This Row],[data]])</f>
        <v>1989</v>
      </c>
      <c r="C535" s="35">
        <f>MONTH(Tabela9[[#This Row],[data]])</f>
        <v>6</v>
      </c>
      <c r="D535" s="40">
        <v>6.2</v>
      </c>
      <c r="E535" s="41">
        <f>Tabela9[[#This Row],[data]]</f>
        <v>32660</v>
      </c>
      <c r="F535" s="3">
        <f t="shared" si="8"/>
        <v>1</v>
      </c>
    </row>
    <row r="536" spans="1:6" hidden="1" x14ac:dyDescent="0.25">
      <c r="A536" s="36">
        <v>32690</v>
      </c>
      <c r="B536" s="35">
        <f>YEAR(Tabela9[[#This Row],[data]])</f>
        <v>1989</v>
      </c>
      <c r="C536" s="35">
        <f>MONTH(Tabela9[[#This Row],[data]])</f>
        <v>7</v>
      </c>
      <c r="D536" s="40">
        <v>6.3</v>
      </c>
      <c r="E536" s="41">
        <f>Tabela9[[#This Row],[data]]</f>
        <v>32690</v>
      </c>
      <c r="F536" s="3">
        <f t="shared" si="8"/>
        <v>0</v>
      </c>
    </row>
    <row r="537" spans="1:6" hidden="1" x14ac:dyDescent="0.25">
      <c r="A537" s="36">
        <v>32721</v>
      </c>
      <c r="B537" s="35">
        <f>YEAR(Tabela9[[#This Row],[data]])</f>
        <v>1989</v>
      </c>
      <c r="C537" s="35">
        <f>MONTH(Tabela9[[#This Row],[data]])</f>
        <v>8</v>
      </c>
      <c r="D537" s="40">
        <v>6.2</v>
      </c>
      <c r="E537" s="41">
        <f>Tabela9[[#This Row],[data]]</f>
        <v>32721</v>
      </c>
      <c r="F537" s="3">
        <f t="shared" si="8"/>
        <v>1</v>
      </c>
    </row>
    <row r="538" spans="1:6" hidden="1" x14ac:dyDescent="0.25">
      <c r="A538" s="36">
        <v>32752</v>
      </c>
      <c r="B538" s="35">
        <f>YEAR(Tabela9[[#This Row],[data]])</f>
        <v>1989</v>
      </c>
      <c r="C538" s="35">
        <f>MONTH(Tabela9[[#This Row],[data]])</f>
        <v>9</v>
      </c>
      <c r="D538" s="40">
        <v>6.2</v>
      </c>
      <c r="E538" s="41">
        <f>Tabela9[[#This Row],[data]]</f>
        <v>32752</v>
      </c>
      <c r="F538" s="3">
        <f t="shared" si="8"/>
        <v>2</v>
      </c>
    </row>
    <row r="539" spans="1:6" hidden="1" x14ac:dyDescent="0.25">
      <c r="A539" s="36">
        <v>32782</v>
      </c>
      <c r="B539" s="35">
        <f>YEAR(Tabela9[[#This Row],[data]])</f>
        <v>1989</v>
      </c>
      <c r="C539" s="35">
        <f>MONTH(Tabela9[[#This Row],[data]])</f>
        <v>10</v>
      </c>
      <c r="D539" s="40">
        <v>6.3</v>
      </c>
      <c r="E539" s="41">
        <f>Tabela9[[#This Row],[data]]</f>
        <v>32782</v>
      </c>
      <c r="F539" s="3">
        <f t="shared" si="8"/>
        <v>0</v>
      </c>
    </row>
    <row r="540" spans="1:6" hidden="1" x14ac:dyDescent="0.25">
      <c r="A540" s="36">
        <v>32813</v>
      </c>
      <c r="B540" s="35">
        <f>YEAR(Tabela9[[#This Row],[data]])</f>
        <v>1989</v>
      </c>
      <c r="C540" s="35">
        <f>MONTH(Tabela9[[#This Row],[data]])</f>
        <v>11</v>
      </c>
      <c r="D540" s="40">
        <v>6.3</v>
      </c>
      <c r="E540" s="41">
        <f>Tabela9[[#This Row],[data]]</f>
        <v>32813</v>
      </c>
      <c r="F540" s="3">
        <f t="shared" si="8"/>
        <v>1</v>
      </c>
    </row>
    <row r="541" spans="1:6" hidden="1" x14ac:dyDescent="0.25">
      <c r="A541" s="36">
        <v>32843</v>
      </c>
      <c r="B541" s="35">
        <f>YEAR(Tabela9[[#This Row],[data]])</f>
        <v>1989</v>
      </c>
      <c r="C541" s="35">
        <f>MONTH(Tabela9[[#This Row],[data]])</f>
        <v>12</v>
      </c>
      <c r="D541" s="40">
        <v>6.4</v>
      </c>
      <c r="E541" s="41">
        <f>Tabela9[[#This Row],[data]]</f>
        <v>32843</v>
      </c>
      <c r="F541" s="3">
        <f t="shared" si="8"/>
        <v>0</v>
      </c>
    </row>
    <row r="542" spans="1:6" hidden="1" x14ac:dyDescent="0.25">
      <c r="A542" s="36">
        <v>32874</v>
      </c>
      <c r="B542" s="35">
        <f>YEAR(Tabela9[[#This Row],[data]])</f>
        <v>1990</v>
      </c>
      <c r="C542" s="35">
        <f>MONTH(Tabela9[[#This Row],[data]])</f>
        <v>1</v>
      </c>
      <c r="D542" s="40">
        <v>6.3</v>
      </c>
      <c r="E542" s="41">
        <f>Tabela9[[#This Row],[data]]</f>
        <v>32874</v>
      </c>
      <c r="F542" s="3">
        <f t="shared" si="8"/>
        <v>1</v>
      </c>
    </row>
    <row r="543" spans="1:6" hidden="1" x14ac:dyDescent="0.25">
      <c r="A543" s="36">
        <v>32905</v>
      </c>
      <c r="B543" s="35">
        <f>YEAR(Tabela9[[#This Row],[data]])</f>
        <v>1990</v>
      </c>
      <c r="C543" s="35">
        <f>MONTH(Tabela9[[#This Row],[data]])</f>
        <v>2</v>
      </c>
      <c r="D543" s="40">
        <v>6.4</v>
      </c>
      <c r="E543" s="41">
        <f>Tabela9[[#This Row],[data]]</f>
        <v>32905</v>
      </c>
      <c r="F543" s="3">
        <f t="shared" si="8"/>
        <v>0</v>
      </c>
    </row>
    <row r="544" spans="1:6" hidden="1" x14ac:dyDescent="0.25">
      <c r="A544" s="36">
        <v>32933</v>
      </c>
      <c r="B544" s="35">
        <f>YEAR(Tabela9[[#This Row],[data]])</f>
        <v>1990</v>
      </c>
      <c r="C544" s="35">
        <f>MONTH(Tabela9[[#This Row],[data]])</f>
        <v>3</v>
      </c>
      <c r="D544" s="40">
        <v>6.3</v>
      </c>
      <c r="E544" s="41">
        <f>Tabela9[[#This Row],[data]]</f>
        <v>32933</v>
      </c>
      <c r="F544" s="3">
        <f t="shared" si="8"/>
        <v>1</v>
      </c>
    </row>
    <row r="545" spans="1:6" hidden="1" x14ac:dyDescent="0.25">
      <c r="A545" s="36">
        <v>32964</v>
      </c>
      <c r="B545" s="35">
        <f>YEAR(Tabela9[[#This Row],[data]])</f>
        <v>1990</v>
      </c>
      <c r="C545" s="35">
        <f>MONTH(Tabela9[[#This Row],[data]])</f>
        <v>4</v>
      </c>
      <c r="D545" s="40">
        <v>6.2</v>
      </c>
      <c r="E545" s="41">
        <f>Tabela9[[#This Row],[data]]</f>
        <v>32964</v>
      </c>
      <c r="F545" s="3">
        <f t="shared" si="8"/>
        <v>2</v>
      </c>
    </row>
    <row r="546" spans="1:6" hidden="1" x14ac:dyDescent="0.25">
      <c r="A546" s="36">
        <v>32994</v>
      </c>
      <c r="B546" s="35">
        <f>YEAR(Tabela9[[#This Row],[data]])</f>
        <v>1990</v>
      </c>
      <c r="C546" s="35">
        <f>MONTH(Tabela9[[#This Row],[data]])</f>
        <v>5</v>
      </c>
      <c r="D546" s="40">
        <v>6.4</v>
      </c>
      <c r="E546" s="41">
        <f>Tabela9[[#This Row],[data]]</f>
        <v>32994</v>
      </c>
      <c r="F546" s="3">
        <f t="shared" si="8"/>
        <v>0</v>
      </c>
    </row>
    <row r="547" spans="1:6" hidden="1" x14ac:dyDescent="0.25">
      <c r="A547" s="36">
        <v>33025</v>
      </c>
      <c r="B547" s="35">
        <f>YEAR(Tabela9[[#This Row],[data]])</f>
        <v>1990</v>
      </c>
      <c r="C547" s="35">
        <f>MONTH(Tabela9[[#This Row],[data]])</f>
        <v>6</v>
      </c>
      <c r="D547" s="40">
        <v>6.4</v>
      </c>
      <c r="E547" s="41">
        <f>Tabela9[[#This Row],[data]]</f>
        <v>33025</v>
      </c>
      <c r="F547" s="3">
        <f t="shared" si="8"/>
        <v>1</v>
      </c>
    </row>
    <row r="548" spans="1:6" hidden="1" x14ac:dyDescent="0.25">
      <c r="A548" s="36">
        <v>33055</v>
      </c>
      <c r="B548" s="35">
        <f>YEAR(Tabela9[[#This Row],[data]])</f>
        <v>1990</v>
      </c>
      <c r="C548" s="35">
        <f>MONTH(Tabela9[[#This Row],[data]])</f>
        <v>7</v>
      </c>
      <c r="D548" s="40">
        <v>6.2</v>
      </c>
      <c r="E548" s="41">
        <f>Tabela9[[#This Row],[data]]</f>
        <v>33055</v>
      </c>
      <c r="F548" s="3">
        <f t="shared" si="8"/>
        <v>2</v>
      </c>
    </row>
    <row r="549" spans="1:6" hidden="1" x14ac:dyDescent="0.25">
      <c r="A549" s="36">
        <v>33086</v>
      </c>
      <c r="B549" s="35">
        <f>YEAR(Tabela9[[#This Row],[data]])</f>
        <v>1990</v>
      </c>
      <c r="C549" s="35">
        <f>MONTH(Tabela9[[#This Row],[data]])</f>
        <v>8</v>
      </c>
      <c r="D549" s="40">
        <v>6.5</v>
      </c>
      <c r="E549" s="41">
        <f>Tabela9[[#This Row],[data]]</f>
        <v>33086</v>
      </c>
      <c r="F549" s="3">
        <f t="shared" si="8"/>
        <v>0</v>
      </c>
    </row>
    <row r="550" spans="1:6" hidden="1" x14ac:dyDescent="0.25">
      <c r="A550" s="36">
        <v>33117</v>
      </c>
      <c r="B550" s="35">
        <f>YEAR(Tabela9[[#This Row],[data]])</f>
        <v>1990</v>
      </c>
      <c r="C550" s="35">
        <f>MONTH(Tabela9[[#This Row],[data]])</f>
        <v>9</v>
      </c>
      <c r="D550" s="40">
        <v>6.7</v>
      </c>
      <c r="E550" s="41">
        <f>Tabela9[[#This Row],[data]]</f>
        <v>33117</v>
      </c>
      <c r="F550" s="3">
        <f t="shared" si="8"/>
        <v>0</v>
      </c>
    </row>
    <row r="551" spans="1:6" hidden="1" x14ac:dyDescent="0.25">
      <c r="A551" s="36">
        <v>33147</v>
      </c>
      <c r="B551" s="35">
        <f>YEAR(Tabela9[[#This Row],[data]])</f>
        <v>1990</v>
      </c>
      <c r="C551" s="35">
        <f>MONTH(Tabela9[[#This Row],[data]])</f>
        <v>10</v>
      </c>
      <c r="D551" s="40">
        <v>6.9</v>
      </c>
      <c r="E551" s="41">
        <f>Tabela9[[#This Row],[data]]</f>
        <v>33147</v>
      </c>
      <c r="F551" s="3">
        <f t="shared" si="8"/>
        <v>0</v>
      </c>
    </row>
    <row r="552" spans="1:6" hidden="1" x14ac:dyDescent="0.25">
      <c r="A552" s="36">
        <v>33178</v>
      </c>
      <c r="B552" s="35">
        <f>YEAR(Tabela9[[#This Row],[data]])</f>
        <v>1990</v>
      </c>
      <c r="C552" s="35">
        <f>MONTH(Tabela9[[#This Row],[data]])</f>
        <v>11</v>
      </c>
      <c r="D552" s="40">
        <v>6.9</v>
      </c>
      <c r="E552" s="41">
        <f>Tabela9[[#This Row],[data]]</f>
        <v>33178</v>
      </c>
      <c r="F552" s="3">
        <f t="shared" si="8"/>
        <v>1</v>
      </c>
    </row>
    <row r="553" spans="1:6" hidden="1" x14ac:dyDescent="0.25">
      <c r="A553" s="36">
        <v>33208</v>
      </c>
      <c r="B553" s="35">
        <f>YEAR(Tabela9[[#This Row],[data]])</f>
        <v>1990</v>
      </c>
      <c r="C553" s="35">
        <f>MONTH(Tabela9[[#This Row],[data]])</f>
        <v>12</v>
      </c>
      <c r="D553" s="40">
        <v>7.2</v>
      </c>
      <c r="E553" s="41">
        <f>Tabela9[[#This Row],[data]]</f>
        <v>33208</v>
      </c>
      <c r="F553" s="3">
        <f t="shared" si="8"/>
        <v>0</v>
      </c>
    </row>
    <row r="554" spans="1:6" hidden="1" x14ac:dyDescent="0.25">
      <c r="A554" s="36">
        <v>33239</v>
      </c>
      <c r="B554" s="35">
        <f>YEAR(Tabela9[[#This Row],[data]])</f>
        <v>1991</v>
      </c>
      <c r="C554" s="35">
        <f>MONTH(Tabela9[[#This Row],[data]])</f>
        <v>1</v>
      </c>
      <c r="D554" s="40">
        <v>7.3</v>
      </c>
      <c r="E554" s="41">
        <f>Tabela9[[#This Row],[data]]</f>
        <v>33239</v>
      </c>
      <c r="F554" s="3">
        <f t="shared" si="8"/>
        <v>0</v>
      </c>
    </row>
    <row r="555" spans="1:6" hidden="1" x14ac:dyDescent="0.25">
      <c r="A555" s="36">
        <v>33270</v>
      </c>
      <c r="B555" s="35">
        <f>YEAR(Tabela9[[#This Row],[data]])</f>
        <v>1991</v>
      </c>
      <c r="C555" s="35">
        <f>MONTH(Tabela9[[#This Row],[data]])</f>
        <v>2</v>
      </c>
      <c r="D555" s="40">
        <v>7.4</v>
      </c>
      <c r="E555" s="41">
        <f>Tabela9[[#This Row],[data]]</f>
        <v>33270</v>
      </c>
      <c r="F555" s="3">
        <f t="shared" si="8"/>
        <v>0</v>
      </c>
    </row>
    <row r="556" spans="1:6" hidden="1" x14ac:dyDescent="0.25">
      <c r="A556" s="36">
        <v>33298</v>
      </c>
      <c r="B556" s="35">
        <f>YEAR(Tabela9[[#This Row],[data]])</f>
        <v>1991</v>
      </c>
      <c r="C556" s="35">
        <f>MONTH(Tabela9[[#This Row],[data]])</f>
        <v>3</v>
      </c>
      <c r="D556" s="40">
        <v>7.6</v>
      </c>
      <c r="E556" s="41">
        <f>Tabela9[[#This Row],[data]]</f>
        <v>33298</v>
      </c>
      <c r="F556" s="3">
        <f t="shared" si="8"/>
        <v>0</v>
      </c>
    </row>
    <row r="557" spans="1:6" hidden="1" x14ac:dyDescent="0.25">
      <c r="A557" s="36">
        <v>33329</v>
      </c>
      <c r="B557" s="35">
        <f>YEAR(Tabela9[[#This Row],[data]])</f>
        <v>1991</v>
      </c>
      <c r="C557" s="35">
        <f>MONTH(Tabela9[[#This Row],[data]])</f>
        <v>4</v>
      </c>
      <c r="D557" s="40">
        <v>7.8</v>
      </c>
      <c r="E557" s="41">
        <f>Tabela9[[#This Row],[data]]</f>
        <v>33329</v>
      </c>
      <c r="F557" s="3">
        <f t="shared" si="8"/>
        <v>0</v>
      </c>
    </row>
    <row r="558" spans="1:6" hidden="1" x14ac:dyDescent="0.25">
      <c r="A558" s="36">
        <v>33359</v>
      </c>
      <c r="B558" s="35">
        <f>YEAR(Tabela9[[#This Row],[data]])</f>
        <v>1991</v>
      </c>
      <c r="C558" s="35">
        <f>MONTH(Tabela9[[#This Row],[data]])</f>
        <v>5</v>
      </c>
      <c r="D558" s="40">
        <v>7.7</v>
      </c>
      <c r="E558" s="41">
        <f>Tabela9[[#This Row],[data]]</f>
        <v>33359</v>
      </c>
      <c r="F558" s="3">
        <f t="shared" si="8"/>
        <v>1</v>
      </c>
    </row>
    <row r="559" spans="1:6" hidden="1" x14ac:dyDescent="0.25">
      <c r="A559" s="36">
        <v>33390</v>
      </c>
      <c r="B559" s="35">
        <f>YEAR(Tabela9[[#This Row],[data]])</f>
        <v>1991</v>
      </c>
      <c r="C559" s="35">
        <f>MONTH(Tabela9[[#This Row],[data]])</f>
        <v>6</v>
      </c>
      <c r="D559" s="40">
        <v>7.9</v>
      </c>
      <c r="E559" s="41">
        <f>Tabela9[[#This Row],[data]]</f>
        <v>33390</v>
      </c>
      <c r="F559" s="3">
        <f t="shared" si="8"/>
        <v>0</v>
      </c>
    </row>
    <row r="560" spans="1:6" hidden="1" x14ac:dyDescent="0.25">
      <c r="A560" s="36">
        <v>33420</v>
      </c>
      <c r="B560" s="35">
        <f>YEAR(Tabela9[[#This Row],[data]])</f>
        <v>1991</v>
      </c>
      <c r="C560" s="35">
        <f>MONTH(Tabela9[[#This Row],[data]])</f>
        <v>7</v>
      </c>
      <c r="D560" s="40">
        <v>7.9</v>
      </c>
      <c r="E560" s="41">
        <f>Tabela9[[#This Row],[data]]</f>
        <v>33420</v>
      </c>
      <c r="F560" s="3">
        <f t="shared" si="8"/>
        <v>1</v>
      </c>
    </row>
    <row r="561" spans="1:6" hidden="1" x14ac:dyDescent="0.25">
      <c r="A561" s="36">
        <v>33451</v>
      </c>
      <c r="B561" s="35">
        <f>YEAR(Tabela9[[#This Row],[data]])</f>
        <v>1991</v>
      </c>
      <c r="C561" s="35">
        <f>MONTH(Tabela9[[#This Row],[data]])</f>
        <v>8</v>
      </c>
      <c r="D561" s="40">
        <v>7.8</v>
      </c>
      <c r="E561" s="41">
        <f>Tabela9[[#This Row],[data]]</f>
        <v>33451</v>
      </c>
      <c r="F561" s="3">
        <f t="shared" si="8"/>
        <v>2</v>
      </c>
    </row>
    <row r="562" spans="1:6" hidden="1" x14ac:dyDescent="0.25">
      <c r="A562" s="36">
        <v>33482</v>
      </c>
      <c r="B562" s="35">
        <f>YEAR(Tabela9[[#This Row],[data]])</f>
        <v>1991</v>
      </c>
      <c r="C562" s="35">
        <f>MONTH(Tabela9[[#This Row],[data]])</f>
        <v>9</v>
      </c>
      <c r="D562" s="40">
        <v>7.9</v>
      </c>
      <c r="E562" s="41">
        <f>Tabela9[[#This Row],[data]]</f>
        <v>33482</v>
      </c>
      <c r="F562" s="3">
        <f t="shared" si="8"/>
        <v>0</v>
      </c>
    </row>
    <row r="563" spans="1:6" hidden="1" x14ac:dyDescent="0.25">
      <c r="A563" s="36">
        <v>33512</v>
      </c>
      <c r="B563" s="35">
        <f>YEAR(Tabela9[[#This Row],[data]])</f>
        <v>1991</v>
      </c>
      <c r="C563" s="35">
        <f>MONTH(Tabela9[[#This Row],[data]])</f>
        <v>10</v>
      </c>
      <c r="D563" s="40">
        <v>7.9</v>
      </c>
      <c r="E563" s="41">
        <f>Tabela9[[#This Row],[data]]</f>
        <v>33512</v>
      </c>
      <c r="F563" s="3">
        <f t="shared" si="8"/>
        <v>1</v>
      </c>
    </row>
    <row r="564" spans="1:6" hidden="1" x14ac:dyDescent="0.25">
      <c r="A564" s="36">
        <v>33543</v>
      </c>
      <c r="B564" s="35">
        <f>YEAR(Tabela9[[#This Row],[data]])</f>
        <v>1991</v>
      </c>
      <c r="C564" s="35">
        <f>MONTH(Tabela9[[#This Row],[data]])</f>
        <v>11</v>
      </c>
      <c r="D564" s="40">
        <v>8</v>
      </c>
      <c r="E564" s="41">
        <f>Tabela9[[#This Row],[data]]</f>
        <v>33543</v>
      </c>
      <c r="F564" s="3">
        <f t="shared" si="8"/>
        <v>0</v>
      </c>
    </row>
    <row r="565" spans="1:6" hidden="1" x14ac:dyDescent="0.25">
      <c r="A565" s="36">
        <v>33573</v>
      </c>
      <c r="B565" s="35">
        <f>YEAR(Tabela9[[#This Row],[data]])</f>
        <v>1991</v>
      </c>
      <c r="C565" s="35">
        <f>MONTH(Tabela9[[#This Row],[data]])</f>
        <v>12</v>
      </c>
      <c r="D565" s="40">
        <v>8</v>
      </c>
      <c r="E565" s="41">
        <f>Tabela9[[#This Row],[data]]</f>
        <v>33573</v>
      </c>
      <c r="F565" s="3">
        <f t="shared" si="8"/>
        <v>1</v>
      </c>
    </row>
    <row r="566" spans="1:6" hidden="1" x14ac:dyDescent="0.25">
      <c r="A566" s="36">
        <v>33604</v>
      </c>
      <c r="B566" s="35">
        <f>YEAR(Tabela9[[#This Row],[data]])</f>
        <v>1992</v>
      </c>
      <c r="C566" s="35">
        <f>MONTH(Tabela9[[#This Row],[data]])</f>
        <v>1</v>
      </c>
      <c r="D566" s="40">
        <v>7.4</v>
      </c>
      <c r="E566" s="41">
        <f>Tabela9[[#This Row],[data]]</f>
        <v>33604</v>
      </c>
      <c r="F566" s="3">
        <f t="shared" si="8"/>
        <v>2</v>
      </c>
    </row>
    <row r="567" spans="1:6" hidden="1" x14ac:dyDescent="0.25">
      <c r="A567" s="36">
        <v>33635</v>
      </c>
      <c r="B567" s="35">
        <f>YEAR(Tabela9[[#This Row],[data]])</f>
        <v>1992</v>
      </c>
      <c r="C567" s="35">
        <f>MONTH(Tabela9[[#This Row],[data]])</f>
        <v>2</v>
      </c>
      <c r="D567" s="40">
        <v>8.3000000000000007</v>
      </c>
      <c r="E567" s="41">
        <f>Tabela9[[#This Row],[data]]</f>
        <v>33635</v>
      </c>
      <c r="F567" s="3">
        <f t="shared" si="8"/>
        <v>0</v>
      </c>
    </row>
    <row r="568" spans="1:6" hidden="1" x14ac:dyDescent="0.25">
      <c r="A568" s="36">
        <v>33664</v>
      </c>
      <c r="B568" s="35">
        <f>YEAR(Tabela9[[#This Row],[data]])</f>
        <v>1992</v>
      </c>
      <c r="C568" s="35">
        <f>MONTH(Tabela9[[#This Row],[data]])</f>
        <v>3</v>
      </c>
      <c r="D568" s="40">
        <v>8.4</v>
      </c>
      <c r="E568" s="41">
        <f>Tabela9[[#This Row],[data]]</f>
        <v>33664</v>
      </c>
      <c r="F568" s="3">
        <f t="shared" si="8"/>
        <v>0</v>
      </c>
    </row>
    <row r="569" spans="1:6" hidden="1" x14ac:dyDescent="0.25">
      <c r="A569" s="36">
        <v>33695</v>
      </c>
      <c r="B569" s="35">
        <f>YEAR(Tabela9[[#This Row],[data]])</f>
        <v>1992</v>
      </c>
      <c r="C569" s="35">
        <f>MONTH(Tabela9[[#This Row],[data]])</f>
        <v>4</v>
      </c>
      <c r="D569" s="40">
        <v>8.4</v>
      </c>
      <c r="E569" s="41">
        <f>Tabela9[[#This Row],[data]]</f>
        <v>33695</v>
      </c>
      <c r="F569" s="3">
        <f t="shared" si="8"/>
        <v>1</v>
      </c>
    </row>
    <row r="570" spans="1:6" hidden="1" x14ac:dyDescent="0.25">
      <c r="A570" s="36">
        <v>33725</v>
      </c>
      <c r="B570" s="35">
        <f>YEAR(Tabela9[[#This Row],[data]])</f>
        <v>1992</v>
      </c>
      <c r="C570" s="35">
        <f>MONTH(Tabela9[[#This Row],[data]])</f>
        <v>5</v>
      </c>
      <c r="D570" s="40">
        <v>8.4</v>
      </c>
      <c r="E570" s="41">
        <f>Tabela9[[#This Row],[data]]</f>
        <v>33725</v>
      </c>
      <c r="F570" s="3">
        <f t="shared" si="8"/>
        <v>2</v>
      </c>
    </row>
    <row r="571" spans="1:6" hidden="1" x14ac:dyDescent="0.25">
      <c r="A571" s="36">
        <v>33756</v>
      </c>
      <c r="B571" s="35">
        <f>YEAR(Tabela9[[#This Row],[data]])</f>
        <v>1992</v>
      </c>
      <c r="C571" s="35">
        <f>MONTH(Tabela9[[#This Row],[data]])</f>
        <v>6</v>
      </c>
      <c r="D571" s="40">
        <v>8.6</v>
      </c>
      <c r="E571" s="41">
        <f>Tabela9[[#This Row],[data]]</f>
        <v>33756</v>
      </c>
      <c r="F571" s="3">
        <f t="shared" si="8"/>
        <v>0</v>
      </c>
    </row>
    <row r="572" spans="1:6" hidden="1" x14ac:dyDescent="0.25">
      <c r="A572" s="36">
        <v>33786</v>
      </c>
      <c r="B572" s="35">
        <f>YEAR(Tabela9[[#This Row],[data]])</f>
        <v>1992</v>
      </c>
      <c r="C572" s="35">
        <f>MONTH(Tabela9[[#This Row],[data]])</f>
        <v>7</v>
      </c>
      <c r="D572" s="40">
        <v>8.8000000000000007</v>
      </c>
      <c r="E572" s="41">
        <f>Tabela9[[#This Row],[data]]</f>
        <v>33786</v>
      </c>
      <c r="F572" s="3">
        <f t="shared" si="8"/>
        <v>0</v>
      </c>
    </row>
    <row r="573" spans="1:6" hidden="1" x14ac:dyDescent="0.25">
      <c r="A573" s="36">
        <v>33817</v>
      </c>
      <c r="B573" s="35">
        <f>YEAR(Tabela9[[#This Row],[data]])</f>
        <v>1992</v>
      </c>
      <c r="C573" s="35">
        <f>MONTH(Tabela9[[#This Row],[data]])</f>
        <v>8</v>
      </c>
      <c r="D573" s="40">
        <v>8.6999999999999993</v>
      </c>
      <c r="E573" s="41">
        <f>Tabela9[[#This Row],[data]]</f>
        <v>33817</v>
      </c>
      <c r="F573" s="3">
        <f t="shared" si="8"/>
        <v>1</v>
      </c>
    </row>
    <row r="574" spans="1:6" hidden="1" x14ac:dyDescent="0.25">
      <c r="A574" s="36">
        <v>33848</v>
      </c>
      <c r="B574" s="35">
        <f>YEAR(Tabela9[[#This Row],[data]])</f>
        <v>1992</v>
      </c>
      <c r="C574" s="35">
        <f>MONTH(Tabela9[[#This Row],[data]])</f>
        <v>9</v>
      </c>
      <c r="D574" s="40">
        <v>8.6</v>
      </c>
      <c r="E574" s="41">
        <f>Tabela9[[#This Row],[data]]</f>
        <v>33848</v>
      </c>
      <c r="F574" s="3">
        <f t="shared" si="8"/>
        <v>2</v>
      </c>
    </row>
    <row r="575" spans="1:6" hidden="1" x14ac:dyDescent="0.25">
      <c r="A575" s="36">
        <v>33878</v>
      </c>
      <c r="B575" s="35">
        <f>YEAR(Tabela9[[#This Row],[data]])</f>
        <v>1992</v>
      </c>
      <c r="C575" s="35">
        <f>MONTH(Tabela9[[#This Row],[data]])</f>
        <v>10</v>
      </c>
      <c r="D575" s="40">
        <v>8.6</v>
      </c>
      <c r="E575" s="41">
        <f>Tabela9[[#This Row],[data]]</f>
        <v>33878</v>
      </c>
      <c r="F575" s="3">
        <f t="shared" si="8"/>
        <v>3</v>
      </c>
    </row>
    <row r="576" spans="1:6" hidden="1" x14ac:dyDescent="0.25">
      <c r="A576" s="36">
        <v>33909</v>
      </c>
      <c r="B576" s="35">
        <f>YEAR(Tabela9[[#This Row],[data]])</f>
        <v>1992</v>
      </c>
      <c r="C576" s="35">
        <f>MONTH(Tabela9[[#This Row],[data]])</f>
        <v>11</v>
      </c>
      <c r="D576" s="40">
        <v>8.3000000000000007</v>
      </c>
      <c r="E576" s="41">
        <f>Tabela9[[#This Row],[data]]</f>
        <v>33909</v>
      </c>
      <c r="F576" s="3">
        <f t="shared" si="8"/>
        <v>4</v>
      </c>
    </row>
    <row r="577" spans="1:6" hidden="1" x14ac:dyDescent="0.25">
      <c r="A577" s="36">
        <v>33939</v>
      </c>
      <c r="B577" s="35">
        <f>YEAR(Tabela9[[#This Row],[data]])</f>
        <v>1992</v>
      </c>
      <c r="C577" s="35">
        <f>MONTH(Tabela9[[#This Row],[data]])</f>
        <v>12</v>
      </c>
      <c r="D577" s="40">
        <v>8.4</v>
      </c>
      <c r="E577" s="41">
        <f>Tabela9[[#This Row],[data]]</f>
        <v>33939</v>
      </c>
      <c r="F577" s="3">
        <f t="shared" si="8"/>
        <v>0</v>
      </c>
    </row>
    <row r="578" spans="1:6" hidden="1" x14ac:dyDescent="0.25">
      <c r="A578" s="36">
        <v>33970</v>
      </c>
      <c r="B578" s="35">
        <f>YEAR(Tabela9[[#This Row],[data]])</f>
        <v>1993</v>
      </c>
      <c r="C578" s="35">
        <f>MONTH(Tabela9[[#This Row],[data]])</f>
        <v>1</v>
      </c>
      <c r="D578" s="40">
        <v>6.5</v>
      </c>
      <c r="E578" s="41">
        <f>Tabela9[[#This Row],[data]]</f>
        <v>33970</v>
      </c>
      <c r="F578" s="3">
        <f t="shared" si="8"/>
        <v>1</v>
      </c>
    </row>
    <row r="579" spans="1:6" hidden="1" x14ac:dyDescent="0.25">
      <c r="A579" s="36">
        <v>34001</v>
      </c>
      <c r="B579" s="35">
        <f>YEAR(Tabela9[[#This Row],[data]])</f>
        <v>1993</v>
      </c>
      <c r="C579" s="35">
        <f>MONTH(Tabela9[[#This Row],[data]])</f>
        <v>2</v>
      </c>
      <c r="D579" s="40">
        <v>8.3000000000000007</v>
      </c>
      <c r="E579" s="41">
        <f>Tabela9[[#This Row],[data]]</f>
        <v>34001</v>
      </c>
      <c r="F579" s="3">
        <f t="shared" si="8"/>
        <v>0</v>
      </c>
    </row>
    <row r="580" spans="1:6" hidden="1" x14ac:dyDescent="0.25">
      <c r="A580" s="36">
        <v>34029</v>
      </c>
      <c r="B580" s="35">
        <f>YEAR(Tabela9[[#This Row],[data]])</f>
        <v>1993</v>
      </c>
      <c r="C580" s="35">
        <f>MONTH(Tabela9[[#This Row],[data]])</f>
        <v>3</v>
      </c>
      <c r="D580" s="40">
        <v>8.1</v>
      </c>
      <c r="E580" s="41">
        <f>Tabela9[[#This Row],[data]]</f>
        <v>34029</v>
      </c>
      <c r="F580" s="3">
        <f t="shared" ref="F580:F643" si="9">IF(D580&lt;=D579,F579+1,0)</f>
        <v>1</v>
      </c>
    </row>
    <row r="581" spans="1:6" hidden="1" x14ac:dyDescent="0.25">
      <c r="A581" s="36">
        <v>34060</v>
      </c>
      <c r="B581" s="35">
        <f>YEAR(Tabela9[[#This Row],[data]])</f>
        <v>1993</v>
      </c>
      <c r="C581" s="35">
        <f>MONTH(Tabela9[[#This Row],[data]])</f>
        <v>4</v>
      </c>
      <c r="D581" s="40">
        <v>8</v>
      </c>
      <c r="E581" s="41">
        <f>Tabela9[[#This Row],[data]]</f>
        <v>34060</v>
      </c>
      <c r="F581" s="3">
        <f t="shared" si="9"/>
        <v>2</v>
      </c>
    </row>
    <row r="582" spans="1:6" hidden="1" x14ac:dyDescent="0.25">
      <c r="A582" s="36">
        <v>34090</v>
      </c>
      <c r="B582" s="35">
        <f>YEAR(Tabela9[[#This Row],[data]])</f>
        <v>1993</v>
      </c>
      <c r="C582" s="35">
        <f>MONTH(Tabela9[[#This Row],[data]])</f>
        <v>5</v>
      </c>
      <c r="D582" s="40">
        <v>8.1</v>
      </c>
      <c r="E582" s="41">
        <f>Tabela9[[#This Row],[data]]</f>
        <v>34090</v>
      </c>
      <c r="F582" s="3">
        <f t="shared" si="9"/>
        <v>0</v>
      </c>
    </row>
    <row r="583" spans="1:6" hidden="1" x14ac:dyDescent="0.25">
      <c r="A583" s="36">
        <v>34121</v>
      </c>
      <c r="B583" s="35">
        <f>YEAR(Tabela9[[#This Row],[data]])</f>
        <v>1993</v>
      </c>
      <c r="C583" s="35">
        <f>MONTH(Tabela9[[#This Row],[data]])</f>
        <v>6</v>
      </c>
      <c r="D583" s="40">
        <v>8.1</v>
      </c>
      <c r="E583" s="41">
        <f>Tabela9[[#This Row],[data]]</f>
        <v>34121</v>
      </c>
      <c r="F583" s="3">
        <f t="shared" si="9"/>
        <v>1</v>
      </c>
    </row>
    <row r="584" spans="1:6" hidden="1" x14ac:dyDescent="0.25">
      <c r="A584" s="36">
        <v>34151</v>
      </c>
      <c r="B584" s="35">
        <f>YEAR(Tabela9[[#This Row],[data]])</f>
        <v>1993</v>
      </c>
      <c r="C584" s="35">
        <f>MONTH(Tabela9[[#This Row],[data]])</f>
        <v>7</v>
      </c>
      <c r="D584" s="40">
        <v>8</v>
      </c>
      <c r="E584" s="41">
        <f>Tabela9[[#This Row],[data]]</f>
        <v>34151</v>
      </c>
      <c r="F584" s="3">
        <f t="shared" si="9"/>
        <v>2</v>
      </c>
    </row>
    <row r="585" spans="1:6" hidden="1" x14ac:dyDescent="0.25">
      <c r="A585" s="36">
        <v>34182</v>
      </c>
      <c r="B585" s="35">
        <f>YEAR(Tabela9[[#This Row],[data]])</f>
        <v>1993</v>
      </c>
      <c r="C585" s="35">
        <f>MONTH(Tabela9[[#This Row],[data]])</f>
        <v>8</v>
      </c>
      <c r="D585" s="40">
        <v>7.9</v>
      </c>
      <c r="E585" s="41">
        <f>Tabela9[[#This Row],[data]]</f>
        <v>34182</v>
      </c>
      <c r="F585" s="3">
        <f t="shared" si="9"/>
        <v>3</v>
      </c>
    </row>
    <row r="586" spans="1:6" hidden="1" x14ac:dyDescent="0.25">
      <c r="A586" s="36">
        <v>34213</v>
      </c>
      <c r="B586" s="35">
        <f>YEAR(Tabela9[[#This Row],[data]])</f>
        <v>1993</v>
      </c>
      <c r="C586" s="35">
        <f>MONTH(Tabela9[[#This Row],[data]])</f>
        <v>9</v>
      </c>
      <c r="D586" s="40">
        <v>7.8</v>
      </c>
      <c r="E586" s="41">
        <f>Tabela9[[#This Row],[data]]</f>
        <v>34213</v>
      </c>
      <c r="F586" s="3">
        <f t="shared" si="9"/>
        <v>4</v>
      </c>
    </row>
    <row r="587" spans="1:6" hidden="1" x14ac:dyDescent="0.25">
      <c r="A587" s="36">
        <v>34243</v>
      </c>
      <c r="B587" s="35">
        <f>YEAR(Tabela9[[#This Row],[data]])</f>
        <v>1993</v>
      </c>
      <c r="C587" s="35">
        <f>MONTH(Tabela9[[#This Row],[data]])</f>
        <v>10</v>
      </c>
      <c r="D587" s="40">
        <v>7.7</v>
      </c>
      <c r="E587" s="41">
        <f>Tabela9[[#This Row],[data]]</f>
        <v>34243</v>
      </c>
      <c r="F587" s="3">
        <f t="shared" si="9"/>
        <v>5</v>
      </c>
    </row>
    <row r="588" spans="1:6" hidden="1" x14ac:dyDescent="0.25">
      <c r="A588" s="36">
        <v>34274</v>
      </c>
      <c r="B588" s="35">
        <f>YEAR(Tabela9[[#This Row],[data]])</f>
        <v>1993</v>
      </c>
      <c r="C588" s="35">
        <f>MONTH(Tabela9[[#This Row],[data]])</f>
        <v>11</v>
      </c>
      <c r="D588" s="40">
        <v>7.8</v>
      </c>
      <c r="E588" s="41">
        <f>Tabela9[[#This Row],[data]]</f>
        <v>34274</v>
      </c>
      <c r="F588" s="3">
        <f t="shared" si="9"/>
        <v>0</v>
      </c>
    </row>
    <row r="589" spans="1:6" hidden="1" x14ac:dyDescent="0.25">
      <c r="A589" s="36">
        <v>34304</v>
      </c>
      <c r="B589" s="35">
        <f>YEAR(Tabela9[[#This Row],[data]])</f>
        <v>1993</v>
      </c>
      <c r="C589" s="35">
        <f>MONTH(Tabela9[[#This Row],[data]])</f>
        <v>12</v>
      </c>
      <c r="D589" s="40">
        <v>7.6</v>
      </c>
      <c r="E589" s="41">
        <f>Tabela9[[#This Row],[data]]</f>
        <v>34304</v>
      </c>
      <c r="F589" s="3">
        <f t="shared" si="9"/>
        <v>1</v>
      </c>
    </row>
    <row r="590" spans="1:6" hidden="1" x14ac:dyDescent="0.25">
      <c r="A590" s="36">
        <v>34335</v>
      </c>
      <c r="B590" s="35">
        <f>YEAR(Tabela9[[#This Row],[data]])</f>
        <v>1994</v>
      </c>
      <c r="C590" s="35">
        <f>MONTH(Tabela9[[#This Row],[data]])</f>
        <v>1</v>
      </c>
      <c r="D590" s="40">
        <v>5.5</v>
      </c>
      <c r="E590" s="41">
        <f>Tabela9[[#This Row],[data]]</f>
        <v>34335</v>
      </c>
      <c r="F590" s="3">
        <f t="shared" si="9"/>
        <v>2</v>
      </c>
    </row>
    <row r="591" spans="1:6" hidden="1" x14ac:dyDescent="0.25">
      <c r="A591" s="36">
        <v>34366</v>
      </c>
      <c r="B591" s="35">
        <f>YEAR(Tabela9[[#This Row],[data]])</f>
        <v>1994</v>
      </c>
      <c r="C591" s="35">
        <f>MONTH(Tabela9[[#This Row],[data]])</f>
        <v>2</v>
      </c>
      <c r="D591" s="40">
        <v>7.6</v>
      </c>
      <c r="E591" s="41">
        <f>Tabela9[[#This Row],[data]]</f>
        <v>34366</v>
      </c>
      <c r="F591" s="3">
        <f t="shared" si="9"/>
        <v>0</v>
      </c>
    </row>
    <row r="592" spans="1:6" hidden="1" x14ac:dyDescent="0.25">
      <c r="A592" s="36">
        <v>34394</v>
      </c>
      <c r="B592" s="35">
        <f>YEAR(Tabela9[[#This Row],[data]])</f>
        <v>1994</v>
      </c>
      <c r="C592" s="35">
        <f>MONTH(Tabela9[[#This Row],[data]])</f>
        <v>3</v>
      </c>
      <c r="D592" s="40">
        <v>7.6</v>
      </c>
      <c r="E592" s="41">
        <f>Tabela9[[#This Row],[data]]</f>
        <v>34394</v>
      </c>
      <c r="F592" s="3">
        <f t="shared" si="9"/>
        <v>1</v>
      </c>
    </row>
    <row r="593" spans="1:10" hidden="1" x14ac:dyDescent="0.25">
      <c r="A593" s="36">
        <v>34425</v>
      </c>
      <c r="B593" s="35">
        <f>YEAR(Tabela9[[#This Row],[data]])</f>
        <v>1994</v>
      </c>
      <c r="C593" s="35">
        <f>MONTH(Tabela9[[#This Row],[data]])</f>
        <v>4</v>
      </c>
      <c r="D593" s="40">
        <v>7.5</v>
      </c>
      <c r="E593" s="41">
        <f>Tabela9[[#This Row],[data]]</f>
        <v>34425</v>
      </c>
      <c r="F593" s="3">
        <f t="shared" si="9"/>
        <v>2</v>
      </c>
    </row>
    <row r="594" spans="1:10" hidden="1" x14ac:dyDescent="0.25">
      <c r="A594" s="36">
        <v>34455</v>
      </c>
      <c r="B594" s="35">
        <f>YEAR(Tabela9[[#This Row],[data]])</f>
        <v>1994</v>
      </c>
      <c r="C594" s="35">
        <f>MONTH(Tabela9[[#This Row],[data]])</f>
        <v>5</v>
      </c>
      <c r="D594" s="40">
        <v>7.4</v>
      </c>
      <c r="E594" s="41">
        <f>Tabela9[[#This Row],[data]]</f>
        <v>34455</v>
      </c>
      <c r="F594" s="3">
        <f t="shared" si="9"/>
        <v>3</v>
      </c>
    </row>
    <row r="595" spans="1:10" hidden="1" x14ac:dyDescent="0.25">
      <c r="A595" s="36">
        <v>34486</v>
      </c>
      <c r="B595" s="35">
        <f>YEAR(Tabela9[[#This Row],[data]])</f>
        <v>1994</v>
      </c>
      <c r="C595" s="35">
        <f>MONTH(Tabela9[[#This Row],[data]])</f>
        <v>6</v>
      </c>
      <c r="D595" s="40">
        <v>7.1</v>
      </c>
      <c r="E595" s="41">
        <f>Tabela9[[#This Row],[data]]</f>
        <v>34486</v>
      </c>
      <c r="F595" s="3">
        <f t="shared" si="9"/>
        <v>4</v>
      </c>
    </row>
    <row r="596" spans="1:10" hidden="1" x14ac:dyDescent="0.25">
      <c r="A596" s="36">
        <v>34516</v>
      </c>
      <c r="B596" s="35">
        <f>YEAR(Tabela9[[#This Row],[data]])</f>
        <v>1994</v>
      </c>
      <c r="C596" s="35">
        <f>MONTH(Tabela9[[#This Row],[data]])</f>
        <v>7</v>
      </c>
      <c r="D596" s="40">
        <v>7.1</v>
      </c>
      <c r="E596" s="41">
        <f>Tabela9[[#This Row],[data]]</f>
        <v>34516</v>
      </c>
      <c r="F596" s="3">
        <f t="shared" si="9"/>
        <v>5</v>
      </c>
    </row>
    <row r="597" spans="1:10" hidden="1" x14ac:dyDescent="0.25">
      <c r="A597" s="36">
        <v>34547</v>
      </c>
      <c r="B597" s="35">
        <f>YEAR(Tabela9[[#This Row],[data]])</f>
        <v>1994</v>
      </c>
      <c r="C597" s="35">
        <f>MONTH(Tabela9[[#This Row],[data]])</f>
        <v>8</v>
      </c>
      <c r="D597" s="40">
        <v>7.1</v>
      </c>
      <c r="E597" s="41">
        <f>Tabela9[[#This Row],[data]]</f>
        <v>34547</v>
      </c>
      <c r="F597" s="3">
        <f t="shared" si="9"/>
        <v>6</v>
      </c>
    </row>
    <row r="598" spans="1:10" hidden="1" x14ac:dyDescent="0.25">
      <c r="A598" s="36">
        <v>34578</v>
      </c>
      <c r="B598" s="35">
        <f>YEAR(Tabela9[[#This Row],[data]])</f>
        <v>1994</v>
      </c>
      <c r="C598" s="35">
        <f>MONTH(Tabela9[[#This Row],[data]])</f>
        <v>9</v>
      </c>
      <c r="D598" s="40">
        <v>7</v>
      </c>
      <c r="E598" s="41">
        <f>Tabela9[[#This Row],[data]]</f>
        <v>34578</v>
      </c>
      <c r="F598" s="3">
        <f t="shared" si="9"/>
        <v>7</v>
      </c>
    </row>
    <row r="599" spans="1:10" hidden="1" x14ac:dyDescent="0.25">
      <c r="A599" s="36">
        <v>34608</v>
      </c>
      <c r="B599" s="35">
        <f>YEAR(Tabela9[[#This Row],[data]])</f>
        <v>1994</v>
      </c>
      <c r="C599" s="35">
        <f>MONTH(Tabela9[[#This Row],[data]])</f>
        <v>10</v>
      </c>
      <c r="D599" s="40">
        <v>6.9</v>
      </c>
      <c r="E599" s="41">
        <f>Tabela9[[#This Row],[data]]</f>
        <v>34608</v>
      </c>
      <c r="F599" s="3">
        <f t="shared" si="9"/>
        <v>8</v>
      </c>
    </row>
    <row r="600" spans="1:10" hidden="1" x14ac:dyDescent="0.25">
      <c r="A600" s="36">
        <v>34639</v>
      </c>
      <c r="B600" s="35">
        <f>YEAR(Tabela9[[#This Row],[data]])</f>
        <v>1994</v>
      </c>
      <c r="C600" s="35">
        <f>MONTH(Tabela9[[#This Row],[data]])</f>
        <v>11</v>
      </c>
      <c r="D600" s="40">
        <v>6.8</v>
      </c>
      <c r="E600" s="41">
        <f>Tabela9[[#This Row],[data]]</f>
        <v>34639</v>
      </c>
      <c r="F600" s="3">
        <f t="shared" si="9"/>
        <v>9</v>
      </c>
    </row>
    <row r="601" spans="1:10" hidden="1" x14ac:dyDescent="0.25">
      <c r="A601" s="36">
        <v>34669</v>
      </c>
      <c r="B601" s="35">
        <f>YEAR(Tabela9[[#This Row],[data]])</f>
        <v>1994</v>
      </c>
      <c r="C601" s="35">
        <f>MONTH(Tabela9[[#This Row],[data]])</f>
        <v>12</v>
      </c>
      <c r="D601" s="40">
        <v>6.6</v>
      </c>
      <c r="E601" s="41">
        <f>Tabela9[[#This Row],[data]]</f>
        <v>34669</v>
      </c>
      <c r="F601" s="3">
        <f t="shared" si="9"/>
        <v>10</v>
      </c>
    </row>
    <row r="602" spans="1:10" hidden="1" x14ac:dyDescent="0.25">
      <c r="A602" s="36">
        <v>34700</v>
      </c>
      <c r="B602" s="35">
        <f>YEAR(Tabela9[[#This Row],[data]])</f>
        <v>1995</v>
      </c>
      <c r="C602" s="35">
        <f>MONTH(Tabela9[[#This Row],[data]])</f>
        <v>1</v>
      </c>
      <c r="D602" s="40">
        <v>5.6</v>
      </c>
      <c r="E602" s="41">
        <f>Tabela9[[#This Row],[data]]</f>
        <v>34700</v>
      </c>
      <c r="F602" s="3">
        <f t="shared" si="9"/>
        <v>11</v>
      </c>
    </row>
    <row r="603" spans="1:10" x14ac:dyDescent="0.25">
      <c r="A603" s="43">
        <v>34731</v>
      </c>
      <c r="B603" s="35">
        <f>YEAR(Tabela9[[#This Row],[data]])</f>
        <v>1995</v>
      </c>
      <c r="C603" s="35">
        <f>MONTH(Tabela9[[#This Row],[data]])</f>
        <v>2</v>
      </c>
      <c r="D603" s="40">
        <v>5.6</v>
      </c>
      <c r="E603" s="41">
        <f>Tabela9[[#This Row],[data]]</f>
        <v>34731</v>
      </c>
      <c r="F603" s="44">
        <f t="shared" si="9"/>
        <v>12</v>
      </c>
      <c r="I603" s="45" t="s">
        <v>45</v>
      </c>
      <c r="J603" s="46">
        <v>13</v>
      </c>
    </row>
    <row r="604" spans="1:10" hidden="1" x14ac:dyDescent="0.25">
      <c r="A604" s="36">
        <v>34759</v>
      </c>
      <c r="B604" s="35">
        <f>YEAR(Tabela9[[#This Row],[data]])</f>
        <v>1995</v>
      </c>
      <c r="C604" s="35">
        <f>MONTH(Tabela9[[#This Row],[data]])</f>
        <v>3</v>
      </c>
      <c r="D604" s="40">
        <v>6.4</v>
      </c>
      <c r="E604" s="41">
        <f>Tabela9[[#This Row],[data]]</f>
        <v>34759</v>
      </c>
      <c r="F604" s="3">
        <f t="shared" si="9"/>
        <v>0</v>
      </c>
      <c r="I604" s="45"/>
      <c r="J604" s="46"/>
    </row>
    <row r="605" spans="1:10" hidden="1" x14ac:dyDescent="0.25">
      <c r="A605" s="36">
        <v>34790</v>
      </c>
      <c r="B605" s="35">
        <f>YEAR(Tabela9[[#This Row],[data]])</f>
        <v>1995</v>
      </c>
      <c r="C605" s="35">
        <f>MONTH(Tabela9[[#This Row],[data]])</f>
        <v>4</v>
      </c>
      <c r="D605" s="40">
        <v>6.4</v>
      </c>
      <c r="E605" s="41">
        <f>Tabela9[[#This Row],[data]]</f>
        <v>34790</v>
      </c>
      <c r="F605" s="3">
        <f t="shared" si="9"/>
        <v>1</v>
      </c>
      <c r="I605" s="45"/>
      <c r="J605" s="46"/>
    </row>
    <row r="606" spans="1:10" hidden="1" x14ac:dyDescent="0.25">
      <c r="A606" s="36">
        <v>34820</v>
      </c>
      <c r="B606" s="35">
        <f>YEAR(Tabela9[[#This Row],[data]])</f>
        <v>1995</v>
      </c>
      <c r="C606" s="35">
        <f>MONTH(Tabela9[[#This Row],[data]])</f>
        <v>5</v>
      </c>
      <c r="D606" s="40">
        <v>6.8</v>
      </c>
      <c r="E606" s="41">
        <f>Tabela9[[#This Row],[data]]</f>
        <v>34820</v>
      </c>
      <c r="F606" s="3">
        <f t="shared" si="9"/>
        <v>0</v>
      </c>
      <c r="I606" s="45"/>
      <c r="J606" s="46"/>
    </row>
    <row r="607" spans="1:10" hidden="1" x14ac:dyDescent="0.25">
      <c r="A607" s="36">
        <v>34851</v>
      </c>
      <c r="B607" s="35">
        <f>YEAR(Tabela9[[#This Row],[data]])</f>
        <v>1995</v>
      </c>
      <c r="C607" s="35">
        <f>MONTH(Tabela9[[#This Row],[data]])</f>
        <v>6</v>
      </c>
      <c r="D607" s="40">
        <v>6.6</v>
      </c>
      <c r="E607" s="41">
        <f>Tabela9[[#This Row],[data]]</f>
        <v>34851</v>
      </c>
      <c r="F607" s="3">
        <f t="shared" si="9"/>
        <v>1</v>
      </c>
      <c r="I607" s="45"/>
      <c r="J607" s="46"/>
    </row>
    <row r="608" spans="1:10" hidden="1" x14ac:dyDescent="0.25">
      <c r="A608" s="36">
        <v>34881</v>
      </c>
      <c r="B608" s="35">
        <f>YEAR(Tabela9[[#This Row],[data]])</f>
        <v>1995</v>
      </c>
      <c r="C608" s="35">
        <f>MONTH(Tabela9[[#This Row],[data]])</f>
        <v>7</v>
      </c>
      <c r="D608" s="40">
        <v>6.6</v>
      </c>
      <c r="E608" s="41">
        <f>Tabela9[[#This Row],[data]]</f>
        <v>34881</v>
      </c>
      <c r="F608" s="3">
        <f t="shared" si="9"/>
        <v>2</v>
      </c>
      <c r="I608" s="45"/>
      <c r="J608" s="46"/>
    </row>
    <row r="609" spans="1:10" hidden="1" x14ac:dyDescent="0.25">
      <c r="A609" s="36">
        <v>34912</v>
      </c>
      <c r="B609" s="35">
        <f>YEAR(Tabela9[[#This Row],[data]])</f>
        <v>1995</v>
      </c>
      <c r="C609" s="35">
        <f>MONTH(Tabela9[[#This Row],[data]])</f>
        <v>8</v>
      </c>
      <c r="D609" s="40">
        <v>6.7</v>
      </c>
      <c r="E609" s="41">
        <f>Tabela9[[#This Row],[data]]</f>
        <v>34912</v>
      </c>
      <c r="F609" s="3">
        <f t="shared" si="9"/>
        <v>0</v>
      </c>
      <c r="I609" s="45"/>
      <c r="J609" s="46"/>
    </row>
    <row r="610" spans="1:10" hidden="1" x14ac:dyDescent="0.25">
      <c r="A610" s="36">
        <v>34943</v>
      </c>
      <c r="B610" s="35">
        <f>YEAR(Tabela9[[#This Row],[data]])</f>
        <v>1995</v>
      </c>
      <c r="C610" s="35">
        <f>MONTH(Tabela9[[#This Row],[data]])</f>
        <v>9</v>
      </c>
      <c r="D610" s="40">
        <v>6.7</v>
      </c>
      <c r="E610" s="41">
        <f>Tabela9[[#This Row],[data]]</f>
        <v>34943</v>
      </c>
      <c r="F610" s="3">
        <f t="shared" si="9"/>
        <v>1</v>
      </c>
      <c r="I610" s="45"/>
      <c r="J610" s="46"/>
    </row>
    <row r="611" spans="1:10" hidden="1" x14ac:dyDescent="0.25">
      <c r="A611" s="36">
        <v>34973</v>
      </c>
      <c r="B611" s="35">
        <f>YEAR(Tabela9[[#This Row],[data]])</f>
        <v>1995</v>
      </c>
      <c r="C611" s="35">
        <f>MONTH(Tabela9[[#This Row],[data]])</f>
        <v>10</v>
      </c>
      <c r="D611" s="40">
        <v>6.6</v>
      </c>
      <c r="E611" s="41">
        <f>Tabela9[[#This Row],[data]]</f>
        <v>34973</v>
      </c>
      <c r="F611" s="3">
        <f t="shared" si="9"/>
        <v>2</v>
      </c>
      <c r="I611" s="45"/>
      <c r="J611" s="46"/>
    </row>
    <row r="612" spans="1:10" hidden="1" x14ac:dyDescent="0.25">
      <c r="A612" s="36">
        <v>35004</v>
      </c>
      <c r="B612" s="35">
        <f>YEAR(Tabela9[[#This Row],[data]])</f>
        <v>1995</v>
      </c>
      <c r="C612" s="35">
        <f>MONTH(Tabela9[[#This Row],[data]])</f>
        <v>11</v>
      </c>
      <c r="D612" s="40">
        <v>6.5</v>
      </c>
      <c r="E612" s="41">
        <f>Tabela9[[#This Row],[data]]</f>
        <v>35004</v>
      </c>
      <c r="F612" s="3">
        <f t="shared" si="9"/>
        <v>3</v>
      </c>
      <c r="I612" s="45"/>
      <c r="J612" s="46"/>
    </row>
    <row r="613" spans="1:10" hidden="1" x14ac:dyDescent="0.25">
      <c r="A613" s="36">
        <v>35034</v>
      </c>
      <c r="B613" s="35">
        <f>YEAR(Tabela9[[#This Row],[data]])</f>
        <v>1995</v>
      </c>
      <c r="C613" s="35">
        <f>MONTH(Tabela9[[#This Row],[data]])</f>
        <v>12</v>
      </c>
      <c r="D613" s="40">
        <v>6.6</v>
      </c>
      <c r="E613" s="41">
        <f>Tabela9[[#This Row],[data]]</f>
        <v>35034</v>
      </c>
      <c r="F613" s="3">
        <f t="shared" si="9"/>
        <v>0</v>
      </c>
      <c r="I613" s="45"/>
      <c r="J613" s="46"/>
    </row>
    <row r="614" spans="1:10" hidden="1" x14ac:dyDescent="0.25">
      <c r="A614" s="36">
        <v>35065</v>
      </c>
      <c r="B614" s="35">
        <f>YEAR(Tabela9[[#This Row],[data]])</f>
        <v>1996</v>
      </c>
      <c r="C614" s="35">
        <f>MONTH(Tabela9[[#This Row],[data]])</f>
        <v>1</v>
      </c>
      <c r="D614" s="40">
        <v>5.4</v>
      </c>
      <c r="E614" s="41">
        <f>Tabela9[[#This Row],[data]]</f>
        <v>35065</v>
      </c>
      <c r="F614" s="3">
        <f t="shared" si="9"/>
        <v>1</v>
      </c>
      <c r="I614" s="45"/>
      <c r="J614" s="46"/>
    </row>
    <row r="615" spans="1:10" hidden="1" x14ac:dyDescent="0.25">
      <c r="A615" s="36">
        <v>35096</v>
      </c>
      <c r="B615" s="35">
        <f>YEAR(Tabela9[[#This Row],[data]])</f>
        <v>1996</v>
      </c>
      <c r="C615" s="35">
        <f>MONTH(Tabela9[[#This Row],[data]])</f>
        <v>2</v>
      </c>
      <c r="D615" s="40">
        <v>6.6</v>
      </c>
      <c r="E615" s="41">
        <f>Tabela9[[#This Row],[data]]</f>
        <v>35096</v>
      </c>
      <c r="F615" s="3">
        <f t="shared" si="9"/>
        <v>0</v>
      </c>
      <c r="I615" s="45"/>
      <c r="J615" s="46"/>
    </row>
    <row r="616" spans="1:10" hidden="1" x14ac:dyDescent="0.25">
      <c r="A616" s="36">
        <v>35125</v>
      </c>
      <c r="B616" s="35">
        <f>YEAR(Tabela9[[#This Row],[data]])</f>
        <v>1996</v>
      </c>
      <c r="C616" s="35">
        <f>MONTH(Tabela9[[#This Row],[data]])</f>
        <v>3</v>
      </c>
      <c r="D616" s="40">
        <v>6.5</v>
      </c>
      <c r="E616" s="41">
        <f>Tabela9[[#This Row],[data]]</f>
        <v>35125</v>
      </c>
      <c r="F616" s="3">
        <f t="shared" si="9"/>
        <v>1</v>
      </c>
      <c r="I616" s="45"/>
      <c r="J616" s="46"/>
    </row>
    <row r="617" spans="1:10" hidden="1" x14ac:dyDescent="0.25">
      <c r="A617" s="36">
        <v>35156</v>
      </c>
      <c r="B617" s="35">
        <f>YEAR(Tabela9[[#This Row],[data]])</f>
        <v>1996</v>
      </c>
      <c r="C617" s="35">
        <f>MONTH(Tabela9[[#This Row],[data]])</f>
        <v>4</v>
      </c>
      <c r="D617" s="40">
        <v>6.5</v>
      </c>
      <c r="E617" s="41">
        <f>Tabela9[[#This Row],[data]]</f>
        <v>35156</v>
      </c>
      <c r="F617" s="3">
        <f t="shared" si="9"/>
        <v>2</v>
      </c>
      <c r="I617" s="45"/>
      <c r="J617" s="46"/>
    </row>
    <row r="618" spans="1:10" hidden="1" x14ac:dyDescent="0.25">
      <c r="A618" s="36">
        <v>35186</v>
      </c>
      <c r="B618" s="35">
        <f>YEAR(Tabela9[[#This Row],[data]])</f>
        <v>1996</v>
      </c>
      <c r="C618" s="35">
        <f>MONTH(Tabela9[[#This Row],[data]])</f>
        <v>5</v>
      </c>
      <c r="D618" s="40">
        <v>6.6</v>
      </c>
      <c r="E618" s="41">
        <f>Tabela9[[#This Row],[data]]</f>
        <v>35186</v>
      </c>
      <c r="F618" s="3">
        <f t="shared" si="9"/>
        <v>0</v>
      </c>
      <c r="I618" s="45"/>
      <c r="J618" s="46"/>
    </row>
    <row r="619" spans="1:10" hidden="1" x14ac:dyDescent="0.25">
      <c r="A619" s="36">
        <v>35217</v>
      </c>
      <c r="B619" s="35">
        <f>YEAR(Tabela9[[#This Row],[data]])</f>
        <v>1996</v>
      </c>
      <c r="C619" s="35">
        <f>MONTH(Tabela9[[#This Row],[data]])</f>
        <v>6</v>
      </c>
      <c r="D619" s="40">
        <v>6.6</v>
      </c>
      <c r="E619" s="41">
        <f>Tabela9[[#This Row],[data]]</f>
        <v>35217</v>
      </c>
      <c r="F619" s="3">
        <f t="shared" si="9"/>
        <v>1</v>
      </c>
      <c r="I619" s="45"/>
      <c r="J619" s="46"/>
    </row>
    <row r="620" spans="1:10" hidden="1" x14ac:dyDescent="0.25">
      <c r="A620" s="36">
        <v>35247</v>
      </c>
      <c r="B620" s="35">
        <f>YEAR(Tabela9[[#This Row],[data]])</f>
        <v>1996</v>
      </c>
      <c r="C620" s="35">
        <f>MONTH(Tabela9[[#This Row],[data]])</f>
        <v>7</v>
      </c>
      <c r="D620" s="40">
        <v>6.3</v>
      </c>
      <c r="E620" s="41">
        <f>Tabela9[[#This Row],[data]]</f>
        <v>35247</v>
      </c>
      <c r="F620" s="3">
        <f t="shared" si="9"/>
        <v>2</v>
      </c>
      <c r="I620" s="45"/>
      <c r="J620" s="46"/>
    </row>
    <row r="621" spans="1:10" hidden="1" x14ac:dyDescent="0.25">
      <c r="A621" s="36">
        <v>35278</v>
      </c>
      <c r="B621" s="35">
        <f>YEAR(Tabela9[[#This Row],[data]])</f>
        <v>1996</v>
      </c>
      <c r="C621" s="35">
        <f>MONTH(Tabela9[[#This Row],[data]])</f>
        <v>8</v>
      </c>
      <c r="D621" s="40">
        <v>6.5</v>
      </c>
      <c r="E621" s="41">
        <f>Tabela9[[#This Row],[data]]</f>
        <v>35278</v>
      </c>
      <c r="F621" s="3">
        <f t="shared" si="9"/>
        <v>0</v>
      </c>
      <c r="I621" s="45"/>
      <c r="J621" s="46"/>
    </row>
    <row r="622" spans="1:10" hidden="1" x14ac:dyDescent="0.25">
      <c r="A622" s="36">
        <v>35309</v>
      </c>
      <c r="B622" s="35">
        <f>YEAR(Tabela9[[#This Row],[data]])</f>
        <v>1996</v>
      </c>
      <c r="C622" s="35">
        <f>MONTH(Tabela9[[#This Row],[data]])</f>
        <v>9</v>
      </c>
      <c r="D622" s="40">
        <v>6.1</v>
      </c>
      <c r="E622" s="41">
        <f>Tabela9[[#This Row],[data]]</f>
        <v>35309</v>
      </c>
      <c r="F622" s="3">
        <f t="shared" si="9"/>
        <v>1</v>
      </c>
      <c r="I622" s="45"/>
      <c r="J622" s="46"/>
    </row>
    <row r="623" spans="1:10" hidden="1" x14ac:dyDescent="0.25">
      <c r="A623" s="36">
        <v>35339</v>
      </c>
      <c r="B623" s="35">
        <f>YEAR(Tabela9[[#This Row],[data]])</f>
        <v>1996</v>
      </c>
      <c r="C623" s="35">
        <f>MONTH(Tabela9[[#This Row],[data]])</f>
        <v>10</v>
      </c>
      <c r="D623" s="40">
        <v>6.2</v>
      </c>
      <c r="E623" s="41">
        <f>Tabela9[[#This Row],[data]]</f>
        <v>35339</v>
      </c>
      <c r="F623" s="3">
        <f t="shared" si="9"/>
        <v>0</v>
      </c>
      <c r="I623" s="45"/>
      <c r="J623" s="46"/>
    </row>
    <row r="624" spans="1:10" hidden="1" x14ac:dyDescent="0.25">
      <c r="A624" s="36">
        <v>35370</v>
      </c>
      <c r="B624" s="35">
        <f>YEAR(Tabela9[[#This Row],[data]])</f>
        <v>1996</v>
      </c>
      <c r="C624" s="35">
        <f>MONTH(Tabela9[[#This Row],[data]])</f>
        <v>11</v>
      </c>
      <c r="D624" s="40">
        <v>6.2</v>
      </c>
      <c r="E624" s="41">
        <f>Tabela9[[#This Row],[data]]</f>
        <v>35370</v>
      </c>
      <c r="F624" s="3">
        <f t="shared" si="9"/>
        <v>1</v>
      </c>
      <c r="I624" s="45"/>
      <c r="J624" s="46"/>
    </row>
    <row r="625" spans="1:10" hidden="1" x14ac:dyDescent="0.25">
      <c r="A625" s="36">
        <v>35400</v>
      </c>
      <c r="B625" s="35">
        <f>YEAR(Tabela9[[#This Row],[data]])</f>
        <v>1996</v>
      </c>
      <c r="C625" s="35">
        <f>MONTH(Tabela9[[#This Row],[data]])</f>
        <v>12</v>
      </c>
      <c r="D625" s="40">
        <v>6.4</v>
      </c>
      <c r="E625" s="41">
        <f>Tabela9[[#This Row],[data]]</f>
        <v>35400</v>
      </c>
      <c r="F625" s="3">
        <f t="shared" si="9"/>
        <v>0</v>
      </c>
      <c r="I625" s="45"/>
      <c r="J625" s="46"/>
    </row>
    <row r="626" spans="1:10" hidden="1" x14ac:dyDescent="0.25">
      <c r="A626" s="36">
        <v>35431</v>
      </c>
      <c r="B626" s="35">
        <f>YEAR(Tabela9[[#This Row],[data]])</f>
        <v>1997</v>
      </c>
      <c r="C626" s="35">
        <f>MONTH(Tabela9[[#This Row],[data]])</f>
        <v>1</v>
      </c>
      <c r="D626" s="40">
        <v>4.7</v>
      </c>
      <c r="E626" s="41">
        <f>Tabela9[[#This Row],[data]]</f>
        <v>35431</v>
      </c>
      <c r="F626" s="3">
        <f t="shared" si="9"/>
        <v>1</v>
      </c>
      <c r="I626" s="45"/>
      <c r="J626" s="46"/>
    </row>
    <row r="627" spans="1:10" hidden="1" x14ac:dyDescent="0.25">
      <c r="A627" s="36">
        <v>35462</v>
      </c>
      <c r="B627" s="35">
        <f>YEAR(Tabela9[[#This Row],[data]])</f>
        <v>1997</v>
      </c>
      <c r="C627" s="35">
        <f>MONTH(Tabela9[[#This Row],[data]])</f>
        <v>2</v>
      </c>
      <c r="D627" s="40">
        <v>6.3</v>
      </c>
      <c r="E627" s="41">
        <f>Tabela9[[#This Row],[data]]</f>
        <v>35462</v>
      </c>
      <c r="F627" s="3">
        <f t="shared" si="9"/>
        <v>0</v>
      </c>
      <c r="I627" s="45"/>
      <c r="J627" s="46"/>
    </row>
    <row r="628" spans="1:10" hidden="1" x14ac:dyDescent="0.25">
      <c r="A628" s="36">
        <v>35490</v>
      </c>
      <c r="B628" s="35">
        <f>YEAR(Tabela9[[#This Row],[data]])</f>
        <v>1997</v>
      </c>
      <c r="C628" s="35">
        <f>MONTH(Tabela9[[#This Row],[data]])</f>
        <v>3</v>
      </c>
      <c r="D628" s="40">
        <v>6.2</v>
      </c>
      <c r="E628" s="41">
        <f>Tabela9[[#This Row],[data]]</f>
        <v>35490</v>
      </c>
      <c r="F628" s="3">
        <f t="shared" si="9"/>
        <v>1</v>
      </c>
      <c r="I628" s="45"/>
      <c r="J628" s="46"/>
    </row>
    <row r="629" spans="1:10" hidden="1" x14ac:dyDescent="0.25">
      <c r="A629" s="36">
        <v>35521</v>
      </c>
      <c r="B629" s="35">
        <f>YEAR(Tabela9[[#This Row],[data]])</f>
        <v>1997</v>
      </c>
      <c r="C629" s="35">
        <f>MONTH(Tabela9[[#This Row],[data]])</f>
        <v>4</v>
      </c>
      <c r="D629" s="40">
        <v>6.2</v>
      </c>
      <c r="E629" s="41">
        <f>Tabela9[[#This Row],[data]]</f>
        <v>35521</v>
      </c>
      <c r="F629" s="3">
        <f t="shared" si="9"/>
        <v>2</v>
      </c>
      <c r="I629" s="45"/>
      <c r="J629" s="46"/>
    </row>
    <row r="630" spans="1:10" hidden="1" x14ac:dyDescent="0.25">
      <c r="A630" s="36">
        <v>35551</v>
      </c>
      <c r="B630" s="35">
        <f>YEAR(Tabela9[[#This Row],[data]])</f>
        <v>1997</v>
      </c>
      <c r="C630" s="35">
        <f>MONTH(Tabela9[[#This Row],[data]])</f>
        <v>5</v>
      </c>
      <c r="D630" s="40">
        <v>6.1</v>
      </c>
      <c r="E630" s="41">
        <f>Tabela9[[#This Row],[data]]</f>
        <v>35551</v>
      </c>
      <c r="F630" s="3">
        <f t="shared" si="9"/>
        <v>3</v>
      </c>
      <c r="I630" s="45"/>
      <c r="J630" s="46"/>
    </row>
    <row r="631" spans="1:10" hidden="1" x14ac:dyDescent="0.25">
      <c r="A631" s="36">
        <v>35582</v>
      </c>
      <c r="B631" s="35">
        <f>YEAR(Tabela9[[#This Row],[data]])</f>
        <v>1997</v>
      </c>
      <c r="C631" s="35">
        <f>MONTH(Tabela9[[#This Row],[data]])</f>
        <v>6</v>
      </c>
      <c r="D631" s="40">
        <v>5.9</v>
      </c>
      <c r="E631" s="41">
        <f>Tabela9[[#This Row],[data]]</f>
        <v>35582</v>
      </c>
      <c r="F631" s="3">
        <f t="shared" si="9"/>
        <v>4</v>
      </c>
      <c r="I631" s="45"/>
      <c r="J631" s="46"/>
    </row>
    <row r="632" spans="1:10" hidden="1" x14ac:dyDescent="0.25">
      <c r="A632" s="36">
        <v>35612</v>
      </c>
      <c r="B632" s="35">
        <f>YEAR(Tabela9[[#This Row],[data]])</f>
        <v>1997</v>
      </c>
      <c r="C632" s="35">
        <f>MONTH(Tabela9[[#This Row],[data]])</f>
        <v>7</v>
      </c>
      <c r="D632" s="40">
        <v>6</v>
      </c>
      <c r="E632" s="41">
        <f>Tabela9[[#This Row],[data]]</f>
        <v>35612</v>
      </c>
      <c r="F632" s="3">
        <f t="shared" si="9"/>
        <v>0</v>
      </c>
      <c r="I632" s="45"/>
      <c r="J632" s="46"/>
    </row>
    <row r="633" spans="1:10" hidden="1" x14ac:dyDescent="0.25">
      <c r="A633" s="36">
        <v>35643</v>
      </c>
      <c r="B633" s="35">
        <f>YEAR(Tabela9[[#This Row],[data]])</f>
        <v>1997</v>
      </c>
      <c r="C633" s="35">
        <f>MONTH(Tabela9[[#This Row],[data]])</f>
        <v>8</v>
      </c>
      <c r="D633" s="40">
        <v>5.9</v>
      </c>
      <c r="E633" s="41">
        <f>Tabela9[[#This Row],[data]]</f>
        <v>35643</v>
      </c>
      <c r="F633" s="3">
        <f t="shared" si="9"/>
        <v>1</v>
      </c>
      <c r="I633" s="45"/>
      <c r="J633" s="46"/>
    </row>
    <row r="634" spans="1:10" hidden="1" x14ac:dyDescent="0.25">
      <c r="A634" s="36">
        <v>35674</v>
      </c>
      <c r="B634" s="35">
        <f>YEAR(Tabela9[[#This Row],[data]])</f>
        <v>1997</v>
      </c>
      <c r="C634" s="35">
        <f>MONTH(Tabela9[[#This Row],[data]])</f>
        <v>9</v>
      </c>
      <c r="D634" s="40">
        <v>5.8</v>
      </c>
      <c r="E634" s="41">
        <f>Tabela9[[#This Row],[data]]</f>
        <v>35674</v>
      </c>
      <c r="F634" s="3">
        <f t="shared" si="9"/>
        <v>2</v>
      </c>
      <c r="I634" s="45"/>
      <c r="J634" s="46"/>
    </row>
    <row r="635" spans="1:10" hidden="1" x14ac:dyDescent="0.25">
      <c r="A635" s="36">
        <v>35704</v>
      </c>
      <c r="B635" s="35">
        <f>YEAR(Tabela9[[#This Row],[data]])</f>
        <v>1997</v>
      </c>
      <c r="C635" s="35">
        <f>MONTH(Tabela9[[#This Row],[data]])</f>
        <v>10</v>
      </c>
      <c r="D635" s="40">
        <v>5.9</v>
      </c>
      <c r="E635" s="41">
        <f>Tabela9[[#This Row],[data]]</f>
        <v>35704</v>
      </c>
      <c r="F635" s="3">
        <f t="shared" si="9"/>
        <v>0</v>
      </c>
      <c r="I635" s="45"/>
      <c r="J635" s="46"/>
    </row>
    <row r="636" spans="1:10" hidden="1" x14ac:dyDescent="0.25">
      <c r="A636" s="36">
        <v>35735</v>
      </c>
      <c r="B636" s="35">
        <f>YEAR(Tabela9[[#This Row],[data]])</f>
        <v>1997</v>
      </c>
      <c r="C636" s="35">
        <f>MONTH(Tabela9[[#This Row],[data]])</f>
        <v>11</v>
      </c>
      <c r="D636" s="40">
        <v>5.7</v>
      </c>
      <c r="E636" s="41">
        <f>Tabela9[[#This Row],[data]]</f>
        <v>35735</v>
      </c>
      <c r="F636" s="3">
        <f t="shared" si="9"/>
        <v>1</v>
      </c>
      <c r="I636" s="45"/>
      <c r="J636" s="46"/>
    </row>
    <row r="637" spans="1:10" hidden="1" x14ac:dyDescent="0.25">
      <c r="A637" s="36">
        <v>35765</v>
      </c>
      <c r="B637" s="35">
        <f>YEAR(Tabela9[[#This Row],[data]])</f>
        <v>1997</v>
      </c>
      <c r="C637" s="35">
        <f>MONTH(Tabela9[[#This Row],[data]])</f>
        <v>12</v>
      </c>
      <c r="D637" s="40">
        <v>5.6</v>
      </c>
      <c r="E637" s="41">
        <f>Tabela9[[#This Row],[data]]</f>
        <v>35765</v>
      </c>
      <c r="F637" s="3">
        <f t="shared" si="9"/>
        <v>2</v>
      </c>
      <c r="I637" s="45"/>
      <c r="J637" s="46"/>
    </row>
    <row r="638" spans="1:10" hidden="1" x14ac:dyDescent="0.25">
      <c r="A638" s="36">
        <v>35796</v>
      </c>
      <c r="B638" s="35">
        <f>YEAR(Tabela9[[#This Row],[data]])</f>
        <v>1998</v>
      </c>
      <c r="C638" s="35">
        <f>MONTH(Tabela9[[#This Row],[data]])</f>
        <v>1</v>
      </c>
      <c r="D638" s="40">
        <v>4.4000000000000004</v>
      </c>
      <c r="E638" s="41">
        <f>Tabela9[[#This Row],[data]]</f>
        <v>35796</v>
      </c>
      <c r="F638" s="3">
        <f t="shared" si="9"/>
        <v>3</v>
      </c>
      <c r="I638" s="45"/>
      <c r="J638" s="46"/>
    </row>
    <row r="639" spans="1:10" hidden="1" x14ac:dyDescent="0.25">
      <c r="A639" s="36">
        <v>35827</v>
      </c>
      <c r="B639" s="35">
        <f>YEAR(Tabela9[[#This Row],[data]])</f>
        <v>1998</v>
      </c>
      <c r="C639" s="35">
        <f>MONTH(Tabela9[[#This Row],[data]])</f>
        <v>2</v>
      </c>
      <c r="D639" s="40">
        <v>5.6</v>
      </c>
      <c r="E639" s="41">
        <f>Tabela9[[#This Row],[data]]</f>
        <v>35827</v>
      </c>
      <c r="F639" s="3">
        <f t="shared" si="9"/>
        <v>0</v>
      </c>
      <c r="I639" s="45"/>
      <c r="J639" s="46"/>
    </row>
    <row r="640" spans="1:10" hidden="1" x14ac:dyDescent="0.25">
      <c r="A640" s="36">
        <v>35855</v>
      </c>
      <c r="B640" s="35">
        <f>YEAR(Tabela9[[#This Row],[data]])</f>
        <v>1998</v>
      </c>
      <c r="C640" s="35">
        <f>MONTH(Tabela9[[#This Row],[data]])</f>
        <v>3</v>
      </c>
      <c r="D640" s="40">
        <v>5.6</v>
      </c>
      <c r="E640" s="41">
        <f>Tabela9[[#This Row],[data]]</f>
        <v>35855</v>
      </c>
      <c r="F640" s="3">
        <f t="shared" si="9"/>
        <v>1</v>
      </c>
      <c r="I640" s="45"/>
      <c r="J640" s="46"/>
    </row>
    <row r="641" spans="1:10" hidden="1" x14ac:dyDescent="0.25">
      <c r="A641" s="36">
        <v>35886</v>
      </c>
      <c r="B641" s="35">
        <f>YEAR(Tabela9[[#This Row],[data]])</f>
        <v>1998</v>
      </c>
      <c r="C641" s="35">
        <f>MONTH(Tabela9[[#This Row],[data]])</f>
        <v>4</v>
      </c>
      <c r="D641" s="40">
        <v>5.7</v>
      </c>
      <c r="E641" s="41">
        <f>Tabela9[[#This Row],[data]]</f>
        <v>35886</v>
      </c>
      <c r="F641" s="3">
        <f t="shared" si="9"/>
        <v>0</v>
      </c>
      <c r="I641" s="45"/>
      <c r="J641" s="46"/>
    </row>
    <row r="642" spans="1:10" hidden="1" x14ac:dyDescent="0.25">
      <c r="A642" s="36">
        <v>35916</v>
      </c>
      <c r="B642" s="35">
        <f>YEAR(Tabela9[[#This Row],[data]])</f>
        <v>1998</v>
      </c>
      <c r="C642" s="35">
        <f>MONTH(Tabela9[[#This Row],[data]])</f>
        <v>5</v>
      </c>
      <c r="D642" s="40">
        <v>5.3</v>
      </c>
      <c r="E642" s="41">
        <f>Tabela9[[#This Row],[data]]</f>
        <v>35916</v>
      </c>
      <c r="F642" s="3">
        <f t="shared" si="9"/>
        <v>1</v>
      </c>
      <c r="I642" s="45"/>
      <c r="J642" s="46"/>
    </row>
    <row r="643" spans="1:10" hidden="1" x14ac:dyDescent="0.25">
      <c r="A643" s="36">
        <v>35947</v>
      </c>
      <c r="B643" s="35">
        <f>YEAR(Tabela9[[#This Row],[data]])</f>
        <v>1998</v>
      </c>
      <c r="C643" s="35">
        <f>MONTH(Tabela9[[#This Row],[data]])</f>
        <v>6</v>
      </c>
      <c r="D643" s="40">
        <v>5.4</v>
      </c>
      <c r="E643" s="41">
        <f>Tabela9[[#This Row],[data]]</f>
        <v>35947</v>
      </c>
      <c r="F643" s="3">
        <f t="shared" si="9"/>
        <v>0</v>
      </c>
      <c r="I643" s="45"/>
      <c r="J643" s="46"/>
    </row>
    <row r="644" spans="1:10" hidden="1" x14ac:dyDescent="0.25">
      <c r="A644" s="36">
        <v>35977</v>
      </c>
      <c r="B644" s="35">
        <f>YEAR(Tabela9[[#This Row],[data]])</f>
        <v>1998</v>
      </c>
      <c r="C644" s="35">
        <f>MONTH(Tabela9[[#This Row],[data]])</f>
        <v>7</v>
      </c>
      <c r="D644" s="40">
        <v>5.5</v>
      </c>
      <c r="E644" s="41">
        <f>Tabela9[[#This Row],[data]]</f>
        <v>35977</v>
      </c>
      <c r="F644" s="3">
        <f t="shared" ref="F644:F707" si="10">IF(D644&lt;=D643,F643+1,0)</f>
        <v>0</v>
      </c>
      <c r="I644" s="45"/>
      <c r="J644" s="46"/>
    </row>
    <row r="645" spans="1:10" hidden="1" x14ac:dyDescent="0.25">
      <c r="A645" s="36">
        <v>36008</v>
      </c>
      <c r="B645" s="35">
        <f>YEAR(Tabela9[[#This Row],[data]])</f>
        <v>1998</v>
      </c>
      <c r="C645" s="35">
        <f>MONTH(Tabela9[[#This Row],[data]])</f>
        <v>8</v>
      </c>
      <c r="D645" s="40">
        <v>5.5</v>
      </c>
      <c r="E645" s="41">
        <f>Tabela9[[#This Row],[data]]</f>
        <v>36008</v>
      </c>
      <c r="F645" s="3">
        <f t="shared" si="10"/>
        <v>1</v>
      </c>
      <c r="I645" s="45"/>
      <c r="J645" s="46"/>
    </row>
    <row r="646" spans="1:10" hidden="1" x14ac:dyDescent="0.25">
      <c r="A646" s="36">
        <v>36039</v>
      </c>
      <c r="B646" s="35">
        <f>YEAR(Tabela9[[#This Row],[data]])</f>
        <v>1998</v>
      </c>
      <c r="C646" s="35">
        <f>MONTH(Tabela9[[#This Row],[data]])</f>
        <v>9</v>
      </c>
      <c r="D646" s="40">
        <v>5.5</v>
      </c>
      <c r="E646" s="41">
        <f>Tabela9[[#This Row],[data]]</f>
        <v>36039</v>
      </c>
      <c r="F646" s="3">
        <f t="shared" si="10"/>
        <v>2</v>
      </c>
      <c r="I646" s="45"/>
      <c r="J646" s="46"/>
    </row>
    <row r="647" spans="1:10" hidden="1" x14ac:dyDescent="0.25">
      <c r="A647" s="36">
        <v>36069</v>
      </c>
      <c r="B647" s="35">
        <f>YEAR(Tabela9[[#This Row],[data]])</f>
        <v>1998</v>
      </c>
      <c r="C647" s="35">
        <f>MONTH(Tabela9[[#This Row],[data]])</f>
        <v>10</v>
      </c>
      <c r="D647" s="40">
        <v>5.6</v>
      </c>
      <c r="E647" s="41">
        <f>Tabela9[[#This Row],[data]]</f>
        <v>36069</v>
      </c>
      <c r="F647" s="3">
        <f t="shared" si="10"/>
        <v>0</v>
      </c>
      <c r="I647" s="45"/>
      <c r="J647" s="46"/>
    </row>
    <row r="648" spans="1:10" hidden="1" x14ac:dyDescent="0.25">
      <c r="A648" s="36">
        <v>36100</v>
      </c>
      <c r="B648" s="35">
        <f>YEAR(Tabela9[[#This Row],[data]])</f>
        <v>1998</v>
      </c>
      <c r="C648" s="35">
        <f>MONTH(Tabela9[[#This Row],[data]])</f>
        <v>11</v>
      </c>
      <c r="D648" s="40">
        <v>5.5</v>
      </c>
      <c r="E648" s="41">
        <f>Tabela9[[#This Row],[data]]</f>
        <v>36100</v>
      </c>
      <c r="F648" s="3">
        <f t="shared" si="10"/>
        <v>1</v>
      </c>
      <c r="I648" s="45"/>
      <c r="J648" s="46"/>
    </row>
    <row r="649" spans="1:10" hidden="1" x14ac:dyDescent="0.25">
      <c r="A649" s="36">
        <v>36130</v>
      </c>
      <c r="B649" s="35">
        <f>YEAR(Tabela9[[#This Row],[data]])</f>
        <v>1998</v>
      </c>
      <c r="C649" s="35">
        <f>MONTH(Tabela9[[#This Row],[data]])</f>
        <v>12</v>
      </c>
      <c r="D649" s="40">
        <v>5.4</v>
      </c>
      <c r="E649" s="41">
        <f>Tabela9[[#This Row],[data]]</f>
        <v>36130</v>
      </c>
      <c r="F649" s="3">
        <f t="shared" si="10"/>
        <v>2</v>
      </c>
      <c r="I649" s="45"/>
      <c r="J649" s="46"/>
    </row>
    <row r="650" spans="1:10" hidden="1" x14ac:dyDescent="0.25">
      <c r="A650" s="36">
        <v>36161</v>
      </c>
      <c r="B650" s="35">
        <f>YEAR(Tabela9[[#This Row],[data]])</f>
        <v>1999</v>
      </c>
      <c r="C650" s="35">
        <f>MONTH(Tabela9[[#This Row],[data]])</f>
        <v>1</v>
      </c>
      <c r="D650" s="40">
        <v>4</v>
      </c>
      <c r="E650" s="41">
        <f>Tabela9[[#This Row],[data]]</f>
        <v>36161</v>
      </c>
      <c r="F650" s="3">
        <f t="shared" si="10"/>
        <v>3</v>
      </c>
      <c r="I650" s="45"/>
      <c r="J650" s="46"/>
    </row>
    <row r="651" spans="1:10" hidden="1" x14ac:dyDescent="0.25">
      <c r="A651" s="36">
        <v>36192</v>
      </c>
      <c r="B651" s="35">
        <f>YEAR(Tabela9[[#This Row],[data]])</f>
        <v>1999</v>
      </c>
      <c r="C651" s="35">
        <f>MONTH(Tabela9[[#This Row],[data]])</f>
        <v>2</v>
      </c>
      <c r="D651" s="40">
        <v>5.3</v>
      </c>
      <c r="E651" s="41">
        <f>Tabela9[[#This Row],[data]]</f>
        <v>36192</v>
      </c>
      <c r="F651" s="3">
        <f t="shared" si="10"/>
        <v>0</v>
      </c>
      <c r="I651" s="45"/>
      <c r="J651" s="46"/>
    </row>
    <row r="652" spans="1:10" hidden="1" x14ac:dyDescent="0.25">
      <c r="A652" s="36">
        <v>36220</v>
      </c>
      <c r="B652" s="35">
        <f>YEAR(Tabela9[[#This Row],[data]])</f>
        <v>1999</v>
      </c>
      <c r="C652" s="35">
        <f>MONTH(Tabela9[[#This Row],[data]])</f>
        <v>3</v>
      </c>
      <c r="D652" s="40">
        <v>5.4</v>
      </c>
      <c r="E652" s="41">
        <f>Tabela9[[#This Row],[data]]</f>
        <v>36220</v>
      </c>
      <c r="F652" s="3">
        <f t="shared" si="10"/>
        <v>0</v>
      </c>
      <c r="I652" s="45"/>
      <c r="J652" s="46"/>
    </row>
    <row r="653" spans="1:10" hidden="1" x14ac:dyDescent="0.25">
      <c r="A653" s="36">
        <v>36251</v>
      </c>
      <c r="B653" s="35">
        <f>YEAR(Tabela9[[#This Row],[data]])</f>
        <v>1999</v>
      </c>
      <c r="C653" s="35">
        <f>MONTH(Tabela9[[#This Row],[data]])</f>
        <v>4</v>
      </c>
      <c r="D653" s="40">
        <v>5.2</v>
      </c>
      <c r="E653" s="41">
        <f>Tabela9[[#This Row],[data]]</f>
        <v>36251</v>
      </c>
      <c r="F653" s="3">
        <f t="shared" si="10"/>
        <v>1</v>
      </c>
      <c r="I653" s="45"/>
      <c r="J653" s="46"/>
    </row>
    <row r="654" spans="1:10" hidden="1" x14ac:dyDescent="0.25">
      <c r="A654" s="36">
        <v>36281</v>
      </c>
      <c r="B654" s="35">
        <f>YEAR(Tabela9[[#This Row],[data]])</f>
        <v>1999</v>
      </c>
      <c r="C654" s="35">
        <f>MONTH(Tabela9[[#This Row],[data]])</f>
        <v>5</v>
      </c>
      <c r="D654" s="40">
        <v>5.3</v>
      </c>
      <c r="E654" s="41">
        <f>Tabela9[[#This Row],[data]]</f>
        <v>36281</v>
      </c>
      <c r="F654" s="3">
        <f t="shared" si="10"/>
        <v>0</v>
      </c>
      <c r="I654" s="45"/>
      <c r="J654" s="46"/>
    </row>
    <row r="655" spans="1:10" hidden="1" x14ac:dyDescent="0.25">
      <c r="A655" s="36">
        <v>36312</v>
      </c>
      <c r="B655" s="35">
        <f>YEAR(Tabela9[[#This Row],[data]])</f>
        <v>1999</v>
      </c>
      <c r="C655" s="35">
        <f>MONTH(Tabela9[[#This Row],[data]])</f>
        <v>6</v>
      </c>
      <c r="D655" s="40">
        <v>5.2</v>
      </c>
      <c r="E655" s="41">
        <f>Tabela9[[#This Row],[data]]</f>
        <v>36312</v>
      </c>
      <c r="F655" s="3">
        <f t="shared" si="10"/>
        <v>1</v>
      </c>
      <c r="I655" s="45"/>
      <c r="J655" s="46"/>
    </row>
    <row r="656" spans="1:10" hidden="1" x14ac:dyDescent="0.25">
      <c r="A656" s="36">
        <v>36342</v>
      </c>
      <c r="B656" s="35">
        <f>YEAR(Tabela9[[#This Row],[data]])</f>
        <v>1999</v>
      </c>
      <c r="C656" s="35">
        <f>MONTH(Tabela9[[#This Row],[data]])</f>
        <v>7</v>
      </c>
      <c r="D656" s="40">
        <v>5.3</v>
      </c>
      <c r="E656" s="41">
        <f>Tabela9[[#This Row],[data]]</f>
        <v>36342</v>
      </c>
      <c r="F656" s="3">
        <f t="shared" si="10"/>
        <v>0</v>
      </c>
      <c r="I656" s="45"/>
      <c r="J656" s="46"/>
    </row>
    <row r="657" spans="1:10" hidden="1" x14ac:dyDescent="0.25">
      <c r="A657" s="36">
        <v>36373</v>
      </c>
      <c r="B657" s="35">
        <f>YEAR(Tabela9[[#This Row],[data]])</f>
        <v>1999</v>
      </c>
      <c r="C657" s="35">
        <f>MONTH(Tabela9[[#This Row],[data]])</f>
        <v>8</v>
      </c>
      <c r="D657" s="40">
        <v>5.3</v>
      </c>
      <c r="E657" s="41">
        <f>Tabela9[[#This Row],[data]]</f>
        <v>36373</v>
      </c>
      <c r="F657" s="3">
        <f t="shared" si="10"/>
        <v>1</v>
      </c>
      <c r="I657" s="45"/>
      <c r="J657" s="46"/>
    </row>
    <row r="658" spans="1:10" hidden="1" x14ac:dyDescent="0.25">
      <c r="A658" s="36">
        <v>36404</v>
      </c>
      <c r="B658" s="35">
        <f>YEAR(Tabela9[[#This Row],[data]])</f>
        <v>1999</v>
      </c>
      <c r="C658" s="35">
        <f>MONTH(Tabela9[[#This Row],[data]])</f>
        <v>9</v>
      </c>
      <c r="D658" s="40">
        <v>5.2</v>
      </c>
      <c r="E658" s="41">
        <f>Tabela9[[#This Row],[data]]</f>
        <v>36404</v>
      </c>
      <c r="F658" s="3">
        <f t="shared" si="10"/>
        <v>2</v>
      </c>
      <c r="I658" s="45"/>
      <c r="J658" s="46"/>
    </row>
    <row r="659" spans="1:10" hidden="1" x14ac:dyDescent="0.25">
      <c r="A659" s="36">
        <v>36434</v>
      </c>
      <c r="B659" s="35">
        <f>YEAR(Tabela9[[#This Row],[data]])</f>
        <v>1999</v>
      </c>
      <c r="C659" s="35">
        <f>MONTH(Tabela9[[#This Row],[data]])</f>
        <v>10</v>
      </c>
      <c r="D659" s="40">
        <v>5.2</v>
      </c>
      <c r="E659" s="41">
        <f>Tabela9[[#This Row],[data]]</f>
        <v>36434</v>
      </c>
      <c r="F659" s="3">
        <f t="shared" si="10"/>
        <v>3</v>
      </c>
      <c r="I659" s="45"/>
      <c r="J659" s="46"/>
    </row>
    <row r="660" spans="1:10" hidden="1" x14ac:dyDescent="0.25">
      <c r="A660" s="36">
        <v>36465</v>
      </c>
      <c r="B660" s="35">
        <f>YEAR(Tabela9[[#This Row],[data]])</f>
        <v>1999</v>
      </c>
      <c r="C660" s="35">
        <f>MONTH(Tabela9[[#This Row],[data]])</f>
        <v>11</v>
      </c>
      <c r="D660" s="40">
        <v>5.0999999999999996</v>
      </c>
      <c r="E660" s="41">
        <f>Tabela9[[#This Row],[data]]</f>
        <v>36465</v>
      </c>
      <c r="F660" s="3">
        <f t="shared" si="10"/>
        <v>4</v>
      </c>
      <c r="I660" s="45"/>
      <c r="J660" s="46"/>
    </row>
    <row r="661" spans="1:10" hidden="1" x14ac:dyDescent="0.25">
      <c r="A661" s="36">
        <v>36495</v>
      </c>
      <c r="B661" s="35">
        <f>YEAR(Tabela9[[#This Row],[data]])</f>
        <v>1999</v>
      </c>
      <c r="C661" s="35">
        <f>MONTH(Tabela9[[#This Row],[data]])</f>
        <v>12</v>
      </c>
      <c r="D661" s="40">
        <v>5.0999999999999996</v>
      </c>
      <c r="E661" s="41">
        <f>Tabela9[[#This Row],[data]]</f>
        <v>36495</v>
      </c>
      <c r="F661" s="3">
        <f t="shared" si="10"/>
        <v>5</v>
      </c>
      <c r="I661" s="45"/>
      <c r="J661" s="46"/>
    </row>
    <row r="662" spans="1:10" hidden="1" x14ac:dyDescent="0.25">
      <c r="A662" s="36">
        <v>36526</v>
      </c>
      <c r="B662" s="35">
        <f>YEAR(Tabela9[[#This Row],[data]])</f>
        <v>2000</v>
      </c>
      <c r="C662" s="35">
        <f>MONTH(Tabela9[[#This Row],[data]])</f>
        <v>1</v>
      </c>
      <c r="D662" s="40">
        <v>3.9</v>
      </c>
      <c r="E662" s="41">
        <f>Tabela9[[#This Row],[data]]</f>
        <v>36526</v>
      </c>
      <c r="F662" s="3">
        <f t="shared" si="10"/>
        <v>6</v>
      </c>
      <c r="I662" s="45"/>
      <c r="J662" s="46"/>
    </row>
    <row r="663" spans="1:10" hidden="1" x14ac:dyDescent="0.25">
      <c r="A663" s="36">
        <v>36557</v>
      </c>
      <c r="B663" s="35">
        <f>YEAR(Tabela9[[#This Row],[data]])</f>
        <v>2000</v>
      </c>
      <c r="C663" s="35">
        <f>MONTH(Tabela9[[#This Row],[data]])</f>
        <v>2</v>
      </c>
      <c r="D663" s="40">
        <v>5</v>
      </c>
      <c r="E663" s="41">
        <f>Tabela9[[#This Row],[data]]</f>
        <v>36557</v>
      </c>
      <c r="F663" s="3">
        <f t="shared" si="10"/>
        <v>0</v>
      </c>
      <c r="I663" s="45"/>
      <c r="J663" s="46"/>
    </row>
    <row r="664" spans="1:10" hidden="1" x14ac:dyDescent="0.25">
      <c r="A664" s="36">
        <v>36586</v>
      </c>
      <c r="B664" s="35">
        <f>YEAR(Tabela9[[#This Row],[data]])</f>
        <v>2000</v>
      </c>
      <c r="C664" s="35">
        <f>MONTH(Tabela9[[#This Row],[data]])</f>
        <v>3</v>
      </c>
      <c r="D664" s="40">
        <v>5.0999999999999996</v>
      </c>
      <c r="E664" s="41">
        <f>Tabela9[[#This Row],[data]]</f>
        <v>36586</v>
      </c>
      <c r="F664" s="3">
        <f t="shared" si="10"/>
        <v>0</v>
      </c>
      <c r="I664" s="45"/>
      <c r="J664" s="46"/>
    </row>
    <row r="665" spans="1:10" hidden="1" x14ac:dyDescent="0.25">
      <c r="A665" s="36">
        <v>36617</v>
      </c>
      <c r="B665" s="35">
        <f>YEAR(Tabela9[[#This Row],[data]])</f>
        <v>2000</v>
      </c>
      <c r="C665" s="35">
        <f>MONTH(Tabela9[[#This Row],[data]])</f>
        <v>4</v>
      </c>
      <c r="D665" s="40">
        <v>5</v>
      </c>
      <c r="E665" s="41">
        <f>Tabela9[[#This Row],[data]]</f>
        <v>36617</v>
      </c>
      <c r="F665" s="3">
        <f t="shared" si="10"/>
        <v>1</v>
      </c>
      <c r="I665" s="45"/>
      <c r="J665" s="46"/>
    </row>
    <row r="666" spans="1:10" hidden="1" x14ac:dyDescent="0.25">
      <c r="A666" s="36">
        <v>36647</v>
      </c>
      <c r="B666" s="35">
        <f>YEAR(Tabela9[[#This Row],[data]])</f>
        <v>2000</v>
      </c>
      <c r="C666" s="35">
        <f>MONTH(Tabela9[[#This Row],[data]])</f>
        <v>5</v>
      </c>
      <c r="D666" s="40">
        <v>4.8</v>
      </c>
      <c r="E666" s="41">
        <f>Tabela9[[#This Row],[data]]</f>
        <v>36647</v>
      </c>
      <c r="F666" s="3">
        <f t="shared" si="10"/>
        <v>2</v>
      </c>
      <c r="I666" s="45"/>
      <c r="J666" s="46"/>
    </row>
    <row r="667" spans="1:10" hidden="1" x14ac:dyDescent="0.25">
      <c r="A667" s="36">
        <v>36678</v>
      </c>
      <c r="B667" s="35">
        <f>YEAR(Tabela9[[#This Row],[data]])</f>
        <v>2000</v>
      </c>
      <c r="C667" s="35">
        <f>MONTH(Tabela9[[#This Row],[data]])</f>
        <v>6</v>
      </c>
      <c r="D667" s="40">
        <v>5</v>
      </c>
      <c r="E667" s="41">
        <f>Tabela9[[#This Row],[data]]</f>
        <v>36678</v>
      </c>
      <c r="F667" s="3">
        <f t="shared" si="10"/>
        <v>0</v>
      </c>
      <c r="I667" s="45"/>
      <c r="J667" s="46"/>
    </row>
    <row r="668" spans="1:10" hidden="1" x14ac:dyDescent="0.25">
      <c r="A668" s="36">
        <v>36708</v>
      </c>
      <c r="B668" s="35">
        <f>YEAR(Tabela9[[#This Row],[data]])</f>
        <v>2000</v>
      </c>
      <c r="C668" s="35">
        <f>MONTH(Tabela9[[#This Row],[data]])</f>
        <v>7</v>
      </c>
      <c r="D668" s="40">
        <v>5</v>
      </c>
      <c r="E668" s="41">
        <f>Tabela9[[#This Row],[data]]</f>
        <v>36708</v>
      </c>
      <c r="F668" s="3">
        <f t="shared" si="10"/>
        <v>1</v>
      </c>
      <c r="I668" s="45"/>
      <c r="J668" s="46"/>
    </row>
    <row r="669" spans="1:10" hidden="1" x14ac:dyDescent="0.25">
      <c r="A669" s="36">
        <v>36739</v>
      </c>
      <c r="B669" s="35">
        <f>YEAR(Tabela9[[#This Row],[data]])</f>
        <v>2000</v>
      </c>
      <c r="C669" s="35">
        <f>MONTH(Tabela9[[#This Row],[data]])</f>
        <v>8</v>
      </c>
      <c r="D669" s="40">
        <v>5</v>
      </c>
      <c r="E669" s="41">
        <f>Tabela9[[#This Row],[data]]</f>
        <v>36739</v>
      </c>
      <c r="F669" s="3">
        <f t="shared" si="10"/>
        <v>2</v>
      </c>
      <c r="I669" s="45"/>
      <c r="J669" s="46"/>
    </row>
    <row r="670" spans="1:10" hidden="1" x14ac:dyDescent="0.25">
      <c r="A670" s="36">
        <v>36770</v>
      </c>
      <c r="B670" s="35">
        <f>YEAR(Tabela9[[#This Row],[data]])</f>
        <v>2000</v>
      </c>
      <c r="C670" s="35">
        <f>MONTH(Tabela9[[#This Row],[data]])</f>
        <v>9</v>
      </c>
      <c r="D670" s="40">
        <v>5.0999999999999996</v>
      </c>
      <c r="E670" s="41">
        <f>Tabela9[[#This Row],[data]]</f>
        <v>36770</v>
      </c>
      <c r="F670" s="3">
        <f t="shared" si="10"/>
        <v>0</v>
      </c>
      <c r="I670" s="45"/>
      <c r="J670" s="46"/>
    </row>
    <row r="671" spans="1:10" hidden="1" x14ac:dyDescent="0.25">
      <c r="A671" s="36">
        <v>36800</v>
      </c>
      <c r="B671" s="35">
        <f>YEAR(Tabela9[[#This Row],[data]])</f>
        <v>2000</v>
      </c>
      <c r="C671" s="35">
        <f>MONTH(Tabela9[[#This Row],[data]])</f>
        <v>10</v>
      </c>
      <c r="D671" s="40">
        <v>4.9000000000000004</v>
      </c>
      <c r="E671" s="41">
        <f>Tabela9[[#This Row],[data]]</f>
        <v>36800</v>
      </c>
      <c r="F671" s="3">
        <f t="shared" si="10"/>
        <v>1</v>
      </c>
      <c r="I671" s="45"/>
      <c r="J671" s="46"/>
    </row>
    <row r="672" spans="1:10" hidden="1" x14ac:dyDescent="0.25">
      <c r="A672" s="36">
        <v>36831</v>
      </c>
      <c r="B672" s="35">
        <f>YEAR(Tabela9[[#This Row],[data]])</f>
        <v>2000</v>
      </c>
      <c r="C672" s="35">
        <f>MONTH(Tabela9[[#This Row],[data]])</f>
        <v>11</v>
      </c>
      <c r="D672" s="40">
        <v>4.9000000000000004</v>
      </c>
      <c r="E672" s="41">
        <f>Tabela9[[#This Row],[data]]</f>
        <v>36831</v>
      </c>
      <c r="F672" s="3">
        <f t="shared" si="10"/>
        <v>2</v>
      </c>
      <c r="I672" s="45"/>
      <c r="J672" s="46"/>
    </row>
    <row r="673" spans="1:10" hidden="1" x14ac:dyDescent="0.25">
      <c r="A673" s="36">
        <v>36861</v>
      </c>
      <c r="B673" s="35">
        <f>YEAR(Tabela9[[#This Row],[data]])</f>
        <v>2000</v>
      </c>
      <c r="C673" s="35">
        <f>MONTH(Tabela9[[#This Row],[data]])</f>
        <v>12</v>
      </c>
      <c r="D673" s="40">
        <v>4.9000000000000004</v>
      </c>
      <c r="E673" s="41">
        <f>Tabela9[[#This Row],[data]]</f>
        <v>36861</v>
      </c>
      <c r="F673" s="3">
        <f t="shared" si="10"/>
        <v>3</v>
      </c>
      <c r="I673" s="45"/>
      <c r="J673" s="46"/>
    </row>
    <row r="674" spans="1:10" hidden="1" x14ac:dyDescent="0.25">
      <c r="A674" s="36">
        <v>36892</v>
      </c>
      <c r="B674" s="35">
        <f>YEAR(Tabela9[[#This Row],[data]])</f>
        <v>2001</v>
      </c>
      <c r="C674" s="35">
        <f>MONTH(Tabela9[[#This Row],[data]])</f>
        <v>1</v>
      </c>
      <c r="D674" s="40">
        <v>5.7</v>
      </c>
      <c r="E674" s="41">
        <f>Tabela9[[#This Row],[data]]</f>
        <v>36892</v>
      </c>
      <c r="F674" s="3">
        <f t="shared" si="10"/>
        <v>0</v>
      </c>
      <c r="I674" s="45"/>
      <c r="J674" s="46"/>
    </row>
    <row r="675" spans="1:10" hidden="1" x14ac:dyDescent="0.25">
      <c r="A675" s="36">
        <v>36923</v>
      </c>
      <c r="B675" s="35">
        <f>YEAR(Tabela9[[#This Row],[data]])</f>
        <v>2001</v>
      </c>
      <c r="C675" s="35">
        <f>MONTH(Tabela9[[#This Row],[data]])</f>
        <v>2</v>
      </c>
      <c r="D675" s="40">
        <v>5.2</v>
      </c>
      <c r="E675" s="41">
        <f>Tabela9[[#This Row],[data]]</f>
        <v>36923</v>
      </c>
      <c r="F675" s="3">
        <f t="shared" si="10"/>
        <v>1</v>
      </c>
      <c r="I675" s="45"/>
      <c r="J675" s="46"/>
    </row>
    <row r="676" spans="1:10" hidden="1" x14ac:dyDescent="0.25">
      <c r="A676" s="36">
        <v>36951</v>
      </c>
      <c r="B676" s="35">
        <f>YEAR(Tabela9[[#This Row],[data]])</f>
        <v>2001</v>
      </c>
      <c r="C676" s="35">
        <f>MONTH(Tabela9[[#This Row],[data]])</f>
        <v>3</v>
      </c>
      <c r="D676" s="40">
        <v>5.2</v>
      </c>
      <c r="E676" s="41">
        <f>Tabela9[[#This Row],[data]]</f>
        <v>36951</v>
      </c>
      <c r="F676" s="3">
        <f t="shared" si="10"/>
        <v>2</v>
      </c>
      <c r="I676" s="45"/>
      <c r="J676" s="46"/>
    </row>
    <row r="677" spans="1:10" hidden="1" x14ac:dyDescent="0.25">
      <c r="A677" s="36">
        <v>36982</v>
      </c>
      <c r="B677" s="35">
        <f>YEAR(Tabela9[[#This Row],[data]])</f>
        <v>2001</v>
      </c>
      <c r="C677" s="35">
        <f>MONTH(Tabela9[[#This Row],[data]])</f>
        <v>4</v>
      </c>
      <c r="D677" s="40">
        <v>5.3</v>
      </c>
      <c r="E677" s="41">
        <f>Tabela9[[#This Row],[data]]</f>
        <v>36982</v>
      </c>
      <c r="F677" s="3">
        <f t="shared" si="10"/>
        <v>0</v>
      </c>
      <c r="I677" s="45"/>
      <c r="J677" s="46"/>
    </row>
    <row r="678" spans="1:10" hidden="1" x14ac:dyDescent="0.25">
      <c r="A678" s="36">
        <v>37012</v>
      </c>
      <c r="B678" s="35">
        <f>YEAR(Tabela9[[#This Row],[data]])</f>
        <v>2001</v>
      </c>
      <c r="C678" s="35">
        <f>MONTH(Tabela9[[#This Row],[data]])</f>
        <v>5</v>
      </c>
      <c r="D678" s="40">
        <v>5.4</v>
      </c>
      <c r="E678" s="41">
        <f>Tabela9[[#This Row],[data]]</f>
        <v>37012</v>
      </c>
      <c r="F678" s="3">
        <f t="shared" si="10"/>
        <v>0</v>
      </c>
      <c r="I678" s="45"/>
      <c r="J678" s="46"/>
    </row>
    <row r="679" spans="1:10" hidden="1" x14ac:dyDescent="0.25">
      <c r="A679" s="36">
        <v>37043</v>
      </c>
      <c r="B679" s="35">
        <f>YEAR(Tabela9[[#This Row],[data]])</f>
        <v>2001</v>
      </c>
      <c r="C679" s="35">
        <f>MONTH(Tabela9[[#This Row],[data]])</f>
        <v>6</v>
      </c>
      <c r="D679" s="40">
        <v>5.3</v>
      </c>
      <c r="E679" s="41">
        <f>Tabela9[[#This Row],[data]]</f>
        <v>37043</v>
      </c>
      <c r="F679" s="3">
        <f t="shared" si="10"/>
        <v>1</v>
      </c>
      <c r="I679" s="45"/>
      <c r="J679" s="46"/>
    </row>
    <row r="680" spans="1:10" hidden="1" x14ac:dyDescent="0.25">
      <c r="A680" s="36">
        <v>37073</v>
      </c>
      <c r="B680" s="35">
        <f>YEAR(Tabela9[[#This Row],[data]])</f>
        <v>2001</v>
      </c>
      <c r="C680" s="35">
        <f>MONTH(Tabela9[[#This Row],[data]])</f>
        <v>7</v>
      </c>
      <c r="D680" s="40">
        <v>5.5</v>
      </c>
      <c r="E680" s="41">
        <f>Tabela9[[#This Row],[data]]</f>
        <v>37073</v>
      </c>
      <c r="F680" s="3">
        <f t="shared" si="10"/>
        <v>0</v>
      </c>
      <c r="I680" s="45"/>
      <c r="J680" s="46"/>
    </row>
    <row r="681" spans="1:10" hidden="1" x14ac:dyDescent="0.25">
      <c r="A681" s="36">
        <v>37104</v>
      </c>
      <c r="B681" s="35">
        <f>YEAR(Tabela9[[#This Row],[data]])</f>
        <v>2001</v>
      </c>
      <c r="C681" s="35">
        <f>MONTH(Tabela9[[#This Row],[data]])</f>
        <v>8</v>
      </c>
      <c r="D681" s="40">
        <v>5.6</v>
      </c>
      <c r="E681" s="41">
        <f>Tabela9[[#This Row],[data]]</f>
        <v>37104</v>
      </c>
      <c r="F681" s="3">
        <f t="shared" si="10"/>
        <v>0</v>
      </c>
      <c r="I681" s="45"/>
      <c r="J681" s="46"/>
    </row>
    <row r="682" spans="1:10" hidden="1" x14ac:dyDescent="0.25">
      <c r="A682" s="36">
        <v>37135</v>
      </c>
      <c r="B682" s="35">
        <f>YEAR(Tabela9[[#This Row],[data]])</f>
        <v>2001</v>
      </c>
      <c r="C682" s="35">
        <f>MONTH(Tabela9[[#This Row],[data]])</f>
        <v>9</v>
      </c>
      <c r="D682" s="40">
        <v>5.9</v>
      </c>
      <c r="E682" s="41">
        <f>Tabela9[[#This Row],[data]]</f>
        <v>37135</v>
      </c>
      <c r="F682" s="3">
        <f t="shared" si="10"/>
        <v>0</v>
      </c>
      <c r="I682" s="45"/>
      <c r="J682" s="46"/>
    </row>
    <row r="683" spans="1:10" hidden="1" x14ac:dyDescent="0.25">
      <c r="A683" s="36">
        <v>37165</v>
      </c>
      <c r="B683" s="35">
        <f>YEAR(Tabela9[[#This Row],[data]])</f>
        <v>2001</v>
      </c>
      <c r="C683" s="35">
        <f>MONTH(Tabela9[[#This Row],[data]])</f>
        <v>10</v>
      </c>
      <c r="D683" s="40">
        <v>6</v>
      </c>
      <c r="E683" s="41">
        <f>Tabela9[[#This Row],[data]]</f>
        <v>37165</v>
      </c>
      <c r="F683" s="3">
        <f t="shared" si="10"/>
        <v>0</v>
      </c>
      <c r="I683" s="45"/>
      <c r="J683" s="46"/>
    </row>
    <row r="684" spans="1:10" hidden="1" x14ac:dyDescent="0.25">
      <c r="A684" s="36">
        <v>37196</v>
      </c>
      <c r="B684" s="35">
        <f>YEAR(Tabela9[[#This Row],[data]])</f>
        <v>2001</v>
      </c>
      <c r="C684" s="35">
        <f>MONTH(Tabela9[[#This Row],[data]])</f>
        <v>11</v>
      </c>
      <c r="D684" s="40">
        <v>6.3</v>
      </c>
      <c r="E684" s="41">
        <f>Tabela9[[#This Row],[data]]</f>
        <v>37196</v>
      </c>
      <c r="F684" s="3">
        <f t="shared" si="10"/>
        <v>0</v>
      </c>
      <c r="I684" s="45"/>
      <c r="J684" s="46"/>
    </row>
    <row r="685" spans="1:10" hidden="1" x14ac:dyDescent="0.25">
      <c r="A685" s="36">
        <v>37226</v>
      </c>
      <c r="B685" s="35">
        <f>YEAR(Tabela9[[#This Row],[data]])</f>
        <v>2001</v>
      </c>
      <c r="C685" s="35">
        <f>MONTH(Tabela9[[#This Row],[data]])</f>
        <v>12</v>
      </c>
      <c r="D685" s="40">
        <v>6.5</v>
      </c>
      <c r="E685" s="41">
        <f>Tabela9[[#This Row],[data]]</f>
        <v>37226</v>
      </c>
      <c r="F685" s="3">
        <f t="shared" si="10"/>
        <v>0</v>
      </c>
      <c r="I685" s="45"/>
      <c r="J685" s="46"/>
    </row>
    <row r="686" spans="1:10" hidden="1" x14ac:dyDescent="0.25">
      <c r="A686" s="36">
        <v>37257</v>
      </c>
      <c r="B686" s="35">
        <f>YEAR(Tabela9[[#This Row],[data]])</f>
        <v>2002</v>
      </c>
      <c r="C686" s="35">
        <f>MONTH(Tabela9[[#This Row],[data]])</f>
        <v>1</v>
      </c>
      <c r="D686" s="40">
        <v>6</v>
      </c>
      <c r="E686" s="41">
        <f>Tabela9[[#This Row],[data]]</f>
        <v>37257</v>
      </c>
      <c r="F686" s="3">
        <f t="shared" si="10"/>
        <v>1</v>
      </c>
      <c r="I686" s="45"/>
      <c r="J686" s="46"/>
    </row>
    <row r="687" spans="1:10" hidden="1" x14ac:dyDescent="0.25">
      <c r="A687" s="36">
        <v>37288</v>
      </c>
      <c r="B687" s="35">
        <f>YEAR(Tabela9[[#This Row],[data]])</f>
        <v>2002</v>
      </c>
      <c r="C687" s="35">
        <f>MONTH(Tabela9[[#This Row],[data]])</f>
        <v>2</v>
      </c>
      <c r="D687" s="40">
        <v>6.7</v>
      </c>
      <c r="E687" s="41">
        <f>Tabela9[[#This Row],[data]]</f>
        <v>37288</v>
      </c>
      <c r="F687" s="3">
        <f t="shared" si="10"/>
        <v>0</v>
      </c>
      <c r="I687" s="45"/>
      <c r="J687" s="46"/>
    </row>
    <row r="688" spans="1:10" hidden="1" x14ac:dyDescent="0.25">
      <c r="A688" s="36">
        <v>37316</v>
      </c>
      <c r="B688" s="35">
        <f>YEAR(Tabela9[[#This Row],[data]])</f>
        <v>2002</v>
      </c>
      <c r="C688" s="35">
        <f>MONTH(Tabela9[[#This Row],[data]])</f>
        <v>3</v>
      </c>
      <c r="D688" s="40">
        <v>6.7</v>
      </c>
      <c r="E688" s="41">
        <f>Tabela9[[#This Row],[data]]</f>
        <v>37316</v>
      </c>
      <c r="F688" s="3">
        <f t="shared" si="10"/>
        <v>1</v>
      </c>
      <c r="I688" s="45"/>
      <c r="J688" s="46"/>
    </row>
    <row r="689" spans="1:10" hidden="1" x14ac:dyDescent="0.25">
      <c r="A689" s="36">
        <v>37347</v>
      </c>
      <c r="B689" s="35">
        <f>YEAR(Tabela9[[#This Row],[data]])</f>
        <v>2002</v>
      </c>
      <c r="C689" s="35">
        <f>MONTH(Tabela9[[#This Row],[data]])</f>
        <v>4</v>
      </c>
      <c r="D689" s="40">
        <v>6.7</v>
      </c>
      <c r="E689" s="41">
        <f>Tabela9[[#This Row],[data]]</f>
        <v>37347</v>
      </c>
      <c r="F689" s="3">
        <f t="shared" si="10"/>
        <v>2</v>
      </c>
      <c r="I689" s="45"/>
      <c r="J689" s="46"/>
    </row>
    <row r="690" spans="1:10" hidden="1" x14ac:dyDescent="0.25">
      <c r="A690" s="36">
        <v>37377</v>
      </c>
      <c r="B690" s="35">
        <f>YEAR(Tabela9[[#This Row],[data]])</f>
        <v>2002</v>
      </c>
      <c r="C690" s="35">
        <f>MONTH(Tabela9[[#This Row],[data]])</f>
        <v>5</v>
      </c>
      <c r="D690" s="40">
        <v>6.9</v>
      </c>
      <c r="E690" s="41">
        <f>Tabela9[[#This Row],[data]]</f>
        <v>37377</v>
      </c>
      <c r="F690" s="3">
        <f t="shared" si="10"/>
        <v>0</v>
      </c>
      <c r="I690" s="45"/>
      <c r="J690" s="46"/>
    </row>
    <row r="691" spans="1:10" hidden="1" x14ac:dyDescent="0.25">
      <c r="A691" s="36">
        <v>37408</v>
      </c>
      <c r="B691" s="35">
        <f>YEAR(Tabela9[[#This Row],[data]])</f>
        <v>2002</v>
      </c>
      <c r="C691" s="35">
        <f>MONTH(Tabela9[[#This Row],[data]])</f>
        <v>6</v>
      </c>
      <c r="D691" s="40">
        <v>6.8</v>
      </c>
      <c r="E691" s="41">
        <f>Tabela9[[#This Row],[data]]</f>
        <v>37408</v>
      </c>
      <c r="F691" s="3">
        <f t="shared" si="10"/>
        <v>1</v>
      </c>
      <c r="I691" s="45"/>
      <c r="J691" s="46"/>
    </row>
    <row r="692" spans="1:10" hidden="1" x14ac:dyDescent="0.25">
      <c r="A692" s="36">
        <v>37438</v>
      </c>
      <c r="B692" s="35">
        <f>YEAR(Tabela9[[#This Row],[data]])</f>
        <v>2002</v>
      </c>
      <c r="C692" s="35">
        <f>MONTH(Tabela9[[#This Row],[data]])</f>
        <v>7</v>
      </c>
      <c r="D692" s="40">
        <v>6.8</v>
      </c>
      <c r="E692" s="41">
        <f>Tabela9[[#This Row],[data]]</f>
        <v>37438</v>
      </c>
      <c r="F692" s="3">
        <f t="shared" si="10"/>
        <v>2</v>
      </c>
      <c r="I692" s="45"/>
      <c r="J692" s="46"/>
    </row>
    <row r="693" spans="1:10" hidden="1" x14ac:dyDescent="0.25">
      <c r="A693" s="36">
        <v>37469</v>
      </c>
      <c r="B693" s="35">
        <f>YEAR(Tabela9[[#This Row],[data]])</f>
        <v>2002</v>
      </c>
      <c r="C693" s="35">
        <f>MONTH(Tabela9[[#This Row],[data]])</f>
        <v>8</v>
      </c>
      <c r="D693" s="40">
        <v>6.8</v>
      </c>
      <c r="E693" s="41">
        <f>Tabela9[[#This Row],[data]]</f>
        <v>37469</v>
      </c>
      <c r="F693" s="3">
        <f t="shared" si="10"/>
        <v>3</v>
      </c>
      <c r="I693" s="45"/>
      <c r="J693" s="46"/>
    </row>
    <row r="694" spans="1:10" hidden="1" x14ac:dyDescent="0.25">
      <c r="A694" s="36">
        <v>37500</v>
      </c>
      <c r="B694" s="35">
        <f>YEAR(Tabela9[[#This Row],[data]])</f>
        <v>2002</v>
      </c>
      <c r="C694" s="35">
        <f>MONTH(Tabela9[[#This Row],[data]])</f>
        <v>9</v>
      </c>
      <c r="D694" s="40">
        <v>6.7</v>
      </c>
      <c r="E694" s="41">
        <f>Tabela9[[#This Row],[data]]</f>
        <v>37500</v>
      </c>
      <c r="F694" s="3">
        <f t="shared" si="10"/>
        <v>4</v>
      </c>
      <c r="I694" s="45"/>
      <c r="J694" s="46"/>
    </row>
    <row r="695" spans="1:10" hidden="1" x14ac:dyDescent="0.25">
      <c r="A695" s="36">
        <v>37530</v>
      </c>
      <c r="B695" s="35">
        <f>YEAR(Tabela9[[#This Row],[data]])</f>
        <v>2002</v>
      </c>
      <c r="C695" s="35">
        <f>MONTH(Tabela9[[#This Row],[data]])</f>
        <v>10</v>
      </c>
      <c r="D695" s="40">
        <v>6.7</v>
      </c>
      <c r="E695" s="41">
        <f>Tabela9[[#This Row],[data]]</f>
        <v>37530</v>
      </c>
      <c r="F695" s="3">
        <f t="shared" si="10"/>
        <v>5</v>
      </c>
      <c r="I695" s="45"/>
      <c r="J695" s="46"/>
    </row>
    <row r="696" spans="1:10" hidden="1" x14ac:dyDescent="0.25">
      <c r="A696" s="36">
        <v>37561</v>
      </c>
      <c r="B696" s="35">
        <f>YEAR(Tabela9[[#This Row],[data]])</f>
        <v>2002</v>
      </c>
      <c r="C696" s="35">
        <f>MONTH(Tabela9[[#This Row],[data]])</f>
        <v>11</v>
      </c>
      <c r="D696" s="40">
        <v>6.7</v>
      </c>
      <c r="E696" s="41">
        <f>Tabela9[[#This Row],[data]]</f>
        <v>37561</v>
      </c>
      <c r="F696" s="3">
        <f t="shared" si="10"/>
        <v>6</v>
      </c>
      <c r="I696" s="45"/>
      <c r="J696" s="46"/>
    </row>
    <row r="697" spans="1:10" hidden="1" x14ac:dyDescent="0.25">
      <c r="A697" s="36">
        <v>37591</v>
      </c>
      <c r="B697" s="35">
        <f>YEAR(Tabela9[[#This Row],[data]])</f>
        <v>2002</v>
      </c>
      <c r="C697" s="35">
        <f>MONTH(Tabela9[[#This Row],[data]])</f>
        <v>12</v>
      </c>
      <c r="D697" s="40">
        <v>6.9</v>
      </c>
      <c r="E697" s="41">
        <f>Tabela9[[#This Row],[data]]</f>
        <v>37591</v>
      </c>
      <c r="F697" s="3">
        <f t="shared" si="10"/>
        <v>0</v>
      </c>
      <c r="I697" s="45"/>
      <c r="J697" s="46"/>
    </row>
    <row r="698" spans="1:10" hidden="1" x14ac:dyDescent="0.25">
      <c r="A698" s="36">
        <v>37622</v>
      </c>
      <c r="B698" s="35">
        <f>YEAR(Tabela9[[#This Row],[data]])</f>
        <v>2003</v>
      </c>
      <c r="C698" s="35">
        <f>MONTH(Tabela9[[#This Row],[data]])</f>
        <v>1</v>
      </c>
      <c r="D698" s="40">
        <v>5.7</v>
      </c>
      <c r="E698" s="41">
        <f>Tabela9[[#This Row],[data]]</f>
        <v>37622</v>
      </c>
      <c r="F698" s="3">
        <f t="shared" si="10"/>
        <v>1</v>
      </c>
      <c r="I698" s="45"/>
      <c r="J698" s="46"/>
    </row>
    <row r="699" spans="1:10" hidden="1" x14ac:dyDescent="0.25">
      <c r="A699" s="36">
        <v>37653</v>
      </c>
      <c r="B699" s="35">
        <f>YEAR(Tabela9[[#This Row],[data]])</f>
        <v>2003</v>
      </c>
      <c r="C699" s="35">
        <f>MONTH(Tabela9[[#This Row],[data]])</f>
        <v>2</v>
      </c>
      <c r="D699" s="40">
        <v>6.8</v>
      </c>
      <c r="E699" s="41">
        <f>Tabela9[[#This Row],[data]]</f>
        <v>37653</v>
      </c>
      <c r="F699" s="3">
        <f t="shared" si="10"/>
        <v>0</v>
      </c>
      <c r="I699" s="45"/>
      <c r="J699" s="46"/>
    </row>
    <row r="700" spans="1:10" hidden="1" x14ac:dyDescent="0.25">
      <c r="A700" s="36">
        <v>37681</v>
      </c>
      <c r="B700" s="35">
        <f>YEAR(Tabela9[[#This Row],[data]])</f>
        <v>2003</v>
      </c>
      <c r="C700" s="35">
        <f>MONTH(Tabela9[[#This Row],[data]])</f>
        <v>3</v>
      </c>
      <c r="D700" s="40">
        <v>6.9</v>
      </c>
      <c r="E700" s="41">
        <f>Tabela9[[#This Row],[data]]</f>
        <v>37681</v>
      </c>
      <c r="F700" s="3">
        <f t="shared" si="10"/>
        <v>0</v>
      </c>
      <c r="I700" s="45"/>
      <c r="J700" s="46"/>
    </row>
    <row r="701" spans="1:10" hidden="1" x14ac:dyDescent="0.25">
      <c r="A701" s="36">
        <v>37712</v>
      </c>
      <c r="B701" s="35">
        <f>YEAR(Tabela9[[#This Row],[data]])</f>
        <v>2003</v>
      </c>
      <c r="C701" s="35">
        <f>MONTH(Tabela9[[#This Row],[data]])</f>
        <v>4</v>
      </c>
      <c r="D701" s="40">
        <v>6.9</v>
      </c>
      <c r="E701" s="41">
        <f>Tabela9[[#This Row],[data]]</f>
        <v>37712</v>
      </c>
      <c r="F701" s="3">
        <f t="shared" si="10"/>
        <v>1</v>
      </c>
      <c r="I701" s="45"/>
      <c r="J701" s="46"/>
    </row>
    <row r="702" spans="1:10" hidden="1" x14ac:dyDescent="0.25">
      <c r="A702" s="36">
        <v>37742</v>
      </c>
      <c r="B702" s="35">
        <f>YEAR(Tabela9[[#This Row],[data]])</f>
        <v>2003</v>
      </c>
      <c r="C702" s="35">
        <f>MONTH(Tabela9[[#This Row],[data]])</f>
        <v>5</v>
      </c>
      <c r="D702" s="40">
        <v>7</v>
      </c>
      <c r="E702" s="41">
        <f>Tabela9[[#This Row],[data]]</f>
        <v>37742</v>
      </c>
      <c r="F702" s="3">
        <f t="shared" si="10"/>
        <v>0</v>
      </c>
      <c r="I702" s="45"/>
      <c r="J702" s="46"/>
    </row>
    <row r="703" spans="1:10" hidden="1" x14ac:dyDescent="0.25">
      <c r="A703" s="36">
        <v>37773</v>
      </c>
      <c r="B703" s="35">
        <f>YEAR(Tabela9[[#This Row],[data]])</f>
        <v>2003</v>
      </c>
      <c r="C703" s="35">
        <f>MONTH(Tabela9[[#This Row],[data]])</f>
        <v>6</v>
      </c>
      <c r="D703" s="40">
        <v>7.1</v>
      </c>
      <c r="E703" s="41">
        <f>Tabela9[[#This Row],[data]]</f>
        <v>37773</v>
      </c>
      <c r="F703" s="3">
        <f t="shared" si="10"/>
        <v>0</v>
      </c>
      <c r="I703" s="45"/>
      <c r="J703" s="46"/>
    </row>
    <row r="704" spans="1:10" hidden="1" x14ac:dyDescent="0.25">
      <c r="A704" s="36">
        <v>37803</v>
      </c>
      <c r="B704" s="35">
        <f>YEAR(Tabela9[[#This Row],[data]])</f>
        <v>2003</v>
      </c>
      <c r="C704" s="35">
        <f>MONTH(Tabela9[[#This Row],[data]])</f>
        <v>7</v>
      </c>
      <c r="D704" s="40">
        <v>7.3</v>
      </c>
      <c r="E704" s="41">
        <f>Tabela9[[#This Row],[data]]</f>
        <v>37803</v>
      </c>
      <c r="F704" s="3">
        <f t="shared" si="10"/>
        <v>0</v>
      </c>
      <c r="I704" s="45"/>
      <c r="J704" s="46"/>
    </row>
    <row r="705" spans="1:10" hidden="1" x14ac:dyDescent="0.25">
      <c r="A705" s="36">
        <v>37834</v>
      </c>
      <c r="B705" s="35">
        <f>YEAR(Tabela9[[#This Row],[data]])</f>
        <v>2003</v>
      </c>
      <c r="C705" s="35">
        <f>MONTH(Tabela9[[#This Row],[data]])</f>
        <v>8</v>
      </c>
      <c r="D705" s="40">
        <v>7.2</v>
      </c>
      <c r="E705" s="41">
        <f>Tabela9[[#This Row],[data]]</f>
        <v>37834</v>
      </c>
      <c r="F705" s="3">
        <f t="shared" si="10"/>
        <v>1</v>
      </c>
      <c r="I705" s="45"/>
      <c r="J705" s="46"/>
    </row>
    <row r="706" spans="1:10" hidden="1" x14ac:dyDescent="0.25">
      <c r="A706" s="36">
        <v>37865</v>
      </c>
      <c r="B706" s="35">
        <f>YEAR(Tabela9[[#This Row],[data]])</f>
        <v>2003</v>
      </c>
      <c r="C706" s="35">
        <f>MONTH(Tabela9[[#This Row],[data]])</f>
        <v>9</v>
      </c>
      <c r="D706" s="40">
        <v>7.1</v>
      </c>
      <c r="E706" s="41">
        <f>Tabela9[[#This Row],[data]]</f>
        <v>37865</v>
      </c>
      <c r="F706" s="3">
        <f t="shared" si="10"/>
        <v>2</v>
      </c>
      <c r="I706" s="45"/>
      <c r="J706" s="46"/>
    </row>
    <row r="707" spans="1:10" hidden="1" x14ac:dyDescent="0.25">
      <c r="A707" s="36">
        <v>37895</v>
      </c>
      <c r="B707" s="35">
        <f>YEAR(Tabela9[[#This Row],[data]])</f>
        <v>2003</v>
      </c>
      <c r="C707" s="35">
        <f>MONTH(Tabela9[[#This Row],[data]])</f>
        <v>10</v>
      </c>
      <c r="D707" s="40">
        <v>7.1</v>
      </c>
      <c r="E707" s="41">
        <f>Tabela9[[#This Row],[data]]</f>
        <v>37895</v>
      </c>
      <c r="F707" s="3">
        <f t="shared" si="10"/>
        <v>3</v>
      </c>
      <c r="I707" s="45"/>
      <c r="J707" s="46"/>
    </row>
    <row r="708" spans="1:10" hidden="1" x14ac:dyDescent="0.25">
      <c r="A708" s="36">
        <v>37926</v>
      </c>
      <c r="B708" s="35">
        <f>YEAR(Tabela9[[#This Row],[data]])</f>
        <v>2003</v>
      </c>
      <c r="C708" s="35">
        <f>MONTH(Tabela9[[#This Row],[data]])</f>
        <v>11</v>
      </c>
      <c r="D708" s="40">
        <v>7</v>
      </c>
      <c r="E708" s="41">
        <f>Tabela9[[#This Row],[data]]</f>
        <v>37926</v>
      </c>
      <c r="F708" s="3">
        <f t="shared" ref="F708:F771" si="11">IF(D708&lt;=D707,F707+1,0)</f>
        <v>4</v>
      </c>
      <c r="I708" s="45"/>
      <c r="J708" s="46"/>
    </row>
    <row r="709" spans="1:10" hidden="1" x14ac:dyDescent="0.25">
      <c r="A709" s="36">
        <v>37956</v>
      </c>
      <c r="B709" s="35">
        <f>YEAR(Tabela9[[#This Row],[data]])</f>
        <v>2003</v>
      </c>
      <c r="C709" s="35">
        <f>MONTH(Tabela9[[#This Row],[data]])</f>
        <v>12</v>
      </c>
      <c r="D709" s="40">
        <v>6.8</v>
      </c>
      <c r="E709" s="41">
        <f>Tabela9[[#This Row],[data]]</f>
        <v>37956</v>
      </c>
      <c r="F709" s="3">
        <f t="shared" si="11"/>
        <v>5</v>
      </c>
      <c r="I709" s="45"/>
      <c r="J709" s="46"/>
    </row>
    <row r="710" spans="1:10" hidden="1" x14ac:dyDescent="0.25">
      <c r="A710" s="36">
        <v>37987</v>
      </c>
      <c r="B710" s="35">
        <f>YEAR(Tabela9[[#This Row],[data]])</f>
        <v>2004</v>
      </c>
      <c r="C710" s="35">
        <f>MONTH(Tabela9[[#This Row],[data]])</f>
        <v>1</v>
      </c>
      <c r="D710" s="40">
        <v>5.4</v>
      </c>
      <c r="E710" s="41">
        <f>Tabela9[[#This Row],[data]]</f>
        <v>37987</v>
      </c>
      <c r="F710" s="3">
        <f t="shared" si="11"/>
        <v>6</v>
      </c>
      <c r="I710" s="45"/>
      <c r="J710" s="46"/>
    </row>
    <row r="711" spans="1:10" hidden="1" x14ac:dyDescent="0.25">
      <c r="A711" s="36">
        <v>38018</v>
      </c>
      <c r="B711" s="35">
        <f>YEAR(Tabela9[[#This Row],[data]])</f>
        <v>2004</v>
      </c>
      <c r="C711" s="35">
        <f>MONTH(Tabela9[[#This Row],[data]])</f>
        <v>2</v>
      </c>
      <c r="D711" s="40">
        <v>6.7</v>
      </c>
      <c r="E711" s="41">
        <f>Tabela9[[#This Row],[data]]</f>
        <v>38018</v>
      </c>
      <c r="F711" s="3">
        <f t="shared" si="11"/>
        <v>0</v>
      </c>
      <c r="I711" s="45"/>
      <c r="J711" s="46"/>
    </row>
    <row r="712" spans="1:10" hidden="1" x14ac:dyDescent="0.25">
      <c r="A712" s="36">
        <v>38047</v>
      </c>
      <c r="B712" s="35">
        <f>YEAR(Tabela9[[#This Row],[data]])</f>
        <v>2004</v>
      </c>
      <c r="C712" s="35">
        <f>MONTH(Tabela9[[#This Row],[data]])</f>
        <v>3</v>
      </c>
      <c r="D712" s="40">
        <v>6.6</v>
      </c>
      <c r="E712" s="41">
        <f>Tabela9[[#This Row],[data]]</f>
        <v>38047</v>
      </c>
      <c r="F712" s="3">
        <f t="shared" si="11"/>
        <v>1</v>
      </c>
      <c r="I712" s="45"/>
      <c r="J712" s="46"/>
    </row>
    <row r="713" spans="1:10" hidden="1" x14ac:dyDescent="0.25">
      <c r="A713" s="36">
        <v>38078</v>
      </c>
      <c r="B713" s="35">
        <f>YEAR(Tabela9[[#This Row],[data]])</f>
        <v>2004</v>
      </c>
      <c r="C713" s="35">
        <f>MONTH(Tabela9[[#This Row],[data]])</f>
        <v>4</v>
      </c>
      <c r="D713" s="40">
        <v>6.8</v>
      </c>
      <c r="E713" s="41">
        <f>Tabela9[[#This Row],[data]]</f>
        <v>38078</v>
      </c>
      <c r="F713" s="3">
        <f t="shared" si="11"/>
        <v>0</v>
      </c>
      <c r="I713" s="45"/>
      <c r="J713" s="46"/>
    </row>
    <row r="714" spans="1:10" hidden="1" x14ac:dyDescent="0.25">
      <c r="A714" s="36">
        <v>38108</v>
      </c>
      <c r="B714" s="35">
        <f>YEAR(Tabela9[[#This Row],[data]])</f>
        <v>2004</v>
      </c>
      <c r="C714" s="35">
        <f>MONTH(Tabela9[[#This Row],[data]])</f>
        <v>5</v>
      </c>
      <c r="D714" s="40">
        <v>6.6</v>
      </c>
      <c r="E714" s="41">
        <f>Tabela9[[#This Row],[data]]</f>
        <v>38108</v>
      </c>
      <c r="F714" s="3">
        <f t="shared" si="11"/>
        <v>1</v>
      </c>
      <c r="I714" s="45"/>
      <c r="J714" s="46"/>
    </row>
    <row r="715" spans="1:10" hidden="1" x14ac:dyDescent="0.25">
      <c r="A715" s="36">
        <v>38139</v>
      </c>
      <c r="B715" s="35">
        <f>YEAR(Tabela9[[#This Row],[data]])</f>
        <v>2004</v>
      </c>
      <c r="C715" s="35">
        <f>MONTH(Tabela9[[#This Row],[data]])</f>
        <v>6</v>
      </c>
      <c r="D715" s="40">
        <v>6.6</v>
      </c>
      <c r="E715" s="41">
        <f>Tabela9[[#This Row],[data]]</f>
        <v>38139</v>
      </c>
      <c r="F715" s="3">
        <f t="shared" si="11"/>
        <v>2</v>
      </c>
      <c r="I715" s="45"/>
      <c r="J715" s="46"/>
    </row>
    <row r="716" spans="1:10" hidden="1" x14ac:dyDescent="0.25">
      <c r="A716" s="36">
        <v>38169</v>
      </c>
      <c r="B716" s="35">
        <f>YEAR(Tabela9[[#This Row],[data]])</f>
        <v>2004</v>
      </c>
      <c r="C716" s="35">
        <f>MONTH(Tabela9[[#This Row],[data]])</f>
        <v>7</v>
      </c>
      <c r="D716" s="40">
        <v>6.6</v>
      </c>
      <c r="E716" s="41">
        <f>Tabela9[[#This Row],[data]]</f>
        <v>38169</v>
      </c>
      <c r="F716" s="3">
        <f t="shared" si="11"/>
        <v>3</v>
      </c>
      <c r="I716" s="45"/>
      <c r="J716" s="46"/>
    </row>
    <row r="717" spans="1:10" hidden="1" x14ac:dyDescent="0.25">
      <c r="A717" s="36">
        <v>38200</v>
      </c>
      <c r="B717" s="35">
        <f>YEAR(Tabela9[[#This Row],[data]])</f>
        <v>2004</v>
      </c>
      <c r="C717" s="35">
        <f>MONTH(Tabela9[[#This Row],[data]])</f>
        <v>8</v>
      </c>
      <c r="D717" s="40">
        <v>6.5</v>
      </c>
      <c r="E717" s="41">
        <f>Tabela9[[#This Row],[data]]</f>
        <v>38200</v>
      </c>
      <c r="F717" s="3">
        <f t="shared" si="11"/>
        <v>4</v>
      </c>
      <c r="I717" s="45"/>
      <c r="J717" s="46"/>
    </row>
    <row r="718" spans="1:10" hidden="1" x14ac:dyDescent="0.25">
      <c r="A718" s="36">
        <v>38231</v>
      </c>
      <c r="B718" s="35">
        <f>YEAR(Tabela9[[#This Row],[data]])</f>
        <v>2004</v>
      </c>
      <c r="C718" s="35">
        <f>MONTH(Tabela9[[#This Row],[data]])</f>
        <v>9</v>
      </c>
      <c r="D718" s="40">
        <v>6.4</v>
      </c>
      <c r="E718" s="41">
        <f>Tabela9[[#This Row],[data]]</f>
        <v>38231</v>
      </c>
      <c r="F718" s="3">
        <f t="shared" si="11"/>
        <v>5</v>
      </c>
      <c r="I718" s="45"/>
      <c r="J718" s="46"/>
    </row>
    <row r="719" spans="1:10" hidden="1" x14ac:dyDescent="0.25">
      <c r="A719" s="36">
        <v>38261</v>
      </c>
      <c r="B719" s="35">
        <f>YEAR(Tabela9[[#This Row],[data]])</f>
        <v>2004</v>
      </c>
      <c r="C719" s="35">
        <f>MONTH(Tabela9[[#This Row],[data]])</f>
        <v>10</v>
      </c>
      <c r="D719" s="40">
        <v>6.4</v>
      </c>
      <c r="E719" s="41">
        <f>Tabela9[[#This Row],[data]]</f>
        <v>38261</v>
      </c>
      <c r="F719" s="3">
        <f t="shared" si="11"/>
        <v>6</v>
      </c>
      <c r="I719" s="45"/>
      <c r="J719" s="46"/>
    </row>
    <row r="720" spans="1:10" hidden="1" x14ac:dyDescent="0.25">
      <c r="A720" s="36">
        <v>38292</v>
      </c>
      <c r="B720" s="35">
        <f>YEAR(Tabela9[[#This Row],[data]])</f>
        <v>2004</v>
      </c>
      <c r="C720" s="35">
        <f>MONTH(Tabela9[[#This Row],[data]])</f>
        <v>11</v>
      </c>
      <c r="D720" s="40">
        <v>6.5</v>
      </c>
      <c r="E720" s="41">
        <f>Tabela9[[#This Row],[data]]</f>
        <v>38292</v>
      </c>
      <c r="F720" s="3">
        <f t="shared" si="11"/>
        <v>0</v>
      </c>
      <c r="I720" s="45"/>
      <c r="J720" s="46"/>
    </row>
    <row r="721" spans="1:10" hidden="1" x14ac:dyDescent="0.25">
      <c r="A721" s="36">
        <v>38322</v>
      </c>
      <c r="B721" s="35">
        <f>YEAR(Tabela9[[#This Row],[data]])</f>
        <v>2004</v>
      </c>
      <c r="C721" s="35">
        <f>MONTH(Tabela9[[#This Row],[data]])</f>
        <v>12</v>
      </c>
      <c r="D721" s="40">
        <v>6.4</v>
      </c>
      <c r="E721" s="41">
        <f>Tabela9[[#This Row],[data]]</f>
        <v>38322</v>
      </c>
      <c r="F721" s="3">
        <f t="shared" si="11"/>
        <v>1</v>
      </c>
      <c r="I721" s="45"/>
      <c r="J721" s="46"/>
    </row>
    <row r="722" spans="1:10" hidden="1" x14ac:dyDescent="0.25">
      <c r="A722" s="36">
        <v>38353</v>
      </c>
      <c r="B722" s="35">
        <f>YEAR(Tabela9[[#This Row],[data]])</f>
        <v>2005</v>
      </c>
      <c r="C722" s="35">
        <f>MONTH(Tabela9[[#This Row],[data]])</f>
        <v>1</v>
      </c>
      <c r="D722" s="40">
        <v>4.9000000000000004</v>
      </c>
      <c r="E722" s="41">
        <f>Tabela9[[#This Row],[data]]</f>
        <v>38353</v>
      </c>
      <c r="F722" s="3">
        <f t="shared" si="11"/>
        <v>2</v>
      </c>
      <c r="I722" s="45"/>
      <c r="J722" s="46"/>
    </row>
    <row r="723" spans="1:10" hidden="1" x14ac:dyDescent="0.25">
      <c r="A723" s="36">
        <v>38384</v>
      </c>
      <c r="B723" s="35">
        <f>YEAR(Tabela9[[#This Row],[data]])</f>
        <v>2005</v>
      </c>
      <c r="C723" s="35">
        <f>MONTH(Tabela9[[#This Row],[data]])</f>
        <v>2</v>
      </c>
      <c r="D723" s="40">
        <v>6.3</v>
      </c>
      <c r="E723" s="41">
        <f>Tabela9[[#This Row],[data]]</f>
        <v>38384</v>
      </c>
      <c r="F723" s="3">
        <f t="shared" si="11"/>
        <v>0</v>
      </c>
      <c r="I723" s="45"/>
      <c r="J723" s="46"/>
    </row>
    <row r="724" spans="1:10" hidden="1" x14ac:dyDescent="0.25">
      <c r="A724" s="36">
        <v>38412</v>
      </c>
      <c r="B724" s="35">
        <f>YEAR(Tabela9[[#This Row],[data]])</f>
        <v>2005</v>
      </c>
      <c r="C724" s="35">
        <f>MONTH(Tabela9[[#This Row],[data]])</f>
        <v>3</v>
      </c>
      <c r="D724" s="40">
        <v>6.4</v>
      </c>
      <c r="E724" s="41">
        <f>Tabela9[[#This Row],[data]]</f>
        <v>38412</v>
      </c>
      <c r="F724" s="3">
        <f t="shared" si="11"/>
        <v>0</v>
      </c>
      <c r="I724" s="45"/>
      <c r="J724" s="46"/>
    </row>
    <row r="725" spans="1:10" hidden="1" x14ac:dyDescent="0.25">
      <c r="A725" s="36">
        <v>38443</v>
      </c>
      <c r="B725" s="35">
        <f>YEAR(Tabela9[[#This Row],[data]])</f>
        <v>2005</v>
      </c>
      <c r="C725" s="35">
        <f>MONTH(Tabela9[[#This Row],[data]])</f>
        <v>4</v>
      </c>
      <c r="D725" s="40">
        <v>6.2</v>
      </c>
      <c r="E725" s="41">
        <f>Tabela9[[#This Row],[data]]</f>
        <v>38443</v>
      </c>
      <c r="F725" s="3">
        <f t="shared" si="11"/>
        <v>1</v>
      </c>
      <c r="I725" s="45"/>
      <c r="J725" s="46"/>
    </row>
    <row r="726" spans="1:10" hidden="1" x14ac:dyDescent="0.25">
      <c r="A726" s="36">
        <v>38473</v>
      </c>
      <c r="B726" s="35">
        <f>YEAR(Tabela9[[#This Row],[data]])</f>
        <v>2005</v>
      </c>
      <c r="C726" s="35">
        <f>MONTH(Tabela9[[#This Row],[data]])</f>
        <v>5</v>
      </c>
      <c r="D726" s="40">
        <v>6.2</v>
      </c>
      <c r="E726" s="41">
        <f>Tabela9[[#This Row],[data]]</f>
        <v>38473</v>
      </c>
      <c r="F726" s="3">
        <f t="shared" si="11"/>
        <v>2</v>
      </c>
      <c r="I726" s="45"/>
      <c r="J726" s="46"/>
    </row>
    <row r="727" spans="1:10" hidden="1" x14ac:dyDescent="0.25">
      <c r="A727" s="36">
        <v>38504</v>
      </c>
      <c r="B727" s="35">
        <f>YEAR(Tabela9[[#This Row],[data]])</f>
        <v>2005</v>
      </c>
      <c r="C727" s="35">
        <f>MONTH(Tabela9[[#This Row],[data]])</f>
        <v>6</v>
      </c>
      <c r="D727" s="40">
        <v>6.1</v>
      </c>
      <c r="E727" s="41">
        <f>Tabela9[[#This Row],[data]]</f>
        <v>38504</v>
      </c>
      <c r="F727" s="3">
        <f t="shared" si="11"/>
        <v>3</v>
      </c>
      <c r="I727" s="45"/>
      <c r="J727" s="46"/>
    </row>
    <row r="728" spans="1:10" hidden="1" x14ac:dyDescent="0.25">
      <c r="A728" s="36">
        <v>38534</v>
      </c>
      <c r="B728" s="35">
        <f>YEAR(Tabela9[[#This Row],[data]])</f>
        <v>2005</v>
      </c>
      <c r="C728" s="35">
        <f>MONTH(Tabela9[[#This Row],[data]])</f>
        <v>7</v>
      </c>
      <c r="D728" s="40">
        <v>6</v>
      </c>
      <c r="E728" s="41">
        <f>Tabela9[[#This Row],[data]]</f>
        <v>38534</v>
      </c>
      <c r="F728" s="3">
        <f t="shared" si="11"/>
        <v>4</v>
      </c>
      <c r="I728" s="45"/>
      <c r="J728" s="46"/>
    </row>
    <row r="729" spans="1:10" hidden="1" x14ac:dyDescent="0.25">
      <c r="A729" s="36">
        <v>38565</v>
      </c>
      <c r="B729" s="35">
        <f>YEAR(Tabela9[[#This Row],[data]])</f>
        <v>2005</v>
      </c>
      <c r="C729" s="35">
        <f>MONTH(Tabela9[[#This Row],[data]])</f>
        <v>8</v>
      </c>
      <c r="D729" s="40">
        <v>6</v>
      </c>
      <c r="E729" s="41">
        <f>Tabela9[[#This Row],[data]]</f>
        <v>38565</v>
      </c>
      <c r="F729" s="3">
        <f t="shared" si="11"/>
        <v>5</v>
      </c>
      <c r="I729" s="45"/>
      <c r="J729" s="46"/>
    </row>
    <row r="730" spans="1:10" hidden="1" x14ac:dyDescent="0.25">
      <c r="A730" s="36">
        <v>38596</v>
      </c>
      <c r="B730" s="35">
        <f>YEAR(Tabela9[[#This Row],[data]])</f>
        <v>2005</v>
      </c>
      <c r="C730" s="35">
        <f>MONTH(Tabela9[[#This Row],[data]])</f>
        <v>9</v>
      </c>
      <c r="D730" s="40">
        <v>5.9</v>
      </c>
      <c r="E730" s="41">
        <f>Tabela9[[#This Row],[data]]</f>
        <v>38596</v>
      </c>
      <c r="F730" s="3">
        <f t="shared" si="11"/>
        <v>6</v>
      </c>
      <c r="I730" s="45"/>
      <c r="J730" s="46"/>
    </row>
    <row r="731" spans="1:10" hidden="1" x14ac:dyDescent="0.25">
      <c r="A731" s="36">
        <v>38626</v>
      </c>
      <c r="B731" s="35">
        <f>YEAR(Tabela9[[#This Row],[data]])</f>
        <v>2005</v>
      </c>
      <c r="C731" s="35">
        <f>MONTH(Tabela9[[#This Row],[data]])</f>
        <v>10</v>
      </c>
      <c r="D731" s="40">
        <v>6</v>
      </c>
      <c r="E731" s="41">
        <f>Tabela9[[#This Row],[data]]</f>
        <v>38626</v>
      </c>
      <c r="F731" s="3">
        <f t="shared" si="11"/>
        <v>0</v>
      </c>
      <c r="I731" s="45"/>
      <c r="J731" s="46"/>
    </row>
    <row r="732" spans="1:10" hidden="1" x14ac:dyDescent="0.25">
      <c r="A732" s="36">
        <v>38657</v>
      </c>
      <c r="B732" s="35">
        <f>YEAR(Tabela9[[#This Row],[data]])</f>
        <v>2005</v>
      </c>
      <c r="C732" s="35">
        <f>MONTH(Tabela9[[#This Row],[data]])</f>
        <v>11</v>
      </c>
      <c r="D732" s="40">
        <v>6</v>
      </c>
      <c r="E732" s="41">
        <f>Tabela9[[#This Row],[data]]</f>
        <v>38657</v>
      </c>
      <c r="F732" s="3">
        <f t="shared" si="11"/>
        <v>1</v>
      </c>
      <c r="I732" s="45"/>
      <c r="J732" s="46"/>
    </row>
    <row r="733" spans="1:10" hidden="1" x14ac:dyDescent="0.25">
      <c r="A733" s="36">
        <v>38687</v>
      </c>
      <c r="B733" s="35">
        <f>YEAR(Tabela9[[#This Row],[data]])</f>
        <v>2005</v>
      </c>
      <c r="C733" s="35">
        <f>MONTH(Tabela9[[#This Row],[data]])</f>
        <v>12</v>
      </c>
      <c r="D733" s="40">
        <v>6</v>
      </c>
      <c r="E733" s="41">
        <f>Tabela9[[#This Row],[data]]</f>
        <v>38687</v>
      </c>
      <c r="F733" s="3">
        <f t="shared" si="11"/>
        <v>2</v>
      </c>
      <c r="I733" s="45"/>
      <c r="J733" s="46"/>
    </row>
    <row r="734" spans="1:10" hidden="1" x14ac:dyDescent="0.25">
      <c r="A734" s="36">
        <v>38718</v>
      </c>
      <c r="B734" s="35">
        <f>YEAR(Tabela9[[#This Row],[data]])</f>
        <v>2006</v>
      </c>
      <c r="C734" s="35">
        <f>MONTH(Tabela9[[#This Row],[data]])</f>
        <v>1</v>
      </c>
      <c r="D734" s="40">
        <v>4.4000000000000004</v>
      </c>
      <c r="E734" s="41">
        <f>Tabela9[[#This Row],[data]]</f>
        <v>38718</v>
      </c>
      <c r="F734" s="3">
        <f t="shared" si="11"/>
        <v>3</v>
      </c>
      <c r="I734" s="45"/>
      <c r="J734" s="46"/>
    </row>
    <row r="735" spans="1:10" hidden="1" x14ac:dyDescent="0.25">
      <c r="A735" s="36">
        <v>38749</v>
      </c>
      <c r="B735" s="35">
        <f>YEAR(Tabela9[[#This Row],[data]])</f>
        <v>2006</v>
      </c>
      <c r="C735" s="35">
        <f>MONTH(Tabela9[[#This Row],[data]])</f>
        <v>2</v>
      </c>
      <c r="D735" s="40">
        <v>5.7</v>
      </c>
      <c r="E735" s="41">
        <f>Tabela9[[#This Row],[data]]</f>
        <v>38749</v>
      </c>
      <c r="F735" s="3">
        <f t="shared" si="11"/>
        <v>0</v>
      </c>
      <c r="I735" s="45"/>
      <c r="J735" s="46"/>
    </row>
    <row r="736" spans="1:10" hidden="1" x14ac:dyDescent="0.25">
      <c r="A736" s="36">
        <v>38777</v>
      </c>
      <c r="B736" s="35">
        <f>YEAR(Tabela9[[#This Row],[data]])</f>
        <v>2006</v>
      </c>
      <c r="C736" s="35">
        <f>MONTH(Tabela9[[#This Row],[data]])</f>
        <v>3</v>
      </c>
      <c r="D736" s="40">
        <v>5.8</v>
      </c>
      <c r="E736" s="41">
        <f>Tabela9[[#This Row],[data]]</f>
        <v>38777</v>
      </c>
      <c r="F736" s="3">
        <f t="shared" si="11"/>
        <v>0</v>
      </c>
      <c r="I736" s="45"/>
      <c r="J736" s="46"/>
    </row>
    <row r="737" spans="1:10" hidden="1" x14ac:dyDescent="0.25">
      <c r="A737" s="36">
        <v>38808</v>
      </c>
      <c r="B737" s="35">
        <f>YEAR(Tabela9[[#This Row],[data]])</f>
        <v>2006</v>
      </c>
      <c r="C737" s="35">
        <f>MONTH(Tabela9[[#This Row],[data]])</f>
        <v>4</v>
      </c>
      <c r="D737" s="40">
        <v>5.7</v>
      </c>
      <c r="E737" s="41">
        <f>Tabela9[[#This Row],[data]]</f>
        <v>38808</v>
      </c>
      <c r="F737" s="3">
        <f t="shared" si="11"/>
        <v>1</v>
      </c>
      <c r="I737" s="45"/>
      <c r="J737" s="46"/>
    </row>
    <row r="738" spans="1:10" hidden="1" x14ac:dyDescent="0.25">
      <c r="A738" s="36">
        <v>38838</v>
      </c>
      <c r="B738" s="35">
        <f>YEAR(Tabela9[[#This Row],[data]])</f>
        <v>2006</v>
      </c>
      <c r="C738" s="35">
        <f>MONTH(Tabela9[[#This Row],[data]])</f>
        <v>5</v>
      </c>
      <c r="D738" s="40">
        <v>5.7</v>
      </c>
      <c r="E738" s="41">
        <f>Tabela9[[#This Row],[data]]</f>
        <v>38838</v>
      </c>
      <c r="F738" s="3">
        <f t="shared" si="11"/>
        <v>2</v>
      </c>
      <c r="I738" s="45"/>
      <c r="J738" s="46"/>
    </row>
    <row r="739" spans="1:10" hidden="1" x14ac:dyDescent="0.25">
      <c r="A739" s="36">
        <v>38869</v>
      </c>
      <c r="B739" s="35">
        <f>YEAR(Tabela9[[#This Row],[data]])</f>
        <v>2006</v>
      </c>
      <c r="C739" s="35">
        <f>MONTH(Tabela9[[#This Row],[data]])</f>
        <v>6</v>
      </c>
      <c r="D739" s="40">
        <v>5.6</v>
      </c>
      <c r="E739" s="41">
        <f>Tabela9[[#This Row],[data]]</f>
        <v>38869</v>
      </c>
      <c r="F739" s="3">
        <f t="shared" si="11"/>
        <v>3</v>
      </c>
      <c r="I739" s="45"/>
      <c r="J739" s="46"/>
    </row>
    <row r="740" spans="1:10" hidden="1" x14ac:dyDescent="0.25">
      <c r="A740" s="36">
        <v>38899</v>
      </c>
      <c r="B740" s="35">
        <f>YEAR(Tabela9[[#This Row],[data]])</f>
        <v>2006</v>
      </c>
      <c r="C740" s="35">
        <f>MONTH(Tabela9[[#This Row],[data]])</f>
        <v>7</v>
      </c>
      <c r="D740" s="40">
        <v>5.6</v>
      </c>
      <c r="E740" s="41">
        <f>Tabela9[[#This Row],[data]]</f>
        <v>38899</v>
      </c>
      <c r="F740" s="3">
        <f t="shared" si="11"/>
        <v>4</v>
      </c>
      <c r="I740" s="45"/>
      <c r="J740" s="46"/>
    </row>
    <row r="741" spans="1:10" hidden="1" x14ac:dyDescent="0.25">
      <c r="A741" s="36">
        <v>38930</v>
      </c>
      <c r="B741" s="35">
        <f>YEAR(Tabela9[[#This Row],[data]])</f>
        <v>2006</v>
      </c>
      <c r="C741" s="35">
        <f>MONTH(Tabela9[[#This Row],[data]])</f>
        <v>8</v>
      </c>
      <c r="D741" s="40">
        <v>5.7</v>
      </c>
      <c r="E741" s="41">
        <f>Tabela9[[#This Row],[data]]</f>
        <v>38930</v>
      </c>
      <c r="F741" s="3">
        <f t="shared" si="11"/>
        <v>0</v>
      </c>
      <c r="I741" s="45"/>
      <c r="J741" s="46"/>
    </row>
    <row r="742" spans="1:10" hidden="1" x14ac:dyDescent="0.25">
      <c r="A742" s="36">
        <v>38961</v>
      </c>
      <c r="B742" s="35">
        <f>YEAR(Tabela9[[#This Row],[data]])</f>
        <v>2006</v>
      </c>
      <c r="C742" s="35">
        <f>MONTH(Tabela9[[#This Row],[data]])</f>
        <v>9</v>
      </c>
      <c r="D742" s="40">
        <v>5.7</v>
      </c>
      <c r="E742" s="41">
        <f>Tabela9[[#This Row],[data]]</f>
        <v>38961</v>
      </c>
      <c r="F742" s="3">
        <f t="shared" si="11"/>
        <v>1</v>
      </c>
      <c r="I742" s="45"/>
      <c r="J742" s="46"/>
    </row>
    <row r="743" spans="1:10" hidden="1" x14ac:dyDescent="0.25">
      <c r="A743" s="36">
        <v>38991</v>
      </c>
      <c r="B743" s="35">
        <f>YEAR(Tabela9[[#This Row],[data]])</f>
        <v>2006</v>
      </c>
      <c r="C743" s="35">
        <f>MONTH(Tabela9[[#This Row],[data]])</f>
        <v>10</v>
      </c>
      <c r="D743" s="40">
        <v>5.5</v>
      </c>
      <c r="E743" s="41">
        <f>Tabela9[[#This Row],[data]]</f>
        <v>38991</v>
      </c>
      <c r="F743" s="3">
        <f t="shared" si="11"/>
        <v>2</v>
      </c>
      <c r="I743" s="45"/>
      <c r="J743" s="46"/>
    </row>
    <row r="744" spans="1:10" hidden="1" x14ac:dyDescent="0.25">
      <c r="A744" s="36">
        <v>39022</v>
      </c>
      <c r="B744" s="35">
        <f>YEAR(Tabela9[[#This Row],[data]])</f>
        <v>2006</v>
      </c>
      <c r="C744" s="35">
        <f>MONTH(Tabela9[[#This Row],[data]])</f>
        <v>11</v>
      </c>
      <c r="D744" s="40">
        <v>5.4</v>
      </c>
      <c r="E744" s="41">
        <f>Tabela9[[#This Row],[data]]</f>
        <v>39022</v>
      </c>
      <c r="F744" s="3">
        <f t="shared" si="11"/>
        <v>3</v>
      </c>
      <c r="I744" s="45"/>
      <c r="J744" s="46"/>
    </row>
    <row r="745" spans="1:10" hidden="1" x14ac:dyDescent="0.25">
      <c r="A745" s="36">
        <v>39052</v>
      </c>
      <c r="B745" s="35">
        <f>YEAR(Tabela9[[#This Row],[data]])</f>
        <v>2006</v>
      </c>
      <c r="C745" s="35">
        <f>MONTH(Tabela9[[#This Row],[data]])</f>
        <v>12</v>
      </c>
      <c r="D745" s="40">
        <v>5.5</v>
      </c>
      <c r="E745" s="41">
        <f>Tabela9[[#This Row],[data]]</f>
        <v>39052</v>
      </c>
      <c r="F745" s="3">
        <f t="shared" si="11"/>
        <v>0</v>
      </c>
      <c r="I745" s="45"/>
      <c r="J745" s="46"/>
    </row>
    <row r="746" spans="1:10" hidden="1" x14ac:dyDescent="0.25">
      <c r="A746" s="36">
        <v>39083</v>
      </c>
      <c r="B746" s="35">
        <f>YEAR(Tabela9[[#This Row],[data]])</f>
        <v>2007</v>
      </c>
      <c r="C746" s="35">
        <f>MONTH(Tabela9[[#This Row],[data]])</f>
        <v>1</v>
      </c>
      <c r="D746" s="40">
        <v>5</v>
      </c>
      <c r="E746" s="41">
        <f>Tabela9[[#This Row],[data]]</f>
        <v>39083</v>
      </c>
      <c r="F746" s="3">
        <f t="shared" si="11"/>
        <v>1</v>
      </c>
      <c r="I746" s="45"/>
      <c r="J746" s="46"/>
    </row>
    <row r="747" spans="1:10" hidden="1" x14ac:dyDescent="0.25">
      <c r="A747" s="36">
        <v>39114</v>
      </c>
      <c r="B747" s="35">
        <f>YEAR(Tabela9[[#This Row],[data]])</f>
        <v>2007</v>
      </c>
      <c r="C747" s="35">
        <f>MONTH(Tabela9[[#This Row],[data]])</f>
        <v>2</v>
      </c>
      <c r="D747" s="40">
        <v>5.6</v>
      </c>
      <c r="E747" s="41">
        <f>Tabela9[[#This Row],[data]]</f>
        <v>39114</v>
      </c>
      <c r="F747" s="3">
        <f t="shared" si="11"/>
        <v>0</v>
      </c>
      <c r="I747" s="45"/>
      <c r="J747" s="46"/>
    </row>
    <row r="748" spans="1:10" hidden="1" x14ac:dyDescent="0.25">
      <c r="A748" s="36">
        <v>39142</v>
      </c>
      <c r="B748" s="35">
        <f>YEAR(Tabela9[[#This Row],[data]])</f>
        <v>2007</v>
      </c>
      <c r="C748" s="35">
        <f>MONTH(Tabela9[[#This Row],[data]])</f>
        <v>3</v>
      </c>
      <c r="D748" s="40">
        <v>5.5</v>
      </c>
      <c r="E748" s="41">
        <f>Tabela9[[#This Row],[data]]</f>
        <v>39142</v>
      </c>
      <c r="F748" s="3">
        <f t="shared" si="11"/>
        <v>1</v>
      </c>
      <c r="I748" s="45"/>
      <c r="J748" s="46"/>
    </row>
    <row r="749" spans="1:10" hidden="1" x14ac:dyDescent="0.25">
      <c r="A749" s="36">
        <v>39173</v>
      </c>
      <c r="B749" s="35">
        <f>YEAR(Tabela9[[#This Row],[data]])</f>
        <v>2007</v>
      </c>
      <c r="C749" s="35">
        <f>MONTH(Tabela9[[#This Row],[data]])</f>
        <v>4</v>
      </c>
      <c r="D749" s="40">
        <v>5.4</v>
      </c>
      <c r="E749" s="41">
        <f>Tabela9[[#This Row],[data]]</f>
        <v>39173</v>
      </c>
      <c r="F749" s="3">
        <f t="shared" si="11"/>
        <v>2</v>
      </c>
      <c r="I749" s="45"/>
      <c r="J749" s="46"/>
    </row>
    <row r="750" spans="1:10" hidden="1" x14ac:dyDescent="0.25">
      <c r="A750" s="36">
        <v>39203</v>
      </c>
      <c r="B750" s="35">
        <f>YEAR(Tabela9[[#This Row],[data]])</f>
        <v>2007</v>
      </c>
      <c r="C750" s="35">
        <f>MONTH(Tabela9[[#This Row],[data]])</f>
        <v>5</v>
      </c>
      <c r="D750" s="40">
        <v>5.5</v>
      </c>
      <c r="E750" s="41">
        <f>Tabela9[[#This Row],[data]]</f>
        <v>39203</v>
      </c>
      <c r="F750" s="3">
        <f t="shared" si="11"/>
        <v>0</v>
      </c>
      <c r="I750" s="45"/>
      <c r="J750" s="46"/>
    </row>
    <row r="751" spans="1:10" hidden="1" x14ac:dyDescent="0.25">
      <c r="A751" s="36">
        <v>39234</v>
      </c>
      <c r="B751" s="35">
        <f>YEAR(Tabela9[[#This Row],[data]])</f>
        <v>2007</v>
      </c>
      <c r="C751" s="35">
        <f>MONTH(Tabela9[[#This Row],[data]])</f>
        <v>6</v>
      </c>
      <c r="D751" s="40">
        <v>5.4</v>
      </c>
      <c r="E751" s="41">
        <f>Tabela9[[#This Row],[data]]</f>
        <v>39234</v>
      </c>
      <c r="F751" s="3">
        <f t="shared" si="11"/>
        <v>1</v>
      </c>
      <c r="I751" s="45"/>
      <c r="J751" s="46"/>
    </row>
    <row r="752" spans="1:10" hidden="1" x14ac:dyDescent="0.25">
      <c r="A752" s="36">
        <v>39264</v>
      </c>
      <c r="B752" s="35">
        <f>YEAR(Tabela9[[#This Row],[data]])</f>
        <v>2007</v>
      </c>
      <c r="C752" s="35">
        <f>MONTH(Tabela9[[#This Row],[data]])</f>
        <v>7</v>
      </c>
      <c r="D752" s="40">
        <v>5.6</v>
      </c>
      <c r="E752" s="41">
        <f>Tabela9[[#This Row],[data]]</f>
        <v>39264</v>
      </c>
      <c r="F752" s="3">
        <f t="shared" si="11"/>
        <v>0</v>
      </c>
      <c r="I752" s="45"/>
      <c r="J752" s="46"/>
    </row>
    <row r="753" spans="1:10" hidden="1" x14ac:dyDescent="0.25">
      <c r="A753" s="36">
        <v>39295</v>
      </c>
      <c r="B753" s="35">
        <f>YEAR(Tabela9[[#This Row],[data]])</f>
        <v>2007</v>
      </c>
      <c r="C753" s="35">
        <f>MONTH(Tabela9[[#This Row],[data]])</f>
        <v>8</v>
      </c>
      <c r="D753" s="40">
        <v>5.6</v>
      </c>
      <c r="E753" s="41">
        <f>Tabela9[[#This Row],[data]]</f>
        <v>39295</v>
      </c>
      <c r="F753" s="3">
        <f t="shared" si="11"/>
        <v>1</v>
      </c>
      <c r="I753" s="45"/>
      <c r="J753" s="46"/>
    </row>
    <row r="754" spans="1:10" hidden="1" x14ac:dyDescent="0.25">
      <c r="A754" s="36">
        <v>39326</v>
      </c>
      <c r="B754" s="35">
        <f>YEAR(Tabela9[[#This Row],[data]])</f>
        <v>2007</v>
      </c>
      <c r="C754" s="35">
        <f>MONTH(Tabela9[[#This Row],[data]])</f>
        <v>9</v>
      </c>
      <c r="D754" s="40">
        <v>5.6</v>
      </c>
      <c r="E754" s="41">
        <f>Tabela9[[#This Row],[data]]</f>
        <v>39326</v>
      </c>
      <c r="F754" s="3">
        <f t="shared" si="11"/>
        <v>2</v>
      </c>
      <c r="I754" s="45"/>
      <c r="J754" s="46"/>
    </row>
    <row r="755" spans="1:10" hidden="1" x14ac:dyDescent="0.25">
      <c r="A755" s="36">
        <v>39356</v>
      </c>
      <c r="B755" s="35">
        <f>YEAR(Tabela9[[#This Row],[data]])</f>
        <v>2007</v>
      </c>
      <c r="C755" s="35">
        <f>MONTH(Tabela9[[#This Row],[data]])</f>
        <v>10</v>
      </c>
      <c r="D755" s="40">
        <v>5.7</v>
      </c>
      <c r="E755" s="41">
        <f>Tabela9[[#This Row],[data]]</f>
        <v>39356</v>
      </c>
      <c r="F755" s="3">
        <f t="shared" si="11"/>
        <v>0</v>
      </c>
      <c r="I755" s="45"/>
      <c r="J755" s="46"/>
    </row>
    <row r="756" spans="1:10" hidden="1" x14ac:dyDescent="0.25">
      <c r="A756" s="36">
        <v>39387</v>
      </c>
      <c r="B756" s="35">
        <f>YEAR(Tabela9[[#This Row],[data]])</f>
        <v>2007</v>
      </c>
      <c r="C756" s="35">
        <f>MONTH(Tabela9[[#This Row],[data]])</f>
        <v>11</v>
      </c>
      <c r="D756" s="40">
        <v>5.7</v>
      </c>
      <c r="E756" s="41">
        <f>Tabela9[[#This Row],[data]]</f>
        <v>39387</v>
      </c>
      <c r="F756" s="3">
        <f t="shared" si="11"/>
        <v>1</v>
      </c>
      <c r="I756" s="45"/>
      <c r="J756" s="46"/>
    </row>
    <row r="757" spans="1:10" hidden="1" x14ac:dyDescent="0.25">
      <c r="A757" s="36">
        <v>39417</v>
      </c>
      <c r="B757" s="35">
        <f>YEAR(Tabela9[[#This Row],[data]])</f>
        <v>2007</v>
      </c>
      <c r="C757" s="35">
        <f>MONTH(Tabela9[[#This Row],[data]])</f>
        <v>12</v>
      </c>
      <c r="D757" s="40">
        <v>5.7</v>
      </c>
      <c r="E757" s="41">
        <f>Tabela9[[#This Row],[data]]</f>
        <v>39417</v>
      </c>
      <c r="F757" s="3">
        <f t="shared" si="11"/>
        <v>2</v>
      </c>
      <c r="I757" s="45"/>
      <c r="J757" s="46"/>
    </row>
    <row r="758" spans="1:10" hidden="1" x14ac:dyDescent="0.25">
      <c r="A758" s="36">
        <v>39448</v>
      </c>
      <c r="B758" s="35">
        <f>YEAR(Tabela9[[#This Row],[data]])</f>
        <v>2008</v>
      </c>
      <c r="C758" s="35">
        <f>MONTH(Tabela9[[#This Row],[data]])</f>
        <v>1</v>
      </c>
      <c r="D758" s="40">
        <v>7.4</v>
      </c>
      <c r="E758" s="41">
        <f>Tabela9[[#This Row],[data]]</f>
        <v>39448</v>
      </c>
      <c r="F758" s="3">
        <f t="shared" si="11"/>
        <v>0</v>
      </c>
      <c r="I758" s="45"/>
      <c r="J758" s="46"/>
    </row>
    <row r="759" spans="1:10" hidden="1" x14ac:dyDescent="0.25">
      <c r="A759" s="36">
        <v>39479</v>
      </c>
      <c r="B759" s="35">
        <f>YEAR(Tabela9[[#This Row],[data]])</f>
        <v>2008</v>
      </c>
      <c r="C759" s="35">
        <f>MONTH(Tabela9[[#This Row],[data]])</f>
        <v>2</v>
      </c>
      <c r="D759" s="40">
        <v>6</v>
      </c>
      <c r="E759" s="41">
        <f>Tabela9[[#This Row],[data]]</f>
        <v>39479</v>
      </c>
      <c r="F759" s="3">
        <f t="shared" si="11"/>
        <v>1</v>
      </c>
      <c r="I759" s="45"/>
      <c r="J759" s="46"/>
    </row>
    <row r="760" spans="1:10" hidden="1" x14ac:dyDescent="0.25">
      <c r="A760" s="36">
        <v>39508</v>
      </c>
      <c r="B760" s="35">
        <f>YEAR(Tabela9[[#This Row],[data]])</f>
        <v>2008</v>
      </c>
      <c r="C760" s="35">
        <f>MONTH(Tabela9[[#This Row],[data]])</f>
        <v>3</v>
      </c>
      <c r="D760" s="40">
        <v>5.8</v>
      </c>
      <c r="E760" s="41">
        <f>Tabela9[[#This Row],[data]]</f>
        <v>39508</v>
      </c>
      <c r="F760" s="3">
        <f t="shared" si="11"/>
        <v>2</v>
      </c>
      <c r="I760" s="45"/>
      <c r="J760" s="46"/>
    </row>
    <row r="761" spans="1:10" hidden="1" x14ac:dyDescent="0.25">
      <c r="A761" s="36">
        <v>39539</v>
      </c>
      <c r="B761" s="35">
        <f>YEAR(Tabela9[[#This Row],[data]])</f>
        <v>2008</v>
      </c>
      <c r="C761" s="35">
        <f>MONTH(Tabela9[[#This Row],[data]])</f>
        <v>4</v>
      </c>
      <c r="D761" s="40">
        <v>6.1</v>
      </c>
      <c r="E761" s="41">
        <f>Tabela9[[#This Row],[data]]</f>
        <v>39539</v>
      </c>
      <c r="F761" s="3">
        <f t="shared" si="11"/>
        <v>0</v>
      </c>
      <c r="I761" s="45"/>
      <c r="J761" s="46"/>
    </row>
    <row r="762" spans="1:10" hidden="1" x14ac:dyDescent="0.25">
      <c r="A762" s="36">
        <v>39569</v>
      </c>
      <c r="B762" s="35">
        <f>YEAR(Tabela9[[#This Row],[data]])</f>
        <v>2008</v>
      </c>
      <c r="C762" s="35">
        <f>MONTH(Tabela9[[#This Row],[data]])</f>
        <v>5</v>
      </c>
      <c r="D762" s="40">
        <v>6</v>
      </c>
      <c r="E762" s="41">
        <f>Tabela9[[#This Row],[data]]</f>
        <v>39569</v>
      </c>
      <c r="F762" s="3">
        <f t="shared" si="11"/>
        <v>1</v>
      </c>
      <c r="I762" s="45"/>
      <c r="J762" s="46"/>
    </row>
    <row r="763" spans="1:10" hidden="1" x14ac:dyDescent="0.25">
      <c r="A763" s="36">
        <v>39600</v>
      </c>
      <c r="B763" s="35">
        <f>YEAR(Tabela9[[#This Row],[data]])</f>
        <v>2008</v>
      </c>
      <c r="C763" s="35">
        <f>MONTH(Tabela9[[#This Row],[data]])</f>
        <v>6</v>
      </c>
      <c r="D763" s="40">
        <v>6.4</v>
      </c>
      <c r="E763" s="41">
        <f>Tabela9[[#This Row],[data]]</f>
        <v>39600</v>
      </c>
      <c r="F763" s="3">
        <f t="shared" si="11"/>
        <v>0</v>
      </c>
      <c r="I763" s="45"/>
      <c r="J763" s="46"/>
    </row>
    <row r="764" spans="1:10" hidden="1" x14ac:dyDescent="0.25">
      <c r="A764" s="36">
        <v>39630</v>
      </c>
      <c r="B764" s="35">
        <f>YEAR(Tabela9[[#This Row],[data]])</f>
        <v>2008</v>
      </c>
      <c r="C764" s="35">
        <f>MONTH(Tabela9[[#This Row],[data]])</f>
        <v>7</v>
      </c>
      <c r="D764" s="40">
        <v>6.5</v>
      </c>
      <c r="E764" s="41">
        <f>Tabela9[[#This Row],[data]]</f>
        <v>39630</v>
      </c>
      <c r="F764" s="3">
        <f t="shared" si="11"/>
        <v>0</v>
      </c>
      <c r="I764" s="45"/>
      <c r="J764" s="46"/>
    </row>
    <row r="765" spans="1:10" hidden="1" x14ac:dyDescent="0.25">
      <c r="A765" s="36">
        <v>39661</v>
      </c>
      <c r="B765" s="35">
        <f>YEAR(Tabela9[[#This Row],[data]])</f>
        <v>2008</v>
      </c>
      <c r="C765" s="35">
        <f>MONTH(Tabela9[[#This Row],[data]])</f>
        <v>8</v>
      </c>
      <c r="D765" s="40">
        <v>6.8</v>
      </c>
      <c r="E765" s="41">
        <f>Tabela9[[#This Row],[data]]</f>
        <v>39661</v>
      </c>
      <c r="F765" s="3">
        <f t="shared" si="11"/>
        <v>0</v>
      </c>
      <c r="I765" s="45"/>
      <c r="J765" s="46"/>
    </row>
    <row r="766" spans="1:10" hidden="1" x14ac:dyDescent="0.25">
      <c r="A766" s="36">
        <v>39692</v>
      </c>
      <c r="B766" s="35">
        <f>YEAR(Tabela9[[#This Row],[data]])</f>
        <v>2008</v>
      </c>
      <c r="C766" s="35">
        <f>MONTH(Tabela9[[#This Row],[data]])</f>
        <v>9</v>
      </c>
      <c r="D766" s="40">
        <v>7.1</v>
      </c>
      <c r="E766" s="41">
        <f>Tabela9[[#This Row],[data]]</f>
        <v>39692</v>
      </c>
      <c r="F766" s="3">
        <f t="shared" si="11"/>
        <v>0</v>
      </c>
      <c r="I766" s="45"/>
      <c r="J766" s="46"/>
    </row>
    <row r="767" spans="1:10" hidden="1" x14ac:dyDescent="0.25">
      <c r="A767" s="36">
        <v>39722</v>
      </c>
      <c r="B767" s="35">
        <f>YEAR(Tabela9[[#This Row],[data]])</f>
        <v>2008</v>
      </c>
      <c r="C767" s="35">
        <f>MONTH(Tabela9[[#This Row],[data]])</f>
        <v>10</v>
      </c>
      <c r="D767" s="40">
        <v>7.2</v>
      </c>
      <c r="E767" s="41">
        <f>Tabela9[[#This Row],[data]]</f>
        <v>39722</v>
      </c>
      <c r="F767" s="3">
        <f t="shared" si="11"/>
        <v>0</v>
      </c>
      <c r="I767" s="45"/>
      <c r="J767" s="46"/>
    </row>
    <row r="768" spans="1:10" hidden="1" x14ac:dyDescent="0.25">
      <c r="A768" s="36">
        <v>39753</v>
      </c>
      <c r="B768" s="35">
        <f>YEAR(Tabela9[[#This Row],[data]])</f>
        <v>2008</v>
      </c>
      <c r="C768" s="35">
        <f>MONTH(Tabela9[[#This Row],[data]])</f>
        <v>11</v>
      </c>
      <c r="D768" s="40">
        <v>7.6</v>
      </c>
      <c r="E768" s="41">
        <f>Tabela9[[#This Row],[data]]</f>
        <v>39753</v>
      </c>
      <c r="F768" s="3">
        <f t="shared" si="11"/>
        <v>0</v>
      </c>
      <c r="I768" s="45"/>
      <c r="J768" s="46"/>
    </row>
    <row r="769" spans="1:10" hidden="1" x14ac:dyDescent="0.25">
      <c r="A769" s="36">
        <v>39783</v>
      </c>
      <c r="B769" s="35">
        <f>YEAR(Tabela9[[#This Row],[data]])</f>
        <v>2008</v>
      </c>
      <c r="C769" s="35">
        <f>MONTH(Tabela9[[#This Row],[data]])</f>
        <v>12</v>
      </c>
      <c r="D769" s="40">
        <v>7.9</v>
      </c>
      <c r="E769" s="41">
        <f>Tabela9[[#This Row],[data]]</f>
        <v>39783</v>
      </c>
      <c r="F769" s="3">
        <f t="shared" si="11"/>
        <v>0</v>
      </c>
      <c r="I769" s="45"/>
      <c r="J769" s="46"/>
    </row>
    <row r="770" spans="1:10" hidden="1" x14ac:dyDescent="0.25">
      <c r="A770" s="36">
        <v>39814</v>
      </c>
      <c r="B770" s="35">
        <f>YEAR(Tabela9[[#This Row],[data]])</f>
        <v>2009</v>
      </c>
      <c r="C770" s="35">
        <f>MONTH(Tabela9[[#This Row],[data]])</f>
        <v>1</v>
      </c>
      <c r="D770" s="40">
        <v>10</v>
      </c>
      <c r="E770" s="41">
        <f>Tabela9[[#This Row],[data]]</f>
        <v>39814</v>
      </c>
      <c r="F770" s="3">
        <f t="shared" si="11"/>
        <v>0</v>
      </c>
      <c r="I770" s="45"/>
      <c r="J770" s="46"/>
    </row>
    <row r="771" spans="1:10" hidden="1" x14ac:dyDescent="0.25">
      <c r="A771" s="36">
        <v>39845</v>
      </c>
      <c r="B771" s="35">
        <f>YEAR(Tabela9[[#This Row],[data]])</f>
        <v>2009</v>
      </c>
      <c r="C771" s="35">
        <f>MONTH(Tabela9[[#This Row],[data]])</f>
        <v>2</v>
      </c>
      <c r="D771" s="40">
        <v>8.6999999999999993</v>
      </c>
      <c r="E771" s="41">
        <f>Tabela9[[#This Row],[data]]</f>
        <v>39845</v>
      </c>
      <c r="F771" s="3">
        <f t="shared" si="11"/>
        <v>1</v>
      </c>
      <c r="I771" s="45"/>
      <c r="J771" s="46"/>
    </row>
    <row r="772" spans="1:10" hidden="1" x14ac:dyDescent="0.25">
      <c r="A772" s="36">
        <v>39873</v>
      </c>
      <c r="B772" s="35">
        <f>YEAR(Tabela9[[#This Row],[data]])</f>
        <v>2009</v>
      </c>
      <c r="C772" s="35">
        <f>MONTH(Tabela9[[#This Row],[data]])</f>
        <v>3</v>
      </c>
      <c r="D772" s="40">
        <v>9.1999999999999993</v>
      </c>
      <c r="E772" s="41">
        <f>Tabela9[[#This Row],[data]]</f>
        <v>39873</v>
      </c>
      <c r="F772" s="3">
        <f t="shared" ref="F772:F835" si="12">IF(D772&lt;=D771,F771+1,0)</f>
        <v>0</v>
      </c>
      <c r="I772" s="45"/>
      <c r="J772" s="46"/>
    </row>
    <row r="773" spans="1:10" hidden="1" x14ac:dyDescent="0.25">
      <c r="A773" s="36">
        <v>39904</v>
      </c>
      <c r="B773" s="35">
        <f>YEAR(Tabela9[[#This Row],[data]])</f>
        <v>2009</v>
      </c>
      <c r="C773" s="35">
        <f>MONTH(Tabela9[[#This Row],[data]])</f>
        <v>4</v>
      </c>
      <c r="D773" s="40">
        <v>9.6</v>
      </c>
      <c r="E773" s="41">
        <f>Tabela9[[#This Row],[data]]</f>
        <v>39904</v>
      </c>
      <c r="F773" s="3">
        <f t="shared" si="12"/>
        <v>0</v>
      </c>
      <c r="I773" s="45"/>
      <c r="J773" s="46"/>
    </row>
    <row r="774" spans="1:10" hidden="1" x14ac:dyDescent="0.25">
      <c r="A774" s="36">
        <v>39934</v>
      </c>
      <c r="B774" s="35">
        <f>YEAR(Tabela9[[#This Row],[data]])</f>
        <v>2009</v>
      </c>
      <c r="C774" s="35">
        <f>MONTH(Tabela9[[#This Row],[data]])</f>
        <v>5</v>
      </c>
      <c r="D774" s="40">
        <v>9.9</v>
      </c>
      <c r="E774" s="41">
        <f>Tabela9[[#This Row],[data]]</f>
        <v>39934</v>
      </c>
      <c r="F774" s="3">
        <f t="shared" si="12"/>
        <v>0</v>
      </c>
      <c r="I774" s="45"/>
      <c r="J774" s="46"/>
    </row>
    <row r="775" spans="1:10" hidden="1" x14ac:dyDescent="0.25">
      <c r="A775" s="36">
        <v>39965</v>
      </c>
      <c r="B775" s="35">
        <f>YEAR(Tabela9[[#This Row],[data]])</f>
        <v>2009</v>
      </c>
      <c r="C775" s="35">
        <f>MONTH(Tabela9[[#This Row],[data]])</f>
        <v>6</v>
      </c>
      <c r="D775" s="40">
        <v>10.4</v>
      </c>
      <c r="E775" s="41">
        <f>Tabela9[[#This Row],[data]]</f>
        <v>39965</v>
      </c>
      <c r="F775" s="3">
        <f t="shared" si="12"/>
        <v>0</v>
      </c>
      <c r="I775" s="45"/>
      <c r="J775" s="46"/>
    </row>
    <row r="776" spans="1:10" hidden="1" x14ac:dyDescent="0.25">
      <c r="A776" s="36">
        <v>39995</v>
      </c>
      <c r="B776" s="35">
        <f>YEAR(Tabela9[[#This Row],[data]])</f>
        <v>2009</v>
      </c>
      <c r="C776" s="35">
        <f>MONTH(Tabela9[[#This Row],[data]])</f>
        <v>7</v>
      </c>
      <c r="D776" s="40">
        <v>10.5</v>
      </c>
      <c r="E776" s="41">
        <f>Tabela9[[#This Row],[data]]</f>
        <v>39995</v>
      </c>
      <c r="F776" s="3">
        <f t="shared" si="12"/>
        <v>0</v>
      </c>
      <c r="I776" s="45"/>
      <c r="J776" s="46"/>
    </row>
    <row r="777" spans="1:10" hidden="1" x14ac:dyDescent="0.25">
      <c r="A777" s="36">
        <v>40026</v>
      </c>
      <c r="B777" s="35">
        <f>YEAR(Tabela9[[#This Row],[data]])</f>
        <v>2009</v>
      </c>
      <c r="C777" s="35">
        <f>MONTH(Tabela9[[#This Row],[data]])</f>
        <v>8</v>
      </c>
      <c r="D777" s="40">
        <v>10.4</v>
      </c>
      <c r="E777" s="41">
        <f>Tabela9[[#This Row],[data]]</f>
        <v>40026</v>
      </c>
      <c r="F777" s="3">
        <f t="shared" si="12"/>
        <v>1</v>
      </c>
      <c r="I777" s="45"/>
      <c r="J777" s="46"/>
    </row>
    <row r="778" spans="1:10" hidden="1" x14ac:dyDescent="0.25">
      <c r="A778" s="36">
        <v>40057</v>
      </c>
      <c r="B778" s="35">
        <f>YEAR(Tabela9[[#This Row],[data]])</f>
        <v>2009</v>
      </c>
      <c r="C778" s="35">
        <f>MONTH(Tabela9[[#This Row],[data]])</f>
        <v>9</v>
      </c>
      <c r="D778" s="40">
        <v>10.7</v>
      </c>
      <c r="E778" s="41">
        <f>Tabela9[[#This Row],[data]]</f>
        <v>40057</v>
      </c>
      <c r="F778" s="3">
        <f t="shared" si="12"/>
        <v>0</v>
      </c>
      <c r="I778" s="45"/>
      <c r="J778" s="46"/>
    </row>
    <row r="779" spans="1:10" hidden="1" x14ac:dyDescent="0.25">
      <c r="A779" s="36">
        <v>40087</v>
      </c>
      <c r="B779" s="35">
        <f>YEAR(Tabela9[[#This Row],[data]])</f>
        <v>2009</v>
      </c>
      <c r="C779" s="35">
        <f>MONTH(Tabela9[[#This Row],[data]])</f>
        <v>10</v>
      </c>
      <c r="D779" s="40">
        <v>10.8</v>
      </c>
      <c r="E779" s="41">
        <f>Tabela9[[#This Row],[data]]</f>
        <v>40087</v>
      </c>
      <c r="F779" s="3">
        <f t="shared" si="12"/>
        <v>0</v>
      </c>
      <c r="I779" s="45"/>
      <c r="J779" s="46"/>
    </row>
    <row r="780" spans="1:10" hidden="1" x14ac:dyDescent="0.25">
      <c r="A780" s="36">
        <v>40118</v>
      </c>
      <c r="B780" s="35">
        <f>YEAR(Tabela9[[#This Row],[data]])</f>
        <v>2009</v>
      </c>
      <c r="C780" s="35">
        <f>MONTH(Tabela9[[#This Row],[data]])</f>
        <v>11</v>
      </c>
      <c r="D780" s="40">
        <v>11.1</v>
      </c>
      <c r="E780" s="41">
        <f>Tabela9[[#This Row],[data]]</f>
        <v>40118</v>
      </c>
      <c r="F780" s="3">
        <f t="shared" si="12"/>
        <v>0</v>
      </c>
      <c r="I780" s="45"/>
      <c r="J780" s="46"/>
    </row>
    <row r="781" spans="1:10" hidden="1" x14ac:dyDescent="0.25">
      <c r="A781" s="36">
        <v>40148</v>
      </c>
      <c r="B781" s="35">
        <f>YEAR(Tabela9[[#This Row],[data]])</f>
        <v>2009</v>
      </c>
      <c r="C781" s="35">
        <f>MONTH(Tabela9[[#This Row],[data]])</f>
        <v>12</v>
      </c>
      <c r="D781" s="40">
        <v>11</v>
      </c>
      <c r="E781" s="41">
        <f>Tabela9[[#This Row],[data]]</f>
        <v>40148</v>
      </c>
      <c r="F781" s="3">
        <f t="shared" si="12"/>
        <v>1</v>
      </c>
      <c r="I781" s="45"/>
      <c r="J781" s="46"/>
    </row>
    <row r="782" spans="1:10" hidden="1" x14ac:dyDescent="0.25">
      <c r="A782" s="36">
        <v>40179</v>
      </c>
      <c r="B782" s="35">
        <f>YEAR(Tabela9[[#This Row],[data]])</f>
        <v>2010</v>
      </c>
      <c r="C782" s="35">
        <f>MONTH(Tabela9[[#This Row],[data]])</f>
        <v>1</v>
      </c>
      <c r="D782" s="40">
        <v>9.4</v>
      </c>
      <c r="E782" s="41">
        <f>Tabela9[[#This Row],[data]]</f>
        <v>40179</v>
      </c>
      <c r="F782" s="3">
        <f t="shared" si="12"/>
        <v>2</v>
      </c>
      <c r="I782" s="45"/>
      <c r="J782" s="46"/>
    </row>
    <row r="783" spans="1:10" hidden="1" x14ac:dyDescent="0.25">
      <c r="A783" s="36">
        <v>40210</v>
      </c>
      <c r="B783" s="35">
        <f>YEAR(Tabela9[[#This Row],[data]])</f>
        <v>2010</v>
      </c>
      <c r="C783" s="35">
        <f>MONTH(Tabela9[[#This Row],[data]])</f>
        <v>2</v>
      </c>
      <c r="D783" s="40">
        <v>10.7</v>
      </c>
      <c r="E783" s="41">
        <f>Tabela9[[#This Row],[data]]</f>
        <v>40210</v>
      </c>
      <c r="F783" s="3">
        <f t="shared" si="12"/>
        <v>0</v>
      </c>
      <c r="I783" s="45"/>
      <c r="J783" s="46"/>
    </row>
    <row r="784" spans="1:10" hidden="1" x14ac:dyDescent="0.25">
      <c r="A784" s="36">
        <v>40238</v>
      </c>
      <c r="B784" s="35">
        <f>YEAR(Tabela9[[#This Row],[data]])</f>
        <v>2010</v>
      </c>
      <c r="C784" s="35">
        <f>MONTH(Tabela9[[#This Row],[data]])</f>
        <v>3</v>
      </c>
      <c r="D784" s="40">
        <v>10.7</v>
      </c>
      <c r="E784" s="41">
        <f>Tabela9[[#This Row],[data]]</f>
        <v>40238</v>
      </c>
      <c r="F784" s="3">
        <f t="shared" si="12"/>
        <v>1</v>
      </c>
      <c r="I784" s="45"/>
      <c r="J784" s="46"/>
    </row>
    <row r="785" spans="1:10" hidden="1" x14ac:dyDescent="0.25">
      <c r="A785" s="36">
        <v>40269</v>
      </c>
      <c r="B785" s="35">
        <f>YEAR(Tabela9[[#This Row],[data]])</f>
        <v>2010</v>
      </c>
      <c r="C785" s="35">
        <f>MONTH(Tabela9[[#This Row],[data]])</f>
        <v>4</v>
      </c>
      <c r="D785" s="40">
        <v>10.7</v>
      </c>
      <c r="E785" s="41">
        <f>Tabela9[[#This Row],[data]]</f>
        <v>40269</v>
      </c>
      <c r="F785" s="3">
        <f t="shared" si="12"/>
        <v>2</v>
      </c>
      <c r="I785" s="45"/>
      <c r="J785" s="46"/>
    </row>
    <row r="786" spans="1:10" hidden="1" x14ac:dyDescent="0.25">
      <c r="A786" s="36">
        <v>40299</v>
      </c>
      <c r="B786" s="35">
        <f>YEAR(Tabela9[[#This Row],[data]])</f>
        <v>2010</v>
      </c>
      <c r="C786" s="35">
        <f>MONTH(Tabela9[[#This Row],[data]])</f>
        <v>5</v>
      </c>
      <c r="D786" s="40">
        <v>10.9</v>
      </c>
      <c r="E786" s="41">
        <f>Tabela9[[#This Row],[data]]</f>
        <v>40299</v>
      </c>
      <c r="F786" s="3">
        <f t="shared" si="12"/>
        <v>0</v>
      </c>
      <c r="I786" s="45"/>
      <c r="J786" s="46"/>
    </row>
    <row r="787" spans="1:10" hidden="1" x14ac:dyDescent="0.25">
      <c r="A787" s="36">
        <v>40330</v>
      </c>
      <c r="B787" s="35">
        <f>YEAR(Tabela9[[#This Row],[data]])</f>
        <v>2010</v>
      </c>
      <c r="C787" s="35">
        <f>MONTH(Tabela9[[#This Row],[data]])</f>
        <v>6</v>
      </c>
      <c r="D787" s="40">
        <v>10.7</v>
      </c>
      <c r="E787" s="41">
        <f>Tabela9[[#This Row],[data]]</f>
        <v>40330</v>
      </c>
      <c r="F787" s="3">
        <f t="shared" si="12"/>
        <v>1</v>
      </c>
      <c r="I787" s="45"/>
      <c r="J787" s="46"/>
    </row>
    <row r="788" spans="1:10" hidden="1" x14ac:dyDescent="0.25">
      <c r="A788" s="36">
        <v>40360</v>
      </c>
      <c r="B788" s="35">
        <f>YEAR(Tabela9[[#This Row],[data]])</f>
        <v>2010</v>
      </c>
      <c r="C788" s="35">
        <f>MONTH(Tabela9[[#This Row],[data]])</f>
        <v>7</v>
      </c>
      <c r="D788" s="40">
        <v>10.5</v>
      </c>
      <c r="E788" s="41">
        <f>Tabela9[[#This Row],[data]]</f>
        <v>40360</v>
      </c>
      <c r="F788" s="3">
        <f t="shared" si="12"/>
        <v>2</v>
      </c>
      <c r="I788" s="45"/>
      <c r="J788" s="46"/>
    </row>
    <row r="789" spans="1:10" hidden="1" x14ac:dyDescent="0.25">
      <c r="A789" s="36">
        <v>40391</v>
      </c>
      <c r="B789" s="35">
        <f>YEAR(Tabela9[[#This Row],[data]])</f>
        <v>2010</v>
      </c>
      <c r="C789" s="35">
        <f>MONTH(Tabela9[[#This Row],[data]])</f>
        <v>8</v>
      </c>
      <c r="D789" s="40">
        <v>10.5</v>
      </c>
      <c r="E789" s="41">
        <f>Tabela9[[#This Row],[data]]</f>
        <v>40391</v>
      </c>
      <c r="F789" s="3">
        <f t="shared" si="12"/>
        <v>3</v>
      </c>
      <c r="I789" s="45"/>
      <c r="J789" s="46"/>
    </row>
    <row r="790" spans="1:10" hidden="1" x14ac:dyDescent="0.25">
      <c r="A790" s="36">
        <v>40422</v>
      </c>
      <c r="B790" s="35">
        <f>YEAR(Tabela9[[#This Row],[data]])</f>
        <v>2010</v>
      </c>
      <c r="C790" s="35">
        <f>MONTH(Tabela9[[#This Row],[data]])</f>
        <v>9</v>
      </c>
      <c r="D790" s="40">
        <v>10.6</v>
      </c>
      <c r="E790" s="41">
        <f>Tabela9[[#This Row],[data]]</f>
        <v>40422</v>
      </c>
      <c r="F790" s="3">
        <f t="shared" si="12"/>
        <v>0</v>
      </c>
      <c r="I790" s="45"/>
      <c r="J790" s="46"/>
    </row>
    <row r="791" spans="1:10" hidden="1" x14ac:dyDescent="0.25">
      <c r="A791" s="36">
        <v>40452</v>
      </c>
      <c r="B791" s="35">
        <f>YEAR(Tabela9[[#This Row],[data]])</f>
        <v>2010</v>
      </c>
      <c r="C791" s="35">
        <f>MONTH(Tabela9[[#This Row],[data]])</f>
        <v>10</v>
      </c>
      <c r="D791" s="40">
        <v>10.6</v>
      </c>
      <c r="E791" s="41">
        <f>Tabela9[[#This Row],[data]]</f>
        <v>40452</v>
      </c>
      <c r="F791" s="3">
        <f t="shared" si="12"/>
        <v>1</v>
      </c>
      <c r="I791" s="45"/>
      <c r="J791" s="46"/>
    </row>
    <row r="792" spans="1:10" hidden="1" x14ac:dyDescent="0.25">
      <c r="A792" s="36">
        <v>40483</v>
      </c>
      <c r="B792" s="35">
        <f>YEAR(Tabela9[[#This Row],[data]])</f>
        <v>2010</v>
      </c>
      <c r="C792" s="35">
        <f>MONTH(Tabela9[[#This Row],[data]])</f>
        <v>11</v>
      </c>
      <c r="D792" s="40">
        <v>10.6</v>
      </c>
      <c r="E792" s="41">
        <f>Tabela9[[#This Row],[data]]</f>
        <v>40483</v>
      </c>
      <c r="F792" s="3">
        <f t="shared" si="12"/>
        <v>2</v>
      </c>
      <c r="I792" s="45"/>
      <c r="J792" s="46"/>
    </row>
    <row r="793" spans="1:10" hidden="1" x14ac:dyDescent="0.25">
      <c r="A793" s="36">
        <v>40513</v>
      </c>
      <c r="B793" s="35">
        <f>YEAR(Tabela9[[#This Row],[data]])</f>
        <v>2010</v>
      </c>
      <c r="C793" s="35">
        <f>MONTH(Tabela9[[#This Row],[data]])</f>
        <v>12</v>
      </c>
      <c r="D793" s="40">
        <v>10.8</v>
      </c>
      <c r="E793" s="41">
        <f>Tabela9[[#This Row],[data]]</f>
        <v>40513</v>
      </c>
      <c r="F793" s="3">
        <f t="shared" si="12"/>
        <v>0</v>
      </c>
      <c r="I793" s="45"/>
      <c r="J793" s="46"/>
    </row>
    <row r="794" spans="1:10" hidden="1" x14ac:dyDescent="0.25">
      <c r="A794" s="36">
        <v>40544</v>
      </c>
      <c r="B794" s="35">
        <f>YEAR(Tabela9[[#This Row],[data]])</f>
        <v>2011</v>
      </c>
      <c r="C794" s="35">
        <f>MONTH(Tabela9[[#This Row],[data]])</f>
        <v>1</v>
      </c>
      <c r="D794" s="40">
        <v>8.5</v>
      </c>
      <c r="E794" s="41">
        <f>Tabela9[[#This Row],[data]]</f>
        <v>40544</v>
      </c>
      <c r="F794" s="3">
        <f t="shared" si="12"/>
        <v>1</v>
      </c>
      <c r="I794" s="45"/>
      <c r="J794" s="46"/>
    </row>
    <row r="795" spans="1:10" hidden="1" x14ac:dyDescent="0.25">
      <c r="A795" s="36">
        <v>40575</v>
      </c>
      <c r="B795" s="35">
        <f>YEAR(Tabela9[[#This Row],[data]])</f>
        <v>2011</v>
      </c>
      <c r="C795" s="35">
        <f>MONTH(Tabela9[[#This Row],[data]])</f>
        <v>2</v>
      </c>
      <c r="D795" s="40">
        <v>10</v>
      </c>
      <c r="E795" s="41">
        <f>Tabela9[[#This Row],[data]]</f>
        <v>40575</v>
      </c>
      <c r="F795" s="3">
        <f t="shared" si="12"/>
        <v>0</v>
      </c>
      <c r="I795" s="45"/>
      <c r="J795" s="46"/>
    </row>
    <row r="796" spans="1:10" hidden="1" x14ac:dyDescent="0.25">
      <c r="A796" s="36">
        <v>40603</v>
      </c>
      <c r="B796" s="35">
        <f>YEAR(Tabela9[[#This Row],[data]])</f>
        <v>2011</v>
      </c>
      <c r="C796" s="35">
        <f>MONTH(Tabela9[[#This Row],[data]])</f>
        <v>3</v>
      </c>
      <c r="D796" s="40">
        <v>9.9</v>
      </c>
      <c r="E796" s="41">
        <f>Tabela9[[#This Row],[data]]</f>
        <v>40603</v>
      </c>
      <c r="F796" s="3">
        <f t="shared" si="12"/>
        <v>1</v>
      </c>
      <c r="I796" s="45"/>
      <c r="J796" s="46"/>
    </row>
    <row r="797" spans="1:10" hidden="1" x14ac:dyDescent="0.25">
      <c r="A797" s="36">
        <v>40634</v>
      </c>
      <c r="B797" s="35">
        <f>YEAR(Tabela9[[#This Row],[data]])</f>
        <v>2011</v>
      </c>
      <c r="C797" s="35">
        <f>MONTH(Tabela9[[#This Row],[data]])</f>
        <v>4</v>
      </c>
      <c r="D797" s="40">
        <v>9.8000000000000007</v>
      </c>
      <c r="E797" s="41">
        <f>Tabela9[[#This Row],[data]]</f>
        <v>40634</v>
      </c>
      <c r="F797" s="3">
        <f t="shared" si="12"/>
        <v>2</v>
      </c>
      <c r="I797" s="45"/>
      <c r="J797" s="46"/>
    </row>
    <row r="798" spans="1:10" hidden="1" x14ac:dyDescent="0.25">
      <c r="A798" s="36">
        <v>40664</v>
      </c>
      <c r="B798" s="35">
        <f>YEAR(Tabela9[[#This Row],[data]])</f>
        <v>2011</v>
      </c>
      <c r="C798" s="35">
        <f>MONTH(Tabela9[[#This Row],[data]])</f>
        <v>5</v>
      </c>
      <c r="D798" s="40">
        <v>10</v>
      </c>
      <c r="E798" s="41">
        <f>Tabela9[[#This Row],[data]]</f>
        <v>40664</v>
      </c>
      <c r="F798" s="3">
        <f t="shared" si="12"/>
        <v>0</v>
      </c>
      <c r="I798" s="45"/>
      <c r="J798" s="46"/>
    </row>
    <row r="799" spans="1:10" hidden="1" x14ac:dyDescent="0.25">
      <c r="A799" s="36">
        <v>40695</v>
      </c>
      <c r="B799" s="35">
        <f>YEAR(Tabela9[[#This Row],[data]])</f>
        <v>2011</v>
      </c>
      <c r="C799" s="35">
        <f>MONTH(Tabela9[[#This Row],[data]])</f>
        <v>6</v>
      </c>
      <c r="D799" s="40">
        <v>10.1</v>
      </c>
      <c r="E799" s="41">
        <f>Tabela9[[#This Row],[data]]</f>
        <v>40695</v>
      </c>
      <c r="F799" s="3">
        <f t="shared" si="12"/>
        <v>0</v>
      </c>
      <c r="I799" s="45"/>
      <c r="J799" s="46"/>
    </row>
    <row r="800" spans="1:10" hidden="1" x14ac:dyDescent="0.25">
      <c r="A800" s="36">
        <v>40725</v>
      </c>
      <c r="B800" s="35">
        <f>YEAR(Tabela9[[#This Row],[data]])</f>
        <v>2011</v>
      </c>
      <c r="C800" s="35">
        <f>MONTH(Tabela9[[#This Row],[data]])</f>
        <v>7</v>
      </c>
      <c r="D800" s="40">
        <v>10.199999999999999</v>
      </c>
      <c r="E800" s="41">
        <f>Tabela9[[#This Row],[data]]</f>
        <v>40725</v>
      </c>
      <c r="F800" s="3">
        <f t="shared" si="12"/>
        <v>0</v>
      </c>
      <c r="I800" s="45"/>
      <c r="J800" s="46"/>
    </row>
    <row r="801" spans="1:10" hidden="1" x14ac:dyDescent="0.25">
      <c r="A801" s="36">
        <v>40756</v>
      </c>
      <c r="B801" s="35">
        <f>YEAR(Tabela9[[#This Row],[data]])</f>
        <v>2011</v>
      </c>
      <c r="C801" s="35">
        <f>MONTH(Tabela9[[#This Row],[data]])</f>
        <v>8</v>
      </c>
      <c r="D801" s="40">
        <v>10.1</v>
      </c>
      <c r="E801" s="41">
        <f>Tabela9[[#This Row],[data]]</f>
        <v>40756</v>
      </c>
      <c r="F801" s="3">
        <f t="shared" si="12"/>
        <v>1</v>
      </c>
      <c r="I801" s="45"/>
      <c r="J801" s="46"/>
    </row>
    <row r="802" spans="1:10" hidden="1" x14ac:dyDescent="0.25">
      <c r="A802" s="36">
        <v>40787</v>
      </c>
      <c r="B802" s="35">
        <f>YEAR(Tabela9[[#This Row],[data]])</f>
        <v>2011</v>
      </c>
      <c r="C802" s="35">
        <f>MONTH(Tabela9[[#This Row],[data]])</f>
        <v>9</v>
      </c>
      <c r="D802" s="40">
        <v>10.1</v>
      </c>
      <c r="E802" s="41">
        <f>Tabela9[[#This Row],[data]]</f>
        <v>40787</v>
      </c>
      <c r="F802" s="3">
        <f t="shared" si="12"/>
        <v>2</v>
      </c>
      <c r="I802" s="45"/>
      <c r="J802" s="46"/>
    </row>
    <row r="803" spans="1:10" hidden="1" x14ac:dyDescent="0.25">
      <c r="A803" s="36">
        <v>40817</v>
      </c>
      <c r="B803" s="35">
        <f>YEAR(Tabela9[[#This Row],[data]])</f>
        <v>2011</v>
      </c>
      <c r="C803" s="35">
        <f>MONTH(Tabela9[[#This Row],[data]])</f>
        <v>10</v>
      </c>
      <c r="D803" s="40">
        <v>10.1</v>
      </c>
      <c r="E803" s="41">
        <f>Tabela9[[#This Row],[data]]</f>
        <v>40817</v>
      </c>
      <c r="F803" s="3">
        <f t="shared" si="12"/>
        <v>3</v>
      </c>
      <c r="I803" s="45"/>
      <c r="J803" s="46"/>
    </row>
    <row r="804" spans="1:10" hidden="1" x14ac:dyDescent="0.25">
      <c r="A804" s="36">
        <v>40848</v>
      </c>
      <c r="B804" s="35">
        <f>YEAR(Tabela9[[#This Row],[data]])</f>
        <v>2011</v>
      </c>
      <c r="C804" s="35">
        <f>MONTH(Tabela9[[#This Row],[data]])</f>
        <v>11</v>
      </c>
      <c r="D804" s="40">
        <v>10</v>
      </c>
      <c r="E804" s="41">
        <f>Tabela9[[#This Row],[data]]</f>
        <v>40848</v>
      </c>
      <c r="F804" s="3">
        <f t="shared" si="12"/>
        <v>4</v>
      </c>
      <c r="I804" s="45"/>
      <c r="J804" s="46"/>
    </row>
    <row r="805" spans="1:10" hidden="1" x14ac:dyDescent="0.25">
      <c r="A805" s="36">
        <v>40878</v>
      </c>
      <c r="B805" s="35">
        <f>YEAR(Tabela9[[#This Row],[data]])</f>
        <v>2011</v>
      </c>
      <c r="C805" s="35">
        <f>MONTH(Tabela9[[#This Row],[data]])</f>
        <v>12</v>
      </c>
      <c r="D805" s="40">
        <v>9.6</v>
      </c>
      <c r="E805" s="41">
        <f>Tabela9[[#This Row],[data]]</f>
        <v>40878</v>
      </c>
      <c r="F805" s="3">
        <f t="shared" si="12"/>
        <v>5</v>
      </c>
      <c r="I805" s="45"/>
      <c r="J805" s="46"/>
    </row>
    <row r="806" spans="1:10" hidden="1" x14ac:dyDescent="0.25">
      <c r="A806" s="36">
        <v>40909</v>
      </c>
      <c r="B806" s="35">
        <f>YEAR(Tabela9[[#This Row],[data]])</f>
        <v>2012</v>
      </c>
      <c r="C806" s="35">
        <f>MONTH(Tabela9[[#This Row],[data]])</f>
        <v>1</v>
      </c>
      <c r="D806" s="40">
        <v>7.8</v>
      </c>
      <c r="E806" s="41">
        <f>Tabela9[[#This Row],[data]]</f>
        <v>40909</v>
      </c>
      <c r="F806" s="3">
        <f t="shared" si="12"/>
        <v>6</v>
      </c>
      <c r="I806" s="45"/>
      <c r="J806" s="46"/>
    </row>
    <row r="807" spans="1:10" hidden="1" x14ac:dyDescent="0.25">
      <c r="A807" s="36">
        <v>40940</v>
      </c>
      <c r="B807" s="35">
        <f>YEAR(Tabela9[[#This Row],[data]])</f>
        <v>2012</v>
      </c>
      <c r="C807" s="35">
        <f>MONTH(Tabela9[[#This Row],[data]])</f>
        <v>2</v>
      </c>
      <c r="D807" s="40">
        <v>9.3000000000000007</v>
      </c>
      <c r="E807" s="41">
        <f>Tabela9[[#This Row],[data]]</f>
        <v>40940</v>
      </c>
      <c r="F807" s="3">
        <f t="shared" si="12"/>
        <v>0</v>
      </c>
      <c r="I807" s="45"/>
      <c r="J807" s="46"/>
    </row>
    <row r="808" spans="1:10" hidden="1" x14ac:dyDescent="0.25">
      <c r="A808" s="36">
        <v>40969</v>
      </c>
      <c r="B808" s="35">
        <f>YEAR(Tabela9[[#This Row],[data]])</f>
        <v>2012</v>
      </c>
      <c r="C808" s="35">
        <f>MONTH(Tabela9[[#This Row],[data]])</f>
        <v>3</v>
      </c>
      <c r="D808" s="40">
        <v>9.3000000000000007</v>
      </c>
      <c r="E808" s="41">
        <f>Tabela9[[#This Row],[data]]</f>
        <v>40969</v>
      </c>
      <c r="F808" s="3">
        <f t="shared" si="12"/>
        <v>1</v>
      </c>
      <c r="I808" s="45"/>
      <c r="J808" s="46"/>
    </row>
    <row r="809" spans="1:10" hidden="1" x14ac:dyDescent="0.25">
      <c r="A809" s="36">
        <v>41000</v>
      </c>
      <c r="B809" s="35">
        <f>YEAR(Tabela9[[#This Row],[data]])</f>
        <v>2012</v>
      </c>
      <c r="C809" s="35">
        <f>MONTH(Tabela9[[#This Row],[data]])</f>
        <v>4</v>
      </c>
      <c r="D809" s="40">
        <v>9.1999999999999993</v>
      </c>
      <c r="E809" s="41">
        <f>Tabela9[[#This Row],[data]]</f>
        <v>41000</v>
      </c>
      <c r="F809" s="3">
        <f t="shared" si="12"/>
        <v>2</v>
      </c>
      <c r="I809" s="45"/>
      <c r="J809" s="46"/>
    </row>
    <row r="810" spans="1:10" hidden="1" x14ac:dyDescent="0.25">
      <c r="A810" s="36">
        <v>41030</v>
      </c>
      <c r="B810" s="35">
        <f>YEAR(Tabela9[[#This Row],[data]])</f>
        <v>2012</v>
      </c>
      <c r="C810" s="35">
        <f>MONTH(Tabela9[[#This Row],[data]])</f>
        <v>5</v>
      </c>
      <c r="D810" s="40">
        <v>9.1</v>
      </c>
      <c r="E810" s="41">
        <f>Tabela9[[#This Row],[data]]</f>
        <v>41030</v>
      </c>
      <c r="F810" s="3">
        <f t="shared" si="12"/>
        <v>3</v>
      </c>
      <c r="I810" s="45"/>
      <c r="J810" s="46"/>
    </row>
    <row r="811" spans="1:10" hidden="1" x14ac:dyDescent="0.25">
      <c r="A811" s="36">
        <v>41061</v>
      </c>
      <c r="B811" s="35">
        <f>YEAR(Tabela9[[#This Row],[data]])</f>
        <v>2012</v>
      </c>
      <c r="C811" s="35">
        <f>MONTH(Tabela9[[#This Row],[data]])</f>
        <v>6</v>
      </c>
      <c r="D811" s="40">
        <v>9.1999999999999993</v>
      </c>
      <c r="E811" s="41">
        <f>Tabela9[[#This Row],[data]]</f>
        <v>41061</v>
      </c>
      <c r="F811" s="3">
        <f t="shared" si="12"/>
        <v>0</v>
      </c>
      <c r="I811" s="45"/>
      <c r="J811" s="46"/>
    </row>
    <row r="812" spans="1:10" hidden="1" x14ac:dyDescent="0.25">
      <c r="A812" s="36">
        <v>41091</v>
      </c>
      <c r="B812" s="35">
        <f>YEAR(Tabela9[[#This Row],[data]])</f>
        <v>2012</v>
      </c>
      <c r="C812" s="35">
        <f>MONTH(Tabela9[[#This Row],[data]])</f>
        <v>7</v>
      </c>
      <c r="D812" s="40">
        <v>9.1999999999999993</v>
      </c>
      <c r="E812" s="41">
        <f>Tabela9[[#This Row],[data]]</f>
        <v>41091</v>
      </c>
      <c r="F812" s="3">
        <f t="shared" si="12"/>
        <v>1</v>
      </c>
      <c r="I812" s="45"/>
      <c r="J812" s="46"/>
    </row>
    <row r="813" spans="1:10" hidden="1" x14ac:dyDescent="0.25">
      <c r="A813" s="36">
        <v>41122</v>
      </c>
      <c r="B813" s="35">
        <f>YEAR(Tabela9[[#This Row],[data]])</f>
        <v>2012</v>
      </c>
      <c r="C813" s="35">
        <f>MONTH(Tabela9[[#This Row],[data]])</f>
        <v>8</v>
      </c>
      <c r="D813" s="40">
        <v>9.3000000000000007</v>
      </c>
      <c r="E813" s="41">
        <f>Tabela9[[#This Row],[data]]</f>
        <v>41122</v>
      </c>
      <c r="F813" s="3">
        <f t="shared" si="12"/>
        <v>0</v>
      </c>
      <c r="I813" s="45"/>
      <c r="J813" s="46"/>
    </row>
    <row r="814" spans="1:10" hidden="1" x14ac:dyDescent="0.25">
      <c r="A814" s="36">
        <v>41153</v>
      </c>
      <c r="B814" s="35">
        <f>YEAR(Tabela9[[#This Row],[data]])</f>
        <v>2012</v>
      </c>
      <c r="C814" s="35">
        <f>MONTH(Tabela9[[#This Row],[data]])</f>
        <v>9</v>
      </c>
      <c r="D814" s="40">
        <v>9.1</v>
      </c>
      <c r="E814" s="41">
        <f>Tabela9[[#This Row],[data]]</f>
        <v>41153</v>
      </c>
      <c r="F814" s="3">
        <f t="shared" si="12"/>
        <v>1</v>
      </c>
      <c r="I814" s="45"/>
      <c r="J814" s="46"/>
    </row>
    <row r="815" spans="1:10" hidden="1" x14ac:dyDescent="0.25">
      <c r="A815" s="36">
        <v>41183</v>
      </c>
      <c r="B815" s="35">
        <f>YEAR(Tabela9[[#This Row],[data]])</f>
        <v>2012</v>
      </c>
      <c r="C815" s="35">
        <f>MONTH(Tabela9[[#This Row],[data]])</f>
        <v>10</v>
      </c>
      <c r="D815" s="40">
        <v>8.8000000000000007</v>
      </c>
      <c r="E815" s="41">
        <f>Tabela9[[#This Row],[data]]</f>
        <v>41183</v>
      </c>
      <c r="F815" s="3">
        <f t="shared" si="12"/>
        <v>2</v>
      </c>
      <c r="I815" s="45"/>
      <c r="J815" s="46"/>
    </row>
    <row r="816" spans="1:10" hidden="1" x14ac:dyDescent="0.25">
      <c r="A816" s="36">
        <v>41214</v>
      </c>
      <c r="B816" s="35">
        <f>YEAR(Tabela9[[#This Row],[data]])</f>
        <v>2012</v>
      </c>
      <c r="C816" s="35">
        <f>MONTH(Tabela9[[#This Row],[data]])</f>
        <v>11</v>
      </c>
      <c r="D816" s="40">
        <v>8.8000000000000007</v>
      </c>
      <c r="E816" s="41">
        <f>Tabela9[[#This Row],[data]]</f>
        <v>41214</v>
      </c>
      <c r="F816" s="3">
        <f t="shared" si="12"/>
        <v>3</v>
      </c>
      <c r="I816" s="45"/>
      <c r="J816" s="46"/>
    </row>
    <row r="817" spans="1:10" hidden="1" x14ac:dyDescent="0.25">
      <c r="A817" s="36">
        <v>41244</v>
      </c>
      <c r="B817" s="35">
        <f>YEAR(Tabela9[[#This Row],[data]])</f>
        <v>2012</v>
      </c>
      <c r="C817" s="35">
        <f>MONTH(Tabela9[[#This Row],[data]])</f>
        <v>12</v>
      </c>
      <c r="D817" s="40">
        <v>8.8000000000000007</v>
      </c>
      <c r="E817" s="41">
        <f>Tabela9[[#This Row],[data]]</f>
        <v>41244</v>
      </c>
      <c r="F817" s="3">
        <f t="shared" si="12"/>
        <v>4</v>
      </c>
      <c r="I817" s="45"/>
      <c r="J817" s="46"/>
    </row>
    <row r="818" spans="1:10" hidden="1" x14ac:dyDescent="0.25">
      <c r="A818" s="36">
        <v>41275</v>
      </c>
      <c r="B818" s="35">
        <f>YEAR(Tabela9[[#This Row],[data]])</f>
        <v>2013</v>
      </c>
      <c r="C818" s="35">
        <f>MONTH(Tabela9[[#This Row],[data]])</f>
        <v>1</v>
      </c>
      <c r="D818" s="40">
        <v>6.7</v>
      </c>
      <c r="E818" s="41">
        <f>Tabela9[[#This Row],[data]]</f>
        <v>41275</v>
      </c>
      <c r="F818" s="3">
        <f t="shared" si="12"/>
        <v>5</v>
      </c>
      <c r="I818" s="45"/>
      <c r="J818" s="46"/>
    </row>
    <row r="819" spans="1:10" hidden="1" x14ac:dyDescent="0.25">
      <c r="A819" s="36">
        <v>41306</v>
      </c>
      <c r="B819" s="35">
        <f>YEAR(Tabela9[[#This Row],[data]])</f>
        <v>2013</v>
      </c>
      <c r="C819" s="35">
        <f>MONTH(Tabela9[[#This Row],[data]])</f>
        <v>2</v>
      </c>
      <c r="D819" s="40">
        <v>8.9</v>
      </c>
      <c r="E819" s="41">
        <f>Tabela9[[#This Row],[data]]</f>
        <v>41306</v>
      </c>
      <c r="F819" s="3">
        <f t="shared" si="12"/>
        <v>0</v>
      </c>
      <c r="I819" s="45"/>
      <c r="J819" s="46"/>
    </row>
    <row r="820" spans="1:10" hidden="1" x14ac:dyDescent="0.25">
      <c r="A820" s="36">
        <v>41334</v>
      </c>
      <c r="B820" s="35">
        <f>YEAR(Tabela9[[#This Row],[data]])</f>
        <v>2013</v>
      </c>
      <c r="C820" s="35">
        <f>MONTH(Tabela9[[#This Row],[data]])</f>
        <v>3</v>
      </c>
      <c r="D820" s="40">
        <v>8.6999999999999993</v>
      </c>
      <c r="E820" s="41">
        <f>Tabela9[[#This Row],[data]]</f>
        <v>41334</v>
      </c>
      <c r="F820" s="3">
        <f t="shared" si="12"/>
        <v>1</v>
      </c>
      <c r="I820" s="45"/>
      <c r="J820" s="46"/>
    </row>
    <row r="821" spans="1:10" hidden="1" x14ac:dyDescent="0.25">
      <c r="A821" s="36">
        <v>41365</v>
      </c>
      <c r="B821" s="35">
        <f>YEAR(Tabela9[[#This Row],[data]])</f>
        <v>2013</v>
      </c>
      <c r="C821" s="35">
        <f>MONTH(Tabela9[[#This Row],[data]])</f>
        <v>4</v>
      </c>
      <c r="D821" s="40">
        <v>8.6</v>
      </c>
      <c r="E821" s="41">
        <f>Tabela9[[#This Row],[data]]</f>
        <v>41365</v>
      </c>
      <c r="F821" s="3">
        <f t="shared" si="12"/>
        <v>2</v>
      </c>
      <c r="I821" s="45"/>
      <c r="J821" s="46"/>
    </row>
    <row r="822" spans="1:10" hidden="1" x14ac:dyDescent="0.25">
      <c r="A822" s="36">
        <v>41395</v>
      </c>
      <c r="B822" s="35">
        <f>YEAR(Tabela9[[#This Row],[data]])</f>
        <v>2013</v>
      </c>
      <c r="C822" s="35">
        <f>MONTH(Tabela9[[#This Row],[data]])</f>
        <v>5</v>
      </c>
      <c r="D822" s="40">
        <v>8.5</v>
      </c>
      <c r="E822" s="41">
        <f>Tabela9[[#This Row],[data]]</f>
        <v>41395</v>
      </c>
      <c r="F822" s="3">
        <f t="shared" si="12"/>
        <v>3</v>
      </c>
      <c r="I822" s="45"/>
      <c r="J822" s="46"/>
    </row>
    <row r="823" spans="1:10" hidden="1" x14ac:dyDescent="0.25">
      <c r="A823" s="36">
        <v>41426</v>
      </c>
      <c r="B823" s="35">
        <f>YEAR(Tabela9[[#This Row],[data]])</f>
        <v>2013</v>
      </c>
      <c r="C823" s="35">
        <f>MONTH(Tabela9[[#This Row],[data]])</f>
        <v>6</v>
      </c>
      <c r="D823" s="40">
        <v>8.6</v>
      </c>
      <c r="E823" s="41">
        <f>Tabela9[[#This Row],[data]]</f>
        <v>41426</v>
      </c>
      <c r="F823" s="3">
        <f t="shared" si="12"/>
        <v>0</v>
      </c>
      <c r="I823" s="45"/>
      <c r="J823" s="46"/>
    </row>
    <row r="824" spans="1:10" hidden="1" x14ac:dyDescent="0.25">
      <c r="A824" s="36">
        <v>41456</v>
      </c>
      <c r="B824" s="35">
        <f>YEAR(Tabela9[[#This Row],[data]])</f>
        <v>2013</v>
      </c>
      <c r="C824" s="35">
        <f>MONTH(Tabela9[[#This Row],[data]])</f>
        <v>7</v>
      </c>
      <c r="D824" s="40">
        <v>8.6</v>
      </c>
      <c r="E824" s="41">
        <f>Tabela9[[#This Row],[data]]</f>
        <v>41456</v>
      </c>
      <c r="F824" s="3">
        <f t="shared" si="12"/>
        <v>1</v>
      </c>
      <c r="I824" s="45"/>
      <c r="J824" s="46"/>
    </row>
    <row r="825" spans="1:10" hidden="1" x14ac:dyDescent="0.25">
      <c r="A825" s="36">
        <v>41487</v>
      </c>
      <c r="B825" s="35">
        <f>YEAR(Tabela9[[#This Row],[data]])</f>
        <v>2013</v>
      </c>
      <c r="C825" s="35">
        <f>MONTH(Tabela9[[#This Row],[data]])</f>
        <v>8</v>
      </c>
      <c r="D825" s="40">
        <v>8.4</v>
      </c>
      <c r="E825" s="41">
        <f>Tabela9[[#This Row],[data]]</f>
        <v>41487</v>
      </c>
      <c r="F825" s="3">
        <f t="shared" si="12"/>
        <v>2</v>
      </c>
      <c r="I825" s="45"/>
      <c r="J825" s="46"/>
    </row>
    <row r="826" spans="1:10" hidden="1" x14ac:dyDescent="0.25">
      <c r="A826" s="36">
        <v>41518</v>
      </c>
      <c r="B826" s="35">
        <f>YEAR(Tabela9[[#This Row],[data]])</f>
        <v>2013</v>
      </c>
      <c r="C826" s="35">
        <f>MONTH(Tabela9[[#This Row],[data]])</f>
        <v>9</v>
      </c>
      <c r="D826" s="40">
        <v>8.3000000000000007</v>
      </c>
      <c r="E826" s="41">
        <f>Tabela9[[#This Row],[data]]</f>
        <v>41518</v>
      </c>
      <c r="F826" s="3">
        <f t="shared" si="12"/>
        <v>3</v>
      </c>
      <c r="I826" s="45"/>
      <c r="J826" s="46"/>
    </row>
    <row r="827" spans="1:10" hidden="1" x14ac:dyDescent="0.25">
      <c r="A827" s="36">
        <v>41548</v>
      </c>
      <c r="B827" s="35">
        <f>YEAR(Tabela9[[#This Row],[data]])</f>
        <v>2013</v>
      </c>
      <c r="C827" s="35">
        <f>MONTH(Tabela9[[#This Row],[data]])</f>
        <v>10</v>
      </c>
      <c r="D827" s="40">
        <v>8.1999999999999993</v>
      </c>
      <c r="E827" s="41">
        <f>Tabela9[[#This Row],[data]]</f>
        <v>41548</v>
      </c>
      <c r="F827" s="3">
        <f t="shared" si="12"/>
        <v>4</v>
      </c>
      <c r="I827" s="45"/>
      <c r="J827" s="46"/>
    </row>
    <row r="828" spans="1:10" hidden="1" x14ac:dyDescent="0.25">
      <c r="A828" s="36">
        <v>41579</v>
      </c>
      <c r="B828" s="35">
        <f>YEAR(Tabela9[[#This Row],[data]])</f>
        <v>2013</v>
      </c>
      <c r="C828" s="35">
        <f>MONTH(Tabela9[[#This Row],[data]])</f>
        <v>11</v>
      </c>
      <c r="D828" s="40">
        <v>8.3000000000000007</v>
      </c>
      <c r="E828" s="41">
        <f>Tabela9[[#This Row],[data]]</f>
        <v>41579</v>
      </c>
      <c r="F828" s="3">
        <f t="shared" si="12"/>
        <v>0</v>
      </c>
      <c r="I828" s="45"/>
      <c r="J828" s="46"/>
    </row>
    <row r="829" spans="1:10" hidden="1" x14ac:dyDescent="0.25">
      <c r="A829" s="36">
        <v>41609</v>
      </c>
      <c r="B829" s="35">
        <f>YEAR(Tabela9[[#This Row],[data]])</f>
        <v>2013</v>
      </c>
      <c r="C829" s="35">
        <f>MONTH(Tabela9[[#This Row],[data]])</f>
        <v>12</v>
      </c>
      <c r="D829" s="40">
        <v>8</v>
      </c>
      <c r="E829" s="41">
        <f>Tabela9[[#This Row],[data]]</f>
        <v>41609</v>
      </c>
      <c r="F829" s="3">
        <f t="shared" si="12"/>
        <v>1</v>
      </c>
      <c r="I829" s="45"/>
      <c r="J829" s="46"/>
    </row>
    <row r="830" spans="1:10" hidden="1" x14ac:dyDescent="0.25">
      <c r="A830" s="36">
        <v>41640</v>
      </c>
      <c r="B830" s="35">
        <f>YEAR(Tabela9[[#This Row],[data]])</f>
        <v>2014</v>
      </c>
      <c r="C830" s="35">
        <f>MONTH(Tabela9[[#This Row],[data]])</f>
        <v>1</v>
      </c>
      <c r="D830" s="40">
        <v>5.7</v>
      </c>
      <c r="E830" s="41">
        <f>Tabela9[[#This Row],[data]]</f>
        <v>41640</v>
      </c>
      <c r="F830" s="3">
        <f t="shared" si="12"/>
        <v>2</v>
      </c>
      <c r="I830" s="45"/>
      <c r="J830" s="46"/>
    </row>
    <row r="831" spans="1:10" hidden="1" x14ac:dyDescent="0.25">
      <c r="A831" s="36">
        <v>41671</v>
      </c>
      <c r="B831" s="35">
        <f>YEAR(Tabela9[[#This Row],[data]])</f>
        <v>2014</v>
      </c>
      <c r="C831" s="35">
        <f>MONTH(Tabela9[[#This Row],[data]])</f>
        <v>2</v>
      </c>
      <c r="D831" s="40">
        <v>7.6</v>
      </c>
      <c r="E831" s="41">
        <f>Tabela9[[#This Row],[data]]</f>
        <v>41671</v>
      </c>
      <c r="F831" s="3">
        <f t="shared" si="12"/>
        <v>0</v>
      </c>
      <c r="I831" s="45"/>
      <c r="J831" s="46"/>
    </row>
    <row r="832" spans="1:10" hidden="1" x14ac:dyDescent="0.25">
      <c r="A832" s="36">
        <v>41699</v>
      </c>
      <c r="B832" s="35">
        <f>YEAR(Tabela9[[#This Row],[data]])</f>
        <v>2014</v>
      </c>
      <c r="C832" s="35">
        <f>MONTH(Tabela9[[#This Row],[data]])</f>
        <v>3</v>
      </c>
      <c r="D832" s="40">
        <v>7.7</v>
      </c>
      <c r="E832" s="41">
        <f>Tabela9[[#This Row],[data]]</f>
        <v>41699</v>
      </c>
      <c r="F832" s="3">
        <f t="shared" si="12"/>
        <v>0</v>
      </c>
      <c r="I832" s="45"/>
      <c r="J832" s="46"/>
    </row>
    <row r="833" spans="1:10" hidden="1" x14ac:dyDescent="0.25">
      <c r="A833" s="36">
        <v>41730</v>
      </c>
      <c r="B833" s="35">
        <f>YEAR(Tabela9[[#This Row],[data]])</f>
        <v>2014</v>
      </c>
      <c r="C833" s="35">
        <f>MONTH(Tabela9[[#This Row],[data]])</f>
        <v>4</v>
      </c>
      <c r="D833" s="40">
        <v>7.7</v>
      </c>
      <c r="E833" s="41">
        <f>Tabela9[[#This Row],[data]]</f>
        <v>41730</v>
      </c>
      <c r="F833" s="3">
        <f t="shared" si="12"/>
        <v>1</v>
      </c>
      <c r="I833" s="45"/>
      <c r="J833" s="46"/>
    </row>
    <row r="834" spans="1:10" hidden="1" x14ac:dyDescent="0.25">
      <c r="A834" s="36">
        <v>41760</v>
      </c>
      <c r="B834" s="35">
        <f>YEAR(Tabela9[[#This Row],[data]])</f>
        <v>2014</v>
      </c>
      <c r="C834" s="35">
        <f>MONTH(Tabela9[[#This Row],[data]])</f>
        <v>5</v>
      </c>
      <c r="D834" s="40">
        <v>7.3</v>
      </c>
      <c r="E834" s="41">
        <f>Tabela9[[#This Row],[data]]</f>
        <v>41760</v>
      </c>
      <c r="F834" s="3">
        <f t="shared" si="12"/>
        <v>2</v>
      </c>
      <c r="I834" s="45"/>
      <c r="J834" s="46"/>
    </row>
    <row r="835" spans="1:10" hidden="1" x14ac:dyDescent="0.25">
      <c r="A835" s="36">
        <v>41791</v>
      </c>
      <c r="B835" s="35">
        <f>YEAR(Tabela9[[#This Row],[data]])</f>
        <v>2014</v>
      </c>
      <c r="C835" s="35">
        <f>MONTH(Tabela9[[#This Row],[data]])</f>
        <v>6</v>
      </c>
      <c r="D835" s="40">
        <v>7.3</v>
      </c>
      <c r="E835" s="41">
        <f>Tabela9[[#This Row],[data]]</f>
        <v>41791</v>
      </c>
      <c r="F835" s="3">
        <f t="shared" si="12"/>
        <v>3</v>
      </c>
      <c r="I835" s="45"/>
      <c r="J835" s="46"/>
    </row>
    <row r="836" spans="1:10" hidden="1" x14ac:dyDescent="0.25">
      <c r="A836" s="36">
        <v>41821</v>
      </c>
      <c r="B836" s="35">
        <f>YEAR(Tabela9[[#This Row],[data]])</f>
        <v>2014</v>
      </c>
      <c r="C836" s="35">
        <f>MONTH(Tabela9[[#This Row],[data]])</f>
        <v>7</v>
      </c>
      <c r="D836" s="40">
        <v>7.1</v>
      </c>
      <c r="E836" s="41">
        <f>Tabela9[[#This Row],[data]]</f>
        <v>41821</v>
      </c>
      <c r="F836" s="3">
        <f t="shared" ref="F836:F841" si="13">IF(D836&lt;=D835,F835+1,0)</f>
        <v>4</v>
      </c>
      <c r="I836" s="45"/>
      <c r="J836" s="46"/>
    </row>
    <row r="837" spans="1:10" hidden="1" x14ac:dyDescent="0.25">
      <c r="A837" s="36">
        <v>41852</v>
      </c>
      <c r="B837" s="35">
        <f>YEAR(Tabela9[[#This Row],[data]])</f>
        <v>2014</v>
      </c>
      <c r="C837" s="35">
        <f>MONTH(Tabela9[[#This Row],[data]])</f>
        <v>8</v>
      </c>
      <c r="D837" s="40">
        <v>7.2</v>
      </c>
      <c r="E837" s="41">
        <f>Tabela9[[#This Row],[data]]</f>
        <v>41852</v>
      </c>
      <c r="F837" s="3">
        <f t="shared" si="13"/>
        <v>0</v>
      </c>
      <c r="I837" s="45"/>
      <c r="J837" s="46"/>
    </row>
    <row r="838" spans="1:10" hidden="1" x14ac:dyDescent="0.25">
      <c r="A838" s="36">
        <v>41883</v>
      </c>
      <c r="B838" s="35">
        <f>YEAR(Tabela9[[#This Row],[data]])</f>
        <v>2014</v>
      </c>
      <c r="C838" s="35">
        <f>MONTH(Tabela9[[#This Row],[data]])</f>
        <v>9</v>
      </c>
      <c r="D838" s="40">
        <v>7.1</v>
      </c>
      <c r="E838" s="41">
        <f>Tabela9[[#This Row],[data]]</f>
        <v>41883</v>
      </c>
      <c r="F838" s="3">
        <f t="shared" si="13"/>
        <v>1</v>
      </c>
      <c r="I838" s="45"/>
      <c r="J838" s="46"/>
    </row>
    <row r="839" spans="1:10" hidden="1" x14ac:dyDescent="0.25">
      <c r="A839" s="36">
        <v>41913</v>
      </c>
      <c r="B839" s="35">
        <f>YEAR(Tabela9[[#This Row],[data]])</f>
        <v>2014</v>
      </c>
      <c r="C839" s="35">
        <f>MONTH(Tabela9[[#This Row],[data]])</f>
        <v>10</v>
      </c>
      <c r="D839" s="40">
        <v>6.9</v>
      </c>
      <c r="E839" s="41">
        <f>Tabela9[[#This Row],[data]]</f>
        <v>41913</v>
      </c>
      <c r="F839" s="3">
        <f t="shared" si="13"/>
        <v>2</v>
      </c>
      <c r="I839" s="45"/>
      <c r="J839" s="46"/>
    </row>
    <row r="840" spans="1:10" hidden="1" x14ac:dyDescent="0.25">
      <c r="A840" s="36">
        <v>41944</v>
      </c>
      <c r="B840" s="35">
        <f>YEAR(Tabela9[[#This Row],[data]])</f>
        <v>2014</v>
      </c>
      <c r="C840" s="35">
        <f>MONTH(Tabela9[[#This Row],[data]])</f>
        <v>11</v>
      </c>
      <c r="D840" s="40">
        <v>6.8</v>
      </c>
      <c r="E840" s="41">
        <f>Tabela9[[#This Row],[data]]</f>
        <v>41944</v>
      </c>
      <c r="F840" s="3">
        <f t="shared" si="13"/>
        <v>3</v>
      </c>
      <c r="I840" s="45"/>
      <c r="J840" s="46"/>
    </row>
    <row r="841" spans="1:10" hidden="1" x14ac:dyDescent="0.25">
      <c r="A841" s="36">
        <v>41974</v>
      </c>
      <c r="B841" s="35">
        <f>YEAR(Tabela9[[#This Row],[data]])</f>
        <v>2014</v>
      </c>
      <c r="C841" s="35">
        <f>MONTH(Tabela9[[#This Row],[data]])</f>
        <v>12</v>
      </c>
      <c r="D841" s="40">
        <v>6.8</v>
      </c>
      <c r="E841" s="41">
        <f>Tabela9[[#This Row],[data]]</f>
        <v>41974</v>
      </c>
      <c r="F841" s="3">
        <f t="shared" si="13"/>
        <v>4</v>
      </c>
      <c r="I841" s="45"/>
      <c r="J841" s="46"/>
    </row>
    <row r="842" spans="1:10" x14ac:dyDescent="0.25">
      <c r="I842" s="45" t="s">
        <v>43</v>
      </c>
      <c r="J842" s="47">
        <v>34731</v>
      </c>
    </row>
    <row r="843" spans="1:10" x14ac:dyDescent="0.25">
      <c r="I843" s="45" t="s">
        <v>44</v>
      </c>
      <c r="J843" s="47">
        <v>34366</v>
      </c>
    </row>
    <row r="844" spans="1:10" x14ac:dyDescent="0.25">
      <c r="J844" s="34"/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E5DF-CB25-4948-85DD-F47642894E7D}">
  <dimension ref="A1:N71"/>
  <sheetViews>
    <sheetView workbookViewId="0">
      <selection activeCell="Q47" sqref="Q47"/>
    </sheetView>
  </sheetViews>
  <sheetFormatPr defaultRowHeight="15" x14ac:dyDescent="0.25"/>
  <cols>
    <col min="1" max="1" width="7" bestFit="1" customWidth="1"/>
    <col min="2" max="4" width="5" bestFit="1" customWidth="1"/>
    <col min="5" max="5" width="5.140625" bestFit="1" customWidth="1"/>
    <col min="6" max="6" width="5" bestFit="1" customWidth="1"/>
    <col min="7" max="7" width="5.140625" bestFit="1" customWidth="1"/>
    <col min="8" max="8" width="5.7109375" bestFit="1" customWidth="1"/>
    <col min="9" max="9" width="6.28515625" bestFit="1" customWidth="1"/>
    <col min="10" max="12" width="5" bestFit="1" customWidth="1"/>
    <col min="13" max="13" width="5.5703125" bestFit="1" customWidth="1"/>
    <col min="14" max="14" width="9.140625" style="37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7" t="s">
        <v>46</v>
      </c>
    </row>
    <row r="2" spans="1:14" x14ac:dyDescent="0.25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N2" s="37" t="str">
        <f t="shared" ref="N2:N65" si="0">IF(AND(B2&gt;B1,C2&gt;C1,D2&gt;D1,E2&gt;E1,F2&gt;F1,G2&gt;G1,H2&gt;H1,I2&gt;I1,J2&gt;J1,K2&gt;K1,L2&gt;L1,M2&gt;M1),N1+1,N1)</f>
        <v>0</v>
      </c>
    </row>
    <row r="3" spans="1:14" x14ac:dyDescent="0.25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N3" s="37" t="str">
        <f t="shared" si="0"/>
        <v>0</v>
      </c>
    </row>
    <row r="4" spans="1:14" x14ac:dyDescent="0.25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N4" s="37">
        <f t="shared" si="0"/>
        <v>1</v>
      </c>
    </row>
    <row r="5" spans="1:14" x14ac:dyDescent="0.25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N5" s="37">
        <f t="shared" si="0"/>
        <v>1</v>
      </c>
    </row>
    <row r="6" spans="1:14" x14ac:dyDescent="0.25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N6" s="37">
        <f t="shared" si="0"/>
        <v>2</v>
      </c>
    </row>
    <row r="7" spans="1:14" x14ac:dyDescent="0.25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N7" s="37">
        <f t="shared" si="0"/>
        <v>2</v>
      </c>
    </row>
    <row r="8" spans="1:14" x14ac:dyDescent="0.25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N8" s="37">
        <f t="shared" si="0"/>
        <v>2</v>
      </c>
    </row>
    <row r="9" spans="1:14" x14ac:dyDescent="0.25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N9" s="37">
        <f t="shared" si="0"/>
        <v>2</v>
      </c>
    </row>
    <row r="10" spans="1:14" x14ac:dyDescent="0.25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N10" s="37">
        <f t="shared" si="0"/>
        <v>2</v>
      </c>
    </row>
    <row r="11" spans="1:14" x14ac:dyDescent="0.25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N11" s="37">
        <f t="shared" si="0"/>
        <v>3</v>
      </c>
    </row>
    <row r="12" spans="1:14" x14ac:dyDescent="0.25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N12" s="37">
        <f t="shared" si="0"/>
        <v>3</v>
      </c>
    </row>
    <row r="13" spans="1:14" x14ac:dyDescent="0.25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N13" s="37">
        <f t="shared" si="0"/>
        <v>3</v>
      </c>
    </row>
    <row r="14" spans="1:14" x14ac:dyDescent="0.25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N14" s="37">
        <f t="shared" si="0"/>
        <v>3</v>
      </c>
    </row>
    <row r="15" spans="1:14" x14ac:dyDescent="0.25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N15" s="37">
        <f t="shared" si="0"/>
        <v>4</v>
      </c>
    </row>
    <row r="16" spans="1:14" x14ac:dyDescent="0.25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N16" s="37">
        <f t="shared" si="0"/>
        <v>4</v>
      </c>
    </row>
    <row r="17" spans="1:14" x14ac:dyDescent="0.25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N17" s="37">
        <f t="shared" si="0"/>
        <v>4</v>
      </c>
    </row>
    <row r="18" spans="1:14" x14ac:dyDescent="0.25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N18" s="37">
        <f t="shared" si="0"/>
        <v>4</v>
      </c>
    </row>
    <row r="19" spans="1:14" x14ac:dyDescent="0.25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N19" s="37">
        <f t="shared" si="0"/>
        <v>4</v>
      </c>
    </row>
    <row r="20" spans="1:14" x14ac:dyDescent="0.25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N20" s="37">
        <f t="shared" si="0"/>
        <v>4</v>
      </c>
    </row>
    <row r="21" spans="1:14" x14ac:dyDescent="0.25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N21" s="37">
        <f t="shared" si="0"/>
        <v>4</v>
      </c>
    </row>
    <row r="22" spans="1:14" x14ac:dyDescent="0.25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N22" s="37">
        <f t="shared" si="0"/>
        <v>4</v>
      </c>
    </row>
    <row r="23" spans="1:14" x14ac:dyDescent="0.25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N23" s="37">
        <f t="shared" si="0"/>
        <v>4</v>
      </c>
    </row>
    <row r="24" spans="1:14" x14ac:dyDescent="0.25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N24" s="37">
        <f t="shared" si="0"/>
        <v>4</v>
      </c>
    </row>
    <row r="25" spans="1:14" x14ac:dyDescent="0.25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N25" s="37">
        <f t="shared" si="0"/>
        <v>4</v>
      </c>
    </row>
    <row r="26" spans="1:14" x14ac:dyDescent="0.25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N26" s="37">
        <f t="shared" si="0"/>
        <v>4</v>
      </c>
    </row>
    <row r="27" spans="1:14" x14ac:dyDescent="0.25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N27" s="37">
        <f t="shared" si="0"/>
        <v>5</v>
      </c>
    </row>
    <row r="28" spans="1:14" x14ac:dyDescent="0.25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N28" s="37">
        <f t="shared" si="0"/>
        <v>5</v>
      </c>
    </row>
    <row r="29" spans="1:14" x14ac:dyDescent="0.25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N29" s="37">
        <f t="shared" si="0"/>
        <v>5</v>
      </c>
    </row>
    <row r="30" spans="1:14" x14ac:dyDescent="0.25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N30" s="37">
        <f t="shared" si="0"/>
        <v>5</v>
      </c>
    </row>
    <row r="31" spans="1:14" x14ac:dyDescent="0.25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N31" s="37">
        <f t="shared" si="0"/>
        <v>6</v>
      </c>
    </row>
    <row r="32" spans="1:14" x14ac:dyDescent="0.25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N32" s="37">
        <f t="shared" si="0"/>
        <v>7</v>
      </c>
    </row>
    <row r="33" spans="1:14" x14ac:dyDescent="0.25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N33" s="37">
        <f t="shared" si="0"/>
        <v>7</v>
      </c>
    </row>
    <row r="34" spans="1:14" x14ac:dyDescent="0.25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N34" s="37">
        <f t="shared" si="0"/>
        <v>7</v>
      </c>
    </row>
    <row r="35" spans="1:14" x14ac:dyDescent="0.25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N35" s="37">
        <f t="shared" si="0"/>
        <v>7</v>
      </c>
    </row>
    <row r="36" spans="1:14" x14ac:dyDescent="0.25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N36" s="37">
        <f t="shared" si="0"/>
        <v>7</v>
      </c>
    </row>
    <row r="37" spans="1:14" x14ac:dyDescent="0.25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N37" s="37">
        <f t="shared" si="0"/>
        <v>8</v>
      </c>
    </row>
    <row r="38" spans="1:14" x14ac:dyDescent="0.25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N38" s="37">
        <f t="shared" si="0"/>
        <v>8</v>
      </c>
    </row>
    <row r="39" spans="1:14" x14ac:dyDescent="0.25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N39" s="37">
        <f t="shared" si="0"/>
        <v>9</v>
      </c>
    </row>
    <row r="40" spans="1:14" x14ac:dyDescent="0.25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N40" s="37">
        <f t="shared" si="0"/>
        <v>9</v>
      </c>
    </row>
    <row r="41" spans="1:14" x14ac:dyDescent="0.25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N41" s="37">
        <f t="shared" si="0"/>
        <v>9</v>
      </c>
    </row>
    <row r="42" spans="1:14" x14ac:dyDescent="0.25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N42" s="37">
        <f t="shared" si="0"/>
        <v>9</v>
      </c>
    </row>
    <row r="43" spans="1:14" x14ac:dyDescent="0.25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N43" s="37">
        <f t="shared" si="0"/>
        <v>9</v>
      </c>
    </row>
    <row r="44" spans="1:14" x14ac:dyDescent="0.25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N44" s="37">
        <f t="shared" si="0"/>
        <v>9</v>
      </c>
    </row>
    <row r="45" spans="1:14" x14ac:dyDescent="0.25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N45" s="37">
        <f t="shared" si="0"/>
        <v>9</v>
      </c>
    </row>
    <row r="46" spans="1:14" x14ac:dyDescent="0.25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N46" s="37">
        <f t="shared" si="0"/>
        <v>9</v>
      </c>
    </row>
    <row r="47" spans="1:14" x14ac:dyDescent="0.25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N47" s="37">
        <f t="shared" si="0"/>
        <v>9</v>
      </c>
    </row>
    <row r="48" spans="1:14" x14ac:dyDescent="0.25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N48" s="37">
        <f t="shared" si="0"/>
        <v>10</v>
      </c>
    </row>
    <row r="49" spans="1:14" x14ac:dyDescent="0.25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N49" s="37">
        <f t="shared" si="0"/>
        <v>11</v>
      </c>
    </row>
    <row r="50" spans="1:14" x14ac:dyDescent="0.25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N50" s="37">
        <f t="shared" si="0"/>
        <v>11</v>
      </c>
    </row>
    <row r="51" spans="1:14" x14ac:dyDescent="0.25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N51" s="37">
        <f t="shared" si="0"/>
        <v>11</v>
      </c>
    </row>
    <row r="52" spans="1:14" x14ac:dyDescent="0.25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N52" s="37">
        <f t="shared" si="0"/>
        <v>11</v>
      </c>
    </row>
    <row r="53" spans="1:14" x14ac:dyDescent="0.25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N53" s="37">
        <f t="shared" si="0"/>
        <v>11</v>
      </c>
    </row>
    <row r="54" spans="1:14" x14ac:dyDescent="0.25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N54" s="37">
        <f t="shared" si="0"/>
        <v>11</v>
      </c>
    </row>
    <row r="55" spans="1:14" x14ac:dyDescent="0.25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N55" s="37">
        <f t="shared" si="0"/>
        <v>11</v>
      </c>
    </row>
    <row r="56" spans="1:14" x14ac:dyDescent="0.25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N56" s="37">
        <f t="shared" si="0"/>
        <v>11</v>
      </c>
    </row>
    <row r="57" spans="1:14" x14ac:dyDescent="0.25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N57" s="37">
        <f t="shared" si="0"/>
        <v>11</v>
      </c>
    </row>
    <row r="58" spans="1:14" x14ac:dyDescent="0.25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N58" s="37">
        <f t="shared" si="0"/>
        <v>12</v>
      </c>
    </row>
    <row r="59" spans="1:14" x14ac:dyDescent="0.25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N59" s="37">
        <f t="shared" si="0"/>
        <v>13</v>
      </c>
    </row>
    <row r="60" spans="1:14" x14ac:dyDescent="0.25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N60" s="37">
        <f t="shared" si="0"/>
        <v>13</v>
      </c>
    </row>
    <row r="61" spans="1:14" x14ac:dyDescent="0.25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N61" s="37">
        <f t="shared" si="0"/>
        <v>13</v>
      </c>
    </row>
    <row r="62" spans="1:14" x14ac:dyDescent="0.25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N62" s="37">
        <f t="shared" si="0"/>
        <v>13</v>
      </c>
    </row>
    <row r="63" spans="1:14" x14ac:dyDescent="0.25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N63" s="37">
        <f t="shared" si="0"/>
        <v>13</v>
      </c>
    </row>
    <row r="64" spans="1:14" x14ac:dyDescent="0.25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N64" s="37">
        <f t="shared" si="0"/>
        <v>13</v>
      </c>
    </row>
    <row r="65" spans="1:14" x14ac:dyDescent="0.25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N65" s="37">
        <f t="shared" si="0"/>
        <v>14</v>
      </c>
    </row>
    <row r="66" spans="1:14" x14ac:dyDescent="0.25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N66" s="37">
        <f t="shared" ref="N66:N71" si="1">IF(AND(B66&gt;B65,C66&gt;C65,D66&gt;D65,E66&gt;E65,F66&gt;F65,G66&gt;G65,H66&gt;H65,I66&gt;I65,J66&gt;J65,K66&gt;K65,L66&gt;L65,M66&gt;M65),N65+1,N65)</f>
        <v>15</v>
      </c>
    </row>
    <row r="67" spans="1:14" x14ac:dyDescent="0.25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N67" s="37">
        <f t="shared" si="1"/>
        <v>15</v>
      </c>
    </row>
    <row r="68" spans="1:14" x14ac:dyDescent="0.25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N68" s="37">
        <f t="shared" si="1"/>
        <v>15</v>
      </c>
    </row>
    <row r="69" spans="1:14" x14ac:dyDescent="0.25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N69" s="37">
        <f t="shared" si="1"/>
        <v>15</v>
      </c>
    </row>
    <row r="70" spans="1:14" ht="15.75" thickBot="1" x14ac:dyDescent="0.3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N70" s="37">
        <f t="shared" si="1"/>
        <v>15</v>
      </c>
    </row>
    <row r="71" spans="1:14" ht="15.75" thickBot="1" x14ac:dyDescent="0.3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N71" s="48">
        <f t="shared" si="1"/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4E87D0-A08F-4EF6-A22F-7D11CFD47F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dane</vt:lpstr>
      <vt:lpstr>1</vt:lpstr>
      <vt:lpstr>2</vt:lpstr>
      <vt:lpstr>3pom</vt:lpstr>
      <vt:lpstr>3</vt:lpstr>
      <vt:lpstr>4pom1</vt:lpstr>
      <vt:lpstr>4pom2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Machowina</dc:creator>
  <cp:lastModifiedBy>Mateusz Machowina</cp:lastModifiedBy>
  <dcterms:created xsi:type="dcterms:W3CDTF">2020-03-22T14:10:03Z</dcterms:created>
  <dcterms:modified xsi:type="dcterms:W3CDTF">2020-03-22T15:46:50Z</dcterms:modified>
</cp:coreProperties>
</file>