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ATEUSZ\Downloads\"/>
    </mc:Choice>
  </mc:AlternateContent>
  <xr:revisionPtr revIDLastSave="0" documentId="13_ncr:1_{24582027-DB55-4367-BF91-3A920B81686B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5.1,5.2" sheetId="1" r:id="rId1"/>
    <sheet name="5.3" sheetId="3" r:id="rId2"/>
    <sheet name="odpowiedzi" sheetId="2" r:id="rId3"/>
  </sheets>
  <definedNames>
    <definedName name="kraina" localSheetId="0">'5.1,5.2'!$A$2:$E$51</definedName>
    <definedName name="kraina" localSheetId="1">'5.3'!$A$2:$E$51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4" i="2"/>
  <c r="AI5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2" i="3"/>
  <c r="V3" i="3"/>
  <c r="W3" i="3"/>
  <c r="X3" i="3"/>
  <c r="Y3" i="3"/>
  <c r="Z3" i="3"/>
  <c r="AA3" i="3"/>
  <c r="AB3" i="3"/>
  <c r="AC3" i="3"/>
  <c r="AD3" i="3"/>
  <c r="AE3" i="3"/>
  <c r="AF3" i="3"/>
  <c r="AG3" i="3"/>
  <c r="V4" i="3"/>
  <c r="W4" i="3"/>
  <c r="X4" i="3"/>
  <c r="Y4" i="3"/>
  <c r="Z4" i="3"/>
  <c r="AA4" i="3"/>
  <c r="AB4" i="3"/>
  <c r="AC4" i="3"/>
  <c r="AD4" i="3"/>
  <c r="AE4" i="3"/>
  <c r="AF4" i="3"/>
  <c r="AG4" i="3"/>
  <c r="V5" i="3"/>
  <c r="W5" i="3"/>
  <c r="X5" i="3"/>
  <c r="Y5" i="3"/>
  <c r="Z5" i="3"/>
  <c r="AA5" i="3"/>
  <c r="AB5" i="3"/>
  <c r="AC5" i="3"/>
  <c r="AD5" i="3"/>
  <c r="AE5" i="3"/>
  <c r="AF5" i="3"/>
  <c r="AG5" i="3"/>
  <c r="V6" i="3"/>
  <c r="W6" i="3"/>
  <c r="X6" i="3"/>
  <c r="Y6" i="3"/>
  <c r="Z6" i="3"/>
  <c r="AA6" i="3"/>
  <c r="AB6" i="3"/>
  <c r="AC6" i="3"/>
  <c r="AD6" i="3"/>
  <c r="AE6" i="3"/>
  <c r="AF6" i="3"/>
  <c r="AG6" i="3"/>
  <c r="V7" i="3"/>
  <c r="W7" i="3"/>
  <c r="X7" i="3"/>
  <c r="Y7" i="3"/>
  <c r="Z7" i="3"/>
  <c r="AA7" i="3"/>
  <c r="AB7" i="3"/>
  <c r="AC7" i="3"/>
  <c r="AD7" i="3"/>
  <c r="AE7" i="3"/>
  <c r="AF7" i="3"/>
  <c r="AG7" i="3"/>
  <c r="V8" i="3"/>
  <c r="W8" i="3"/>
  <c r="X8" i="3"/>
  <c r="Y8" i="3"/>
  <c r="Z8" i="3"/>
  <c r="AA8" i="3"/>
  <c r="AB8" i="3"/>
  <c r="AC8" i="3"/>
  <c r="AD8" i="3"/>
  <c r="AE8" i="3"/>
  <c r="AF8" i="3"/>
  <c r="AG8" i="3"/>
  <c r="V9" i="3"/>
  <c r="W9" i="3"/>
  <c r="X9" i="3"/>
  <c r="Y9" i="3"/>
  <c r="Z9" i="3"/>
  <c r="AA9" i="3"/>
  <c r="AB9" i="3"/>
  <c r="AC9" i="3"/>
  <c r="AD9" i="3"/>
  <c r="AE9" i="3"/>
  <c r="AF9" i="3"/>
  <c r="AG9" i="3"/>
  <c r="V10" i="3"/>
  <c r="W10" i="3"/>
  <c r="X10" i="3"/>
  <c r="Y10" i="3"/>
  <c r="Z10" i="3"/>
  <c r="AA10" i="3"/>
  <c r="AB10" i="3"/>
  <c r="AC10" i="3"/>
  <c r="AD10" i="3"/>
  <c r="AE10" i="3"/>
  <c r="AF10" i="3"/>
  <c r="AG10" i="3"/>
  <c r="V11" i="3"/>
  <c r="W11" i="3"/>
  <c r="X11" i="3"/>
  <c r="Y11" i="3"/>
  <c r="Z11" i="3"/>
  <c r="AA11" i="3"/>
  <c r="AB11" i="3"/>
  <c r="AC11" i="3"/>
  <c r="AD11" i="3"/>
  <c r="AE11" i="3"/>
  <c r="AF11" i="3"/>
  <c r="AG11" i="3"/>
  <c r="V12" i="3"/>
  <c r="W12" i="3"/>
  <c r="X12" i="3"/>
  <c r="Y12" i="3"/>
  <c r="Z12" i="3"/>
  <c r="AA12" i="3"/>
  <c r="AB12" i="3"/>
  <c r="AC12" i="3"/>
  <c r="AD12" i="3"/>
  <c r="AE12" i="3"/>
  <c r="AF12" i="3"/>
  <c r="AG12" i="3"/>
  <c r="V13" i="3"/>
  <c r="W13" i="3"/>
  <c r="X13" i="3"/>
  <c r="Y13" i="3"/>
  <c r="Z13" i="3"/>
  <c r="AA13" i="3"/>
  <c r="AB13" i="3"/>
  <c r="AC13" i="3"/>
  <c r="AD13" i="3"/>
  <c r="AE13" i="3"/>
  <c r="AF13" i="3"/>
  <c r="AG13" i="3"/>
  <c r="V14" i="3"/>
  <c r="W14" i="3"/>
  <c r="X14" i="3"/>
  <c r="Y14" i="3"/>
  <c r="Z14" i="3"/>
  <c r="AA14" i="3"/>
  <c r="AB14" i="3"/>
  <c r="AC14" i="3"/>
  <c r="AD14" i="3"/>
  <c r="AE14" i="3"/>
  <c r="AF14" i="3"/>
  <c r="AG14" i="3"/>
  <c r="V15" i="3"/>
  <c r="W15" i="3"/>
  <c r="X15" i="3"/>
  <c r="Y15" i="3"/>
  <c r="Z15" i="3"/>
  <c r="AA15" i="3"/>
  <c r="AB15" i="3"/>
  <c r="AC15" i="3"/>
  <c r="AD15" i="3"/>
  <c r="AE15" i="3"/>
  <c r="AF15" i="3"/>
  <c r="AG15" i="3"/>
  <c r="V16" i="3"/>
  <c r="W16" i="3"/>
  <c r="X16" i="3"/>
  <c r="Y16" i="3"/>
  <c r="Z16" i="3"/>
  <c r="AA16" i="3"/>
  <c r="AB16" i="3"/>
  <c r="AC16" i="3"/>
  <c r="AD16" i="3"/>
  <c r="AE16" i="3"/>
  <c r="AF16" i="3"/>
  <c r="AG16" i="3"/>
  <c r="V17" i="3"/>
  <c r="W17" i="3"/>
  <c r="X17" i="3"/>
  <c r="Y17" i="3"/>
  <c r="Z17" i="3"/>
  <c r="AA17" i="3"/>
  <c r="AB17" i="3"/>
  <c r="AC17" i="3"/>
  <c r="AD17" i="3"/>
  <c r="AE17" i="3"/>
  <c r="AF17" i="3"/>
  <c r="AG17" i="3"/>
  <c r="V18" i="3"/>
  <c r="W18" i="3"/>
  <c r="X18" i="3"/>
  <c r="Y18" i="3"/>
  <c r="Z18" i="3"/>
  <c r="AA18" i="3"/>
  <c r="AB18" i="3"/>
  <c r="AC18" i="3"/>
  <c r="AD18" i="3"/>
  <c r="AE18" i="3"/>
  <c r="AF18" i="3"/>
  <c r="AG18" i="3"/>
  <c r="V19" i="3"/>
  <c r="W19" i="3"/>
  <c r="X19" i="3"/>
  <c r="Y19" i="3"/>
  <c r="Z19" i="3"/>
  <c r="AA19" i="3"/>
  <c r="AB19" i="3"/>
  <c r="AC19" i="3"/>
  <c r="AD19" i="3"/>
  <c r="AE19" i="3"/>
  <c r="AF19" i="3"/>
  <c r="AG19" i="3"/>
  <c r="V20" i="3"/>
  <c r="W20" i="3"/>
  <c r="X20" i="3"/>
  <c r="Y20" i="3"/>
  <c r="Z20" i="3"/>
  <c r="AA20" i="3"/>
  <c r="AB20" i="3"/>
  <c r="AC20" i="3"/>
  <c r="AD20" i="3"/>
  <c r="AE20" i="3"/>
  <c r="AF20" i="3"/>
  <c r="AG20" i="3"/>
  <c r="V21" i="3"/>
  <c r="W21" i="3"/>
  <c r="X21" i="3"/>
  <c r="Y21" i="3"/>
  <c r="Z21" i="3"/>
  <c r="AA21" i="3"/>
  <c r="AB21" i="3"/>
  <c r="AC21" i="3"/>
  <c r="AD21" i="3"/>
  <c r="AE21" i="3"/>
  <c r="AF21" i="3"/>
  <c r="AG21" i="3"/>
  <c r="V22" i="3"/>
  <c r="W22" i="3"/>
  <c r="X22" i="3"/>
  <c r="Y22" i="3"/>
  <c r="Z22" i="3"/>
  <c r="AA22" i="3"/>
  <c r="AB22" i="3"/>
  <c r="AC22" i="3"/>
  <c r="AD22" i="3"/>
  <c r="AE22" i="3"/>
  <c r="AF22" i="3"/>
  <c r="AG22" i="3"/>
  <c r="V23" i="3"/>
  <c r="W23" i="3"/>
  <c r="X23" i="3"/>
  <c r="Y23" i="3"/>
  <c r="Z23" i="3"/>
  <c r="AA23" i="3"/>
  <c r="AB23" i="3"/>
  <c r="AC23" i="3"/>
  <c r="AD23" i="3"/>
  <c r="AE23" i="3"/>
  <c r="AF23" i="3"/>
  <c r="AG23" i="3"/>
  <c r="V24" i="3"/>
  <c r="W24" i="3"/>
  <c r="X24" i="3"/>
  <c r="Y24" i="3"/>
  <c r="Z24" i="3"/>
  <c r="AA24" i="3"/>
  <c r="AB24" i="3"/>
  <c r="AC24" i="3"/>
  <c r="AD24" i="3"/>
  <c r="AE24" i="3"/>
  <c r="AF24" i="3"/>
  <c r="AG24" i="3"/>
  <c r="V25" i="3"/>
  <c r="W25" i="3"/>
  <c r="X25" i="3"/>
  <c r="Y25" i="3"/>
  <c r="Z25" i="3"/>
  <c r="AA25" i="3"/>
  <c r="AB25" i="3"/>
  <c r="AC25" i="3"/>
  <c r="AD25" i="3"/>
  <c r="AE25" i="3"/>
  <c r="AF25" i="3"/>
  <c r="AG25" i="3"/>
  <c r="V26" i="3"/>
  <c r="W26" i="3"/>
  <c r="X26" i="3"/>
  <c r="Y26" i="3"/>
  <c r="Z26" i="3"/>
  <c r="AA26" i="3"/>
  <c r="AB26" i="3"/>
  <c r="AC26" i="3"/>
  <c r="AD26" i="3"/>
  <c r="AE26" i="3"/>
  <c r="AF26" i="3"/>
  <c r="AG26" i="3"/>
  <c r="V27" i="3"/>
  <c r="W27" i="3"/>
  <c r="X27" i="3"/>
  <c r="Y27" i="3"/>
  <c r="Z27" i="3"/>
  <c r="AA27" i="3"/>
  <c r="AB27" i="3"/>
  <c r="AC27" i="3"/>
  <c r="AD27" i="3"/>
  <c r="AE27" i="3"/>
  <c r="AF27" i="3"/>
  <c r="AG27" i="3"/>
  <c r="V28" i="3"/>
  <c r="W28" i="3"/>
  <c r="X28" i="3"/>
  <c r="Y28" i="3"/>
  <c r="Z28" i="3"/>
  <c r="AA28" i="3"/>
  <c r="AB28" i="3"/>
  <c r="AC28" i="3"/>
  <c r="AD28" i="3"/>
  <c r="AE28" i="3"/>
  <c r="AF28" i="3"/>
  <c r="AG28" i="3"/>
  <c r="V29" i="3"/>
  <c r="W29" i="3"/>
  <c r="X29" i="3"/>
  <c r="Y29" i="3"/>
  <c r="Z29" i="3"/>
  <c r="AA29" i="3"/>
  <c r="AB29" i="3"/>
  <c r="AC29" i="3"/>
  <c r="AD29" i="3"/>
  <c r="AE29" i="3"/>
  <c r="AF29" i="3"/>
  <c r="AG29" i="3"/>
  <c r="V30" i="3"/>
  <c r="W30" i="3"/>
  <c r="X30" i="3"/>
  <c r="Y30" i="3"/>
  <c r="Z30" i="3"/>
  <c r="AA30" i="3"/>
  <c r="AB30" i="3"/>
  <c r="AC30" i="3"/>
  <c r="AD30" i="3"/>
  <c r="AE30" i="3"/>
  <c r="AF30" i="3"/>
  <c r="AG30" i="3"/>
  <c r="V31" i="3"/>
  <c r="W31" i="3"/>
  <c r="X31" i="3"/>
  <c r="Y31" i="3"/>
  <c r="Z31" i="3"/>
  <c r="AA31" i="3"/>
  <c r="AB31" i="3"/>
  <c r="AC31" i="3"/>
  <c r="AD31" i="3"/>
  <c r="AE31" i="3"/>
  <c r="AF31" i="3"/>
  <c r="AG31" i="3"/>
  <c r="V32" i="3"/>
  <c r="W32" i="3"/>
  <c r="X32" i="3"/>
  <c r="Y32" i="3"/>
  <c r="Z32" i="3"/>
  <c r="AA32" i="3"/>
  <c r="AB32" i="3"/>
  <c r="AC32" i="3"/>
  <c r="AD32" i="3"/>
  <c r="AE32" i="3"/>
  <c r="AF32" i="3"/>
  <c r="AG32" i="3"/>
  <c r="V33" i="3"/>
  <c r="W33" i="3"/>
  <c r="X33" i="3"/>
  <c r="Y33" i="3"/>
  <c r="Z33" i="3"/>
  <c r="AA33" i="3"/>
  <c r="AB33" i="3"/>
  <c r="AC33" i="3"/>
  <c r="AD33" i="3"/>
  <c r="AE33" i="3"/>
  <c r="AF33" i="3"/>
  <c r="AG33" i="3"/>
  <c r="V34" i="3"/>
  <c r="W34" i="3"/>
  <c r="X34" i="3"/>
  <c r="Y34" i="3"/>
  <c r="Z34" i="3"/>
  <c r="AA34" i="3"/>
  <c r="AB34" i="3"/>
  <c r="AC34" i="3"/>
  <c r="AD34" i="3"/>
  <c r="AE34" i="3"/>
  <c r="AF34" i="3"/>
  <c r="AG34" i="3"/>
  <c r="V35" i="3"/>
  <c r="W35" i="3"/>
  <c r="X35" i="3"/>
  <c r="Y35" i="3"/>
  <c r="Z35" i="3"/>
  <c r="AA35" i="3"/>
  <c r="AB35" i="3"/>
  <c r="AC35" i="3"/>
  <c r="AD35" i="3"/>
  <c r="AE35" i="3"/>
  <c r="AF35" i="3"/>
  <c r="AG35" i="3"/>
  <c r="V36" i="3"/>
  <c r="W36" i="3"/>
  <c r="X36" i="3"/>
  <c r="Y36" i="3"/>
  <c r="Z36" i="3"/>
  <c r="AA36" i="3"/>
  <c r="AB36" i="3"/>
  <c r="AC36" i="3"/>
  <c r="AD36" i="3"/>
  <c r="AE36" i="3"/>
  <c r="AF36" i="3"/>
  <c r="AG36" i="3"/>
  <c r="V37" i="3"/>
  <c r="W37" i="3"/>
  <c r="X37" i="3"/>
  <c r="Y37" i="3"/>
  <c r="Z37" i="3"/>
  <c r="AA37" i="3"/>
  <c r="AB37" i="3"/>
  <c r="AC37" i="3"/>
  <c r="AD37" i="3"/>
  <c r="AE37" i="3"/>
  <c r="AF37" i="3"/>
  <c r="AG37" i="3"/>
  <c r="V38" i="3"/>
  <c r="W38" i="3"/>
  <c r="X38" i="3"/>
  <c r="Y38" i="3"/>
  <c r="Z38" i="3"/>
  <c r="AA38" i="3"/>
  <c r="AB38" i="3"/>
  <c r="AC38" i="3"/>
  <c r="AD38" i="3"/>
  <c r="AE38" i="3"/>
  <c r="AF38" i="3"/>
  <c r="AG38" i="3"/>
  <c r="V39" i="3"/>
  <c r="W39" i="3"/>
  <c r="X39" i="3"/>
  <c r="Y39" i="3"/>
  <c r="Z39" i="3"/>
  <c r="AA39" i="3"/>
  <c r="AB39" i="3"/>
  <c r="AC39" i="3"/>
  <c r="AD39" i="3"/>
  <c r="AE39" i="3"/>
  <c r="AF39" i="3"/>
  <c r="AG39" i="3"/>
  <c r="V40" i="3"/>
  <c r="W40" i="3"/>
  <c r="X40" i="3"/>
  <c r="Y40" i="3"/>
  <c r="Z40" i="3"/>
  <c r="AA40" i="3"/>
  <c r="AB40" i="3"/>
  <c r="AC40" i="3"/>
  <c r="AD40" i="3"/>
  <c r="AE40" i="3"/>
  <c r="AF40" i="3"/>
  <c r="AG40" i="3"/>
  <c r="V41" i="3"/>
  <c r="W41" i="3"/>
  <c r="X41" i="3"/>
  <c r="Y41" i="3"/>
  <c r="Z41" i="3"/>
  <c r="AA41" i="3"/>
  <c r="AB41" i="3"/>
  <c r="AC41" i="3"/>
  <c r="AD41" i="3"/>
  <c r="AE41" i="3"/>
  <c r="AF41" i="3"/>
  <c r="AG41" i="3"/>
  <c r="V42" i="3"/>
  <c r="W42" i="3"/>
  <c r="X42" i="3"/>
  <c r="Y42" i="3"/>
  <c r="Z42" i="3"/>
  <c r="AA42" i="3"/>
  <c r="AB42" i="3"/>
  <c r="AC42" i="3"/>
  <c r="AD42" i="3"/>
  <c r="AE42" i="3"/>
  <c r="AF42" i="3"/>
  <c r="AG42" i="3"/>
  <c r="V43" i="3"/>
  <c r="W43" i="3"/>
  <c r="X43" i="3"/>
  <c r="Y43" i="3"/>
  <c r="Z43" i="3"/>
  <c r="AA43" i="3"/>
  <c r="AB43" i="3"/>
  <c r="AC43" i="3"/>
  <c r="AD43" i="3"/>
  <c r="AE43" i="3"/>
  <c r="AF43" i="3"/>
  <c r="AG43" i="3"/>
  <c r="V44" i="3"/>
  <c r="W44" i="3"/>
  <c r="X44" i="3"/>
  <c r="Y44" i="3"/>
  <c r="Z44" i="3"/>
  <c r="AA44" i="3"/>
  <c r="AB44" i="3"/>
  <c r="AC44" i="3"/>
  <c r="AD44" i="3"/>
  <c r="AE44" i="3"/>
  <c r="AF44" i="3"/>
  <c r="AG44" i="3"/>
  <c r="V45" i="3"/>
  <c r="W45" i="3"/>
  <c r="X45" i="3"/>
  <c r="Y45" i="3"/>
  <c r="Z45" i="3"/>
  <c r="AA45" i="3"/>
  <c r="AB45" i="3"/>
  <c r="AC45" i="3"/>
  <c r="AD45" i="3"/>
  <c r="AE45" i="3"/>
  <c r="AF45" i="3"/>
  <c r="AG45" i="3"/>
  <c r="V46" i="3"/>
  <c r="W46" i="3"/>
  <c r="X46" i="3"/>
  <c r="Y46" i="3"/>
  <c r="Z46" i="3"/>
  <c r="AA46" i="3"/>
  <c r="AB46" i="3"/>
  <c r="AC46" i="3"/>
  <c r="AD46" i="3"/>
  <c r="AE46" i="3"/>
  <c r="AF46" i="3"/>
  <c r="AG46" i="3"/>
  <c r="V47" i="3"/>
  <c r="W47" i="3"/>
  <c r="X47" i="3"/>
  <c r="Y47" i="3"/>
  <c r="Z47" i="3"/>
  <c r="AA47" i="3"/>
  <c r="AB47" i="3"/>
  <c r="AC47" i="3"/>
  <c r="AD47" i="3"/>
  <c r="AE47" i="3"/>
  <c r="AF47" i="3"/>
  <c r="AG47" i="3"/>
  <c r="V48" i="3"/>
  <c r="W48" i="3"/>
  <c r="X48" i="3"/>
  <c r="Y48" i="3"/>
  <c r="Z48" i="3"/>
  <c r="AA48" i="3"/>
  <c r="AB48" i="3"/>
  <c r="AC48" i="3"/>
  <c r="AD48" i="3"/>
  <c r="AE48" i="3"/>
  <c r="AF48" i="3"/>
  <c r="AG48" i="3"/>
  <c r="V49" i="3"/>
  <c r="W49" i="3"/>
  <c r="X49" i="3"/>
  <c r="Y49" i="3"/>
  <c r="Z49" i="3"/>
  <c r="AA49" i="3"/>
  <c r="AB49" i="3"/>
  <c r="AC49" i="3"/>
  <c r="AD49" i="3"/>
  <c r="AE49" i="3"/>
  <c r="AF49" i="3"/>
  <c r="AG49" i="3"/>
  <c r="V50" i="3"/>
  <c r="W50" i="3"/>
  <c r="X50" i="3"/>
  <c r="Y50" i="3"/>
  <c r="Z50" i="3"/>
  <c r="AA50" i="3"/>
  <c r="AB50" i="3"/>
  <c r="AC50" i="3"/>
  <c r="AD50" i="3"/>
  <c r="AE50" i="3"/>
  <c r="AF50" i="3"/>
  <c r="AG50" i="3"/>
  <c r="V51" i="3"/>
  <c r="W51" i="3"/>
  <c r="X51" i="3"/>
  <c r="Y51" i="3"/>
  <c r="Z51" i="3"/>
  <c r="AA51" i="3"/>
  <c r="AB51" i="3"/>
  <c r="AC51" i="3"/>
  <c r="AD51" i="3"/>
  <c r="AE51" i="3"/>
  <c r="AF51" i="3"/>
  <c r="AG51" i="3"/>
  <c r="W2" i="3"/>
  <c r="X2" i="3"/>
  <c r="Y2" i="3"/>
  <c r="Z2" i="3"/>
  <c r="AA2" i="3"/>
  <c r="AB2" i="3"/>
  <c r="AC2" i="3"/>
  <c r="AD2" i="3"/>
  <c r="AE2" i="3"/>
  <c r="AF2" i="3"/>
  <c r="AG2" i="3"/>
  <c r="V2" i="3"/>
  <c r="T53" i="3"/>
  <c r="L2" i="3"/>
  <c r="M2" i="3" s="1"/>
  <c r="N2" i="3" s="1"/>
  <c r="O2" i="3" s="1"/>
  <c r="P2" i="3" s="1"/>
  <c r="Q2" i="3" s="1"/>
  <c r="R2" i="3" s="1"/>
  <c r="S2" i="3" s="1"/>
  <c r="T2" i="3" s="1"/>
  <c r="U2" i="3" s="1"/>
  <c r="L3" i="3"/>
  <c r="M3" i="3" s="1"/>
  <c r="N3" i="3" s="1"/>
  <c r="O3" i="3" s="1"/>
  <c r="P3" i="3" s="1"/>
  <c r="Q3" i="3" s="1"/>
  <c r="R3" i="3" s="1"/>
  <c r="S3" i="3" s="1"/>
  <c r="T3" i="3" s="1"/>
  <c r="U3" i="3" s="1"/>
  <c r="L4" i="3"/>
  <c r="M4" i="3" s="1"/>
  <c r="N4" i="3" s="1"/>
  <c r="O4" i="3" s="1"/>
  <c r="P4" i="3" s="1"/>
  <c r="Q4" i="3" s="1"/>
  <c r="R4" i="3" s="1"/>
  <c r="S4" i="3" s="1"/>
  <c r="T4" i="3" s="1"/>
  <c r="U4" i="3" s="1"/>
  <c r="L5" i="3"/>
  <c r="M5" i="3" s="1"/>
  <c r="N5" i="3" s="1"/>
  <c r="O5" i="3" s="1"/>
  <c r="P5" i="3" s="1"/>
  <c r="Q5" i="3" s="1"/>
  <c r="R5" i="3" s="1"/>
  <c r="S5" i="3" s="1"/>
  <c r="T5" i="3" s="1"/>
  <c r="U5" i="3" s="1"/>
  <c r="L6" i="3"/>
  <c r="M6" i="3" s="1"/>
  <c r="N6" i="3" s="1"/>
  <c r="O6" i="3" s="1"/>
  <c r="P6" i="3" s="1"/>
  <c r="Q6" i="3" s="1"/>
  <c r="R6" i="3" s="1"/>
  <c r="S6" i="3" s="1"/>
  <c r="T6" i="3" s="1"/>
  <c r="U6" i="3" s="1"/>
  <c r="L7" i="3"/>
  <c r="M7" i="3" s="1"/>
  <c r="N7" i="3" s="1"/>
  <c r="O7" i="3" s="1"/>
  <c r="P7" i="3" s="1"/>
  <c r="Q7" i="3" s="1"/>
  <c r="R7" i="3" s="1"/>
  <c r="S7" i="3" s="1"/>
  <c r="T7" i="3" s="1"/>
  <c r="U7" i="3" s="1"/>
  <c r="L8" i="3"/>
  <c r="M8" i="3" s="1"/>
  <c r="N8" i="3" s="1"/>
  <c r="O8" i="3" s="1"/>
  <c r="P8" i="3" s="1"/>
  <c r="Q8" i="3" s="1"/>
  <c r="R8" i="3" s="1"/>
  <c r="S8" i="3" s="1"/>
  <c r="T8" i="3" s="1"/>
  <c r="U8" i="3" s="1"/>
  <c r="L9" i="3"/>
  <c r="M9" i="3" s="1"/>
  <c r="N9" i="3" s="1"/>
  <c r="O9" i="3" s="1"/>
  <c r="P9" i="3" s="1"/>
  <c r="Q9" i="3" s="1"/>
  <c r="R9" i="3" s="1"/>
  <c r="S9" i="3" s="1"/>
  <c r="T9" i="3" s="1"/>
  <c r="U9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L13" i="3"/>
  <c r="M13" i="3" s="1"/>
  <c r="N13" i="3" s="1"/>
  <c r="O13" i="3" s="1"/>
  <c r="P13" i="3" s="1"/>
  <c r="Q13" i="3" s="1"/>
  <c r="R13" i="3" s="1"/>
  <c r="S13" i="3" s="1"/>
  <c r="T13" i="3" s="1"/>
  <c r="U13" i="3" s="1"/>
  <c r="L14" i="3"/>
  <c r="M14" i="3" s="1"/>
  <c r="N14" i="3" s="1"/>
  <c r="O14" i="3" s="1"/>
  <c r="P14" i="3" s="1"/>
  <c r="Q14" i="3" s="1"/>
  <c r="R14" i="3" s="1"/>
  <c r="S14" i="3" s="1"/>
  <c r="T14" i="3" s="1"/>
  <c r="U14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L16" i="3"/>
  <c r="M16" i="3" s="1"/>
  <c r="N16" i="3" s="1"/>
  <c r="O16" i="3" s="1"/>
  <c r="P16" i="3" s="1"/>
  <c r="Q16" i="3" s="1"/>
  <c r="R16" i="3" s="1"/>
  <c r="S16" i="3" s="1"/>
  <c r="T16" i="3" s="1"/>
  <c r="U16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L18" i="3"/>
  <c r="M18" i="3" s="1"/>
  <c r="N18" i="3" s="1"/>
  <c r="O18" i="3" s="1"/>
  <c r="P18" i="3" s="1"/>
  <c r="Q18" i="3" s="1"/>
  <c r="R18" i="3" s="1"/>
  <c r="S18" i="3" s="1"/>
  <c r="T18" i="3" s="1"/>
  <c r="U18" i="3" s="1"/>
  <c r="L19" i="3"/>
  <c r="M19" i="3" s="1"/>
  <c r="N19" i="3" s="1"/>
  <c r="O19" i="3" s="1"/>
  <c r="P19" i="3" s="1"/>
  <c r="Q19" i="3" s="1"/>
  <c r="R19" i="3" s="1"/>
  <c r="S19" i="3" s="1"/>
  <c r="T19" i="3" s="1"/>
  <c r="U19" i="3" s="1"/>
  <c r="L20" i="3"/>
  <c r="M20" i="3" s="1"/>
  <c r="N20" i="3" s="1"/>
  <c r="O20" i="3" s="1"/>
  <c r="P20" i="3" s="1"/>
  <c r="Q20" i="3" s="1"/>
  <c r="R20" i="3" s="1"/>
  <c r="S20" i="3" s="1"/>
  <c r="T20" i="3" s="1"/>
  <c r="U20" i="3" s="1"/>
  <c r="L21" i="3"/>
  <c r="M21" i="3" s="1"/>
  <c r="N21" i="3" s="1"/>
  <c r="O21" i="3" s="1"/>
  <c r="P21" i="3" s="1"/>
  <c r="Q21" i="3" s="1"/>
  <c r="R21" i="3" s="1"/>
  <c r="S21" i="3" s="1"/>
  <c r="T21" i="3" s="1"/>
  <c r="U21" i="3" s="1"/>
  <c r="L22" i="3"/>
  <c r="M22" i="3" s="1"/>
  <c r="N22" i="3" s="1"/>
  <c r="O22" i="3" s="1"/>
  <c r="P22" i="3" s="1"/>
  <c r="Q22" i="3" s="1"/>
  <c r="R22" i="3" s="1"/>
  <c r="S22" i="3" s="1"/>
  <c r="T22" i="3" s="1"/>
  <c r="U22" i="3" s="1"/>
  <c r="L23" i="3"/>
  <c r="M23" i="3" s="1"/>
  <c r="N23" i="3" s="1"/>
  <c r="O23" i="3" s="1"/>
  <c r="P23" i="3" s="1"/>
  <c r="Q23" i="3" s="1"/>
  <c r="R23" i="3" s="1"/>
  <c r="S23" i="3" s="1"/>
  <c r="T23" i="3" s="1"/>
  <c r="U23" i="3" s="1"/>
  <c r="L24" i="3"/>
  <c r="M24" i="3" s="1"/>
  <c r="N24" i="3" s="1"/>
  <c r="O24" i="3" s="1"/>
  <c r="P24" i="3" s="1"/>
  <c r="Q24" i="3" s="1"/>
  <c r="R24" i="3" s="1"/>
  <c r="S24" i="3" s="1"/>
  <c r="T24" i="3" s="1"/>
  <c r="U24" i="3" s="1"/>
  <c r="L25" i="3"/>
  <c r="M25" i="3" s="1"/>
  <c r="N25" i="3" s="1"/>
  <c r="O25" i="3" s="1"/>
  <c r="P25" i="3" s="1"/>
  <c r="Q25" i="3" s="1"/>
  <c r="R25" i="3" s="1"/>
  <c r="S25" i="3" s="1"/>
  <c r="T25" i="3" s="1"/>
  <c r="U25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L27" i="3"/>
  <c r="M27" i="3" s="1"/>
  <c r="N27" i="3" s="1"/>
  <c r="O27" i="3" s="1"/>
  <c r="P27" i="3" s="1"/>
  <c r="Q27" i="3" s="1"/>
  <c r="R27" i="3" s="1"/>
  <c r="S27" i="3" s="1"/>
  <c r="T27" i="3" s="1"/>
  <c r="U27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L32" i="3"/>
  <c r="M32" i="3" s="1"/>
  <c r="N32" i="3" s="1"/>
  <c r="O32" i="3" s="1"/>
  <c r="P32" i="3" s="1"/>
  <c r="Q32" i="3" s="1"/>
  <c r="R32" i="3" s="1"/>
  <c r="S32" i="3" s="1"/>
  <c r="T32" i="3" s="1"/>
  <c r="U32" i="3" s="1"/>
  <c r="L33" i="3"/>
  <c r="M33" i="3" s="1"/>
  <c r="N33" i="3" s="1"/>
  <c r="O33" i="3" s="1"/>
  <c r="P33" i="3" s="1"/>
  <c r="Q33" i="3" s="1"/>
  <c r="R33" i="3" s="1"/>
  <c r="S33" i="3" s="1"/>
  <c r="T33" i="3" s="1"/>
  <c r="U33" i="3" s="1"/>
  <c r="L34" i="3"/>
  <c r="M34" i="3" s="1"/>
  <c r="N34" i="3" s="1"/>
  <c r="O34" i="3" s="1"/>
  <c r="P34" i="3" s="1"/>
  <c r="Q34" i="3" s="1"/>
  <c r="R34" i="3" s="1"/>
  <c r="S34" i="3" s="1"/>
  <c r="T34" i="3" s="1"/>
  <c r="U34" i="3" s="1"/>
  <c r="L35" i="3"/>
  <c r="M35" i="3" s="1"/>
  <c r="N35" i="3" s="1"/>
  <c r="O35" i="3" s="1"/>
  <c r="P35" i="3" s="1"/>
  <c r="Q35" i="3" s="1"/>
  <c r="R35" i="3" s="1"/>
  <c r="S35" i="3" s="1"/>
  <c r="T35" i="3" s="1"/>
  <c r="U35" i="3" s="1"/>
  <c r="L36" i="3"/>
  <c r="M36" i="3" s="1"/>
  <c r="N36" i="3" s="1"/>
  <c r="O36" i="3" s="1"/>
  <c r="P36" i="3" s="1"/>
  <c r="Q36" i="3" s="1"/>
  <c r="R36" i="3" s="1"/>
  <c r="S36" i="3" s="1"/>
  <c r="T36" i="3" s="1"/>
  <c r="U36" i="3" s="1"/>
  <c r="L37" i="3"/>
  <c r="M37" i="3" s="1"/>
  <c r="N37" i="3" s="1"/>
  <c r="O37" i="3" s="1"/>
  <c r="P37" i="3" s="1"/>
  <c r="Q37" i="3" s="1"/>
  <c r="R37" i="3" s="1"/>
  <c r="S37" i="3" s="1"/>
  <c r="T37" i="3" s="1"/>
  <c r="U37" i="3" s="1"/>
  <c r="L38" i="3"/>
  <c r="M38" i="3" s="1"/>
  <c r="N38" i="3" s="1"/>
  <c r="O38" i="3" s="1"/>
  <c r="P38" i="3" s="1"/>
  <c r="Q38" i="3" s="1"/>
  <c r="R38" i="3" s="1"/>
  <c r="S38" i="3" s="1"/>
  <c r="T38" i="3" s="1"/>
  <c r="U38" i="3" s="1"/>
  <c r="L39" i="3"/>
  <c r="M39" i="3" s="1"/>
  <c r="N39" i="3" s="1"/>
  <c r="O39" i="3" s="1"/>
  <c r="P39" i="3" s="1"/>
  <c r="Q39" i="3" s="1"/>
  <c r="R39" i="3" s="1"/>
  <c r="S39" i="3" s="1"/>
  <c r="T39" i="3" s="1"/>
  <c r="U39" i="3" s="1"/>
  <c r="L40" i="3"/>
  <c r="M40" i="3" s="1"/>
  <c r="N40" i="3" s="1"/>
  <c r="O40" i="3" s="1"/>
  <c r="P40" i="3" s="1"/>
  <c r="Q40" i="3" s="1"/>
  <c r="R40" i="3" s="1"/>
  <c r="S40" i="3" s="1"/>
  <c r="T40" i="3" s="1"/>
  <c r="U40" i="3" s="1"/>
  <c r="L41" i="3"/>
  <c r="M41" i="3" s="1"/>
  <c r="N41" i="3" s="1"/>
  <c r="O41" i="3" s="1"/>
  <c r="P41" i="3" s="1"/>
  <c r="Q41" i="3" s="1"/>
  <c r="R41" i="3" s="1"/>
  <c r="S41" i="3" s="1"/>
  <c r="T41" i="3" s="1"/>
  <c r="U41" i="3" s="1"/>
  <c r="L42" i="3"/>
  <c r="M42" i="3" s="1"/>
  <c r="N42" i="3" s="1"/>
  <c r="O42" i="3" s="1"/>
  <c r="P42" i="3" s="1"/>
  <c r="Q42" i="3" s="1"/>
  <c r="R42" i="3" s="1"/>
  <c r="S42" i="3" s="1"/>
  <c r="T42" i="3" s="1"/>
  <c r="U42" i="3" s="1"/>
  <c r="L43" i="3"/>
  <c r="M43" i="3" s="1"/>
  <c r="N43" i="3" s="1"/>
  <c r="O43" i="3" s="1"/>
  <c r="P43" i="3" s="1"/>
  <c r="Q43" i="3" s="1"/>
  <c r="R43" i="3" s="1"/>
  <c r="S43" i="3" s="1"/>
  <c r="T43" i="3" s="1"/>
  <c r="U43" i="3" s="1"/>
  <c r="L44" i="3"/>
  <c r="M44" i="3" s="1"/>
  <c r="N44" i="3" s="1"/>
  <c r="O44" i="3" s="1"/>
  <c r="P44" i="3" s="1"/>
  <c r="Q44" i="3" s="1"/>
  <c r="R44" i="3" s="1"/>
  <c r="S44" i="3" s="1"/>
  <c r="T44" i="3" s="1"/>
  <c r="U44" i="3" s="1"/>
  <c r="L45" i="3"/>
  <c r="M45" i="3" s="1"/>
  <c r="N45" i="3" s="1"/>
  <c r="O45" i="3" s="1"/>
  <c r="P45" i="3" s="1"/>
  <c r="Q45" i="3" s="1"/>
  <c r="R45" i="3" s="1"/>
  <c r="S45" i="3" s="1"/>
  <c r="T45" i="3" s="1"/>
  <c r="U45" i="3" s="1"/>
  <c r="L46" i="3"/>
  <c r="M46" i="3" s="1"/>
  <c r="N46" i="3" s="1"/>
  <c r="O46" i="3" s="1"/>
  <c r="P46" i="3" s="1"/>
  <c r="Q46" i="3" s="1"/>
  <c r="R46" i="3" s="1"/>
  <c r="S46" i="3" s="1"/>
  <c r="T46" i="3" s="1"/>
  <c r="U46" i="3" s="1"/>
  <c r="L47" i="3"/>
  <c r="M47" i="3" s="1"/>
  <c r="N47" i="3" s="1"/>
  <c r="O47" i="3" s="1"/>
  <c r="P47" i="3" s="1"/>
  <c r="Q47" i="3" s="1"/>
  <c r="R47" i="3" s="1"/>
  <c r="S47" i="3" s="1"/>
  <c r="T47" i="3" s="1"/>
  <c r="U47" i="3" s="1"/>
  <c r="L48" i="3"/>
  <c r="M48" i="3" s="1"/>
  <c r="N48" i="3" s="1"/>
  <c r="O48" i="3" s="1"/>
  <c r="P48" i="3" s="1"/>
  <c r="Q48" i="3" s="1"/>
  <c r="R48" i="3" s="1"/>
  <c r="S48" i="3" s="1"/>
  <c r="T48" i="3" s="1"/>
  <c r="U48" i="3" s="1"/>
  <c r="L49" i="3"/>
  <c r="M49" i="3" s="1"/>
  <c r="N49" i="3" s="1"/>
  <c r="O49" i="3" s="1"/>
  <c r="P49" i="3" s="1"/>
  <c r="Q49" i="3" s="1"/>
  <c r="R49" i="3" s="1"/>
  <c r="S49" i="3" s="1"/>
  <c r="T49" i="3" s="1"/>
  <c r="U49" i="3" s="1"/>
  <c r="L50" i="3"/>
  <c r="M50" i="3" s="1"/>
  <c r="N50" i="3" s="1"/>
  <c r="O50" i="3" s="1"/>
  <c r="P50" i="3" s="1"/>
  <c r="Q50" i="3" s="1"/>
  <c r="R50" i="3" s="1"/>
  <c r="S50" i="3" s="1"/>
  <c r="T50" i="3" s="1"/>
  <c r="U50" i="3" s="1"/>
  <c r="L51" i="3"/>
  <c r="M51" i="3" s="1"/>
  <c r="N51" i="3" s="1"/>
  <c r="O51" i="3" s="1"/>
  <c r="P51" i="3" s="1"/>
  <c r="Q51" i="3" s="1"/>
  <c r="R51" i="3" s="1"/>
  <c r="S51" i="3" s="1"/>
  <c r="T51" i="3" s="1"/>
  <c r="U51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J51" i="3"/>
  <c r="H51" i="3" s="1"/>
  <c r="G51" i="3"/>
  <c r="F51" i="3"/>
  <c r="J50" i="3"/>
  <c r="H50" i="3" s="1"/>
  <c r="G50" i="3"/>
  <c r="F50" i="3"/>
  <c r="J49" i="3"/>
  <c r="G49" i="3"/>
  <c r="F49" i="3"/>
  <c r="J48" i="3"/>
  <c r="G48" i="3"/>
  <c r="F48" i="3"/>
  <c r="J47" i="3"/>
  <c r="G47" i="3"/>
  <c r="F47" i="3"/>
  <c r="J46" i="3"/>
  <c r="G46" i="3"/>
  <c r="F46" i="3"/>
  <c r="J45" i="3"/>
  <c r="G45" i="3"/>
  <c r="F45" i="3"/>
  <c r="J44" i="3"/>
  <c r="G44" i="3"/>
  <c r="F44" i="3"/>
  <c r="J43" i="3"/>
  <c r="H43" i="3" s="1"/>
  <c r="G43" i="3"/>
  <c r="F43" i="3"/>
  <c r="J42" i="3"/>
  <c r="H42" i="3" s="1"/>
  <c r="G42" i="3"/>
  <c r="F42" i="3"/>
  <c r="J41" i="3"/>
  <c r="H41" i="3" s="1"/>
  <c r="G41" i="3"/>
  <c r="F41" i="3"/>
  <c r="J40" i="3"/>
  <c r="H40" i="3" s="1"/>
  <c r="G40" i="3"/>
  <c r="F40" i="3"/>
  <c r="J39" i="3"/>
  <c r="H39" i="3" s="1"/>
  <c r="G39" i="3"/>
  <c r="F39" i="3"/>
  <c r="J38" i="3"/>
  <c r="H38" i="3"/>
  <c r="G38" i="3"/>
  <c r="F38" i="3"/>
  <c r="J37" i="3"/>
  <c r="G37" i="3"/>
  <c r="F37" i="3"/>
  <c r="J36" i="3"/>
  <c r="G36" i="3"/>
  <c r="F36" i="3"/>
  <c r="J35" i="3"/>
  <c r="G35" i="3"/>
  <c r="F35" i="3"/>
  <c r="J34" i="3"/>
  <c r="H34" i="3" s="1"/>
  <c r="G34" i="3"/>
  <c r="F34" i="3"/>
  <c r="J33" i="3"/>
  <c r="H33" i="3" s="1"/>
  <c r="G33" i="3"/>
  <c r="F33" i="3"/>
  <c r="J32" i="3"/>
  <c r="G32" i="3"/>
  <c r="F32" i="3"/>
  <c r="J31" i="3"/>
  <c r="H31" i="3" s="1"/>
  <c r="G31" i="3"/>
  <c r="F31" i="3"/>
  <c r="J30" i="3"/>
  <c r="H30" i="3" s="1"/>
  <c r="G30" i="3"/>
  <c r="F30" i="3"/>
  <c r="J29" i="3"/>
  <c r="H29" i="3" s="1"/>
  <c r="G29" i="3"/>
  <c r="F29" i="3"/>
  <c r="J28" i="3"/>
  <c r="H28" i="3" s="1"/>
  <c r="G28" i="3"/>
  <c r="F28" i="3"/>
  <c r="J27" i="3"/>
  <c r="H27" i="3" s="1"/>
  <c r="G27" i="3"/>
  <c r="F27" i="3"/>
  <c r="J26" i="3"/>
  <c r="H26" i="3" s="1"/>
  <c r="G26" i="3"/>
  <c r="F26" i="3"/>
  <c r="J25" i="3"/>
  <c r="G25" i="3"/>
  <c r="F25" i="3"/>
  <c r="J24" i="3"/>
  <c r="G24" i="3"/>
  <c r="F24" i="3"/>
  <c r="J23" i="3"/>
  <c r="G23" i="3"/>
  <c r="F23" i="3"/>
  <c r="J22" i="3"/>
  <c r="H22" i="3" s="1"/>
  <c r="G22" i="3"/>
  <c r="F22" i="3"/>
  <c r="J21" i="3"/>
  <c r="H21" i="3" s="1"/>
  <c r="G21" i="3"/>
  <c r="F21" i="3"/>
  <c r="H20" i="3"/>
  <c r="J20" i="3"/>
  <c r="G20" i="3"/>
  <c r="F20" i="3"/>
  <c r="J19" i="3"/>
  <c r="H19" i="3" s="1"/>
  <c r="G19" i="3"/>
  <c r="F19" i="3"/>
  <c r="J18" i="3"/>
  <c r="H18" i="3" s="1"/>
  <c r="G18" i="3"/>
  <c r="F18" i="3"/>
  <c r="J17" i="3"/>
  <c r="H17" i="3" s="1"/>
  <c r="G17" i="3"/>
  <c r="F17" i="3"/>
  <c r="J16" i="3"/>
  <c r="H16" i="3" s="1"/>
  <c r="G16" i="3"/>
  <c r="F16" i="3"/>
  <c r="J15" i="3"/>
  <c r="H15" i="3" s="1"/>
  <c r="G15" i="3"/>
  <c r="F15" i="3"/>
  <c r="J14" i="3"/>
  <c r="H14" i="3" s="1"/>
  <c r="G14" i="3"/>
  <c r="F14" i="3"/>
  <c r="J13" i="3"/>
  <c r="G13" i="3"/>
  <c r="F13" i="3"/>
  <c r="J12" i="3"/>
  <c r="G12" i="3"/>
  <c r="F12" i="3"/>
  <c r="J11" i="3"/>
  <c r="G11" i="3"/>
  <c r="F11" i="3"/>
  <c r="J10" i="3"/>
  <c r="H10" i="3" s="1"/>
  <c r="G10" i="3"/>
  <c r="F10" i="3"/>
  <c r="J9" i="3"/>
  <c r="H9" i="3" s="1"/>
  <c r="G9" i="3"/>
  <c r="F9" i="3"/>
  <c r="J8" i="3"/>
  <c r="H8" i="3" s="1"/>
  <c r="G8" i="3"/>
  <c r="F8" i="3"/>
  <c r="J7" i="3"/>
  <c r="H7" i="3" s="1"/>
  <c r="G7" i="3"/>
  <c r="F7" i="3"/>
  <c r="J6" i="3"/>
  <c r="H6" i="3" s="1"/>
  <c r="G6" i="3"/>
  <c r="F6" i="3"/>
  <c r="J5" i="3"/>
  <c r="H5" i="3" s="1"/>
  <c r="G5" i="3"/>
  <c r="F5" i="3"/>
  <c r="J4" i="3"/>
  <c r="H4" i="3" s="1"/>
  <c r="G4" i="3"/>
  <c r="F4" i="3"/>
  <c r="J3" i="3"/>
  <c r="G3" i="3"/>
  <c r="F3" i="3"/>
  <c r="J2" i="3"/>
  <c r="H2" i="3" s="1"/>
  <c r="G2" i="3"/>
  <c r="F2" i="3"/>
  <c r="K52" i="1"/>
  <c r="H52" i="1"/>
  <c r="I52" i="1"/>
  <c r="U52" i="3" l="1"/>
  <c r="H45" i="3"/>
  <c r="H25" i="3"/>
  <c r="H13" i="3"/>
  <c r="H46" i="3"/>
  <c r="H23" i="3"/>
  <c r="H35" i="3"/>
  <c r="H11" i="3"/>
  <c r="H37" i="3"/>
  <c r="H32" i="3"/>
  <c r="I52" i="3"/>
  <c r="H49" i="3"/>
  <c r="H12" i="3"/>
  <c r="H24" i="3"/>
  <c r="H47" i="3"/>
  <c r="H36" i="3"/>
  <c r="H44" i="3"/>
  <c r="H48" i="3"/>
  <c r="J52" i="3"/>
  <c r="H3" i="3"/>
  <c r="H5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raina" type="6" refreshedVersion="6" background="1" saveData="1">
    <textPr codePage="852" sourceFile="C:\Users\lo3d_14\Desktop\Dane_PR2\kraina.txt" decimal="," thousands=" " semicolon="1">
      <textFields count="5">
        <textField/>
        <textField/>
        <textField/>
        <textField/>
        <textField/>
      </textFields>
    </textPr>
  </connection>
  <connection id="2" xr16:uid="{24D454E1-8A8A-4F65-B2EA-3179DA055BF9}" name="kraina1" type="6" refreshedVersion="6" background="1" saveData="1">
    <textPr codePage="852" sourceFile="C:\Users\lo3d_14\Desktop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<sst xmlns="http://schemas.openxmlformats.org/spreadsheetml/2006/main" count="170" uniqueCount="94">
  <si>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</si>
  <si>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</si>
  <si>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</si>
  <si>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</si>
  <si>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</si>
  <si>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</si>
  <si>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</si>
  <si>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</si>
  <si>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</si>
  <si>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</si>
  <si>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</si>
  <si>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</si>
  <si>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</si>
  <si>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</si>
  <si>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</si>
  <si>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</si>
  <si>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</si>
  <si>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</si>
  <si>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</si>
  <si>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</si>
  <si>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</si>
  <si>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</si>
  <si>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</si>
  <si>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</si>
  <si>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</si>
  <si>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</si>
  <si>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</si>
  <si>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</si>
  <si>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</si>
  <si>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</si>
  <si>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</si>
  <si>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</si>
  <si>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</si>
  <si>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</si>
  <si>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</si>
  <si>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</si>
  <si>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</si>
  <si>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</si>
  <si>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</si>
  <si>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</si>
  <si>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</si>
  <si>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</si>
  <si>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</si>
  <si>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</si>
  <si>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</si>
  <si>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</si>
  <si>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</si>
  <si>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</si>
  <si>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</si>
  <si>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</si>
  <si>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</si>
  <si>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k13</t>
  </si>
  <si>
    <t>m13</t>
  </si>
  <si>
    <t>k14</t>
  </si>
  <si>
    <t>m14</t>
  </si>
  <si>
    <t>region</t>
  </si>
  <si>
    <t>wojewodztwo</t>
  </si>
  <si>
    <t>lud13</t>
  </si>
  <si>
    <t>lud14</t>
  </si>
  <si>
    <t>zad.1</t>
  </si>
  <si>
    <t>A</t>
  </si>
  <si>
    <t>B</t>
  </si>
  <si>
    <t>C</t>
  </si>
  <si>
    <t>D</t>
  </si>
  <si>
    <t>Etykiety wierszy</t>
  </si>
  <si>
    <t>(puste)</t>
  </si>
  <si>
    <t>Suma końcowa</t>
  </si>
  <si>
    <t>Suma z lud13</t>
  </si>
  <si>
    <t>Suma z lud14</t>
  </si>
  <si>
    <t>zad.2</t>
  </si>
  <si>
    <t>zad2.1</t>
  </si>
  <si>
    <t>Suma z zad2.1</t>
  </si>
  <si>
    <t>ludnosc w 2013</t>
  </si>
  <si>
    <t>zad.3</t>
  </si>
  <si>
    <t>tempo wzrostu</t>
  </si>
  <si>
    <t>razem</t>
  </si>
  <si>
    <t>lud15</t>
  </si>
  <si>
    <t>lud16</t>
  </si>
  <si>
    <t>lud17</t>
  </si>
  <si>
    <t>lud18</t>
  </si>
  <si>
    <t>lud19</t>
  </si>
  <si>
    <t>lud20</t>
  </si>
  <si>
    <t>lud21</t>
  </si>
  <si>
    <t>lud22</t>
  </si>
  <si>
    <t>lud23</t>
  </si>
  <si>
    <t>lud24</t>
  </si>
  <si>
    <t>lud25</t>
  </si>
  <si>
    <t>w12c</t>
  </si>
  <si>
    <t>suma</t>
  </si>
  <si>
    <t>policz</t>
  </si>
  <si>
    <t>ludzie w 2025</t>
  </si>
  <si>
    <t>wojewodztwo nazwa</t>
  </si>
  <si>
    <t>wojewodztwo liczba</t>
  </si>
  <si>
    <t>ilosc przeludnien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</si>
</sst>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" fontId="0" fillId="5" borderId="2" xfId="0" applyNumberFormat="1" applyFill="1" applyBorder="1"/>
    <xf numFmtId="1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0" xfId="0" applyFill="1"/>
    <xf numFmtId="0" fontId="0" fillId="7" borderId="4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1" fontId="0" fillId="0" borderId="0" xfId="0" applyNumberFormat="1" applyFill="1"/>
    <xf numFmtId="16" fontId="0" fillId="5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2" borderId="3" xfId="0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odpowiedzi!$B$2</c:f>
              <c:strCache>
                <c:ptCount val="1"/>
                <c:pt idx="0">
                  <c:v>ludnosc w 2013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odpowiedzi!$A$3:$A$6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odpowiedzi!$B$3:$B$6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6-46A8-91A3-BA5EA1CD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033898655"/>
        <c:axId val="1625999231"/>
      </c:barChart>
      <c:catAx>
        <c:axId val="20338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999231"/>
        <c:crosses val="autoZero"/>
        <c:auto val="1"/>
        <c:lblAlgn val="ctr"/>
        <c:lblOffset val="100"/>
        <c:noMultiLvlLbl val="0"/>
      </c:catAx>
      <c:valAx>
        <c:axId val="1625999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38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10391</xdr:colOff>
      <xdr:row>0</xdr:row>
      <xdr:rowOff>866</xdr:rowOff>
    </xdr:from>
    <xdr:to>
      <xdr:col>9</xdr:col>
      <xdr:colOff>8659</xdr:colOff>
      <xdr:row>10</xdr:row>
      <xdr:rowOff>181841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6B2A6C-BB77-4555-AF6C-E347970E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to lo3d_14" refreshedDate="43853.517896296296" createdVersion="6" refreshedVersion="6" minRefreshableVersion="3" recordCount="51" xr:uid="{00000000-000A-0000-FFFF-FFFF03000000}">
  <cacheSource type="worksheet">
    <worksheetSource ref="F1:I1048576" sheet="5.1,5.2"/>
  </cacheSource>
  <cacheFields count="4">
    <cacheField name="region" numFmtId="0">
      <sharedItems containsBlank="1" count="5">
        <s v="D"/>
        <s v="C"/>
        <s v="A"/>
        <s v="B"/>
        <m/>
      </sharedItems>
    </cacheField>
    <cacheField name="wojewodztwo" numFmtId="0">
      <sharedItems containsBlank="1"/>
    </cacheField>
    <cacheField name="lud13" numFmtId="0">
      <sharedItems containsString="0" containsBlank="1" containsNumber="1" containsInteger="1" minValue="158033" maxValue="7689971" count="51">
        <n v="2812202"/>
        <n v="3353163"/>
        <n v="2443837"/>
        <n v="1975115"/>
        <n v="4664729"/>
        <n v="3698361"/>
        <n v="7689971"/>
        <n v="1335057"/>
        <n v="3291343"/>
        <n v="2339967"/>
        <n v="3983255"/>
        <n v="7688480"/>
        <n v="1960392"/>
        <n v="2177470"/>
        <n v="5134027"/>
        <n v="2728601"/>
        <n v="5009321"/>
        <n v="2729291"/>
        <n v="6175874"/>
        <n v="3008890"/>
        <n v="4752576"/>
        <n v="1434562"/>
        <n v="4505451"/>
        <n v="1327364"/>
        <n v="884947"/>
        <n v="2151563"/>
        <n v="4709695"/>
        <n v="5450595"/>
        <n v="3703941"/>
        <n v="5040530"/>
        <n v="3754769"/>
        <n v="2021024"/>
        <n v="5856254"/>
        <n v="158033"/>
        <n v="4984142"/>
        <n v="3653434"/>
        <n v="2921428"/>
        <n v="3286803"/>
        <n v="1063625"/>
        <n v="2270638"/>
        <n v="4318105"/>
        <n v="4544199"/>
        <n v="5125651"/>
        <n v="1673241"/>
        <n v="2257874"/>
        <n v="286380"/>
        <n v="2503710"/>
        <n v="5369399"/>
        <n v="516909"/>
        <n v="5119414"/>
        <m/>
      </sharedItems>
    </cacheField>
    <cacheField name="lud14" numFmtId="0">
      <sharedItems containsString="0" containsBlank="1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to lo3d_14" refreshedDate="43853.5249400463" createdVersion="6" refreshedVersion="6" minRefreshableVersion="3" recordCount="51" xr:uid="{00000000-000A-0000-FFFF-FFFF08000000}">
  <cacheSource type="worksheet">
    <worksheetSource ref="F1:J1048576" sheet="5.1,5.2"/>
  </cacheSource>
  <cacheFields count="5">
    <cacheField name="region" numFmtId="0">
      <sharedItems containsBlank="1" count="5">
        <s v="D"/>
        <s v="C"/>
        <s v="A"/>
        <s v="B"/>
        <m/>
      </sharedItems>
    </cacheField>
    <cacheField name="wojewodztwo" numFmtId="0">
      <sharedItems containsBlank="1"/>
    </cacheField>
    <cacheField name="lud13" numFmtId="0">
      <sharedItems containsString="0" containsBlank="1" containsNumber="1" containsInteger="1" minValue="158033" maxValue="7689971"/>
    </cacheField>
    <cacheField name="lud14" numFmtId="0">
      <sharedItems containsString="0" containsBlank="1" containsNumber="1" containsInteger="1" minValue="29991" maxValue="8979036"/>
    </cacheField>
    <cacheField name="zad2.1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s v="01"/>
    <x v="0"/>
    <n v="2980175"/>
  </r>
  <r>
    <x v="0"/>
    <s v="02"/>
    <x v="1"/>
    <n v="3140763"/>
  </r>
  <r>
    <x v="1"/>
    <s v="03"/>
    <x v="2"/>
    <n v="2491574"/>
  </r>
  <r>
    <x v="0"/>
    <s v="04"/>
    <x v="3"/>
    <n v="1411260"/>
  </r>
  <r>
    <x v="2"/>
    <s v="05"/>
    <x v="4"/>
    <n v="3792224"/>
  </r>
  <r>
    <x v="0"/>
    <s v="06"/>
    <x v="5"/>
    <n v="4153748"/>
  </r>
  <r>
    <x v="3"/>
    <s v="07"/>
    <x v="6"/>
    <n v="6719014"/>
  </r>
  <r>
    <x v="2"/>
    <s v="08"/>
    <x v="7"/>
    <n v="2079034"/>
  </r>
  <r>
    <x v="1"/>
    <s v="09"/>
    <x v="8"/>
    <n v="2210357"/>
  </r>
  <r>
    <x v="1"/>
    <s v="10"/>
    <x v="9"/>
    <n v="1664564"/>
  </r>
  <r>
    <x v="0"/>
    <s v="11"/>
    <x v="10"/>
    <n v="3751139"/>
  </r>
  <r>
    <x v="1"/>
    <s v="12"/>
    <x v="11"/>
    <n v="8979036"/>
  </r>
  <r>
    <x v="2"/>
    <s v="13"/>
    <x v="12"/>
    <n v="2141427"/>
  </r>
  <r>
    <x v="2"/>
    <s v="14"/>
    <x v="13"/>
    <n v="1765883"/>
  </r>
  <r>
    <x v="2"/>
    <s v="15"/>
    <x v="14"/>
    <n v="4099997"/>
  </r>
  <r>
    <x v="1"/>
    <s v="16"/>
    <x v="15"/>
    <n v="3408578"/>
  </r>
  <r>
    <x v="2"/>
    <s v="17"/>
    <x v="16"/>
    <n v="3020942"/>
  </r>
  <r>
    <x v="0"/>
    <s v="18"/>
    <x v="17"/>
    <n v="1256318"/>
  </r>
  <r>
    <x v="1"/>
    <s v="19"/>
    <x v="18"/>
    <n v="3425717"/>
  </r>
  <r>
    <x v="1"/>
    <s v="20"/>
    <x v="19"/>
    <n v="2778690"/>
  </r>
  <r>
    <x v="2"/>
    <s v="21"/>
    <x v="20"/>
    <n v="572183"/>
  </r>
  <r>
    <x v="3"/>
    <s v="22"/>
    <x v="21"/>
    <n v="5519227"/>
  </r>
  <r>
    <x v="3"/>
    <s v="23"/>
    <x v="22"/>
    <n v="3273876"/>
  </r>
  <r>
    <x v="1"/>
    <s v="24"/>
    <x v="23"/>
    <n v="1664117"/>
  </r>
  <r>
    <x v="3"/>
    <s v="25"/>
    <x v="24"/>
    <n v="3347446"/>
  </r>
  <r>
    <x v="1"/>
    <s v="26"/>
    <x v="25"/>
    <n v="1868301"/>
  </r>
  <r>
    <x v="1"/>
    <s v="27"/>
    <x v="26"/>
    <n v="2219872"/>
  </r>
  <r>
    <x v="0"/>
    <s v="28"/>
    <x v="27"/>
    <n v="865257"/>
  </r>
  <r>
    <x v="2"/>
    <s v="29"/>
    <x v="28"/>
    <n v="3045392"/>
  </r>
  <r>
    <x v="1"/>
    <s v="30"/>
    <x v="29"/>
    <n v="59431"/>
  </r>
  <r>
    <x v="1"/>
    <s v="31"/>
    <x v="30"/>
    <n v="3477577"/>
  </r>
  <r>
    <x v="0"/>
    <s v="32"/>
    <x v="31"/>
    <n v="3855970"/>
  </r>
  <r>
    <x v="3"/>
    <s v="33"/>
    <x v="32"/>
    <n v="948807"/>
  </r>
  <r>
    <x v="1"/>
    <s v="34"/>
    <x v="33"/>
    <n v="2754275"/>
  </r>
  <r>
    <x v="1"/>
    <s v="35"/>
    <x v="34"/>
    <n v="1986529"/>
  </r>
  <r>
    <x v="3"/>
    <s v="36"/>
    <x v="35"/>
    <n v="229037"/>
  </r>
  <r>
    <x v="2"/>
    <s v="37"/>
    <x v="36"/>
    <n v="2383387"/>
  </r>
  <r>
    <x v="3"/>
    <s v="38"/>
    <x v="37"/>
    <n v="877403"/>
  </r>
  <r>
    <x v="0"/>
    <s v="39"/>
    <x v="38"/>
    <n v="5958241"/>
  </r>
  <r>
    <x v="2"/>
    <s v="40"/>
    <x v="39"/>
    <n v="5149121"/>
  </r>
  <r>
    <x v="0"/>
    <s v="41"/>
    <x v="40"/>
    <n v="29991"/>
  </r>
  <r>
    <x v="3"/>
    <s v="42"/>
    <x v="41"/>
    <n v="726835"/>
  </r>
  <r>
    <x v="0"/>
    <s v="43"/>
    <x v="42"/>
    <n v="75752"/>
  </r>
  <r>
    <x v="1"/>
    <s v="44"/>
    <x v="43"/>
    <n v="2023958"/>
  </r>
  <r>
    <x v="3"/>
    <s v="45"/>
    <x v="44"/>
    <n v="3261598"/>
  </r>
  <r>
    <x v="1"/>
    <s v="46"/>
    <x v="45"/>
    <n v="5502111"/>
  </r>
  <r>
    <x v="3"/>
    <s v="47"/>
    <x v="46"/>
    <n v="5389136"/>
  </r>
  <r>
    <x v="1"/>
    <s v="48"/>
    <x v="47"/>
    <n v="5688389"/>
  </r>
  <r>
    <x v="1"/>
    <s v="49"/>
    <x v="48"/>
    <n v="6097264"/>
  </r>
  <r>
    <x v="3"/>
    <s v="50"/>
    <x v="49"/>
    <n v="3649895"/>
  </r>
  <r>
    <x v="4"/>
    <m/>
    <x v="5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s v="01"/>
    <n v="2812202"/>
    <n v="2980175"/>
    <n v="1"/>
  </r>
  <r>
    <x v="0"/>
    <s v="02"/>
    <n v="3353163"/>
    <n v="3140763"/>
    <n v="0"/>
  </r>
  <r>
    <x v="1"/>
    <s v="03"/>
    <n v="2443837"/>
    <n v="2491574"/>
    <n v="0"/>
  </r>
  <r>
    <x v="0"/>
    <s v="04"/>
    <n v="1975115"/>
    <n v="1411260"/>
    <n v="0"/>
  </r>
  <r>
    <x v="2"/>
    <s v="05"/>
    <n v="4664729"/>
    <n v="3792224"/>
    <n v="0"/>
  </r>
  <r>
    <x v="0"/>
    <s v="06"/>
    <n v="3698361"/>
    <n v="4153748"/>
    <n v="1"/>
  </r>
  <r>
    <x v="3"/>
    <s v="07"/>
    <n v="7689971"/>
    <n v="6719014"/>
    <n v="0"/>
  </r>
  <r>
    <x v="2"/>
    <s v="08"/>
    <n v="1335057"/>
    <n v="2079034"/>
    <n v="1"/>
  </r>
  <r>
    <x v="1"/>
    <s v="09"/>
    <n v="3291343"/>
    <n v="2210357"/>
    <n v="0"/>
  </r>
  <r>
    <x v="1"/>
    <s v="10"/>
    <n v="2339967"/>
    <n v="1664564"/>
    <n v="0"/>
  </r>
  <r>
    <x v="0"/>
    <s v="11"/>
    <n v="3983255"/>
    <n v="3751139"/>
    <n v="0"/>
  </r>
  <r>
    <x v="1"/>
    <s v="12"/>
    <n v="7688480"/>
    <n v="8979036"/>
    <n v="1"/>
  </r>
  <r>
    <x v="2"/>
    <s v="13"/>
    <n v="1960392"/>
    <n v="2141427"/>
    <n v="1"/>
  </r>
  <r>
    <x v="2"/>
    <s v="14"/>
    <n v="2177470"/>
    <n v="1765883"/>
    <n v="0"/>
  </r>
  <r>
    <x v="2"/>
    <s v="15"/>
    <n v="5134027"/>
    <n v="4099997"/>
    <n v="0"/>
  </r>
  <r>
    <x v="1"/>
    <s v="16"/>
    <n v="2728601"/>
    <n v="3408578"/>
    <n v="1"/>
  </r>
  <r>
    <x v="2"/>
    <s v="17"/>
    <n v="5009321"/>
    <n v="3020942"/>
    <n v="0"/>
  </r>
  <r>
    <x v="0"/>
    <s v="18"/>
    <n v="2729291"/>
    <n v="1256318"/>
    <n v="0"/>
  </r>
  <r>
    <x v="1"/>
    <s v="19"/>
    <n v="6175874"/>
    <n v="3425717"/>
    <n v="0"/>
  </r>
  <r>
    <x v="1"/>
    <s v="20"/>
    <n v="3008890"/>
    <n v="2778690"/>
    <n v="0"/>
  </r>
  <r>
    <x v="2"/>
    <s v="21"/>
    <n v="4752576"/>
    <n v="572183"/>
    <n v="0"/>
  </r>
  <r>
    <x v="3"/>
    <s v="22"/>
    <n v="1434562"/>
    <n v="5519227"/>
    <n v="1"/>
  </r>
  <r>
    <x v="3"/>
    <s v="23"/>
    <n v="4505451"/>
    <n v="3273876"/>
    <n v="0"/>
  </r>
  <r>
    <x v="1"/>
    <s v="24"/>
    <n v="1327364"/>
    <n v="1664117"/>
    <n v="1"/>
  </r>
  <r>
    <x v="3"/>
    <s v="25"/>
    <n v="884947"/>
    <n v="3347446"/>
    <n v="1"/>
  </r>
  <r>
    <x v="1"/>
    <s v="26"/>
    <n v="2151563"/>
    <n v="1868301"/>
    <n v="0"/>
  </r>
  <r>
    <x v="1"/>
    <s v="27"/>
    <n v="4709695"/>
    <n v="2219872"/>
    <n v="0"/>
  </r>
  <r>
    <x v="0"/>
    <s v="28"/>
    <n v="5450595"/>
    <n v="865257"/>
    <n v="0"/>
  </r>
  <r>
    <x v="2"/>
    <s v="29"/>
    <n v="3703941"/>
    <n v="3045392"/>
    <n v="0"/>
  </r>
  <r>
    <x v="1"/>
    <s v="30"/>
    <n v="5040530"/>
    <n v="59431"/>
    <n v="0"/>
  </r>
  <r>
    <x v="1"/>
    <s v="31"/>
    <n v="3754769"/>
    <n v="3477577"/>
    <n v="0"/>
  </r>
  <r>
    <x v="0"/>
    <s v="32"/>
    <n v="2021024"/>
    <n v="3855970"/>
    <n v="1"/>
  </r>
  <r>
    <x v="3"/>
    <s v="33"/>
    <n v="5856254"/>
    <n v="948807"/>
    <n v="0"/>
  </r>
  <r>
    <x v="1"/>
    <s v="34"/>
    <n v="158033"/>
    <n v="2754275"/>
    <n v="1"/>
  </r>
  <r>
    <x v="1"/>
    <s v="35"/>
    <n v="4984142"/>
    <n v="1986529"/>
    <n v="0"/>
  </r>
  <r>
    <x v="3"/>
    <s v="36"/>
    <n v="3653434"/>
    <n v="229037"/>
    <n v="0"/>
  </r>
  <r>
    <x v="2"/>
    <s v="37"/>
    <n v="2921428"/>
    <n v="2383387"/>
    <n v="0"/>
  </r>
  <r>
    <x v="3"/>
    <s v="38"/>
    <n v="3286803"/>
    <n v="877403"/>
    <n v="0"/>
  </r>
  <r>
    <x v="0"/>
    <s v="39"/>
    <n v="1063625"/>
    <n v="5958241"/>
    <n v="1"/>
  </r>
  <r>
    <x v="2"/>
    <s v="40"/>
    <n v="2270638"/>
    <n v="5149121"/>
    <n v="1"/>
  </r>
  <r>
    <x v="0"/>
    <s v="41"/>
    <n v="4318105"/>
    <n v="29991"/>
    <n v="0"/>
  </r>
  <r>
    <x v="3"/>
    <s v="42"/>
    <n v="4544199"/>
    <n v="726835"/>
    <n v="0"/>
  </r>
  <r>
    <x v="0"/>
    <s v="43"/>
    <n v="5125651"/>
    <n v="75752"/>
    <n v="0"/>
  </r>
  <r>
    <x v="1"/>
    <s v="44"/>
    <n v="1673241"/>
    <n v="2023958"/>
    <n v="1"/>
  </r>
  <r>
    <x v="3"/>
    <s v="45"/>
    <n v="2257874"/>
    <n v="3261598"/>
    <n v="1"/>
  </r>
  <r>
    <x v="1"/>
    <s v="46"/>
    <n v="286380"/>
    <n v="5502111"/>
    <n v="1"/>
  </r>
  <r>
    <x v="3"/>
    <s v="47"/>
    <n v="2503710"/>
    <n v="5389136"/>
    <n v="1"/>
  </r>
  <r>
    <x v="1"/>
    <s v="48"/>
    <n v="5369399"/>
    <n v="5688389"/>
    <n v="1"/>
  </r>
  <r>
    <x v="1"/>
    <s v="49"/>
    <n v="516909"/>
    <n v="6097264"/>
    <n v="1"/>
  </r>
  <r>
    <x v="3"/>
    <s v="50"/>
    <n v="5119414"/>
    <n v="3649895"/>
    <n v="0"/>
  </r>
  <r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7A8B3-A85C-42BF-BE61-A81896CC97E1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L13:M19" firstHeaderRow="1" firstDataRow="1" firstDataCol="1"/>
  <pivotFields count="5"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zad2.1" fld="4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72954-AF1A-4ABB-8400-C18928B2636F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L1:N7" firstHeaderRow="0" firstDataRow="1" firstDataCol="1"/>
  <pivotFields count="4"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dataField="1" showAll="0">
      <items count="52">
        <item x="33"/>
        <item x="45"/>
        <item x="48"/>
        <item x="24"/>
        <item x="38"/>
        <item x="23"/>
        <item x="7"/>
        <item x="21"/>
        <item x="43"/>
        <item x="12"/>
        <item x="3"/>
        <item x="31"/>
        <item x="25"/>
        <item x="13"/>
        <item x="44"/>
        <item x="39"/>
        <item x="9"/>
        <item x="2"/>
        <item x="46"/>
        <item x="15"/>
        <item x="17"/>
        <item x="0"/>
        <item x="36"/>
        <item x="19"/>
        <item x="37"/>
        <item x="8"/>
        <item x="1"/>
        <item x="35"/>
        <item x="5"/>
        <item x="28"/>
        <item x="30"/>
        <item x="10"/>
        <item x="40"/>
        <item x="22"/>
        <item x="41"/>
        <item x="4"/>
        <item x="26"/>
        <item x="20"/>
        <item x="34"/>
        <item x="16"/>
        <item x="29"/>
        <item x="49"/>
        <item x="42"/>
        <item x="14"/>
        <item x="47"/>
        <item x="27"/>
        <item x="32"/>
        <item x="18"/>
        <item x="11"/>
        <item x="6"/>
        <item x="5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lud13" fld="2" baseField="0" baseItem="0"/>
    <dataField name="Suma z lud14" fld="3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97AF1980-AE73-46FB-A6CA-8ED5136A408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zoomScaleNormal="100" workbookViewId="0">
      <selection activeCell="M19" sqref="M19"/>
    </sheetView>
  </sheetViews>
  <sheetFormatPr defaultRowHeight="15" x14ac:dyDescent="0.25"/>
  <cols>
    <col min="1" max="1" width="8.85546875" customWidth="1"/>
    <col min="2" max="5" width="8" bestFit="1" customWidth="1"/>
    <col min="7" max="7" width="15.42578125" customWidth="1"/>
    <col min="8" max="8" width="13.140625" style="5" customWidth="1"/>
    <col min="9" max="9" width="10" bestFit="1" customWidth="1"/>
    <col min="10" max="10" width="9.28515625" customWidth="1"/>
    <col min="11" max="11" width="14.85546875" style="7" customWidth="1"/>
    <col min="12" max="12" width="9.28515625" style="13" customWidth="1"/>
    <col min="13" max="13" width="17.7109375" bestFit="1" customWidth="1"/>
    <col min="14" max="14" width="17.7109375" customWidth="1"/>
    <col min="15" max="15" width="13.28515625" customWidth="1"/>
    <col min="16" max="16" width="11.5703125" customWidth="1"/>
    <col min="17" max="17" width="7" customWidth="1"/>
    <col min="18" max="19" width="8" customWidth="1"/>
    <col min="20" max="20" width="15.85546875" customWidth="1"/>
    <col min="21" max="21" width="12" customWidth="1"/>
    <col min="22" max="22" width="10.7109375" style="14" customWidth="1"/>
    <col min="23" max="23" width="11.85546875" style="14" customWidth="1"/>
    <col min="24" max="24" width="11" style="14" customWidth="1"/>
    <col min="25" max="25" width="12.140625" style="14" customWidth="1"/>
    <col min="26" max="26" width="11.85546875" style="14" customWidth="1"/>
    <col min="27" max="27" width="11.140625" style="14" customWidth="1"/>
    <col min="28" max="28" width="11.85546875" style="14" customWidth="1"/>
    <col min="29" max="29" width="18.140625" style="14" customWidth="1"/>
    <col min="30" max="30" width="21.28515625" style="14" customWidth="1"/>
    <col min="31" max="31" width="14.140625" style="14" customWidth="1"/>
    <col min="32" max="32" width="18.42578125" style="14" customWidth="1"/>
    <col min="33" max="64" width="8" customWidth="1"/>
    <col min="65" max="65" width="7.42578125" customWidth="1"/>
    <col min="66" max="66" width="14.28515625" bestFit="1" customWidth="1"/>
  </cols>
  <sheetData>
    <row r="1" spans="1:32" x14ac:dyDescent="0.25">
      <c r="A1" s="1" t="s">
        <v>50</v>
      </c>
      <c r="B1" s="1" t="s">
        <v>51</v>
      </c>
      <c r="C1" s="1" t="s">
        <v>52</v>
      </c>
      <c r="D1" s="1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9" t="s">
        <v>70</v>
      </c>
      <c r="K1" s="10" t="s">
        <v>74</v>
      </c>
      <c r="L1" s="11"/>
      <c r="M1" s="13"/>
      <c r="N1" s="26"/>
      <c r="O1" s="27"/>
      <c r="P1" s="27"/>
      <c r="T1" s="27"/>
      <c r="U1" s="27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 t="str">
        <f>LEFT(RIGHT(A2,3),2)</f>
        <v>01</v>
      </c>
      <c r="H2" s="5">
        <f>B2+C2</f>
        <v>2812202</v>
      </c>
      <c r="I2">
        <f>D2+E2</f>
        <v>2980175</v>
      </c>
      <c r="J2">
        <f>IF(AND(D2&gt;B2,E2&gt;C2),1,0)</f>
        <v>1</v>
      </c>
      <c r="K2" s="6">
        <f>ROUNDDOWN(I2/H2,4)</f>
        <v>1.0597000000000001</v>
      </c>
      <c r="L2" s="12"/>
      <c r="M2" s="13"/>
      <c r="N2" s="27"/>
      <c r="O2" s="27"/>
      <c r="P2" s="27"/>
      <c r="T2" s="27"/>
      <c r="U2" s="27"/>
      <c r="V2" s="29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 t="str">
        <f t="shared" ref="G3:G51" si="1">LEFT(RIGHT(A3,3),2)</f>
        <v>02</v>
      </c>
      <c r="H3" s="5">
        <f t="shared" ref="H3:H51" si="2">B3+C3</f>
        <v>3353163</v>
      </c>
      <c r="I3">
        <f t="shared" ref="I3:I51" si="3">D3+E3</f>
        <v>3140763</v>
      </c>
      <c r="J3">
        <f t="shared" ref="J3:J51" si="4">IF(AND(D3&gt;B3,E3&gt;C3),1,0)</f>
        <v>0</v>
      </c>
      <c r="K3" s="6">
        <f t="shared" ref="K3:K51" si="5">ROUNDDOWN(I3/H3,4)</f>
        <v>0.93659999999999999</v>
      </c>
      <c r="L3" s="12"/>
      <c r="N3" s="27"/>
      <c r="O3" s="27"/>
      <c r="P3" s="27"/>
      <c r="S3" s="3"/>
      <c r="T3" s="4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 t="str">
        <f t="shared" si="1"/>
        <v>03</v>
      </c>
      <c r="H4" s="5">
        <f t="shared" si="2"/>
        <v>2443837</v>
      </c>
      <c r="I4">
        <f t="shared" si="3"/>
        <v>2491574</v>
      </c>
      <c r="J4">
        <f t="shared" si="4"/>
        <v>0</v>
      </c>
      <c r="K4" s="6">
        <f t="shared" si="5"/>
        <v>1.0195000000000001</v>
      </c>
      <c r="L4" s="12"/>
      <c r="N4" s="27"/>
      <c r="O4" s="27"/>
      <c r="P4" s="27"/>
      <c r="S4" s="3"/>
      <c r="T4" s="4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 t="str">
        <f t="shared" si="1"/>
        <v>04</v>
      </c>
      <c r="H5" s="5">
        <f t="shared" si="2"/>
        <v>1975115</v>
      </c>
      <c r="I5">
        <f t="shared" si="3"/>
        <v>1411260</v>
      </c>
      <c r="J5">
        <f t="shared" si="4"/>
        <v>0</v>
      </c>
      <c r="K5" s="6">
        <f t="shared" si="5"/>
        <v>0.71450000000000002</v>
      </c>
      <c r="L5" s="12"/>
      <c r="N5" s="27"/>
      <c r="O5" s="27"/>
      <c r="P5" s="27"/>
      <c r="S5" s="3"/>
      <c r="T5" s="4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 t="str">
        <f t="shared" si="1"/>
        <v>05</v>
      </c>
      <c r="H6" s="5">
        <f t="shared" si="2"/>
        <v>4664729</v>
      </c>
      <c r="I6">
        <f t="shared" si="3"/>
        <v>3792224</v>
      </c>
      <c r="J6">
        <f t="shared" si="4"/>
        <v>0</v>
      </c>
      <c r="K6" s="6">
        <f t="shared" si="5"/>
        <v>0.81289999999999996</v>
      </c>
      <c r="L6" s="12"/>
      <c r="N6" s="27"/>
      <c r="O6" s="27"/>
      <c r="P6" s="27"/>
      <c r="S6" s="3"/>
      <c r="T6" s="4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 t="str">
        <f t="shared" si="1"/>
        <v>06</v>
      </c>
      <c r="H7" s="5">
        <f t="shared" si="2"/>
        <v>3698361</v>
      </c>
      <c r="I7">
        <f t="shared" si="3"/>
        <v>4153748</v>
      </c>
      <c r="J7">
        <f t="shared" si="4"/>
        <v>1</v>
      </c>
      <c r="K7" s="6">
        <f t="shared" si="5"/>
        <v>1.1231</v>
      </c>
      <c r="L7" s="12"/>
      <c r="N7" s="27"/>
      <c r="O7" s="27"/>
      <c r="P7" s="27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 t="str">
        <f t="shared" si="1"/>
        <v>07</v>
      </c>
      <c r="H8" s="5">
        <f t="shared" si="2"/>
        <v>7689971</v>
      </c>
      <c r="I8">
        <f t="shared" si="3"/>
        <v>6719014</v>
      </c>
      <c r="J8">
        <f t="shared" si="4"/>
        <v>0</v>
      </c>
      <c r="K8" s="6">
        <f t="shared" si="5"/>
        <v>0.87370000000000003</v>
      </c>
      <c r="L8" s="12"/>
      <c r="N8" s="27"/>
      <c r="O8" s="27"/>
      <c r="P8" s="27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 t="str">
        <f t="shared" si="1"/>
        <v>08</v>
      </c>
      <c r="H9" s="5">
        <f t="shared" si="2"/>
        <v>1335057</v>
      </c>
      <c r="I9">
        <f t="shared" si="3"/>
        <v>2079034</v>
      </c>
      <c r="J9">
        <f t="shared" si="4"/>
        <v>1</v>
      </c>
      <c r="K9" s="6">
        <f t="shared" si="5"/>
        <v>1.5571999999999999</v>
      </c>
      <c r="L9" s="12"/>
      <c r="N9" s="27"/>
      <c r="O9" s="27"/>
      <c r="P9" s="27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 t="str">
        <f t="shared" si="1"/>
        <v>09</v>
      </c>
      <c r="H10" s="5">
        <f t="shared" si="2"/>
        <v>3291343</v>
      </c>
      <c r="I10">
        <f t="shared" si="3"/>
        <v>2210357</v>
      </c>
      <c r="J10">
        <f t="shared" si="4"/>
        <v>0</v>
      </c>
      <c r="K10" s="6">
        <f t="shared" si="5"/>
        <v>0.67149999999999999</v>
      </c>
      <c r="L10" s="12"/>
      <c r="N10" s="27"/>
      <c r="O10" s="27"/>
      <c r="P10" s="27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 t="str">
        <f t="shared" si="1"/>
        <v>10</v>
      </c>
      <c r="H11" s="5">
        <f t="shared" si="2"/>
        <v>2339967</v>
      </c>
      <c r="I11">
        <f t="shared" si="3"/>
        <v>1664564</v>
      </c>
      <c r="J11">
        <f t="shared" si="4"/>
        <v>0</v>
      </c>
      <c r="K11" s="6">
        <f t="shared" si="5"/>
        <v>0.71130000000000004</v>
      </c>
      <c r="L11" s="12"/>
      <c r="N11" s="27"/>
      <c r="O11" s="27"/>
      <c r="P11" s="27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 t="str">
        <f t="shared" si="1"/>
        <v>11</v>
      </c>
      <c r="H12" s="5">
        <f t="shared" si="2"/>
        <v>3983255</v>
      </c>
      <c r="I12">
        <f t="shared" si="3"/>
        <v>3751139</v>
      </c>
      <c r="J12">
        <f t="shared" si="4"/>
        <v>0</v>
      </c>
      <c r="K12" s="6">
        <f t="shared" si="5"/>
        <v>0.94169999999999998</v>
      </c>
      <c r="L12" s="12"/>
      <c r="N12" s="27"/>
      <c r="O12" s="27"/>
      <c r="P12" s="27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 t="str">
        <f t="shared" si="1"/>
        <v>12</v>
      </c>
      <c r="H13" s="5">
        <f t="shared" si="2"/>
        <v>7688480</v>
      </c>
      <c r="I13">
        <f t="shared" si="3"/>
        <v>8979036</v>
      </c>
      <c r="J13">
        <f t="shared" si="4"/>
        <v>1</v>
      </c>
      <c r="K13" s="6">
        <f t="shared" si="5"/>
        <v>1.1677999999999999</v>
      </c>
      <c r="L13" s="12"/>
      <c r="N13" s="27"/>
      <c r="O13" s="27"/>
      <c r="P13" s="27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 t="str">
        <f t="shared" si="1"/>
        <v>13</v>
      </c>
      <c r="H14" s="5">
        <f t="shared" si="2"/>
        <v>1960392</v>
      </c>
      <c r="I14">
        <f t="shared" si="3"/>
        <v>2141427</v>
      </c>
      <c r="J14">
        <f t="shared" si="4"/>
        <v>1</v>
      </c>
      <c r="K14" s="6">
        <f t="shared" si="5"/>
        <v>1.0923</v>
      </c>
      <c r="L14" s="12"/>
      <c r="N14" s="27"/>
      <c r="O14" s="27"/>
      <c r="P14" s="27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 t="str">
        <f t="shared" si="1"/>
        <v>14</v>
      </c>
      <c r="H15" s="5">
        <f t="shared" si="2"/>
        <v>2177470</v>
      </c>
      <c r="I15">
        <f t="shared" si="3"/>
        <v>1765883</v>
      </c>
      <c r="J15">
        <f t="shared" si="4"/>
        <v>0</v>
      </c>
      <c r="K15" s="6">
        <f t="shared" si="5"/>
        <v>0.81089999999999995</v>
      </c>
      <c r="L15" s="12"/>
      <c r="N15" s="27"/>
      <c r="O15" s="27"/>
      <c r="P15" s="27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 t="str">
        <f t="shared" si="1"/>
        <v>15</v>
      </c>
      <c r="H16" s="5">
        <f t="shared" si="2"/>
        <v>5134027</v>
      </c>
      <c r="I16">
        <f t="shared" si="3"/>
        <v>4099997</v>
      </c>
      <c r="J16">
        <f t="shared" si="4"/>
        <v>0</v>
      </c>
      <c r="K16" s="6">
        <f t="shared" si="5"/>
        <v>0.79849999999999999</v>
      </c>
      <c r="L16" s="12"/>
      <c r="N16" s="27"/>
      <c r="O16" s="27"/>
      <c r="P16" s="27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 t="str">
        <f t="shared" si="1"/>
        <v>16</v>
      </c>
      <c r="H17" s="5">
        <f t="shared" si="2"/>
        <v>2728601</v>
      </c>
      <c r="I17">
        <f t="shared" si="3"/>
        <v>3408578</v>
      </c>
      <c r="J17">
        <f t="shared" si="4"/>
        <v>1</v>
      </c>
      <c r="K17" s="6">
        <f t="shared" si="5"/>
        <v>1.2492000000000001</v>
      </c>
      <c r="L17" s="12"/>
      <c r="N17" s="27"/>
      <c r="O17" s="27"/>
      <c r="P17" s="27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 t="str">
        <f t="shared" si="1"/>
        <v>17</v>
      </c>
      <c r="H18" s="5">
        <f t="shared" si="2"/>
        <v>5009321</v>
      </c>
      <c r="I18">
        <f t="shared" si="3"/>
        <v>3020942</v>
      </c>
      <c r="J18">
        <f t="shared" si="4"/>
        <v>0</v>
      </c>
      <c r="K18" s="6">
        <f t="shared" si="5"/>
        <v>0.60299999999999998</v>
      </c>
      <c r="L18" s="12"/>
      <c r="N18" s="27"/>
      <c r="O18" s="27"/>
      <c r="P18" s="27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 t="str">
        <f t="shared" si="1"/>
        <v>18</v>
      </c>
      <c r="H19" s="5">
        <f t="shared" si="2"/>
        <v>2729291</v>
      </c>
      <c r="I19">
        <f t="shared" si="3"/>
        <v>1256318</v>
      </c>
      <c r="J19">
        <f t="shared" si="4"/>
        <v>0</v>
      </c>
      <c r="K19" s="6">
        <f t="shared" si="5"/>
        <v>0.46029999999999999</v>
      </c>
      <c r="L19" s="12"/>
      <c r="N19" s="27"/>
      <c r="O19" s="27"/>
      <c r="P19" s="27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 t="str">
        <f t="shared" si="1"/>
        <v>19</v>
      </c>
      <c r="H20" s="5">
        <f t="shared" si="2"/>
        <v>6175874</v>
      </c>
      <c r="I20">
        <f t="shared" si="3"/>
        <v>3425717</v>
      </c>
      <c r="J20">
        <f t="shared" si="4"/>
        <v>0</v>
      </c>
      <c r="K20" s="6">
        <f t="shared" si="5"/>
        <v>0.55459999999999998</v>
      </c>
      <c r="L20" s="12"/>
      <c r="N20" s="27"/>
      <c r="O20" s="27"/>
      <c r="P20" s="27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 t="str">
        <f t="shared" si="1"/>
        <v>20</v>
      </c>
      <c r="H21" s="5">
        <f t="shared" si="2"/>
        <v>3008890</v>
      </c>
      <c r="I21">
        <f t="shared" si="3"/>
        <v>2778690</v>
      </c>
      <c r="J21">
        <f t="shared" si="4"/>
        <v>0</v>
      </c>
      <c r="K21" s="6">
        <f t="shared" si="5"/>
        <v>0.9234</v>
      </c>
      <c r="L21" s="12"/>
      <c r="N21" s="27"/>
      <c r="O21" s="27"/>
      <c r="P21" s="27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 t="str">
        <f t="shared" si="1"/>
        <v>21</v>
      </c>
      <c r="H22" s="5">
        <f t="shared" si="2"/>
        <v>4752576</v>
      </c>
      <c r="I22">
        <f t="shared" si="3"/>
        <v>572183</v>
      </c>
      <c r="J22">
        <f t="shared" si="4"/>
        <v>0</v>
      </c>
      <c r="K22" s="6">
        <f t="shared" si="5"/>
        <v>0.1203</v>
      </c>
      <c r="L22" s="12"/>
      <c r="N22" s="27"/>
      <c r="O22" s="27"/>
      <c r="P22" s="27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 t="str">
        <f t="shared" si="1"/>
        <v>22</v>
      </c>
      <c r="H23" s="5">
        <f t="shared" si="2"/>
        <v>1434562</v>
      </c>
      <c r="I23">
        <f t="shared" si="3"/>
        <v>5519227</v>
      </c>
      <c r="J23">
        <f t="shared" si="4"/>
        <v>1</v>
      </c>
      <c r="K23" s="6">
        <f t="shared" si="5"/>
        <v>3.8473000000000002</v>
      </c>
      <c r="L23" s="12"/>
      <c r="N23" s="27"/>
      <c r="O23" s="27"/>
      <c r="P23" s="27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 t="str">
        <f t="shared" si="1"/>
        <v>23</v>
      </c>
      <c r="H24" s="5">
        <f t="shared" si="2"/>
        <v>4505451</v>
      </c>
      <c r="I24">
        <f t="shared" si="3"/>
        <v>3273876</v>
      </c>
      <c r="J24">
        <f t="shared" si="4"/>
        <v>0</v>
      </c>
      <c r="K24" s="6">
        <f t="shared" si="5"/>
        <v>0.72660000000000002</v>
      </c>
      <c r="L24" s="12"/>
      <c r="N24" s="27"/>
      <c r="O24" s="27"/>
      <c r="P24" s="27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 t="str">
        <f t="shared" si="1"/>
        <v>24</v>
      </c>
      <c r="H25" s="5">
        <f t="shared" si="2"/>
        <v>1327364</v>
      </c>
      <c r="I25">
        <f t="shared" si="3"/>
        <v>1664117</v>
      </c>
      <c r="J25">
        <f t="shared" si="4"/>
        <v>1</v>
      </c>
      <c r="K25" s="6">
        <f t="shared" si="5"/>
        <v>1.2537</v>
      </c>
      <c r="L25" s="12"/>
      <c r="N25" s="27"/>
      <c r="O25" s="27"/>
      <c r="P25" s="27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 t="str">
        <f t="shared" si="1"/>
        <v>25</v>
      </c>
      <c r="H26" s="5">
        <f t="shared" si="2"/>
        <v>884947</v>
      </c>
      <c r="I26">
        <f t="shared" si="3"/>
        <v>3347446</v>
      </c>
      <c r="J26">
        <f t="shared" si="4"/>
        <v>1</v>
      </c>
      <c r="K26" s="6">
        <f t="shared" si="5"/>
        <v>3.7826</v>
      </c>
      <c r="L26" s="12"/>
      <c r="N26" s="27"/>
      <c r="O26" s="27"/>
      <c r="P26" s="27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 t="str">
        <f t="shared" si="1"/>
        <v>26</v>
      </c>
      <c r="H27" s="5">
        <f t="shared" si="2"/>
        <v>2151563</v>
      </c>
      <c r="I27">
        <f t="shared" si="3"/>
        <v>1868301</v>
      </c>
      <c r="J27">
        <f t="shared" si="4"/>
        <v>0</v>
      </c>
      <c r="K27" s="6">
        <f t="shared" si="5"/>
        <v>0.86829999999999996</v>
      </c>
      <c r="L27" s="12"/>
      <c r="N27" s="27"/>
      <c r="O27" s="27"/>
      <c r="P27" s="27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 t="str">
        <f t="shared" si="1"/>
        <v>27</v>
      </c>
      <c r="H28" s="5">
        <f t="shared" si="2"/>
        <v>4709695</v>
      </c>
      <c r="I28">
        <f t="shared" si="3"/>
        <v>2219872</v>
      </c>
      <c r="J28">
        <f t="shared" si="4"/>
        <v>0</v>
      </c>
      <c r="K28" s="6">
        <f t="shared" si="5"/>
        <v>0.4713</v>
      </c>
      <c r="L28" s="12"/>
      <c r="N28" s="27"/>
      <c r="O28" s="27"/>
      <c r="P28" s="27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 t="str">
        <f t="shared" si="1"/>
        <v>28</v>
      </c>
      <c r="H29" s="5">
        <f t="shared" si="2"/>
        <v>5450595</v>
      </c>
      <c r="I29">
        <f t="shared" si="3"/>
        <v>865257</v>
      </c>
      <c r="J29">
        <f t="shared" si="4"/>
        <v>0</v>
      </c>
      <c r="K29" s="6">
        <f t="shared" si="5"/>
        <v>0.15870000000000001</v>
      </c>
      <c r="L29" s="12"/>
      <c r="N29" s="28"/>
      <c r="O29" s="27"/>
      <c r="P29" s="27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 t="str">
        <f t="shared" si="1"/>
        <v>29</v>
      </c>
      <c r="H30" s="5">
        <f t="shared" si="2"/>
        <v>3703941</v>
      </c>
      <c r="I30">
        <f t="shared" si="3"/>
        <v>3045392</v>
      </c>
      <c r="J30">
        <f t="shared" si="4"/>
        <v>0</v>
      </c>
      <c r="K30" s="6">
        <f t="shared" si="5"/>
        <v>0.82220000000000004</v>
      </c>
      <c r="L30" s="12"/>
      <c r="N30" s="27"/>
      <c r="O30" s="27"/>
      <c r="P30" s="27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 t="str">
        <f t="shared" si="1"/>
        <v>30</v>
      </c>
      <c r="H31" s="5">
        <f t="shared" si="2"/>
        <v>5040530</v>
      </c>
      <c r="I31">
        <f t="shared" si="3"/>
        <v>59431</v>
      </c>
      <c r="J31">
        <f t="shared" si="4"/>
        <v>0</v>
      </c>
      <c r="K31" s="6">
        <f t="shared" si="5"/>
        <v>1.17E-2</v>
      </c>
      <c r="L31" s="12"/>
      <c r="N31" s="27"/>
      <c r="O31" s="27"/>
      <c r="P31" s="27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 t="str">
        <f t="shared" si="1"/>
        <v>31</v>
      </c>
      <c r="H32" s="5">
        <f t="shared" si="2"/>
        <v>3754769</v>
      </c>
      <c r="I32">
        <f t="shared" si="3"/>
        <v>3477577</v>
      </c>
      <c r="J32">
        <f t="shared" si="4"/>
        <v>0</v>
      </c>
      <c r="K32" s="6">
        <f t="shared" si="5"/>
        <v>0.92610000000000003</v>
      </c>
      <c r="L32" s="12"/>
      <c r="N32" s="27"/>
      <c r="O32" s="27"/>
      <c r="P32" s="27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 t="str">
        <f t="shared" si="1"/>
        <v>32</v>
      </c>
      <c r="H33" s="5">
        <f t="shared" si="2"/>
        <v>2021024</v>
      </c>
      <c r="I33">
        <f t="shared" si="3"/>
        <v>3855970</v>
      </c>
      <c r="J33">
        <f t="shared" si="4"/>
        <v>1</v>
      </c>
      <c r="K33" s="6">
        <f t="shared" si="5"/>
        <v>1.9078999999999999</v>
      </c>
      <c r="L33" s="12"/>
      <c r="N33" s="27"/>
      <c r="O33" s="27"/>
      <c r="P33" s="27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 t="str">
        <f t="shared" si="1"/>
        <v>33</v>
      </c>
      <c r="H34" s="5">
        <f t="shared" si="2"/>
        <v>5856254</v>
      </c>
      <c r="I34">
        <f t="shared" si="3"/>
        <v>948807</v>
      </c>
      <c r="J34">
        <f t="shared" si="4"/>
        <v>0</v>
      </c>
      <c r="K34" s="6">
        <f t="shared" si="5"/>
        <v>0.16200000000000001</v>
      </c>
      <c r="L34" s="12"/>
      <c r="N34" s="27"/>
      <c r="O34" s="27"/>
      <c r="P34" s="27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 t="str">
        <f t="shared" si="1"/>
        <v>34</v>
      </c>
      <c r="H35" s="5">
        <f t="shared" si="2"/>
        <v>158033</v>
      </c>
      <c r="I35">
        <f t="shared" si="3"/>
        <v>2754275</v>
      </c>
      <c r="J35">
        <f t="shared" si="4"/>
        <v>1</v>
      </c>
      <c r="K35" s="6">
        <f t="shared" si="5"/>
        <v>17.4284</v>
      </c>
      <c r="L35" s="12"/>
      <c r="N35" s="27"/>
      <c r="O35" s="27"/>
      <c r="P35" s="27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 t="str">
        <f t="shared" si="1"/>
        <v>35</v>
      </c>
      <c r="H36" s="5">
        <f t="shared" si="2"/>
        <v>4984142</v>
      </c>
      <c r="I36">
        <f t="shared" si="3"/>
        <v>1986529</v>
      </c>
      <c r="J36">
        <f t="shared" si="4"/>
        <v>0</v>
      </c>
      <c r="K36" s="6">
        <f t="shared" si="5"/>
        <v>0.39850000000000002</v>
      </c>
      <c r="L36" s="12"/>
      <c r="N36" s="27"/>
      <c r="O36" s="27"/>
      <c r="P36" s="27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 t="str">
        <f t="shared" si="1"/>
        <v>36</v>
      </c>
      <c r="H37" s="5">
        <f t="shared" si="2"/>
        <v>3653434</v>
      </c>
      <c r="I37">
        <f t="shared" si="3"/>
        <v>229037</v>
      </c>
      <c r="J37">
        <f t="shared" si="4"/>
        <v>0</v>
      </c>
      <c r="K37" s="6">
        <f t="shared" si="5"/>
        <v>6.2600000000000003E-2</v>
      </c>
      <c r="L37" s="12"/>
      <c r="N37" s="27"/>
      <c r="O37" s="27"/>
      <c r="P37" s="27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 t="str">
        <f t="shared" si="1"/>
        <v>37</v>
      </c>
      <c r="H38" s="5">
        <f t="shared" si="2"/>
        <v>2921428</v>
      </c>
      <c r="I38">
        <f t="shared" si="3"/>
        <v>2383387</v>
      </c>
      <c r="J38">
        <f t="shared" si="4"/>
        <v>0</v>
      </c>
      <c r="K38" s="6">
        <f t="shared" si="5"/>
        <v>0.81579999999999997</v>
      </c>
      <c r="L38" s="12"/>
      <c r="N38" s="27"/>
      <c r="O38" s="27"/>
      <c r="P38" s="27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 t="str">
        <f t="shared" si="1"/>
        <v>38</v>
      </c>
      <c r="H39" s="5">
        <f t="shared" si="2"/>
        <v>3286803</v>
      </c>
      <c r="I39">
        <f t="shared" si="3"/>
        <v>877403</v>
      </c>
      <c r="J39">
        <f t="shared" si="4"/>
        <v>0</v>
      </c>
      <c r="K39" s="6">
        <f t="shared" si="5"/>
        <v>0.26690000000000003</v>
      </c>
      <c r="L39" s="12"/>
      <c r="N39" s="27"/>
      <c r="O39" s="27"/>
      <c r="P39" s="27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 t="str">
        <f t="shared" si="1"/>
        <v>39</v>
      </c>
      <c r="H40" s="5">
        <f t="shared" si="2"/>
        <v>1063625</v>
      </c>
      <c r="I40">
        <f t="shared" si="3"/>
        <v>5958241</v>
      </c>
      <c r="J40">
        <f t="shared" si="4"/>
        <v>1</v>
      </c>
      <c r="K40" s="6">
        <f t="shared" si="5"/>
        <v>5.6017999999999999</v>
      </c>
      <c r="L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 t="str">
        <f t="shared" si="1"/>
        <v>40</v>
      </c>
      <c r="H41" s="5">
        <f t="shared" si="2"/>
        <v>2270638</v>
      </c>
      <c r="I41">
        <f t="shared" si="3"/>
        <v>5149121</v>
      </c>
      <c r="J41">
        <f t="shared" si="4"/>
        <v>1</v>
      </c>
      <c r="K41" s="6">
        <f t="shared" si="5"/>
        <v>2.2675999999999998</v>
      </c>
      <c r="L41" s="12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 t="str">
        <f t="shared" si="1"/>
        <v>41</v>
      </c>
      <c r="H42" s="5">
        <f t="shared" si="2"/>
        <v>4318105</v>
      </c>
      <c r="I42">
        <f t="shared" si="3"/>
        <v>29991</v>
      </c>
      <c r="J42">
        <f t="shared" si="4"/>
        <v>0</v>
      </c>
      <c r="K42" s="6">
        <f t="shared" si="5"/>
        <v>6.8999999999999999E-3</v>
      </c>
      <c r="L42" s="12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 t="str">
        <f t="shared" si="1"/>
        <v>42</v>
      </c>
      <c r="H43" s="5">
        <f t="shared" si="2"/>
        <v>4544199</v>
      </c>
      <c r="I43">
        <f t="shared" si="3"/>
        <v>726835</v>
      </c>
      <c r="J43">
        <f t="shared" si="4"/>
        <v>0</v>
      </c>
      <c r="K43" s="6">
        <f t="shared" si="5"/>
        <v>0.15989999999999999</v>
      </c>
      <c r="L43" s="12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 t="str">
        <f t="shared" si="1"/>
        <v>43</v>
      </c>
      <c r="H44" s="5">
        <f t="shared" si="2"/>
        <v>5125651</v>
      </c>
      <c r="I44">
        <f t="shared" si="3"/>
        <v>75752</v>
      </c>
      <c r="J44">
        <f t="shared" si="4"/>
        <v>0</v>
      </c>
      <c r="K44" s="6">
        <f t="shared" si="5"/>
        <v>1.47E-2</v>
      </c>
      <c r="L44" s="12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 t="str">
        <f t="shared" si="1"/>
        <v>44</v>
      </c>
      <c r="H45" s="5">
        <f t="shared" si="2"/>
        <v>1673241</v>
      </c>
      <c r="I45">
        <f t="shared" si="3"/>
        <v>2023958</v>
      </c>
      <c r="J45">
        <f t="shared" si="4"/>
        <v>1</v>
      </c>
      <c r="K45" s="6">
        <f t="shared" si="5"/>
        <v>1.2096</v>
      </c>
      <c r="L45" s="12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 t="str">
        <f t="shared" si="1"/>
        <v>45</v>
      </c>
      <c r="H46" s="5">
        <f t="shared" si="2"/>
        <v>2257874</v>
      </c>
      <c r="I46">
        <f t="shared" si="3"/>
        <v>3261598</v>
      </c>
      <c r="J46">
        <f t="shared" si="4"/>
        <v>1</v>
      </c>
      <c r="K46" s="6">
        <f t="shared" si="5"/>
        <v>1.4444999999999999</v>
      </c>
      <c r="L46" s="12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 t="str">
        <f t="shared" si="1"/>
        <v>46</v>
      </c>
      <c r="H47" s="5">
        <f t="shared" si="2"/>
        <v>286380</v>
      </c>
      <c r="I47">
        <f t="shared" si="3"/>
        <v>5502111</v>
      </c>
      <c r="J47">
        <f t="shared" si="4"/>
        <v>1</v>
      </c>
      <c r="K47" s="16">
        <f t="shared" si="5"/>
        <v>19.212599999999998</v>
      </c>
      <c r="L47" s="12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 t="str">
        <f t="shared" si="1"/>
        <v>47</v>
      </c>
      <c r="H48" s="5">
        <f t="shared" si="2"/>
        <v>2503710</v>
      </c>
      <c r="I48">
        <f t="shared" si="3"/>
        <v>5389136</v>
      </c>
      <c r="J48">
        <f t="shared" si="4"/>
        <v>1</v>
      </c>
      <c r="K48" s="6">
        <f t="shared" si="5"/>
        <v>2.1524000000000001</v>
      </c>
      <c r="L48" s="12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 t="str">
        <f t="shared" si="1"/>
        <v>48</v>
      </c>
      <c r="H49" s="5">
        <f t="shared" si="2"/>
        <v>5369399</v>
      </c>
      <c r="I49">
        <f t="shared" si="3"/>
        <v>5688389</v>
      </c>
      <c r="J49">
        <f t="shared" si="4"/>
        <v>1</v>
      </c>
      <c r="K49" s="6">
        <f t="shared" si="5"/>
        <v>1.0593999999999999</v>
      </c>
      <c r="L49" s="12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 t="str">
        <f t="shared" si="1"/>
        <v>49</v>
      </c>
      <c r="H50" s="5">
        <f t="shared" si="2"/>
        <v>516909</v>
      </c>
      <c r="I50">
        <f t="shared" si="3"/>
        <v>6097264</v>
      </c>
      <c r="J50">
        <f t="shared" si="4"/>
        <v>1</v>
      </c>
      <c r="K50" s="6">
        <f t="shared" si="5"/>
        <v>11.7956</v>
      </c>
      <c r="L50" s="12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 t="str">
        <f t="shared" si="1"/>
        <v>50</v>
      </c>
      <c r="H51" s="5">
        <f t="shared" si="2"/>
        <v>5119414</v>
      </c>
      <c r="I51">
        <f t="shared" si="3"/>
        <v>3649895</v>
      </c>
      <c r="J51">
        <f t="shared" si="4"/>
        <v>0</v>
      </c>
      <c r="K51" s="6">
        <f t="shared" si="5"/>
        <v>0.71289999999999998</v>
      </c>
      <c r="L51" s="12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 x14ac:dyDescent="0.25">
      <c r="H52">
        <f>SUM(H2:H51)</f>
        <v>169845602</v>
      </c>
      <c r="I52">
        <f>SUM(I2:I51)</f>
        <v>147770818</v>
      </c>
      <c r="K52" s="6">
        <f>AVERAGE(K2:K51)</f>
        <v>1.9550100000000001</v>
      </c>
      <c r="L52" s="12"/>
    </row>
    <row r="53" spans="1:32" x14ac:dyDescent="0.25">
      <c r="G53" s="27"/>
      <c r="H53" s="27"/>
      <c r="I53" s="27"/>
      <c r="J53" s="27"/>
      <c r="K53" s="27"/>
      <c r="M53" s="27"/>
      <c r="N53" s="27"/>
      <c r="O53" s="27"/>
      <c r="P53" s="27"/>
      <c r="Q53" s="27"/>
      <c r="R53" s="27"/>
      <c r="S53" s="27"/>
      <c r="T53" s="27"/>
      <c r="U53" s="27"/>
      <c r="V53" s="29"/>
      <c r="W53" s="29"/>
      <c r="X53" s="29"/>
    </row>
    <row r="54" spans="1:32" x14ac:dyDescent="0.25">
      <c r="G54" s="27"/>
      <c r="H54" s="27"/>
      <c r="I54" s="27"/>
      <c r="J54" s="27"/>
      <c r="K54" s="27"/>
      <c r="M54" s="27"/>
      <c r="N54" s="27"/>
      <c r="O54" s="27"/>
      <c r="P54" s="27"/>
      <c r="Q54" s="27"/>
      <c r="R54" s="27"/>
      <c r="S54" s="27"/>
      <c r="T54" s="27"/>
      <c r="U54" s="27"/>
      <c r="V54" s="29"/>
      <c r="W54" s="29"/>
      <c r="X54" s="29"/>
    </row>
    <row r="55" spans="1:32" x14ac:dyDescent="0.25">
      <c r="G55" s="27"/>
      <c r="H55" s="27"/>
      <c r="I55" s="27"/>
      <c r="J55" s="27"/>
      <c r="K55" s="27"/>
      <c r="M55" s="27"/>
      <c r="N55" s="27"/>
      <c r="O55" s="27"/>
      <c r="P55" s="27"/>
      <c r="Q55" s="27"/>
      <c r="R55" s="27"/>
      <c r="S55" s="27"/>
      <c r="T55" s="27"/>
      <c r="U55" s="27"/>
      <c r="V55" s="29"/>
      <c r="W55" s="29"/>
      <c r="X55" s="29"/>
    </row>
    <row r="56" spans="1:32" x14ac:dyDescent="0.25">
      <c r="G56" s="27"/>
      <c r="H56" s="27"/>
      <c r="I56" s="27"/>
      <c r="J56" s="27"/>
      <c r="K56" s="27"/>
      <c r="M56" s="27"/>
      <c r="N56" s="27"/>
      <c r="O56" s="27"/>
      <c r="P56" s="27"/>
      <c r="Q56" s="27"/>
      <c r="R56" s="27"/>
      <c r="S56" s="27"/>
      <c r="T56" s="27"/>
      <c r="U56" s="27"/>
      <c r="V56" s="29"/>
      <c r="W56" s="29"/>
      <c r="X56" s="29"/>
    </row>
    <row r="57" spans="1:32" x14ac:dyDescent="0.25">
      <c r="G57" s="27"/>
      <c r="H57" s="27"/>
      <c r="I57" s="27"/>
      <c r="J57" s="27"/>
      <c r="K57" s="27"/>
      <c r="M57" s="27"/>
      <c r="N57" s="27"/>
      <c r="O57" s="27"/>
      <c r="P57" s="27"/>
      <c r="Q57" s="27"/>
      <c r="R57" s="27"/>
      <c r="S57" s="27"/>
      <c r="T57" s="27"/>
      <c r="U57" s="27"/>
      <c r="V57" s="29"/>
      <c r="W57" s="29"/>
      <c r="X57" s="29"/>
    </row>
    <row r="58" spans="1:32" x14ac:dyDescent="0.25">
      <c r="G58" s="27"/>
      <c r="H58" s="27"/>
      <c r="I58" s="27"/>
      <c r="J58" s="27"/>
      <c r="K58" s="27"/>
      <c r="M58" s="27"/>
      <c r="N58" s="27"/>
      <c r="O58" s="27"/>
      <c r="P58" s="27"/>
      <c r="Q58" s="27"/>
      <c r="R58" s="27"/>
      <c r="S58" s="27"/>
      <c r="T58" s="27"/>
      <c r="U58" s="27"/>
      <c r="V58" s="29"/>
      <c r="W58" s="29"/>
      <c r="X58" s="29"/>
    </row>
    <row r="59" spans="1:32" x14ac:dyDescent="0.25">
      <c r="G59" s="27"/>
      <c r="H59" s="27"/>
      <c r="I59" s="27"/>
      <c r="J59" s="27"/>
      <c r="K59" s="27"/>
      <c r="M59" s="27"/>
      <c r="N59" s="27"/>
      <c r="O59" s="27"/>
      <c r="P59" s="27"/>
      <c r="Q59" s="27"/>
      <c r="R59" s="27"/>
      <c r="S59" s="27"/>
      <c r="T59" s="27"/>
      <c r="U59" s="27"/>
      <c r="V59" s="29"/>
      <c r="W59" s="29"/>
      <c r="X59" s="29"/>
    </row>
    <row r="60" spans="1:32" x14ac:dyDescent="0.25">
      <c r="G60" s="27"/>
      <c r="H60" s="27"/>
      <c r="I60" s="27"/>
      <c r="J60" s="27"/>
      <c r="K60" s="27"/>
      <c r="M60" s="27"/>
      <c r="N60" s="27"/>
      <c r="O60" s="27"/>
      <c r="P60" s="27"/>
      <c r="Q60" s="27"/>
      <c r="R60" s="27"/>
      <c r="S60" s="27"/>
      <c r="T60" s="27"/>
      <c r="U60" s="27"/>
      <c r="V60" s="29"/>
      <c r="W60" s="29"/>
      <c r="X60" s="29"/>
    </row>
    <row r="61" spans="1:32" x14ac:dyDescent="0.25">
      <c r="G61" s="27"/>
      <c r="H61" s="27"/>
      <c r="I61" s="27"/>
      <c r="J61" s="27"/>
      <c r="K61" s="27"/>
      <c r="M61" s="27"/>
      <c r="N61" s="27"/>
      <c r="O61" s="27"/>
      <c r="P61" s="27"/>
      <c r="Q61" s="27"/>
      <c r="R61" s="27"/>
      <c r="S61" s="27"/>
      <c r="T61" s="27"/>
      <c r="U61" s="27"/>
      <c r="V61" s="29"/>
      <c r="W61" s="29"/>
      <c r="X61" s="29"/>
    </row>
    <row r="62" spans="1:32" x14ac:dyDescent="0.25"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  <c r="U62" s="27"/>
      <c r="V62" s="29"/>
      <c r="W62" s="29"/>
      <c r="X62" s="29"/>
    </row>
    <row r="63" spans="1:32" x14ac:dyDescent="0.25">
      <c r="G63" s="27"/>
      <c r="H63" s="27"/>
      <c r="I63" s="27"/>
      <c r="J63" s="27"/>
      <c r="K63" s="27"/>
      <c r="M63" s="27"/>
      <c r="N63" s="27"/>
      <c r="O63" s="27"/>
      <c r="P63" s="27"/>
      <c r="Q63" s="27"/>
      <c r="R63" s="27"/>
      <c r="S63" s="27"/>
      <c r="T63" s="27"/>
      <c r="U63" s="27"/>
      <c r="V63" s="29"/>
      <c r="W63" s="29"/>
      <c r="X63" s="29"/>
    </row>
    <row r="64" spans="1:32" x14ac:dyDescent="0.25">
      <c r="G64" s="27"/>
      <c r="H64" s="27"/>
      <c r="I64" s="27"/>
      <c r="J64" s="27"/>
      <c r="K64" s="27"/>
      <c r="M64" s="27"/>
      <c r="N64" s="27"/>
      <c r="O64" s="27"/>
      <c r="P64" s="27"/>
      <c r="Q64" s="27"/>
      <c r="R64" s="27"/>
      <c r="S64" s="27"/>
      <c r="T64" s="27"/>
      <c r="U64" s="27"/>
      <c r="V64" s="29"/>
      <c r="W64" s="29"/>
      <c r="X64" s="29"/>
    </row>
    <row r="65" spans="7:24" x14ac:dyDescent="0.25">
      <c r="G65" s="27"/>
      <c r="H65" s="27"/>
      <c r="I65" s="27"/>
      <c r="J65" s="27"/>
      <c r="K65" s="27"/>
      <c r="M65" s="27"/>
      <c r="N65" s="27"/>
      <c r="O65" s="27"/>
      <c r="P65" s="27"/>
      <c r="Q65" s="27"/>
      <c r="R65" s="27"/>
      <c r="S65" s="27"/>
      <c r="T65" s="27"/>
      <c r="U65" s="27"/>
      <c r="V65" s="29"/>
      <c r="W65" s="29"/>
      <c r="X65" s="29"/>
    </row>
    <row r="66" spans="7:24" x14ac:dyDescent="0.25">
      <c r="G66" s="27"/>
      <c r="H66" s="27"/>
      <c r="I66" s="27"/>
      <c r="J66" s="27"/>
      <c r="K66" s="27"/>
      <c r="M66" s="27"/>
      <c r="N66" s="27"/>
      <c r="O66" s="27"/>
      <c r="P66" s="27"/>
      <c r="Q66" s="27"/>
      <c r="R66" s="27"/>
      <c r="S66" s="27"/>
      <c r="T66" s="27"/>
      <c r="U66" s="27"/>
      <c r="V66" s="29"/>
      <c r="W66" s="29"/>
      <c r="X66" s="29"/>
    </row>
    <row r="67" spans="7:24" x14ac:dyDescent="0.25">
      <c r="G67" s="27"/>
      <c r="H67" s="27"/>
      <c r="I67" s="27"/>
      <c r="J67" s="27"/>
      <c r="K67" s="27"/>
      <c r="M67" s="27"/>
      <c r="N67" s="27"/>
      <c r="O67" s="27"/>
      <c r="P67" s="27"/>
      <c r="Q67" s="27"/>
      <c r="R67" s="27"/>
      <c r="S67" s="27"/>
      <c r="T67" s="27"/>
      <c r="U67" s="27"/>
      <c r="V67" s="29"/>
      <c r="W67" s="29"/>
      <c r="X67" s="29"/>
    </row>
    <row r="68" spans="7:24" x14ac:dyDescent="0.25">
      <c r="G68" s="27"/>
      <c r="H68" s="27"/>
      <c r="I68" s="27"/>
      <c r="J68" s="27"/>
      <c r="K68" s="27"/>
      <c r="M68" s="27"/>
      <c r="N68" s="27"/>
      <c r="O68" s="27"/>
      <c r="P68" s="27"/>
      <c r="Q68" s="27"/>
      <c r="R68" s="27"/>
      <c r="S68" s="27"/>
      <c r="T68" s="27"/>
      <c r="U68" s="27"/>
      <c r="V68" s="29"/>
      <c r="W68" s="29"/>
      <c r="X68" s="29"/>
    </row>
    <row r="69" spans="7:24" x14ac:dyDescent="0.25">
      <c r="G69" s="27"/>
      <c r="H69" s="27"/>
      <c r="I69" s="27"/>
      <c r="J69" s="27"/>
      <c r="K69" s="27"/>
      <c r="M69" s="27"/>
      <c r="N69" s="27"/>
      <c r="O69" s="27"/>
      <c r="P69" s="27"/>
      <c r="Q69" s="27"/>
      <c r="R69" s="27"/>
      <c r="S69" s="27"/>
      <c r="T69" s="27"/>
      <c r="U69" s="27"/>
      <c r="V69" s="29"/>
      <c r="W69" s="29"/>
      <c r="X69" s="29"/>
    </row>
    <row r="70" spans="7:24" x14ac:dyDescent="0.25">
      <c r="G70" s="27"/>
      <c r="H70" s="27"/>
      <c r="I70" s="27"/>
      <c r="J70" s="27"/>
      <c r="K70" s="27"/>
      <c r="M70" s="27"/>
      <c r="N70" s="27"/>
      <c r="O70" s="27"/>
      <c r="P70" s="27"/>
      <c r="Q70" s="27"/>
      <c r="R70" s="27"/>
      <c r="S70" s="27"/>
      <c r="T70" s="27"/>
      <c r="U70" s="27"/>
      <c r="V70" s="29"/>
      <c r="W70" s="29"/>
      <c r="X70" s="29"/>
    </row>
    <row r="71" spans="7:24" x14ac:dyDescent="0.25">
      <c r="G71" s="27"/>
      <c r="H71" s="27"/>
      <c r="I71" s="27"/>
      <c r="J71" s="27"/>
      <c r="K71" s="27"/>
      <c r="M71" s="27"/>
      <c r="N71" s="27"/>
      <c r="O71" s="27"/>
      <c r="P71" s="27"/>
      <c r="Q71" s="27"/>
      <c r="R71" s="27"/>
      <c r="S71" s="27"/>
      <c r="T71" s="27"/>
      <c r="U71" s="27"/>
      <c r="V71" s="29"/>
      <c r="W71" s="29"/>
      <c r="X71" s="29"/>
    </row>
    <row r="72" spans="7:24" x14ac:dyDescent="0.25">
      <c r="G72" s="27"/>
      <c r="H72" s="27"/>
      <c r="I72" s="27"/>
      <c r="J72" s="27"/>
      <c r="K72" s="27"/>
      <c r="M72" s="27"/>
      <c r="N72" s="27"/>
      <c r="O72" s="27"/>
      <c r="P72" s="27"/>
      <c r="Q72" s="27"/>
      <c r="R72" s="27"/>
      <c r="S72" s="27"/>
      <c r="T72" s="27"/>
      <c r="U72" s="27"/>
      <c r="V72" s="29"/>
      <c r="W72" s="29"/>
      <c r="X72" s="29"/>
    </row>
    <row r="73" spans="7:24" x14ac:dyDescent="0.25">
      <c r="G73" s="27"/>
      <c r="H73" s="27"/>
      <c r="I73" s="27"/>
      <c r="J73" s="27"/>
      <c r="K73" s="27"/>
      <c r="M73" s="27"/>
      <c r="N73" s="27"/>
      <c r="O73" s="27"/>
      <c r="P73" s="27"/>
      <c r="Q73" s="27"/>
      <c r="R73" s="27"/>
      <c r="S73" s="27"/>
      <c r="T73" s="27"/>
      <c r="U73" s="27"/>
      <c r="V73" s="29"/>
      <c r="W73" s="29"/>
      <c r="X73" s="29"/>
    </row>
    <row r="74" spans="7:24" x14ac:dyDescent="0.25">
      <c r="G74" s="27"/>
      <c r="H74" s="27"/>
      <c r="I74" s="27"/>
      <c r="J74" s="27"/>
      <c r="K74" s="27"/>
      <c r="M74" s="27"/>
      <c r="N74" s="27"/>
      <c r="O74" s="27"/>
      <c r="P74" s="27"/>
      <c r="Q74" s="27"/>
      <c r="R74" s="27"/>
      <c r="S74" s="27"/>
      <c r="T74" s="27"/>
      <c r="U74" s="27"/>
      <c r="V74" s="29"/>
      <c r="W74" s="29"/>
      <c r="X74" s="29"/>
    </row>
    <row r="75" spans="7:24" x14ac:dyDescent="0.25">
      <c r="G75" s="27"/>
      <c r="H75" s="27"/>
      <c r="I75" s="27"/>
      <c r="J75" s="27"/>
      <c r="K75" s="27"/>
      <c r="M75" s="27"/>
      <c r="N75" s="27"/>
      <c r="O75" s="27"/>
      <c r="P75" s="27"/>
      <c r="Q75" s="27"/>
      <c r="R75" s="27"/>
      <c r="S75" s="27"/>
      <c r="T75" s="27"/>
      <c r="U75" s="27"/>
      <c r="V75" s="29"/>
      <c r="W75" s="29"/>
      <c r="X75" s="29"/>
    </row>
    <row r="76" spans="7:24" x14ac:dyDescent="0.25">
      <c r="G76" s="27"/>
      <c r="H76" s="27"/>
      <c r="I76" s="27"/>
      <c r="J76" s="27"/>
      <c r="K76" s="27"/>
      <c r="M76" s="27"/>
      <c r="N76" s="27"/>
      <c r="O76" s="27"/>
      <c r="P76" s="27"/>
      <c r="Q76" s="27"/>
      <c r="R76" s="27"/>
      <c r="S76" s="27"/>
      <c r="T76" s="27"/>
      <c r="U76" s="27"/>
      <c r="V76" s="29"/>
      <c r="W76" s="29"/>
      <c r="X76" s="29"/>
    </row>
    <row r="77" spans="7:24" x14ac:dyDescent="0.25">
      <c r="G77" s="27"/>
      <c r="H77" s="27"/>
      <c r="I77" s="27"/>
      <c r="J77" s="27"/>
      <c r="K77" s="27"/>
      <c r="M77" s="27"/>
      <c r="N77" s="27"/>
      <c r="O77" s="27"/>
      <c r="P77" s="27"/>
      <c r="Q77" s="27"/>
      <c r="R77" s="27"/>
      <c r="S77" s="27"/>
      <c r="T77" s="27"/>
      <c r="U77" s="27"/>
      <c r="V77" s="29"/>
      <c r="W77" s="29"/>
      <c r="X77" s="29"/>
    </row>
    <row r="78" spans="7:24" x14ac:dyDescent="0.25">
      <c r="G78" s="27"/>
      <c r="H78" s="27"/>
      <c r="I78" s="27"/>
      <c r="J78" s="27"/>
      <c r="K78" s="27"/>
      <c r="M78" s="27"/>
      <c r="N78" s="27"/>
      <c r="O78" s="27"/>
      <c r="P78" s="27"/>
      <c r="Q78" s="27"/>
      <c r="R78" s="27"/>
      <c r="S78" s="27"/>
      <c r="T78" s="27"/>
      <c r="U78" s="27"/>
      <c r="V78" s="29"/>
      <c r="W78" s="29"/>
      <c r="X78" s="29"/>
    </row>
    <row r="79" spans="7:24" x14ac:dyDescent="0.25">
      <c r="G79" s="27"/>
      <c r="H79" s="27"/>
      <c r="I79" s="27"/>
      <c r="J79" s="27"/>
      <c r="K79" s="27"/>
      <c r="M79" s="27"/>
      <c r="N79" s="27"/>
      <c r="O79" s="27"/>
      <c r="P79" s="27"/>
      <c r="Q79" s="27"/>
      <c r="R79" s="27"/>
      <c r="S79" s="27"/>
      <c r="T79" s="27"/>
      <c r="U79" s="27"/>
      <c r="V79" s="29"/>
      <c r="W79" s="29"/>
      <c r="X79" s="29"/>
    </row>
    <row r="80" spans="7:24" x14ac:dyDescent="0.25">
      <c r="G80" s="27"/>
      <c r="H80" s="27"/>
      <c r="I80" s="27"/>
      <c r="J80" s="27"/>
      <c r="K80" s="27"/>
      <c r="M80" s="27"/>
      <c r="N80" s="27"/>
      <c r="O80" s="27"/>
      <c r="P80" s="27"/>
      <c r="Q80" s="27"/>
      <c r="R80" s="27"/>
      <c r="S80" s="27"/>
      <c r="T80" s="27"/>
      <c r="U80" s="27"/>
      <c r="V80" s="29"/>
      <c r="W80" s="29"/>
      <c r="X80" s="29"/>
    </row>
    <row r="81" spans="7:24" x14ac:dyDescent="0.25">
      <c r="G81" s="27"/>
      <c r="H81" s="27"/>
      <c r="I81" s="27"/>
      <c r="J81" s="27"/>
      <c r="K81" s="27"/>
      <c r="M81" s="27"/>
      <c r="N81" s="27"/>
      <c r="O81" s="27"/>
      <c r="P81" s="27"/>
      <c r="Q81" s="27"/>
      <c r="R81" s="27"/>
      <c r="S81" s="27"/>
      <c r="T81" s="27"/>
      <c r="U81" s="27"/>
      <c r="V81" s="29"/>
      <c r="W81" s="29"/>
      <c r="X81" s="29"/>
    </row>
    <row r="82" spans="7:24" x14ac:dyDescent="0.25">
      <c r="G82" s="27"/>
      <c r="H82" s="27"/>
      <c r="I82" s="27"/>
      <c r="J82" s="27"/>
      <c r="K82" s="27"/>
      <c r="M82" s="27"/>
      <c r="N82" s="27"/>
      <c r="O82" s="27"/>
      <c r="P82" s="27"/>
      <c r="Q82" s="27"/>
      <c r="R82" s="27"/>
      <c r="S82" s="27"/>
      <c r="T82" s="27"/>
      <c r="U82" s="27"/>
      <c r="V82" s="29"/>
      <c r="W82" s="29"/>
      <c r="X82" s="29"/>
    </row>
    <row r="83" spans="7:24" x14ac:dyDescent="0.25">
      <c r="G83" s="27"/>
      <c r="H83" s="27"/>
      <c r="I83" s="27"/>
      <c r="J83" s="27"/>
      <c r="K83" s="27"/>
      <c r="M83" s="27"/>
      <c r="N83" s="27"/>
      <c r="O83" s="27"/>
      <c r="P83" s="27"/>
      <c r="Q83" s="27"/>
      <c r="R83" s="27"/>
      <c r="S83" s="27"/>
      <c r="T83" s="27"/>
      <c r="U83" s="27"/>
      <c r="V83" s="29"/>
      <c r="W83" s="29"/>
      <c r="X83" s="29"/>
    </row>
    <row r="84" spans="7:24" x14ac:dyDescent="0.25">
      <c r="G84" s="27"/>
      <c r="H84" s="27"/>
      <c r="I84" s="27"/>
      <c r="J84" s="27"/>
      <c r="K84" s="27"/>
      <c r="M84" s="27"/>
      <c r="N84" s="27"/>
      <c r="O84" s="27"/>
      <c r="P84" s="27"/>
      <c r="Q84" s="27"/>
      <c r="R84" s="27"/>
      <c r="S84" s="27"/>
      <c r="T84" s="27"/>
      <c r="U84" s="27"/>
      <c r="V84" s="29"/>
      <c r="W84" s="29"/>
      <c r="X84" s="29"/>
    </row>
    <row r="85" spans="7:24" x14ac:dyDescent="0.25">
      <c r="G85" s="27"/>
      <c r="H85" s="27"/>
      <c r="I85" s="27"/>
      <c r="J85" s="27"/>
      <c r="K85" s="27"/>
      <c r="M85" s="27"/>
      <c r="N85" s="27"/>
      <c r="O85" s="27"/>
      <c r="P85" s="27"/>
      <c r="Q85" s="27"/>
      <c r="R85" s="27"/>
      <c r="S85" s="27"/>
      <c r="T85" s="27"/>
      <c r="U85" s="27"/>
      <c r="V85" s="29"/>
      <c r="W85" s="29"/>
      <c r="X85" s="29"/>
    </row>
    <row r="86" spans="7:24" x14ac:dyDescent="0.25">
      <c r="G86" s="27"/>
      <c r="H86" s="27"/>
      <c r="I86" s="27"/>
      <c r="J86" s="27"/>
      <c r="K86" s="27"/>
      <c r="M86" s="27"/>
      <c r="N86" s="27"/>
      <c r="O86" s="27"/>
      <c r="P86" s="27"/>
      <c r="Q86" s="27"/>
      <c r="R86" s="27"/>
      <c r="S86" s="27"/>
      <c r="T86" s="27"/>
      <c r="U86" s="27"/>
      <c r="V86" s="29"/>
      <c r="W86" s="29"/>
      <c r="X86" s="29"/>
    </row>
    <row r="87" spans="7:24" x14ac:dyDescent="0.25">
      <c r="G87" s="27"/>
      <c r="H87" s="27"/>
      <c r="I87" s="27"/>
      <c r="J87" s="27"/>
      <c r="K87" s="27"/>
      <c r="M87" s="27"/>
      <c r="N87" s="27"/>
      <c r="O87" s="27"/>
      <c r="P87" s="27"/>
      <c r="Q87" s="27"/>
      <c r="R87" s="27"/>
      <c r="S87" s="27"/>
      <c r="T87" s="27"/>
      <c r="U87" s="27"/>
      <c r="V87" s="29"/>
      <c r="W87" s="29"/>
      <c r="X87" s="29"/>
    </row>
    <row r="88" spans="7:24" x14ac:dyDescent="0.25">
      <c r="G88" s="27"/>
      <c r="H88" s="27"/>
      <c r="I88" s="27"/>
      <c r="J88" s="27"/>
      <c r="K88" s="27"/>
      <c r="M88" s="27"/>
      <c r="N88" s="27"/>
      <c r="O88" s="27"/>
      <c r="P88" s="27"/>
      <c r="Q88" s="27"/>
      <c r="R88" s="27"/>
      <c r="S88" s="27"/>
      <c r="T88" s="27"/>
      <c r="U88" s="27"/>
      <c r="V88" s="29"/>
      <c r="W88" s="29"/>
      <c r="X88" s="29"/>
    </row>
    <row r="89" spans="7:24" x14ac:dyDescent="0.25">
      <c r="G89" s="27"/>
      <c r="H89" s="27"/>
      <c r="I89" s="27"/>
      <c r="J89" s="27"/>
      <c r="K89" s="27"/>
      <c r="M89" s="27"/>
      <c r="N89" s="27"/>
      <c r="O89" s="27"/>
      <c r="P89" s="27"/>
      <c r="Q89" s="27"/>
      <c r="R89" s="27"/>
      <c r="S89" s="27"/>
      <c r="T89" s="27"/>
      <c r="U89" s="27"/>
      <c r="V89" s="29"/>
      <c r="W89" s="29"/>
      <c r="X89" s="29"/>
    </row>
    <row r="90" spans="7:24" x14ac:dyDescent="0.25">
      <c r="G90" s="27"/>
      <c r="H90" s="27"/>
      <c r="I90" s="27"/>
      <c r="J90" s="27"/>
      <c r="K90" s="27"/>
      <c r="M90" s="27"/>
      <c r="N90" s="27"/>
      <c r="O90" s="27"/>
      <c r="P90" s="27"/>
      <c r="Q90" s="27"/>
      <c r="R90" s="27"/>
      <c r="S90" s="27"/>
      <c r="T90" s="27"/>
      <c r="U90" s="27"/>
      <c r="V90" s="29"/>
      <c r="W90" s="29"/>
      <c r="X90" s="29"/>
    </row>
    <row r="91" spans="7:24" x14ac:dyDescent="0.25">
      <c r="G91" s="27"/>
      <c r="H91" s="27"/>
      <c r="I91" s="27"/>
      <c r="J91" s="27"/>
      <c r="K91" s="27"/>
      <c r="M91" s="27"/>
      <c r="N91" s="27"/>
      <c r="O91" s="27"/>
      <c r="P91" s="27"/>
      <c r="Q91" s="27"/>
      <c r="R91" s="27"/>
      <c r="S91" s="27"/>
      <c r="T91" s="27"/>
      <c r="U91" s="27"/>
      <c r="V91" s="29"/>
      <c r="W91" s="29"/>
      <c r="X91" s="29"/>
    </row>
    <row r="92" spans="7:24" x14ac:dyDescent="0.25">
      <c r="G92" s="27"/>
      <c r="H92" s="27"/>
      <c r="I92" s="27"/>
      <c r="J92" s="27"/>
      <c r="K92" s="27"/>
      <c r="M92" s="27"/>
      <c r="N92" s="27"/>
      <c r="O92" s="27"/>
      <c r="P92" s="27"/>
      <c r="Q92" s="27"/>
      <c r="R92" s="27"/>
      <c r="S92" s="27"/>
      <c r="T92" s="27"/>
      <c r="U92" s="27"/>
      <c r="V92" s="29"/>
      <c r="W92" s="29"/>
      <c r="X92" s="29"/>
    </row>
    <row r="93" spans="7:24" x14ac:dyDescent="0.25">
      <c r="G93" s="27"/>
      <c r="H93" s="27"/>
      <c r="I93" s="27"/>
      <c r="J93" s="27"/>
      <c r="K93" s="27"/>
      <c r="M93" s="27"/>
      <c r="N93" s="27"/>
      <c r="O93" s="27"/>
      <c r="P93" s="27"/>
      <c r="Q93" s="27"/>
      <c r="R93" s="27"/>
      <c r="S93" s="27"/>
      <c r="T93" s="27"/>
      <c r="U93" s="27"/>
      <c r="V93" s="29"/>
      <c r="W93" s="29"/>
      <c r="X93" s="29"/>
    </row>
    <row r="94" spans="7:24" x14ac:dyDescent="0.25">
      <c r="G94" s="27"/>
      <c r="H94" s="27"/>
      <c r="I94" s="27"/>
      <c r="J94" s="27"/>
      <c r="K94" s="27"/>
      <c r="M94" s="27"/>
      <c r="N94" s="27"/>
      <c r="O94" s="27"/>
      <c r="P94" s="27"/>
      <c r="Q94" s="27"/>
      <c r="R94" s="27"/>
      <c r="S94" s="27"/>
      <c r="T94" s="27"/>
      <c r="U94" s="27"/>
      <c r="V94" s="29"/>
      <c r="W94" s="29"/>
      <c r="X94" s="29"/>
    </row>
    <row r="95" spans="7:24" x14ac:dyDescent="0.25">
      <c r="G95" s="27"/>
      <c r="H95" s="27"/>
      <c r="I95" s="27"/>
      <c r="J95" s="27"/>
      <c r="K95" s="27"/>
      <c r="M95" s="27"/>
      <c r="N95" s="27"/>
      <c r="O95" s="27"/>
      <c r="P95" s="27"/>
      <c r="Q95" s="27"/>
      <c r="R95" s="27"/>
      <c r="S95" s="27"/>
      <c r="T95" s="27"/>
      <c r="U95" s="27"/>
      <c r="V95" s="29"/>
      <c r="W95" s="29"/>
      <c r="X95" s="29"/>
    </row>
    <row r="96" spans="7:24" x14ac:dyDescent="0.25">
      <c r="G96" s="27"/>
      <c r="H96" s="27"/>
      <c r="I96" s="27"/>
      <c r="J96" s="27"/>
      <c r="K96" s="27"/>
      <c r="M96" s="27"/>
      <c r="N96" s="27"/>
      <c r="O96" s="27"/>
      <c r="P96" s="27"/>
      <c r="Q96" s="27"/>
      <c r="R96" s="27"/>
      <c r="S96" s="27"/>
      <c r="T96" s="27"/>
      <c r="U96" s="27"/>
      <c r="V96" s="29"/>
      <c r="W96" s="29"/>
      <c r="X96" s="29"/>
    </row>
    <row r="97" spans="7:24" x14ac:dyDescent="0.25">
      <c r="G97" s="27"/>
      <c r="H97" s="27"/>
      <c r="I97" s="27"/>
      <c r="J97" s="27"/>
      <c r="K97" s="27"/>
      <c r="M97" s="27"/>
      <c r="N97" s="27"/>
      <c r="O97" s="27"/>
      <c r="P97" s="27"/>
      <c r="Q97" s="27"/>
      <c r="R97" s="27"/>
      <c r="S97" s="27"/>
      <c r="T97" s="27"/>
      <c r="U97" s="27"/>
      <c r="V97" s="29"/>
      <c r="W97" s="29"/>
      <c r="X97" s="29"/>
    </row>
    <row r="98" spans="7:24" x14ac:dyDescent="0.25">
      <c r="G98" s="27"/>
      <c r="H98" s="27"/>
      <c r="I98" s="27"/>
      <c r="J98" s="27"/>
      <c r="K98" s="27"/>
      <c r="M98" s="27"/>
      <c r="N98" s="27"/>
      <c r="O98" s="27"/>
      <c r="P98" s="27"/>
      <c r="Q98" s="27"/>
      <c r="R98" s="27"/>
      <c r="S98" s="27"/>
      <c r="T98" s="27"/>
      <c r="U98" s="27"/>
      <c r="V98" s="29"/>
      <c r="W98" s="29"/>
      <c r="X98" s="29"/>
    </row>
    <row r="99" spans="7:24" x14ac:dyDescent="0.25">
      <c r="G99" s="27"/>
      <c r="H99" s="27"/>
      <c r="I99" s="27"/>
      <c r="J99" s="27"/>
      <c r="K99" s="27"/>
      <c r="M99" s="27"/>
      <c r="N99" s="27"/>
      <c r="O99" s="27"/>
      <c r="P99" s="27"/>
      <c r="Q99" s="27"/>
      <c r="R99" s="27"/>
      <c r="S99" s="27"/>
      <c r="T99" s="27"/>
      <c r="U99" s="27"/>
      <c r="V99" s="29"/>
      <c r="W99" s="29"/>
      <c r="X99" s="29"/>
    </row>
    <row r="100" spans="7:24" x14ac:dyDescent="0.25">
      <c r="G100" s="27"/>
      <c r="H100" s="27"/>
      <c r="I100" s="27"/>
      <c r="J100" s="27"/>
      <c r="K100" s="27"/>
      <c r="M100" s="27"/>
      <c r="N100" s="27"/>
      <c r="O100" s="27"/>
      <c r="P100" s="27"/>
      <c r="Q100" s="27"/>
      <c r="R100" s="27"/>
      <c r="S100" s="27"/>
      <c r="T100" s="27"/>
      <c r="U100" s="27"/>
      <c r="V100" s="29"/>
      <c r="W100" s="29"/>
      <c r="X100" s="29"/>
    </row>
    <row r="101" spans="7:24" x14ac:dyDescent="0.25">
      <c r="G101" s="27"/>
      <c r="H101" s="27"/>
      <c r="I101" s="27"/>
      <c r="J101" s="27"/>
      <c r="K101" s="27"/>
      <c r="M101" s="27"/>
      <c r="N101" s="27"/>
      <c r="O101" s="27"/>
      <c r="P101" s="27"/>
      <c r="Q101" s="27"/>
      <c r="R101" s="27"/>
      <c r="S101" s="27"/>
      <c r="T101" s="27"/>
      <c r="U101" s="27"/>
      <c r="V101" s="29"/>
      <c r="W101" s="29"/>
      <c r="X101" s="29"/>
    </row>
    <row r="102" spans="7:24" x14ac:dyDescent="0.25">
      <c r="G102" s="27"/>
      <c r="H102" s="27"/>
      <c r="I102" s="27"/>
      <c r="J102" s="27"/>
      <c r="K102" s="27"/>
      <c r="M102" s="27"/>
      <c r="N102" s="27"/>
      <c r="O102" s="27"/>
      <c r="P102" s="27"/>
      <c r="Q102" s="27"/>
      <c r="R102" s="27"/>
      <c r="S102" s="27"/>
      <c r="T102" s="27"/>
      <c r="U102" s="27"/>
      <c r="V102" s="29"/>
      <c r="W102" s="29"/>
      <c r="X102" s="29"/>
    </row>
    <row r="103" spans="7:24" x14ac:dyDescent="0.25">
      <c r="G103" s="27"/>
      <c r="H103" s="27"/>
      <c r="I103" s="27"/>
      <c r="J103" s="27"/>
      <c r="K103" s="27"/>
      <c r="M103" s="27"/>
      <c r="N103" s="27"/>
      <c r="O103" s="27"/>
      <c r="P103" s="27"/>
      <c r="Q103" s="27"/>
      <c r="R103" s="27"/>
      <c r="S103" s="27"/>
      <c r="T103" s="27"/>
      <c r="U103" s="27"/>
      <c r="V103" s="29"/>
      <c r="W103" s="29"/>
      <c r="X103" s="29"/>
    </row>
    <row r="104" spans="7:24" x14ac:dyDescent="0.25">
      <c r="G104" s="27"/>
      <c r="H104" s="27"/>
      <c r="I104" s="27"/>
      <c r="J104" s="27"/>
      <c r="K104" s="27"/>
      <c r="M104" s="27"/>
      <c r="N104" s="27"/>
      <c r="O104" s="27"/>
      <c r="P104" s="27"/>
      <c r="Q104" s="27"/>
      <c r="R104" s="27"/>
      <c r="S104" s="27"/>
      <c r="T104" s="27"/>
      <c r="U104" s="27"/>
      <c r="V104" s="29"/>
      <c r="W104" s="29"/>
      <c r="X104" s="29"/>
    </row>
    <row r="105" spans="7:24" x14ac:dyDescent="0.25">
      <c r="G105" s="27"/>
      <c r="H105" s="27"/>
      <c r="I105" s="27"/>
      <c r="J105" s="27"/>
      <c r="K105" s="27"/>
      <c r="M105" s="27"/>
      <c r="N105" s="27"/>
      <c r="O105" s="27"/>
      <c r="P105" s="27"/>
      <c r="Q105" s="27"/>
      <c r="R105" s="27"/>
      <c r="S105" s="27"/>
      <c r="T105" s="27"/>
      <c r="U105" s="27"/>
      <c r="V105" s="29"/>
      <c r="W105" s="29"/>
      <c r="X105" s="29"/>
    </row>
    <row r="106" spans="7:24" x14ac:dyDescent="0.25">
      <c r="G106" s="27"/>
      <c r="H106" s="27"/>
      <c r="I106" s="27"/>
      <c r="J106" s="27"/>
      <c r="K106" s="27"/>
      <c r="M106" s="27"/>
      <c r="N106" s="27"/>
      <c r="O106" s="27"/>
      <c r="P106" s="27"/>
      <c r="Q106" s="27"/>
      <c r="R106" s="27"/>
      <c r="S106" s="27"/>
      <c r="T106" s="27"/>
      <c r="U106" s="27"/>
      <c r="V106" s="29"/>
      <c r="W106" s="29"/>
      <c r="X106" s="29"/>
    </row>
    <row r="107" spans="7:24" x14ac:dyDescent="0.25">
      <c r="G107" s="27"/>
      <c r="H107" s="27"/>
      <c r="I107" s="27"/>
      <c r="J107" s="27"/>
      <c r="K107" s="27"/>
      <c r="M107" s="27"/>
      <c r="N107" s="27"/>
      <c r="O107" s="27"/>
      <c r="P107" s="27"/>
      <c r="Q107" s="27"/>
      <c r="R107" s="27"/>
      <c r="S107" s="27"/>
      <c r="T107" s="27"/>
      <c r="U107" s="27"/>
      <c r="V107" s="29"/>
      <c r="W107" s="29"/>
      <c r="X107" s="29"/>
    </row>
    <row r="108" spans="7:24" x14ac:dyDescent="0.25">
      <c r="G108" s="27"/>
      <c r="H108" s="27"/>
      <c r="I108" s="27"/>
      <c r="J108" s="27"/>
      <c r="K108" s="27"/>
      <c r="M108" s="27"/>
      <c r="N108" s="27"/>
      <c r="O108" s="27"/>
      <c r="P108" s="27"/>
      <c r="Q108" s="27"/>
      <c r="R108" s="27"/>
      <c r="S108" s="27"/>
      <c r="T108" s="27"/>
      <c r="U108" s="27"/>
      <c r="V108" s="29"/>
      <c r="W108" s="29"/>
      <c r="X108" s="29"/>
    </row>
    <row r="109" spans="7:24" x14ac:dyDescent="0.25">
      <c r="G109" s="27"/>
      <c r="H109" s="27"/>
      <c r="I109" s="27"/>
      <c r="J109" s="27"/>
      <c r="K109" s="27"/>
      <c r="M109" s="27"/>
      <c r="N109" s="27"/>
      <c r="O109" s="27"/>
      <c r="P109" s="27"/>
      <c r="Q109" s="27"/>
      <c r="R109" s="27"/>
      <c r="S109" s="27"/>
      <c r="T109" s="27"/>
      <c r="U109" s="27"/>
      <c r="V109" s="29"/>
      <c r="W109" s="29"/>
      <c r="X109" s="29"/>
    </row>
    <row r="110" spans="7:24" x14ac:dyDescent="0.25">
      <c r="G110" s="27"/>
      <c r="H110" s="27"/>
      <c r="I110" s="27"/>
      <c r="J110" s="27"/>
      <c r="K110" s="27"/>
      <c r="M110" s="27"/>
      <c r="N110" s="27"/>
      <c r="O110" s="27"/>
      <c r="P110" s="27"/>
      <c r="Q110" s="27"/>
      <c r="R110" s="27"/>
      <c r="S110" s="27"/>
      <c r="T110" s="27"/>
      <c r="U110" s="27"/>
      <c r="V110" s="29"/>
      <c r="W110" s="29"/>
      <c r="X110" s="29"/>
    </row>
    <row r="111" spans="7:24" x14ac:dyDescent="0.25">
      <c r="G111" s="27"/>
      <c r="H111" s="27"/>
      <c r="I111" s="27"/>
      <c r="J111" s="27"/>
      <c r="K111" s="27"/>
      <c r="M111" s="27"/>
      <c r="N111" s="27"/>
      <c r="O111" s="27"/>
      <c r="P111" s="27"/>
      <c r="Q111" s="27"/>
      <c r="R111" s="27"/>
      <c r="S111" s="27"/>
      <c r="T111" s="27"/>
      <c r="U111" s="27"/>
      <c r="V111" s="29"/>
      <c r="W111" s="29"/>
      <c r="X111" s="29"/>
    </row>
    <row r="112" spans="7:24" x14ac:dyDescent="0.25">
      <c r="G112" s="27"/>
      <c r="H112" s="27"/>
      <c r="I112" s="27"/>
      <c r="J112" s="27"/>
      <c r="K112" s="27"/>
      <c r="M112" s="27"/>
      <c r="N112" s="27"/>
      <c r="O112" s="27"/>
      <c r="P112" s="27"/>
      <c r="Q112" s="27"/>
      <c r="R112" s="27"/>
      <c r="S112" s="27"/>
      <c r="T112" s="27"/>
      <c r="U112" s="27"/>
      <c r="V112" s="29"/>
      <c r="W112" s="29"/>
      <c r="X112" s="29"/>
    </row>
    <row r="113" spans="7:24" x14ac:dyDescent="0.25">
      <c r="G113" s="27"/>
      <c r="H113" s="27"/>
      <c r="I113" s="27"/>
      <c r="J113" s="27"/>
      <c r="K113" s="27"/>
      <c r="M113" s="27"/>
      <c r="N113" s="27"/>
      <c r="O113" s="27"/>
      <c r="P113" s="27"/>
      <c r="Q113" s="27"/>
      <c r="R113" s="27"/>
      <c r="S113" s="27"/>
      <c r="T113" s="27"/>
      <c r="U113" s="27"/>
      <c r="V113" s="29"/>
      <c r="W113" s="29"/>
      <c r="X113" s="29"/>
    </row>
    <row r="114" spans="7:24" x14ac:dyDescent="0.25">
      <c r="G114" s="27"/>
      <c r="H114" s="27"/>
      <c r="I114" s="27"/>
      <c r="J114" s="27"/>
      <c r="K114" s="27"/>
      <c r="M114" s="27"/>
      <c r="N114" s="27"/>
      <c r="O114" s="27"/>
      <c r="P114" s="27"/>
      <c r="Q114" s="27"/>
      <c r="R114" s="27"/>
      <c r="S114" s="27"/>
      <c r="T114" s="27"/>
      <c r="U114" s="27"/>
      <c r="V114" s="29"/>
      <c r="W114" s="29"/>
      <c r="X114" s="29"/>
    </row>
    <row r="115" spans="7:24" x14ac:dyDescent="0.25">
      <c r="G115" s="27"/>
      <c r="H115" s="27"/>
      <c r="I115" s="27"/>
      <c r="J115" s="27"/>
      <c r="K115" s="27"/>
      <c r="M115" s="27"/>
      <c r="N115" s="27"/>
      <c r="O115" s="27"/>
      <c r="P115" s="27"/>
      <c r="Q115" s="27"/>
      <c r="R115" s="27"/>
      <c r="S115" s="27"/>
      <c r="T115" s="27"/>
      <c r="U115" s="27"/>
      <c r="V115" s="29"/>
      <c r="W115" s="29"/>
      <c r="X115" s="29"/>
    </row>
    <row r="116" spans="7:24" x14ac:dyDescent="0.25">
      <c r="G116" s="27"/>
      <c r="H116" s="27"/>
      <c r="I116" s="27"/>
      <c r="J116" s="27"/>
      <c r="K116" s="27"/>
      <c r="M116" s="27"/>
      <c r="N116" s="27"/>
      <c r="O116" s="27"/>
      <c r="P116" s="27"/>
      <c r="Q116" s="27"/>
      <c r="R116" s="27"/>
      <c r="S116" s="27"/>
      <c r="T116" s="27"/>
      <c r="U116" s="27"/>
      <c r="V116" s="29"/>
      <c r="W116" s="29"/>
      <c r="X116" s="29"/>
    </row>
    <row r="117" spans="7:24" x14ac:dyDescent="0.25">
      <c r="G117" s="27"/>
      <c r="H117" s="27"/>
      <c r="I117" s="27"/>
      <c r="J117" s="27"/>
      <c r="K117" s="27"/>
      <c r="M117" s="27"/>
      <c r="N117" s="27"/>
      <c r="O117" s="27"/>
      <c r="P117" s="27"/>
      <c r="Q117" s="27"/>
      <c r="R117" s="27"/>
      <c r="S117" s="27"/>
      <c r="T117" s="27"/>
      <c r="U117" s="27"/>
      <c r="V117" s="29"/>
      <c r="W117" s="29"/>
      <c r="X117" s="29"/>
    </row>
    <row r="118" spans="7:24" x14ac:dyDescent="0.25">
      <c r="G118" s="27"/>
      <c r="H118" s="27"/>
      <c r="I118" s="27"/>
      <c r="J118" s="27"/>
      <c r="K118" s="27"/>
      <c r="M118" s="27"/>
      <c r="N118" s="27"/>
      <c r="O118" s="27"/>
      <c r="P118" s="27"/>
      <c r="Q118" s="27"/>
      <c r="R118" s="27"/>
      <c r="S118" s="27"/>
      <c r="T118" s="27"/>
      <c r="U118" s="27"/>
      <c r="V118" s="29"/>
      <c r="W118" s="29"/>
      <c r="X118" s="29"/>
    </row>
    <row r="119" spans="7:24" x14ac:dyDescent="0.25">
      <c r="G119" s="27"/>
      <c r="H119" s="27"/>
      <c r="I119" s="27"/>
      <c r="J119" s="27"/>
      <c r="K119" s="27"/>
      <c r="M119" s="27"/>
      <c r="N119" s="27"/>
      <c r="O119" s="27"/>
      <c r="P119" s="27"/>
      <c r="Q119" s="27"/>
      <c r="R119" s="27"/>
      <c r="S119" s="27"/>
      <c r="T119" s="27"/>
      <c r="U119" s="27"/>
      <c r="V119" s="29"/>
      <c r="W119" s="29"/>
      <c r="X119" s="29"/>
    </row>
    <row r="120" spans="7:24" x14ac:dyDescent="0.25">
      <c r="G120" s="27"/>
      <c r="H120" s="27"/>
      <c r="I120" s="27"/>
      <c r="J120" s="27"/>
      <c r="K120" s="27"/>
      <c r="M120" s="27"/>
      <c r="N120" s="27"/>
      <c r="O120" s="27"/>
      <c r="P120" s="27"/>
      <c r="Q120" s="27"/>
      <c r="R120" s="27"/>
      <c r="S120" s="27"/>
      <c r="T120" s="27"/>
      <c r="U120" s="27"/>
      <c r="V120" s="29"/>
      <c r="W120" s="29"/>
      <c r="X120" s="29"/>
    </row>
    <row r="121" spans="7:24" x14ac:dyDescent="0.25">
      <c r="G121" s="27"/>
      <c r="H121" s="27"/>
      <c r="I121" s="27"/>
      <c r="J121" s="27"/>
      <c r="K121" s="27"/>
      <c r="M121" s="27"/>
      <c r="N121" s="27"/>
      <c r="O121" s="27"/>
      <c r="P121" s="27"/>
      <c r="Q121" s="27"/>
      <c r="R121" s="27"/>
      <c r="S121" s="27"/>
      <c r="T121" s="27"/>
      <c r="U121" s="27"/>
      <c r="V121" s="29"/>
      <c r="W121" s="29"/>
      <c r="X121" s="29"/>
    </row>
    <row r="122" spans="7:24" x14ac:dyDescent="0.25">
      <c r="G122" s="27"/>
      <c r="H122" s="27"/>
      <c r="I122" s="27"/>
      <c r="J122" s="27"/>
      <c r="K122" s="27"/>
      <c r="M122" s="27"/>
      <c r="N122" s="27"/>
      <c r="O122" s="27"/>
      <c r="P122" s="27"/>
      <c r="Q122" s="27"/>
      <c r="R122" s="27"/>
      <c r="S122" s="27"/>
      <c r="T122" s="27"/>
      <c r="U122" s="27"/>
      <c r="V122" s="29"/>
      <c r="W122" s="29"/>
      <c r="X122" s="29"/>
    </row>
    <row r="123" spans="7:24" x14ac:dyDescent="0.25">
      <c r="G123" s="27"/>
      <c r="H123" s="27"/>
      <c r="I123" s="27"/>
      <c r="J123" s="27"/>
      <c r="K123" s="27"/>
      <c r="M123" s="27"/>
      <c r="N123" s="27"/>
      <c r="O123" s="27"/>
      <c r="P123" s="27"/>
      <c r="Q123" s="27"/>
      <c r="R123" s="27"/>
      <c r="S123" s="27"/>
      <c r="T123" s="27"/>
      <c r="U123" s="27"/>
      <c r="V123" s="29"/>
      <c r="W123" s="29"/>
      <c r="X123" s="29"/>
    </row>
    <row r="124" spans="7:24" x14ac:dyDescent="0.25">
      <c r="G124" s="27"/>
      <c r="H124" s="27"/>
      <c r="I124" s="27"/>
      <c r="J124" s="27"/>
      <c r="K124" s="27"/>
      <c r="M124" s="27"/>
      <c r="N124" s="27"/>
      <c r="O124" s="27"/>
      <c r="P124" s="27"/>
      <c r="Q124" s="27"/>
      <c r="R124" s="27"/>
      <c r="S124" s="27"/>
      <c r="T124" s="27"/>
      <c r="U124" s="27"/>
      <c r="V124" s="29"/>
      <c r="W124" s="29"/>
      <c r="X124" s="29"/>
    </row>
    <row r="125" spans="7:24" x14ac:dyDescent="0.25">
      <c r="G125" s="27"/>
      <c r="H125" s="27"/>
      <c r="I125" s="27"/>
      <c r="J125" s="27"/>
      <c r="K125" s="27"/>
      <c r="M125" s="27"/>
      <c r="N125" s="27"/>
      <c r="O125" s="27"/>
      <c r="P125" s="27"/>
      <c r="Q125" s="27"/>
      <c r="R125" s="27"/>
      <c r="S125" s="27"/>
      <c r="T125" s="27"/>
      <c r="U125" s="27"/>
      <c r="V125" s="29"/>
      <c r="W125" s="29"/>
      <c r="X125" s="29"/>
    </row>
    <row r="126" spans="7:24" x14ac:dyDescent="0.25">
      <c r="G126" s="27"/>
      <c r="H126" s="27"/>
      <c r="I126" s="27"/>
      <c r="J126" s="27"/>
      <c r="K126" s="27"/>
      <c r="M126" s="27"/>
      <c r="N126" s="27"/>
      <c r="O126" s="27"/>
      <c r="P126" s="27"/>
      <c r="Q126" s="27"/>
      <c r="R126" s="27"/>
      <c r="S126" s="27"/>
      <c r="T126" s="27"/>
      <c r="U126" s="27"/>
      <c r="V126" s="29"/>
      <c r="W126" s="29"/>
      <c r="X126" s="29"/>
    </row>
    <row r="127" spans="7:24" x14ac:dyDescent="0.25">
      <c r="G127" s="27"/>
      <c r="H127" s="27"/>
      <c r="I127" s="27"/>
      <c r="J127" s="27"/>
      <c r="K127" s="27"/>
      <c r="M127" s="27"/>
      <c r="N127" s="27"/>
      <c r="O127" s="27"/>
      <c r="P127" s="27"/>
      <c r="Q127" s="27"/>
      <c r="R127" s="27"/>
      <c r="S127" s="27"/>
      <c r="T127" s="27"/>
      <c r="U127" s="27"/>
      <c r="V127" s="29"/>
      <c r="W127" s="29"/>
      <c r="X127" s="29"/>
    </row>
    <row r="128" spans="7:24" x14ac:dyDescent="0.25">
      <c r="G128" s="27"/>
      <c r="H128" s="27"/>
      <c r="I128" s="27"/>
      <c r="J128" s="27"/>
      <c r="K128" s="27"/>
      <c r="M128" s="27"/>
      <c r="N128" s="27"/>
      <c r="O128" s="27"/>
      <c r="P128" s="27"/>
      <c r="Q128" s="27"/>
      <c r="R128" s="27"/>
      <c r="S128" s="27"/>
      <c r="T128" s="27"/>
      <c r="U128" s="27"/>
      <c r="V128" s="29"/>
      <c r="W128" s="29"/>
      <c r="X128" s="29"/>
    </row>
    <row r="129" spans="7:24" x14ac:dyDescent="0.25">
      <c r="G129" s="27"/>
      <c r="H129" s="27"/>
      <c r="I129" s="27"/>
      <c r="J129" s="27"/>
      <c r="K129" s="27"/>
      <c r="M129" s="27"/>
      <c r="N129" s="27"/>
      <c r="O129" s="27"/>
      <c r="P129" s="27"/>
      <c r="Q129" s="27"/>
      <c r="R129" s="27"/>
      <c r="S129" s="27"/>
      <c r="T129" s="27"/>
      <c r="U129" s="27"/>
      <c r="V129" s="29"/>
      <c r="W129" s="29"/>
      <c r="X129" s="29"/>
    </row>
    <row r="130" spans="7:24" x14ac:dyDescent="0.25">
      <c r="G130" s="27"/>
      <c r="H130" s="27"/>
      <c r="I130" s="27"/>
      <c r="J130" s="27"/>
      <c r="K130" s="27"/>
      <c r="M130" s="27"/>
      <c r="N130" s="27"/>
      <c r="O130" s="27"/>
      <c r="P130" s="27"/>
      <c r="Q130" s="27"/>
      <c r="R130" s="27"/>
      <c r="S130" s="27"/>
      <c r="T130" s="27"/>
      <c r="U130" s="27"/>
      <c r="V130" s="29"/>
      <c r="W130" s="29"/>
      <c r="X130" s="29"/>
    </row>
    <row r="131" spans="7:24" x14ac:dyDescent="0.25">
      <c r="G131" s="27"/>
      <c r="H131" s="27"/>
      <c r="I131" s="27"/>
      <c r="J131" s="27"/>
      <c r="K131" s="27"/>
      <c r="M131" s="27"/>
      <c r="N131" s="27"/>
      <c r="O131" s="27"/>
      <c r="P131" s="27"/>
      <c r="Q131" s="27"/>
      <c r="R131" s="27"/>
      <c r="S131" s="27"/>
      <c r="T131" s="27"/>
      <c r="U131" s="27"/>
      <c r="V131" s="29"/>
      <c r="W131" s="29"/>
      <c r="X131" s="29"/>
    </row>
    <row r="132" spans="7:24" x14ac:dyDescent="0.25">
      <c r="G132" s="27"/>
      <c r="H132" s="27"/>
      <c r="I132" s="27"/>
      <c r="J132" s="27"/>
      <c r="K132" s="27"/>
      <c r="M132" s="27"/>
      <c r="N132" s="27"/>
      <c r="O132" s="27"/>
      <c r="P132" s="27"/>
      <c r="Q132" s="27"/>
      <c r="R132" s="27"/>
      <c r="S132" s="27"/>
      <c r="T132" s="27"/>
      <c r="U132" s="27"/>
      <c r="V132" s="29"/>
      <c r="W132" s="29"/>
      <c r="X132" s="29"/>
    </row>
    <row r="133" spans="7:24" x14ac:dyDescent="0.25">
      <c r="G133" s="27"/>
      <c r="H133" s="27"/>
      <c r="I133" s="27"/>
      <c r="J133" s="27"/>
      <c r="K133" s="27"/>
      <c r="M133" s="27"/>
      <c r="N133" s="27"/>
      <c r="O133" s="27"/>
      <c r="P133" s="27"/>
      <c r="Q133" s="27"/>
      <c r="R133" s="27"/>
      <c r="S133" s="27"/>
      <c r="T133" s="27"/>
      <c r="U133" s="27"/>
      <c r="V133" s="29"/>
      <c r="W133" s="29"/>
      <c r="X133" s="29"/>
    </row>
    <row r="134" spans="7:24" x14ac:dyDescent="0.25">
      <c r="G134" s="27"/>
      <c r="H134" s="27"/>
      <c r="I134" s="27"/>
      <c r="J134" s="27"/>
      <c r="K134" s="27"/>
      <c r="M134" s="27"/>
      <c r="N134" s="27"/>
      <c r="O134" s="27"/>
      <c r="P134" s="27"/>
      <c r="Q134" s="27"/>
      <c r="R134" s="27"/>
      <c r="S134" s="27"/>
      <c r="T134" s="27"/>
      <c r="U134" s="27"/>
      <c r="V134" s="29"/>
      <c r="W134" s="29"/>
      <c r="X134" s="29"/>
    </row>
    <row r="135" spans="7:24" x14ac:dyDescent="0.25">
      <c r="G135" s="27"/>
      <c r="H135" s="27"/>
      <c r="I135" s="27"/>
      <c r="J135" s="27"/>
      <c r="K135" s="27"/>
      <c r="M135" s="27"/>
      <c r="N135" s="27"/>
      <c r="O135" s="27"/>
      <c r="P135" s="27"/>
      <c r="Q135" s="27"/>
      <c r="R135" s="27"/>
      <c r="S135" s="27"/>
      <c r="T135" s="27"/>
      <c r="U135" s="27"/>
      <c r="V135" s="29"/>
      <c r="W135" s="29"/>
      <c r="X135" s="29"/>
    </row>
    <row r="136" spans="7:24" x14ac:dyDescent="0.25">
      <c r="G136" s="27"/>
      <c r="H136" s="27"/>
      <c r="I136" s="27"/>
      <c r="J136" s="27"/>
      <c r="K136" s="27"/>
      <c r="M136" s="27"/>
      <c r="N136" s="27"/>
      <c r="O136" s="27"/>
      <c r="P136" s="27"/>
      <c r="Q136" s="27"/>
      <c r="R136" s="27"/>
      <c r="S136" s="27"/>
      <c r="T136" s="27"/>
      <c r="U136" s="27"/>
      <c r="V136" s="29"/>
      <c r="W136" s="29"/>
      <c r="X136" s="29"/>
    </row>
    <row r="137" spans="7:24" x14ac:dyDescent="0.25">
      <c r="G137" s="27"/>
      <c r="H137" s="27"/>
      <c r="I137" s="27"/>
      <c r="J137" s="27"/>
      <c r="K137" s="27"/>
      <c r="M137" s="27"/>
      <c r="N137" s="27"/>
      <c r="O137" s="27"/>
      <c r="P137" s="27"/>
      <c r="Q137" s="27"/>
      <c r="R137" s="27"/>
      <c r="S137" s="27"/>
      <c r="T137" s="27"/>
      <c r="U137" s="27"/>
      <c r="V137" s="29"/>
      <c r="W137" s="29"/>
      <c r="X137" s="29"/>
    </row>
    <row r="138" spans="7:24" x14ac:dyDescent="0.25">
      <c r="G138" s="27"/>
      <c r="H138" s="27"/>
      <c r="I138" s="27"/>
      <c r="J138" s="27"/>
      <c r="K138" s="27"/>
      <c r="M138" s="27"/>
      <c r="N138" s="27"/>
      <c r="O138" s="27"/>
      <c r="P138" s="27"/>
      <c r="Q138" s="27"/>
      <c r="R138" s="27"/>
      <c r="S138" s="27"/>
      <c r="T138" s="27"/>
      <c r="U138" s="27"/>
      <c r="V138" s="29"/>
      <c r="W138" s="29"/>
      <c r="X138" s="29"/>
    </row>
    <row r="139" spans="7:24" x14ac:dyDescent="0.25">
      <c r="G139" s="27"/>
      <c r="H139" s="27"/>
      <c r="I139" s="27"/>
      <c r="J139" s="27"/>
      <c r="K139" s="27"/>
      <c r="M139" s="27"/>
      <c r="N139" s="27"/>
      <c r="O139" s="27"/>
      <c r="P139" s="27"/>
      <c r="Q139" s="27"/>
      <c r="R139" s="27"/>
      <c r="S139" s="27"/>
      <c r="T139" s="27"/>
      <c r="U139" s="27"/>
      <c r="V139" s="29"/>
      <c r="W139" s="29"/>
      <c r="X139" s="29"/>
    </row>
    <row r="140" spans="7:24" x14ac:dyDescent="0.25">
      <c r="G140" s="27"/>
      <c r="H140" s="27"/>
      <c r="I140" s="27"/>
      <c r="J140" s="27"/>
      <c r="K140" s="27"/>
      <c r="M140" s="27"/>
      <c r="N140" s="27"/>
      <c r="O140" s="27"/>
      <c r="P140" s="27"/>
      <c r="Q140" s="27"/>
      <c r="R140" s="27"/>
      <c r="S140" s="27"/>
      <c r="T140" s="27"/>
      <c r="U140" s="27"/>
      <c r="V140" s="29"/>
      <c r="W140" s="29"/>
      <c r="X140" s="29"/>
    </row>
    <row r="141" spans="7:24" x14ac:dyDescent="0.25">
      <c r="G141" s="27"/>
      <c r="H141" s="27"/>
      <c r="I141" s="27"/>
      <c r="J141" s="27"/>
      <c r="K141" s="27"/>
      <c r="M141" s="27"/>
      <c r="N141" s="27"/>
      <c r="O141" s="27"/>
      <c r="P141" s="27"/>
      <c r="Q141" s="27"/>
      <c r="R141" s="27"/>
      <c r="S141" s="27"/>
      <c r="T141" s="27"/>
      <c r="U141" s="27"/>
      <c r="V141" s="29"/>
      <c r="W141" s="29"/>
      <c r="X141" s="29"/>
    </row>
    <row r="142" spans="7:24" x14ac:dyDescent="0.25">
      <c r="G142" s="27"/>
      <c r="H142" s="27"/>
      <c r="I142" s="27"/>
      <c r="J142" s="27"/>
      <c r="K142" s="27"/>
      <c r="M142" s="27"/>
      <c r="N142" s="27"/>
      <c r="O142" s="27"/>
      <c r="P142" s="27"/>
      <c r="Q142" s="27"/>
      <c r="R142" s="27"/>
      <c r="S142" s="27"/>
      <c r="T142" s="27"/>
      <c r="U142" s="27"/>
      <c r="V142" s="29"/>
      <c r="W142" s="29"/>
      <c r="X142" s="29"/>
    </row>
    <row r="143" spans="7:24" x14ac:dyDescent="0.25">
      <c r="G143" s="27"/>
      <c r="H143" s="27"/>
      <c r="I143" s="27"/>
      <c r="J143" s="27"/>
      <c r="K143" s="27"/>
      <c r="M143" s="27"/>
      <c r="N143" s="27"/>
      <c r="O143" s="27"/>
      <c r="P143" s="27"/>
      <c r="Q143" s="27"/>
      <c r="R143" s="27"/>
      <c r="S143" s="27"/>
      <c r="T143" s="27"/>
      <c r="U143" s="27"/>
      <c r="V143" s="29"/>
      <c r="W143" s="29"/>
      <c r="X143" s="29"/>
    </row>
    <row r="144" spans="7:24" x14ac:dyDescent="0.25">
      <c r="G144" s="27"/>
      <c r="H144" s="27"/>
      <c r="I144" s="27"/>
      <c r="J144" s="27"/>
      <c r="K144" s="27"/>
      <c r="M144" s="27"/>
      <c r="N144" s="27"/>
      <c r="O144" s="27"/>
      <c r="P144" s="27"/>
      <c r="Q144" s="27"/>
      <c r="R144" s="27"/>
      <c r="S144" s="27"/>
      <c r="T144" s="27"/>
      <c r="U144" s="27"/>
      <c r="V144" s="29"/>
      <c r="W144" s="29"/>
      <c r="X144" s="29"/>
    </row>
    <row r="145" spans="7:24" x14ac:dyDescent="0.25">
      <c r="G145" s="27"/>
      <c r="H145" s="27"/>
      <c r="I145" s="27"/>
      <c r="J145" s="27"/>
      <c r="K145" s="27"/>
      <c r="M145" s="27"/>
      <c r="N145" s="27"/>
      <c r="O145" s="27"/>
      <c r="P145" s="27"/>
      <c r="Q145" s="27"/>
      <c r="R145" s="27"/>
      <c r="S145" s="27"/>
      <c r="T145" s="27"/>
      <c r="U145" s="27"/>
      <c r="V145" s="29"/>
      <c r="W145" s="29"/>
      <c r="X145" s="29"/>
    </row>
    <row r="146" spans="7:24" x14ac:dyDescent="0.25">
      <c r="G146" s="27"/>
      <c r="H146" s="27"/>
      <c r="I146" s="27"/>
      <c r="J146" s="27"/>
      <c r="K146" s="27"/>
      <c r="M146" s="27"/>
      <c r="N146" s="27"/>
      <c r="O146" s="27"/>
      <c r="P146" s="27"/>
      <c r="Q146" s="27"/>
      <c r="R146" s="27"/>
      <c r="S146" s="27"/>
      <c r="T146" s="27"/>
      <c r="U146" s="27"/>
      <c r="V146" s="29"/>
      <c r="W146" s="29"/>
      <c r="X146" s="29"/>
    </row>
    <row r="147" spans="7:24" x14ac:dyDescent="0.25">
      <c r="G147" s="27"/>
      <c r="H147" s="27"/>
      <c r="I147" s="27"/>
      <c r="J147" s="27"/>
      <c r="K147" s="27"/>
      <c r="M147" s="27"/>
      <c r="N147" s="27"/>
      <c r="O147" s="27"/>
      <c r="P147" s="27"/>
      <c r="Q147" s="27"/>
      <c r="R147" s="27"/>
      <c r="S147" s="27"/>
      <c r="T147" s="27"/>
      <c r="U147" s="27"/>
      <c r="V147" s="29"/>
      <c r="W147" s="29"/>
      <c r="X147" s="29"/>
    </row>
    <row r="148" spans="7:24" x14ac:dyDescent="0.25">
      <c r="G148" s="27"/>
      <c r="H148" s="27"/>
      <c r="I148" s="27"/>
      <c r="J148" s="27"/>
      <c r="K148" s="27"/>
      <c r="M148" s="27"/>
      <c r="N148" s="27"/>
      <c r="O148" s="27"/>
      <c r="P148" s="27"/>
      <c r="Q148" s="27"/>
      <c r="R148" s="27"/>
      <c r="S148" s="27"/>
      <c r="T148" s="27"/>
      <c r="U148" s="27"/>
      <c r="V148" s="29"/>
      <c r="W148" s="29"/>
      <c r="X148" s="29"/>
    </row>
    <row r="149" spans="7:24" x14ac:dyDescent="0.25">
      <c r="G149" s="27"/>
      <c r="H149" s="27"/>
      <c r="I149" s="27"/>
      <c r="J149" s="27"/>
      <c r="K149" s="27"/>
      <c r="M149" s="27"/>
      <c r="N149" s="27"/>
      <c r="O149" s="27"/>
      <c r="P149" s="27"/>
      <c r="Q149" s="27"/>
      <c r="R149" s="27"/>
      <c r="S149" s="27"/>
      <c r="T149" s="27"/>
      <c r="U149" s="27"/>
      <c r="V149" s="29"/>
      <c r="W149" s="29"/>
      <c r="X149" s="29"/>
    </row>
    <row r="150" spans="7:24" x14ac:dyDescent="0.25">
      <c r="G150" s="27"/>
      <c r="H150" s="27"/>
      <c r="I150" s="27"/>
      <c r="J150" s="27"/>
      <c r="K150" s="27"/>
      <c r="M150" s="27"/>
      <c r="N150" s="27"/>
      <c r="O150" s="27"/>
      <c r="P150" s="27"/>
      <c r="Q150" s="27"/>
      <c r="R150" s="27"/>
      <c r="S150" s="27"/>
      <c r="T150" s="27"/>
      <c r="U150" s="27"/>
      <c r="V150" s="29"/>
      <c r="W150" s="29"/>
      <c r="X150" s="29"/>
    </row>
    <row r="151" spans="7:24" x14ac:dyDescent="0.25">
      <c r="G151" s="27"/>
      <c r="H151" s="27"/>
      <c r="I151" s="27"/>
      <c r="J151" s="27"/>
      <c r="K151" s="27"/>
      <c r="M151" s="27"/>
      <c r="N151" s="27"/>
      <c r="O151" s="27"/>
      <c r="P151" s="27"/>
      <c r="Q151" s="27"/>
      <c r="R151" s="27"/>
      <c r="S151" s="27"/>
      <c r="T151" s="27"/>
      <c r="U151" s="27"/>
      <c r="V151" s="29"/>
      <c r="W151" s="29"/>
      <c r="X151" s="29"/>
    </row>
    <row r="152" spans="7:24" x14ac:dyDescent="0.25">
      <c r="G152" s="27"/>
      <c r="H152" s="27"/>
      <c r="I152" s="27"/>
      <c r="J152" s="27"/>
      <c r="K152" s="27"/>
      <c r="M152" s="27"/>
      <c r="N152" s="27"/>
      <c r="O152" s="27"/>
      <c r="P152" s="27"/>
      <c r="Q152" s="27"/>
      <c r="R152" s="27"/>
      <c r="S152" s="27"/>
      <c r="T152" s="27"/>
      <c r="U152" s="27"/>
      <c r="V152" s="29"/>
      <c r="W152" s="29"/>
      <c r="X152" s="29"/>
    </row>
    <row r="153" spans="7:24" x14ac:dyDescent="0.25">
      <c r="G153" s="27"/>
      <c r="H153" s="27"/>
      <c r="I153" s="27"/>
      <c r="J153" s="27"/>
      <c r="K153" s="27"/>
      <c r="M153" s="27"/>
      <c r="N153" s="27"/>
      <c r="O153" s="27"/>
      <c r="P153" s="27"/>
      <c r="Q153" s="27"/>
      <c r="R153" s="27"/>
      <c r="S153" s="27"/>
      <c r="T153" s="27"/>
      <c r="U153" s="27"/>
      <c r="V153" s="29"/>
      <c r="W153" s="29"/>
      <c r="X153" s="29"/>
    </row>
    <row r="154" spans="7:24" x14ac:dyDescent="0.25">
      <c r="G154" s="27"/>
      <c r="H154" s="27"/>
      <c r="I154" s="27"/>
      <c r="J154" s="27"/>
      <c r="K154" s="27"/>
      <c r="M154" s="27"/>
      <c r="N154" s="27"/>
      <c r="O154" s="27"/>
      <c r="P154" s="27"/>
      <c r="Q154" s="27"/>
      <c r="R154" s="27"/>
      <c r="S154" s="27"/>
      <c r="T154" s="27"/>
      <c r="U154" s="27"/>
      <c r="V154" s="29"/>
      <c r="W154" s="29"/>
      <c r="X154" s="29"/>
    </row>
    <row r="155" spans="7:24" x14ac:dyDescent="0.25">
      <c r="G155" s="27"/>
      <c r="H155" s="27"/>
      <c r="I155" s="27"/>
      <c r="J155" s="27"/>
      <c r="K155" s="27"/>
      <c r="M155" s="27"/>
      <c r="N155" s="27"/>
      <c r="O155" s="27"/>
      <c r="P155" s="27"/>
      <c r="Q155" s="27"/>
      <c r="R155" s="27"/>
      <c r="S155" s="27"/>
      <c r="T155" s="27"/>
      <c r="U155" s="27"/>
      <c r="V155" s="29"/>
      <c r="W155" s="29"/>
      <c r="X155" s="29"/>
    </row>
    <row r="156" spans="7:24" x14ac:dyDescent="0.25">
      <c r="G156" s="27"/>
      <c r="H156" s="27"/>
      <c r="I156" s="27"/>
      <c r="J156" s="27"/>
      <c r="K156" s="27"/>
      <c r="M156" s="27"/>
      <c r="N156" s="27"/>
      <c r="O156" s="27"/>
      <c r="P156" s="27"/>
      <c r="Q156" s="27"/>
      <c r="R156" s="27"/>
      <c r="S156" s="27"/>
      <c r="T156" s="27"/>
      <c r="U156" s="27"/>
      <c r="V156" s="29"/>
      <c r="W156" s="29"/>
      <c r="X156" s="29"/>
    </row>
    <row r="157" spans="7:24" x14ac:dyDescent="0.25">
      <c r="G157" s="27"/>
      <c r="H157" s="27"/>
      <c r="I157" s="27"/>
      <c r="J157" s="27"/>
      <c r="K157" s="27"/>
      <c r="M157" s="27"/>
      <c r="N157" s="27"/>
      <c r="O157" s="27"/>
      <c r="P157" s="27"/>
      <c r="Q157" s="27"/>
      <c r="R157" s="27"/>
      <c r="S157" s="27"/>
      <c r="T157" s="27"/>
      <c r="U157" s="27"/>
      <c r="V157" s="29"/>
      <c r="W157" s="29"/>
      <c r="X157" s="29"/>
    </row>
    <row r="158" spans="7:24" x14ac:dyDescent="0.25">
      <c r="G158" s="27"/>
      <c r="H158" s="27"/>
      <c r="I158" s="27"/>
      <c r="J158" s="27"/>
      <c r="K158" s="27"/>
      <c r="M158" s="27"/>
      <c r="N158" s="27"/>
      <c r="O158" s="27"/>
      <c r="P158" s="27"/>
      <c r="Q158" s="27"/>
      <c r="R158" s="27"/>
      <c r="S158" s="27"/>
      <c r="T158" s="27"/>
      <c r="U158" s="27"/>
      <c r="V158" s="29"/>
      <c r="W158" s="29"/>
      <c r="X158" s="29"/>
    </row>
    <row r="159" spans="7:24" x14ac:dyDescent="0.25">
      <c r="G159" s="27"/>
      <c r="H159" s="27"/>
      <c r="I159" s="27"/>
      <c r="J159" s="27"/>
      <c r="K159" s="27"/>
      <c r="M159" s="27"/>
      <c r="N159" s="27"/>
      <c r="O159" s="27"/>
      <c r="P159" s="27"/>
      <c r="Q159" s="27"/>
      <c r="R159" s="27"/>
      <c r="S159" s="27"/>
      <c r="T159" s="27"/>
      <c r="U159" s="27"/>
      <c r="V159" s="29"/>
      <c r="W159" s="29"/>
      <c r="X159" s="29"/>
    </row>
    <row r="160" spans="7:24" x14ac:dyDescent="0.25">
      <c r="G160" s="27"/>
      <c r="H160" s="27"/>
      <c r="I160" s="27"/>
      <c r="J160" s="27"/>
      <c r="K160" s="27"/>
      <c r="M160" s="27"/>
      <c r="N160" s="27"/>
      <c r="O160" s="27"/>
      <c r="P160" s="27"/>
      <c r="Q160" s="27"/>
      <c r="R160" s="27"/>
      <c r="S160" s="27"/>
      <c r="T160" s="27"/>
      <c r="U160" s="27"/>
      <c r="V160" s="29"/>
      <c r="W160" s="29"/>
      <c r="X160" s="29"/>
    </row>
    <row r="161" spans="7:24" x14ac:dyDescent="0.25">
      <c r="G161" s="27"/>
      <c r="H161" s="27"/>
      <c r="I161" s="27"/>
      <c r="J161" s="27"/>
      <c r="K161" s="27"/>
      <c r="M161" s="27"/>
      <c r="N161" s="27"/>
      <c r="O161" s="27"/>
      <c r="P161" s="27"/>
      <c r="Q161" s="27"/>
      <c r="R161" s="27"/>
      <c r="S161" s="27"/>
      <c r="T161" s="27"/>
      <c r="U161" s="27"/>
      <c r="V161" s="29"/>
      <c r="W161" s="29"/>
      <c r="X161" s="29"/>
    </row>
    <row r="162" spans="7:24" x14ac:dyDescent="0.25">
      <c r="G162" s="27"/>
      <c r="H162" s="27"/>
      <c r="I162" s="27"/>
      <c r="J162" s="27"/>
      <c r="K162" s="27"/>
      <c r="M162" s="27"/>
      <c r="N162" s="27"/>
      <c r="O162" s="27"/>
      <c r="P162" s="27"/>
      <c r="Q162" s="27"/>
      <c r="R162" s="27"/>
      <c r="S162" s="27"/>
      <c r="T162" s="27"/>
      <c r="U162" s="27"/>
      <c r="V162" s="29"/>
      <c r="W162" s="29"/>
      <c r="X162" s="29"/>
    </row>
    <row r="163" spans="7:24" x14ac:dyDescent="0.25">
      <c r="G163" s="27"/>
      <c r="H163" s="27"/>
      <c r="I163" s="27"/>
      <c r="J163" s="27"/>
      <c r="K163" s="27"/>
      <c r="M163" s="27"/>
      <c r="N163" s="27"/>
      <c r="O163" s="27"/>
      <c r="P163" s="27"/>
      <c r="Q163" s="27"/>
      <c r="R163" s="27"/>
      <c r="S163" s="27"/>
      <c r="T163" s="27"/>
      <c r="U163" s="27"/>
      <c r="V163" s="29"/>
      <c r="W163" s="29"/>
      <c r="X163" s="29"/>
    </row>
    <row r="164" spans="7:24" x14ac:dyDescent="0.25">
      <c r="G164" s="27"/>
      <c r="H164" s="27"/>
      <c r="I164" s="27"/>
      <c r="J164" s="27"/>
      <c r="K164" s="27"/>
      <c r="M164" s="27"/>
      <c r="N164" s="27"/>
      <c r="O164" s="27"/>
      <c r="P164" s="27"/>
      <c r="Q164" s="27"/>
      <c r="R164" s="27"/>
      <c r="S164" s="27"/>
      <c r="T164" s="27"/>
      <c r="U164" s="27"/>
      <c r="V164" s="29"/>
      <c r="W164" s="29"/>
      <c r="X164" s="29"/>
    </row>
    <row r="165" spans="7:24" x14ac:dyDescent="0.25">
      <c r="G165" s="27"/>
      <c r="H165" s="27"/>
      <c r="I165" s="27"/>
      <c r="J165" s="27"/>
      <c r="K165" s="27"/>
      <c r="M165" s="27"/>
      <c r="N165" s="27"/>
      <c r="O165" s="27"/>
      <c r="P165" s="27"/>
      <c r="Q165" s="27"/>
      <c r="R165" s="27"/>
      <c r="S165" s="27"/>
      <c r="T165" s="27"/>
      <c r="U165" s="27"/>
      <c r="V165" s="29"/>
      <c r="W165" s="29"/>
      <c r="X165" s="29"/>
    </row>
    <row r="166" spans="7:24" x14ac:dyDescent="0.25">
      <c r="G166" s="27"/>
      <c r="H166" s="27"/>
      <c r="I166" s="27"/>
      <c r="J166" s="27"/>
      <c r="K166" s="27"/>
      <c r="M166" s="27"/>
      <c r="N166" s="27"/>
      <c r="O166" s="27"/>
      <c r="P166" s="27"/>
      <c r="Q166" s="27"/>
      <c r="R166" s="27"/>
      <c r="S166" s="27"/>
      <c r="T166" s="27"/>
      <c r="U166" s="27"/>
      <c r="V166" s="29"/>
      <c r="W166" s="29"/>
      <c r="X166" s="29"/>
    </row>
    <row r="167" spans="7:24" x14ac:dyDescent="0.25">
      <c r="G167" s="27"/>
      <c r="H167" s="27"/>
      <c r="I167" s="27"/>
      <c r="J167" s="27"/>
      <c r="K167" s="27"/>
      <c r="M167" s="27"/>
      <c r="N167" s="27"/>
      <c r="O167" s="27"/>
      <c r="P167" s="27"/>
      <c r="Q167" s="27"/>
      <c r="R167" s="27"/>
      <c r="S167" s="27"/>
      <c r="T167" s="27"/>
      <c r="U167" s="27"/>
      <c r="V167" s="29"/>
      <c r="W167" s="29"/>
      <c r="X167" s="29"/>
    </row>
    <row r="168" spans="7:24" x14ac:dyDescent="0.25">
      <c r="G168" s="27"/>
      <c r="H168" s="27"/>
      <c r="I168" s="27"/>
      <c r="J168" s="27"/>
      <c r="K168" s="27"/>
      <c r="M168" s="27"/>
      <c r="N168" s="27"/>
      <c r="O168" s="27"/>
      <c r="P168" s="27"/>
      <c r="Q168" s="27"/>
      <c r="R168" s="27"/>
      <c r="S168" s="27"/>
      <c r="T168" s="27"/>
      <c r="U168" s="27"/>
      <c r="V168" s="29"/>
      <c r="W168" s="29"/>
      <c r="X168" s="29"/>
    </row>
    <row r="169" spans="7:24" x14ac:dyDescent="0.25">
      <c r="G169" s="27"/>
      <c r="H169" s="27"/>
      <c r="I169" s="27"/>
      <c r="J169" s="27"/>
      <c r="K169" s="27"/>
      <c r="M169" s="27"/>
      <c r="N169" s="27"/>
      <c r="O169" s="27"/>
      <c r="P169" s="27"/>
      <c r="Q169" s="27"/>
      <c r="R169" s="27"/>
      <c r="S169" s="27"/>
      <c r="T169" s="27"/>
      <c r="U169" s="27"/>
      <c r="V169" s="29"/>
      <c r="W169" s="29"/>
      <c r="X169" s="29"/>
    </row>
    <row r="170" spans="7:24" x14ac:dyDescent="0.25">
      <c r="G170" s="27"/>
      <c r="H170" s="27"/>
      <c r="I170" s="27"/>
      <c r="J170" s="27"/>
      <c r="K170" s="27"/>
      <c r="M170" s="27"/>
      <c r="N170" s="27"/>
      <c r="O170" s="27"/>
      <c r="P170" s="27"/>
      <c r="Q170" s="27"/>
      <c r="R170" s="27"/>
      <c r="S170" s="27"/>
      <c r="T170" s="27"/>
      <c r="U170" s="27"/>
      <c r="V170" s="29"/>
      <c r="W170" s="29"/>
      <c r="X170" s="29"/>
    </row>
    <row r="171" spans="7:24" x14ac:dyDescent="0.25">
      <c r="G171" s="27"/>
      <c r="H171" s="27"/>
      <c r="I171" s="27"/>
      <c r="J171" s="27"/>
      <c r="K171" s="27"/>
      <c r="M171" s="27"/>
      <c r="N171" s="27"/>
      <c r="O171" s="27"/>
      <c r="P171" s="27"/>
      <c r="Q171" s="27"/>
      <c r="R171" s="27"/>
      <c r="S171" s="27"/>
      <c r="T171" s="27"/>
      <c r="U171" s="27"/>
      <c r="V171" s="29"/>
      <c r="W171" s="29"/>
      <c r="X171" s="29"/>
    </row>
    <row r="172" spans="7:24" x14ac:dyDescent="0.25">
      <c r="G172" s="27"/>
      <c r="H172" s="27"/>
      <c r="I172" s="27"/>
      <c r="J172" s="27"/>
      <c r="K172" s="27"/>
      <c r="M172" s="27"/>
      <c r="N172" s="27"/>
      <c r="O172" s="27"/>
      <c r="P172" s="27"/>
      <c r="Q172" s="27"/>
      <c r="R172" s="27"/>
      <c r="S172" s="27"/>
      <c r="T172" s="27"/>
      <c r="U172" s="27"/>
      <c r="V172" s="29"/>
      <c r="W172" s="29"/>
      <c r="X172" s="29"/>
    </row>
    <row r="173" spans="7:24" x14ac:dyDescent="0.25">
      <c r="G173" s="27"/>
      <c r="H173" s="27"/>
      <c r="I173" s="27"/>
      <c r="J173" s="27"/>
      <c r="K173" s="27"/>
      <c r="M173" s="27"/>
      <c r="N173" s="27"/>
      <c r="O173" s="27"/>
      <c r="P173" s="27"/>
      <c r="Q173" s="27"/>
      <c r="R173" s="27"/>
      <c r="S173" s="27"/>
      <c r="T173" s="27"/>
      <c r="U173" s="27"/>
      <c r="V173" s="29"/>
      <c r="W173" s="29"/>
      <c r="X173" s="29"/>
    </row>
    <row r="174" spans="7:24" x14ac:dyDescent="0.25">
      <c r="G174" s="27"/>
      <c r="H174" s="27"/>
      <c r="I174" s="27"/>
      <c r="J174" s="27"/>
      <c r="K174" s="27"/>
      <c r="M174" s="27"/>
      <c r="N174" s="27"/>
      <c r="O174" s="27"/>
      <c r="P174" s="27"/>
      <c r="Q174" s="27"/>
      <c r="R174" s="27"/>
      <c r="S174" s="27"/>
      <c r="T174" s="27"/>
      <c r="U174" s="27"/>
      <c r="V174" s="29"/>
      <c r="W174" s="29"/>
      <c r="X174" s="29"/>
    </row>
    <row r="175" spans="7:24" x14ac:dyDescent="0.25">
      <c r="G175" s="27"/>
      <c r="H175" s="27"/>
      <c r="I175" s="27"/>
      <c r="J175" s="27"/>
      <c r="K175" s="27"/>
      <c r="M175" s="27"/>
      <c r="N175" s="27"/>
      <c r="O175" s="27"/>
      <c r="P175" s="27"/>
      <c r="Q175" s="27"/>
      <c r="R175" s="27"/>
      <c r="S175" s="27"/>
      <c r="T175" s="27"/>
      <c r="U175" s="27"/>
      <c r="V175" s="29"/>
      <c r="W175" s="29"/>
      <c r="X175" s="29"/>
    </row>
    <row r="176" spans="7:24" x14ac:dyDescent="0.25">
      <c r="G176" s="27"/>
      <c r="H176" s="27"/>
      <c r="I176" s="27"/>
      <c r="J176" s="27"/>
      <c r="K176" s="27"/>
      <c r="M176" s="27"/>
      <c r="N176" s="27"/>
      <c r="O176" s="27"/>
      <c r="P176" s="27"/>
      <c r="Q176" s="27"/>
      <c r="R176" s="27"/>
      <c r="S176" s="27"/>
      <c r="T176" s="27"/>
      <c r="U176" s="27"/>
      <c r="V176" s="29"/>
      <c r="W176" s="29"/>
      <c r="X176" s="29"/>
    </row>
    <row r="177" spans="7:24" x14ac:dyDescent="0.25">
      <c r="G177" s="27"/>
      <c r="H177" s="27"/>
      <c r="I177" s="27"/>
      <c r="J177" s="27"/>
      <c r="K177" s="27"/>
      <c r="M177" s="27"/>
      <c r="N177" s="27"/>
      <c r="O177" s="27"/>
      <c r="P177" s="27"/>
      <c r="Q177" s="27"/>
      <c r="R177" s="27"/>
      <c r="S177" s="27"/>
      <c r="T177" s="27"/>
      <c r="U177" s="27"/>
      <c r="V177" s="29"/>
      <c r="W177" s="29"/>
      <c r="X177" s="29"/>
    </row>
    <row r="178" spans="7:24" x14ac:dyDescent="0.25">
      <c r="G178" s="27"/>
      <c r="H178" s="27"/>
      <c r="I178" s="27"/>
      <c r="J178" s="27"/>
      <c r="K178" s="27"/>
      <c r="M178" s="27"/>
      <c r="N178" s="27"/>
      <c r="O178" s="27"/>
      <c r="P178" s="27"/>
      <c r="Q178" s="27"/>
      <c r="R178" s="27"/>
      <c r="S178" s="27"/>
      <c r="T178" s="27"/>
      <c r="U178" s="27"/>
      <c r="V178" s="29"/>
      <c r="W178" s="29"/>
      <c r="X178" s="29"/>
    </row>
    <row r="179" spans="7:24" x14ac:dyDescent="0.25">
      <c r="G179" s="27"/>
      <c r="H179" s="27"/>
      <c r="I179" s="27"/>
      <c r="J179" s="27"/>
      <c r="K179" s="27"/>
      <c r="M179" s="27"/>
      <c r="N179" s="27"/>
      <c r="O179" s="27"/>
      <c r="P179" s="27"/>
      <c r="Q179" s="27"/>
      <c r="R179" s="27"/>
      <c r="S179" s="27"/>
      <c r="T179" s="27"/>
      <c r="U179" s="27"/>
      <c r="V179" s="29"/>
      <c r="W179" s="29"/>
      <c r="X179" s="29"/>
    </row>
    <row r="180" spans="7:24" x14ac:dyDescent="0.25">
      <c r="G180" s="27"/>
      <c r="H180" s="27"/>
      <c r="I180" s="27"/>
      <c r="J180" s="27"/>
      <c r="K180" s="27"/>
      <c r="M180" s="27"/>
      <c r="N180" s="27"/>
      <c r="O180" s="27"/>
      <c r="P180" s="27"/>
      <c r="Q180" s="27"/>
      <c r="R180" s="27"/>
      <c r="S180" s="27"/>
      <c r="T180" s="27"/>
      <c r="U180" s="27"/>
      <c r="V180" s="29"/>
      <c r="W180" s="29"/>
      <c r="X180" s="29"/>
    </row>
    <row r="181" spans="7:24" x14ac:dyDescent="0.25">
      <c r="G181" s="27"/>
      <c r="H181" s="27"/>
      <c r="I181" s="27"/>
      <c r="J181" s="27"/>
      <c r="K181" s="27"/>
      <c r="M181" s="27"/>
      <c r="N181" s="27"/>
      <c r="O181" s="27"/>
      <c r="P181" s="27"/>
      <c r="Q181" s="27"/>
      <c r="R181" s="27"/>
      <c r="S181" s="27"/>
      <c r="T181" s="27"/>
      <c r="U181" s="27"/>
      <c r="V181" s="29"/>
      <c r="W181" s="29"/>
      <c r="X181" s="29"/>
    </row>
    <row r="182" spans="7:24" x14ac:dyDescent="0.25">
      <c r="G182" s="27"/>
      <c r="H182" s="27"/>
      <c r="I182" s="27"/>
      <c r="J182" s="27"/>
      <c r="K182" s="27"/>
      <c r="M182" s="27"/>
      <c r="N182" s="27"/>
      <c r="O182" s="27"/>
      <c r="P182" s="27"/>
      <c r="Q182" s="27"/>
      <c r="R182" s="27"/>
      <c r="S182" s="27"/>
      <c r="T182" s="27"/>
      <c r="U182" s="27"/>
      <c r="V182" s="29"/>
      <c r="W182" s="29"/>
      <c r="X182" s="29"/>
    </row>
    <row r="183" spans="7:24" x14ac:dyDescent="0.25">
      <c r="G183" s="27"/>
      <c r="H183" s="27"/>
      <c r="I183" s="27"/>
      <c r="J183" s="27"/>
      <c r="K183" s="27"/>
      <c r="M183" s="27"/>
      <c r="N183" s="27"/>
      <c r="O183" s="27"/>
      <c r="P183" s="27"/>
      <c r="Q183" s="27"/>
      <c r="R183" s="27"/>
      <c r="S183" s="27"/>
      <c r="T183" s="27"/>
      <c r="U183" s="27"/>
      <c r="V183" s="29"/>
      <c r="W183" s="29"/>
      <c r="X183" s="29"/>
    </row>
    <row r="184" spans="7:24" x14ac:dyDescent="0.25">
      <c r="G184" s="27"/>
      <c r="H184" s="27"/>
      <c r="I184" s="27"/>
      <c r="J184" s="27"/>
      <c r="K184" s="27"/>
      <c r="M184" s="27"/>
      <c r="N184" s="27"/>
      <c r="O184" s="27"/>
      <c r="P184" s="27"/>
      <c r="Q184" s="27"/>
      <c r="R184" s="27"/>
      <c r="S184" s="27"/>
      <c r="T184" s="27"/>
      <c r="U184" s="27"/>
      <c r="V184" s="29"/>
      <c r="W184" s="29"/>
      <c r="X184" s="29"/>
    </row>
    <row r="185" spans="7:24" x14ac:dyDescent="0.25">
      <c r="G185" s="27"/>
      <c r="H185" s="27"/>
      <c r="I185" s="27"/>
      <c r="J185" s="27"/>
      <c r="K185" s="27"/>
      <c r="M185" s="27"/>
      <c r="N185" s="27"/>
      <c r="O185" s="27"/>
      <c r="P185" s="27"/>
      <c r="Q185" s="27"/>
      <c r="R185" s="27"/>
      <c r="S185" s="27"/>
      <c r="T185" s="27"/>
      <c r="U185" s="27"/>
      <c r="V185" s="29"/>
      <c r="W185" s="29"/>
      <c r="X185" s="29"/>
    </row>
    <row r="186" spans="7:24" x14ac:dyDescent="0.25">
      <c r="G186" s="27"/>
      <c r="H186" s="27"/>
      <c r="I186" s="27"/>
      <c r="J186" s="27"/>
      <c r="K186" s="27"/>
      <c r="M186" s="27"/>
      <c r="N186" s="27"/>
      <c r="O186" s="27"/>
      <c r="P186" s="27"/>
      <c r="Q186" s="27"/>
      <c r="R186" s="27"/>
      <c r="S186" s="27"/>
      <c r="T186" s="27"/>
      <c r="U186" s="27"/>
      <c r="V186" s="29"/>
      <c r="W186" s="29"/>
      <c r="X186" s="29"/>
    </row>
    <row r="187" spans="7:24" x14ac:dyDescent="0.25">
      <c r="G187" s="27"/>
      <c r="H187" s="27"/>
      <c r="I187" s="27"/>
      <c r="J187" s="27"/>
      <c r="K187" s="27"/>
      <c r="M187" s="27"/>
      <c r="N187" s="27"/>
      <c r="O187" s="27"/>
      <c r="P187" s="27"/>
      <c r="Q187" s="27"/>
      <c r="R187" s="27"/>
      <c r="S187" s="27"/>
      <c r="T187" s="27"/>
      <c r="U187" s="27"/>
      <c r="V187" s="29"/>
      <c r="W187" s="29"/>
      <c r="X187" s="29"/>
    </row>
    <row r="188" spans="7:24" x14ac:dyDescent="0.25">
      <c r="G188" s="27"/>
      <c r="H188" s="27"/>
      <c r="I188" s="27"/>
      <c r="J188" s="27"/>
      <c r="K188" s="27"/>
      <c r="M188" s="27"/>
      <c r="N188" s="27"/>
      <c r="O188" s="27"/>
      <c r="P188" s="27"/>
      <c r="Q188" s="27"/>
      <c r="R188" s="27"/>
      <c r="S188" s="27"/>
      <c r="T188" s="27"/>
      <c r="U188" s="27"/>
      <c r="V188" s="29"/>
      <c r="W188" s="29"/>
      <c r="X188" s="29"/>
    </row>
    <row r="189" spans="7:24" x14ac:dyDescent="0.25">
      <c r="G189" s="27"/>
      <c r="H189" s="27"/>
      <c r="I189" s="27"/>
      <c r="J189" s="27"/>
      <c r="K189" s="27"/>
      <c r="M189" s="27"/>
      <c r="N189" s="27"/>
      <c r="O189" s="27"/>
      <c r="P189" s="27"/>
      <c r="Q189" s="27"/>
      <c r="R189" s="27"/>
      <c r="S189" s="27"/>
      <c r="T189" s="27"/>
      <c r="U189" s="27"/>
      <c r="V189" s="29"/>
      <c r="W189" s="29"/>
      <c r="X189" s="29"/>
    </row>
    <row r="190" spans="7:24" x14ac:dyDescent="0.25">
      <c r="G190" s="27"/>
      <c r="H190" s="27"/>
      <c r="I190" s="27"/>
      <c r="J190" s="27"/>
      <c r="K190" s="27"/>
      <c r="M190" s="27"/>
      <c r="N190" s="27"/>
      <c r="O190" s="27"/>
      <c r="P190" s="27"/>
      <c r="Q190" s="27"/>
      <c r="R190" s="27"/>
      <c r="S190" s="27"/>
      <c r="T190" s="27"/>
      <c r="U190" s="27"/>
      <c r="V190" s="29"/>
      <c r="W190" s="29"/>
      <c r="X190" s="29"/>
    </row>
    <row r="191" spans="7:24" x14ac:dyDescent="0.25">
      <c r="G191" s="27"/>
      <c r="H191" s="27"/>
      <c r="I191" s="27"/>
      <c r="J191" s="27"/>
      <c r="K191" s="27"/>
      <c r="M191" s="27"/>
      <c r="N191" s="27"/>
      <c r="O191" s="27"/>
      <c r="P191" s="27"/>
      <c r="Q191" s="27"/>
      <c r="R191" s="27"/>
      <c r="S191" s="27"/>
      <c r="T191" s="27"/>
      <c r="U191" s="27"/>
      <c r="V191" s="29"/>
      <c r="W191" s="29"/>
      <c r="X191" s="29"/>
    </row>
    <row r="192" spans="7:24" x14ac:dyDescent="0.25">
      <c r="G192" s="27"/>
      <c r="H192" s="27"/>
      <c r="I192" s="27"/>
      <c r="J192" s="27"/>
      <c r="K192" s="27"/>
      <c r="M192" s="27"/>
      <c r="N192" s="27"/>
      <c r="O192" s="27"/>
      <c r="P192" s="27"/>
      <c r="Q192" s="27"/>
      <c r="R192" s="27"/>
      <c r="S192" s="27"/>
      <c r="T192" s="27"/>
      <c r="U192" s="27"/>
      <c r="V192" s="29"/>
      <c r="W192" s="29"/>
      <c r="X192" s="29"/>
    </row>
    <row r="193" spans="7:24" x14ac:dyDescent="0.25">
      <c r="G193" s="27"/>
      <c r="H193" s="27"/>
      <c r="I193" s="27"/>
      <c r="J193" s="27"/>
      <c r="K193" s="27"/>
      <c r="M193" s="27"/>
      <c r="N193" s="27"/>
      <c r="O193" s="27"/>
      <c r="P193" s="27"/>
      <c r="Q193" s="27"/>
      <c r="R193" s="27"/>
      <c r="S193" s="27"/>
      <c r="T193" s="27"/>
      <c r="U193" s="27"/>
      <c r="V193" s="29"/>
      <c r="W193" s="29"/>
      <c r="X193" s="29"/>
    </row>
    <row r="194" spans="7:24" x14ac:dyDescent="0.25">
      <c r="G194" s="27"/>
      <c r="H194" s="27"/>
      <c r="I194" s="27"/>
      <c r="J194" s="27"/>
      <c r="K194" s="27"/>
      <c r="M194" s="27"/>
      <c r="N194" s="27"/>
      <c r="O194" s="27"/>
      <c r="P194" s="27"/>
      <c r="Q194" s="27"/>
      <c r="R194" s="27"/>
      <c r="S194" s="27"/>
      <c r="T194" s="27"/>
      <c r="U194" s="27"/>
      <c r="V194" s="29"/>
      <c r="W194" s="29"/>
      <c r="X194" s="29"/>
    </row>
    <row r="195" spans="7:24" x14ac:dyDescent="0.25">
      <c r="G195" s="27"/>
      <c r="H195" s="27"/>
      <c r="I195" s="27"/>
      <c r="J195" s="27"/>
      <c r="K195" s="27"/>
      <c r="M195" s="27"/>
      <c r="N195" s="27"/>
      <c r="O195" s="27"/>
      <c r="P195" s="27"/>
      <c r="Q195" s="27"/>
      <c r="R195" s="27"/>
      <c r="S195" s="27"/>
      <c r="T195" s="27"/>
      <c r="U195" s="27"/>
      <c r="V195" s="29"/>
      <c r="W195" s="29"/>
      <c r="X195" s="29"/>
    </row>
    <row r="196" spans="7:24" x14ac:dyDescent="0.25">
      <c r="G196" s="27"/>
      <c r="H196" s="27"/>
      <c r="I196" s="27"/>
      <c r="J196" s="27"/>
      <c r="K196" s="27"/>
      <c r="M196" s="27"/>
      <c r="N196" s="27"/>
      <c r="O196" s="27"/>
      <c r="P196" s="27"/>
      <c r="Q196" s="27"/>
      <c r="R196" s="27"/>
      <c r="S196" s="27"/>
      <c r="T196" s="27"/>
      <c r="U196" s="27"/>
      <c r="V196" s="29"/>
      <c r="W196" s="29"/>
      <c r="X196" s="29"/>
    </row>
    <row r="197" spans="7:24" x14ac:dyDescent="0.25">
      <c r="G197" s="27"/>
      <c r="H197" s="27"/>
      <c r="I197" s="27"/>
      <c r="J197" s="27"/>
      <c r="K197" s="27"/>
      <c r="M197" s="27"/>
      <c r="N197" s="27"/>
      <c r="O197" s="27"/>
      <c r="P197" s="27"/>
      <c r="Q197" s="27"/>
      <c r="R197" s="27"/>
      <c r="S197" s="27"/>
      <c r="T197" s="27"/>
      <c r="U197" s="27"/>
      <c r="V197" s="29"/>
      <c r="W197" s="29"/>
      <c r="X197" s="29"/>
    </row>
    <row r="198" spans="7:24" x14ac:dyDescent="0.25">
      <c r="G198" s="27"/>
      <c r="H198" s="27"/>
      <c r="I198" s="27"/>
      <c r="J198" s="27"/>
      <c r="K198" s="27"/>
      <c r="M198" s="27"/>
      <c r="N198" s="27"/>
      <c r="O198" s="27"/>
      <c r="P198" s="27"/>
      <c r="Q198" s="27"/>
      <c r="R198" s="27"/>
      <c r="S198" s="27"/>
      <c r="T198" s="27"/>
      <c r="U198" s="27"/>
      <c r="V198" s="29"/>
      <c r="W198" s="29"/>
      <c r="X198" s="29"/>
    </row>
    <row r="199" spans="7:24" x14ac:dyDescent="0.25">
      <c r="G199" s="27"/>
      <c r="H199" s="27"/>
      <c r="I199" s="27"/>
      <c r="J199" s="27"/>
      <c r="K199" s="27"/>
      <c r="M199" s="27"/>
      <c r="N199" s="27"/>
      <c r="O199" s="27"/>
      <c r="P199" s="27"/>
      <c r="Q199" s="27"/>
      <c r="R199" s="27"/>
      <c r="S199" s="27"/>
      <c r="T199" s="27"/>
      <c r="U199" s="27"/>
      <c r="V199" s="29"/>
      <c r="W199" s="29"/>
      <c r="X199" s="29"/>
    </row>
    <row r="200" spans="7:24" x14ac:dyDescent="0.25">
      <c r="G200" s="27"/>
      <c r="H200" s="27"/>
      <c r="I200" s="27"/>
      <c r="J200" s="27"/>
      <c r="K200" s="27"/>
      <c r="M200" s="27"/>
      <c r="N200" s="27"/>
      <c r="O200" s="27"/>
      <c r="P200" s="27"/>
      <c r="Q200" s="27"/>
      <c r="R200" s="27"/>
      <c r="S200" s="27"/>
      <c r="T200" s="27"/>
      <c r="U200" s="27"/>
      <c r="V200" s="29"/>
      <c r="W200" s="29"/>
      <c r="X200" s="29"/>
    </row>
    <row r="201" spans="7:24" x14ac:dyDescent="0.25">
      <c r="G201" s="27"/>
      <c r="H201" s="27"/>
      <c r="I201" s="27"/>
      <c r="J201" s="27"/>
      <c r="K201" s="27"/>
      <c r="M201" s="27"/>
      <c r="N201" s="27"/>
      <c r="O201" s="27"/>
      <c r="P201" s="27"/>
      <c r="Q201" s="27"/>
      <c r="R201" s="27"/>
      <c r="S201" s="27"/>
      <c r="T201" s="27"/>
      <c r="U201" s="27"/>
      <c r="V201" s="29"/>
      <c r="W201" s="29"/>
      <c r="X201" s="29"/>
    </row>
    <row r="202" spans="7:24" x14ac:dyDescent="0.25">
      <c r="G202" s="27"/>
      <c r="H202" s="27"/>
      <c r="I202" s="27"/>
      <c r="J202" s="27"/>
      <c r="K202" s="27"/>
      <c r="M202" s="27"/>
      <c r="N202" s="27"/>
      <c r="O202" s="27"/>
      <c r="P202" s="27"/>
      <c r="Q202" s="27"/>
      <c r="R202" s="27"/>
      <c r="S202" s="27"/>
      <c r="T202" s="27"/>
      <c r="U202" s="27"/>
      <c r="V202" s="29"/>
      <c r="W202" s="29"/>
      <c r="X202" s="29"/>
    </row>
    <row r="203" spans="7:24" x14ac:dyDescent="0.25">
      <c r="G203" s="27"/>
      <c r="H203" s="27"/>
      <c r="I203" s="27"/>
      <c r="J203" s="27"/>
      <c r="K203" s="27"/>
      <c r="M203" s="27"/>
      <c r="N203" s="27"/>
      <c r="O203" s="27"/>
      <c r="P203" s="27"/>
      <c r="Q203" s="27"/>
      <c r="R203" s="27"/>
      <c r="S203" s="27"/>
      <c r="T203" s="27"/>
      <c r="U203" s="27"/>
      <c r="V203" s="29"/>
      <c r="W203" s="29"/>
      <c r="X203" s="29"/>
    </row>
    <row r="204" spans="7:24" x14ac:dyDescent="0.25">
      <c r="G204" s="27"/>
      <c r="H204" s="27"/>
      <c r="I204" s="27"/>
      <c r="J204" s="27"/>
      <c r="K204" s="27"/>
      <c r="M204" s="27"/>
      <c r="N204" s="27"/>
      <c r="O204" s="27"/>
      <c r="P204" s="27"/>
      <c r="Q204" s="27"/>
      <c r="R204" s="27"/>
      <c r="S204" s="27"/>
      <c r="T204" s="27"/>
      <c r="U204" s="27"/>
      <c r="V204" s="29"/>
      <c r="W204" s="29"/>
      <c r="X204" s="29"/>
    </row>
    <row r="205" spans="7:24" x14ac:dyDescent="0.25">
      <c r="G205" s="27"/>
      <c r="H205" s="27"/>
      <c r="I205" s="27"/>
      <c r="J205" s="27"/>
      <c r="K205" s="27"/>
      <c r="M205" s="27"/>
      <c r="N205" s="27"/>
      <c r="O205" s="27"/>
      <c r="P205" s="27"/>
      <c r="Q205" s="27"/>
      <c r="R205" s="27"/>
      <c r="S205" s="27"/>
      <c r="T205" s="27"/>
      <c r="U205" s="27"/>
      <c r="V205" s="29"/>
      <c r="W205" s="29"/>
      <c r="X205" s="29"/>
    </row>
    <row r="206" spans="7:24" x14ac:dyDescent="0.25">
      <c r="G206" s="27"/>
      <c r="H206" s="27"/>
      <c r="I206" s="27"/>
      <c r="J206" s="27"/>
      <c r="K206" s="27"/>
      <c r="M206" s="27"/>
      <c r="N206" s="27"/>
      <c r="O206" s="27"/>
      <c r="P206" s="27"/>
      <c r="Q206" s="27"/>
      <c r="R206" s="27"/>
      <c r="S206" s="27"/>
      <c r="T206" s="27"/>
      <c r="U206" s="27"/>
      <c r="V206" s="29"/>
      <c r="W206" s="29"/>
      <c r="X206" s="29"/>
    </row>
    <row r="207" spans="7:24" x14ac:dyDescent="0.25">
      <c r="G207" s="27"/>
      <c r="H207" s="27"/>
      <c r="I207" s="27"/>
      <c r="J207" s="27"/>
      <c r="K207" s="27"/>
      <c r="M207" s="27"/>
      <c r="N207" s="27"/>
      <c r="O207" s="27"/>
      <c r="P207" s="27"/>
      <c r="Q207" s="27"/>
      <c r="R207" s="27"/>
      <c r="S207" s="27"/>
      <c r="T207" s="27"/>
      <c r="U207" s="27"/>
      <c r="V207" s="29"/>
      <c r="W207" s="29"/>
      <c r="X207" s="29"/>
    </row>
    <row r="208" spans="7:24" x14ac:dyDescent="0.25">
      <c r="G208" s="27"/>
      <c r="H208" s="27"/>
      <c r="I208" s="27"/>
      <c r="J208" s="27"/>
      <c r="K208" s="27"/>
      <c r="M208" s="27"/>
      <c r="N208" s="27"/>
      <c r="O208" s="27"/>
      <c r="P208" s="27"/>
      <c r="Q208" s="27"/>
      <c r="R208" s="27"/>
      <c r="S208" s="27"/>
      <c r="T208" s="27"/>
      <c r="U208" s="27"/>
      <c r="V208" s="29"/>
      <c r="W208" s="29"/>
      <c r="X208" s="29"/>
    </row>
    <row r="209" spans="7:24" x14ac:dyDescent="0.25">
      <c r="G209" s="27"/>
      <c r="H209" s="27"/>
      <c r="I209" s="27"/>
      <c r="J209" s="27"/>
      <c r="K209" s="27"/>
      <c r="M209" s="27"/>
      <c r="N209" s="27"/>
      <c r="O209" s="27"/>
      <c r="P209" s="27"/>
      <c r="Q209" s="27"/>
      <c r="R209" s="27"/>
      <c r="S209" s="27"/>
      <c r="T209" s="27"/>
      <c r="U209" s="27"/>
      <c r="V209" s="29"/>
      <c r="W209" s="29"/>
      <c r="X209" s="29"/>
    </row>
    <row r="210" spans="7:24" x14ac:dyDescent="0.25">
      <c r="G210" s="27"/>
      <c r="H210" s="27"/>
      <c r="I210" s="27"/>
      <c r="J210" s="27"/>
      <c r="K210" s="27"/>
      <c r="M210" s="27"/>
      <c r="N210" s="27"/>
      <c r="O210" s="27"/>
      <c r="P210" s="27"/>
      <c r="Q210" s="27"/>
      <c r="R210" s="27"/>
      <c r="S210" s="27"/>
      <c r="T210" s="27"/>
      <c r="U210" s="27"/>
      <c r="V210" s="29"/>
      <c r="W210" s="29"/>
      <c r="X210" s="29"/>
    </row>
    <row r="211" spans="7:24" x14ac:dyDescent="0.25">
      <c r="G211" s="27"/>
      <c r="H211" s="27"/>
      <c r="I211" s="27"/>
      <c r="J211" s="27"/>
      <c r="K211" s="27"/>
      <c r="M211" s="27"/>
      <c r="N211" s="27"/>
      <c r="O211" s="27"/>
      <c r="P211" s="27"/>
      <c r="Q211" s="27"/>
      <c r="R211" s="27"/>
      <c r="S211" s="27"/>
      <c r="T211" s="27"/>
      <c r="U211" s="27"/>
      <c r="V211" s="29"/>
      <c r="W211" s="29"/>
      <c r="X211" s="29"/>
    </row>
    <row r="212" spans="7:24" x14ac:dyDescent="0.25">
      <c r="G212" s="27"/>
      <c r="H212" s="27"/>
      <c r="I212" s="27"/>
      <c r="J212" s="27"/>
      <c r="K212" s="27"/>
      <c r="M212" s="27"/>
      <c r="N212" s="27"/>
      <c r="O212" s="27"/>
      <c r="P212" s="27"/>
      <c r="Q212" s="27"/>
      <c r="R212" s="27"/>
      <c r="S212" s="27"/>
      <c r="T212" s="27"/>
      <c r="U212" s="27"/>
      <c r="V212" s="29"/>
      <c r="W212" s="29"/>
      <c r="X212" s="29"/>
    </row>
    <row r="213" spans="7:24" x14ac:dyDescent="0.25">
      <c r="G213" s="27"/>
      <c r="H213" s="27"/>
      <c r="I213" s="27"/>
      <c r="J213" s="27"/>
      <c r="K213" s="27"/>
      <c r="M213" s="27"/>
      <c r="N213" s="27"/>
      <c r="O213" s="27"/>
      <c r="P213" s="27"/>
      <c r="Q213" s="27"/>
      <c r="R213" s="27"/>
      <c r="S213" s="27"/>
      <c r="T213" s="27"/>
      <c r="U213" s="27"/>
      <c r="V213" s="29"/>
      <c r="W213" s="29"/>
      <c r="X213" s="29"/>
    </row>
    <row r="214" spans="7:24" x14ac:dyDescent="0.25">
      <c r="G214" s="27"/>
      <c r="H214" s="27"/>
      <c r="I214" s="27"/>
      <c r="J214" s="27"/>
      <c r="K214" s="27"/>
      <c r="M214" s="27"/>
      <c r="N214" s="27"/>
      <c r="O214" s="27"/>
      <c r="P214" s="27"/>
      <c r="Q214" s="27"/>
      <c r="R214" s="27"/>
      <c r="S214" s="27"/>
      <c r="T214" s="27"/>
      <c r="U214" s="27"/>
      <c r="V214" s="29"/>
      <c r="W214" s="29"/>
      <c r="X214" s="29"/>
    </row>
    <row r="215" spans="7:24" x14ac:dyDescent="0.25">
      <c r="G215" s="27"/>
      <c r="H215" s="27"/>
      <c r="I215" s="27"/>
      <c r="J215" s="27"/>
      <c r="K215" s="27"/>
      <c r="M215" s="27"/>
      <c r="N215" s="27"/>
      <c r="O215" s="27"/>
      <c r="P215" s="27"/>
      <c r="Q215" s="27"/>
      <c r="R215" s="27"/>
      <c r="S215" s="27"/>
      <c r="T215" s="27"/>
      <c r="U215" s="27"/>
      <c r="V215" s="29"/>
      <c r="W215" s="29"/>
      <c r="X215" s="29"/>
    </row>
    <row r="216" spans="7:24" x14ac:dyDescent="0.25">
      <c r="G216" s="27"/>
      <c r="H216" s="27"/>
      <c r="I216" s="27"/>
      <c r="J216" s="27"/>
      <c r="K216" s="27"/>
      <c r="M216" s="27"/>
      <c r="N216" s="27"/>
      <c r="O216" s="27"/>
      <c r="P216" s="27"/>
      <c r="Q216" s="27"/>
      <c r="R216" s="27"/>
      <c r="S216" s="27"/>
      <c r="T216" s="27"/>
      <c r="U216" s="27"/>
      <c r="V216" s="29"/>
      <c r="W216" s="29"/>
      <c r="X216" s="29"/>
    </row>
    <row r="217" spans="7:24" x14ac:dyDescent="0.25">
      <c r="G217" s="27"/>
      <c r="H217" s="27"/>
      <c r="I217" s="27"/>
      <c r="J217" s="27"/>
      <c r="K217" s="27"/>
      <c r="M217" s="27"/>
      <c r="N217" s="27"/>
      <c r="O217" s="27"/>
      <c r="P217" s="27"/>
      <c r="Q217" s="27"/>
      <c r="R217" s="27"/>
      <c r="S217" s="27"/>
      <c r="T217" s="27"/>
      <c r="U217" s="27"/>
      <c r="V217" s="29"/>
      <c r="W217" s="29"/>
      <c r="X217" s="29"/>
    </row>
    <row r="218" spans="7:24" x14ac:dyDescent="0.25">
      <c r="G218" s="27"/>
      <c r="H218" s="27"/>
      <c r="I218" s="27"/>
      <c r="J218" s="27"/>
      <c r="K218" s="27"/>
      <c r="M218" s="27"/>
      <c r="N218" s="27"/>
      <c r="O218" s="27"/>
      <c r="P218" s="27"/>
      <c r="Q218" s="27"/>
      <c r="R218" s="27"/>
      <c r="S218" s="27"/>
      <c r="T218" s="27"/>
      <c r="U218" s="27"/>
      <c r="V218" s="29"/>
      <c r="W218" s="29"/>
      <c r="X218" s="29"/>
    </row>
    <row r="219" spans="7:24" x14ac:dyDescent="0.25">
      <c r="G219" s="27"/>
      <c r="H219" s="27"/>
      <c r="I219" s="27"/>
      <c r="J219" s="27"/>
      <c r="K219" s="27"/>
      <c r="M219" s="27"/>
      <c r="N219" s="27"/>
      <c r="O219" s="27"/>
      <c r="P219" s="27"/>
      <c r="Q219" s="27"/>
      <c r="R219" s="27"/>
      <c r="S219" s="27"/>
      <c r="T219" s="27"/>
      <c r="U219" s="27"/>
      <c r="V219" s="29"/>
      <c r="W219" s="29"/>
      <c r="X219" s="29"/>
    </row>
    <row r="220" spans="7:24" x14ac:dyDescent="0.25">
      <c r="G220" s="27"/>
      <c r="H220" s="27"/>
      <c r="I220" s="27"/>
      <c r="J220" s="27"/>
      <c r="K220" s="27"/>
      <c r="M220" s="27"/>
      <c r="N220" s="27"/>
      <c r="O220" s="27"/>
      <c r="P220" s="27"/>
      <c r="Q220" s="27"/>
      <c r="R220" s="27"/>
      <c r="S220" s="27"/>
      <c r="T220" s="27"/>
      <c r="U220" s="27"/>
      <c r="V220" s="29"/>
      <c r="W220" s="29"/>
      <c r="X220" s="29"/>
    </row>
    <row r="221" spans="7:24" x14ac:dyDescent="0.25">
      <c r="G221" s="27"/>
      <c r="H221" s="27"/>
      <c r="I221" s="27"/>
      <c r="J221" s="27"/>
      <c r="K221" s="27"/>
      <c r="M221" s="27"/>
      <c r="N221" s="27"/>
      <c r="O221" s="27"/>
      <c r="P221" s="27"/>
      <c r="Q221" s="27"/>
      <c r="R221" s="27"/>
      <c r="S221" s="27"/>
      <c r="T221" s="27"/>
      <c r="U221" s="27"/>
      <c r="V221" s="29"/>
      <c r="W221" s="29"/>
      <c r="X221" s="29"/>
    </row>
    <row r="222" spans="7:24" x14ac:dyDescent="0.25">
      <c r="G222" s="27"/>
      <c r="H222" s="27"/>
      <c r="I222" s="27"/>
      <c r="J222" s="27"/>
      <c r="K222" s="27"/>
      <c r="M222" s="27"/>
      <c r="N222" s="27"/>
      <c r="O222" s="27"/>
      <c r="P222" s="27"/>
      <c r="Q222" s="27"/>
      <c r="R222" s="27"/>
      <c r="S222" s="27"/>
      <c r="T222" s="27"/>
      <c r="U222" s="27"/>
      <c r="V222" s="29"/>
      <c r="W222" s="29"/>
      <c r="X222" s="29"/>
    </row>
    <row r="223" spans="7:24" x14ac:dyDescent="0.25">
      <c r="G223" s="27"/>
      <c r="H223" s="27"/>
      <c r="I223" s="27"/>
      <c r="J223" s="27"/>
      <c r="K223" s="27"/>
      <c r="M223" s="27"/>
      <c r="N223" s="27"/>
      <c r="O223" s="27"/>
      <c r="P223" s="27"/>
      <c r="Q223" s="27"/>
      <c r="R223" s="27"/>
      <c r="S223" s="27"/>
      <c r="T223" s="27"/>
      <c r="U223" s="27"/>
      <c r="V223" s="29"/>
      <c r="W223" s="29"/>
      <c r="X223" s="29"/>
    </row>
    <row r="224" spans="7:24" x14ac:dyDescent="0.25">
      <c r="G224" s="27"/>
      <c r="H224" s="27"/>
      <c r="I224" s="27"/>
      <c r="J224" s="27"/>
      <c r="K224" s="27"/>
      <c r="M224" s="27"/>
      <c r="N224" s="27"/>
      <c r="O224" s="27"/>
      <c r="P224" s="27"/>
      <c r="Q224" s="27"/>
      <c r="R224" s="27"/>
      <c r="S224" s="27"/>
      <c r="T224" s="27"/>
      <c r="U224" s="27"/>
      <c r="V224" s="29"/>
      <c r="W224" s="29"/>
      <c r="X224" s="29"/>
    </row>
    <row r="225" spans="7:24" x14ac:dyDescent="0.25">
      <c r="G225" s="27"/>
      <c r="H225" s="27"/>
      <c r="I225" s="27"/>
      <c r="J225" s="27"/>
      <c r="K225" s="27"/>
      <c r="M225" s="27"/>
      <c r="N225" s="27"/>
      <c r="O225" s="27"/>
      <c r="P225" s="27"/>
      <c r="Q225" s="27"/>
      <c r="R225" s="27"/>
      <c r="S225" s="27"/>
      <c r="T225" s="27"/>
      <c r="U225" s="27"/>
      <c r="V225" s="29"/>
      <c r="W225" s="29"/>
      <c r="X225" s="29"/>
    </row>
    <row r="226" spans="7:24" x14ac:dyDescent="0.25">
      <c r="G226" s="27"/>
      <c r="H226" s="27"/>
      <c r="I226" s="27"/>
      <c r="J226" s="27"/>
      <c r="K226" s="27"/>
      <c r="M226" s="27"/>
      <c r="N226" s="27"/>
      <c r="O226" s="27"/>
      <c r="P226" s="27"/>
      <c r="Q226" s="27"/>
      <c r="R226" s="27"/>
      <c r="S226" s="27"/>
      <c r="T226" s="27"/>
      <c r="U226" s="27"/>
      <c r="V226" s="29"/>
      <c r="W226" s="29"/>
      <c r="X226" s="29"/>
    </row>
    <row r="227" spans="7:24" x14ac:dyDescent="0.25">
      <c r="G227" s="27"/>
      <c r="H227" s="27"/>
      <c r="I227" s="27"/>
      <c r="J227" s="27"/>
      <c r="K227" s="27"/>
      <c r="M227" s="27"/>
      <c r="N227" s="27"/>
      <c r="O227" s="27"/>
      <c r="P227" s="27"/>
      <c r="Q227" s="27"/>
      <c r="R227" s="27"/>
      <c r="S227" s="27"/>
      <c r="T227" s="27"/>
      <c r="U227" s="27"/>
      <c r="V227" s="29"/>
      <c r="W227" s="29"/>
      <c r="X227" s="29"/>
    </row>
    <row r="228" spans="7:24" x14ac:dyDescent="0.25">
      <c r="G228" s="27"/>
      <c r="H228" s="27"/>
      <c r="I228" s="27"/>
      <c r="J228" s="27"/>
      <c r="K228" s="27"/>
      <c r="M228" s="27"/>
      <c r="N228" s="27"/>
      <c r="O228" s="27"/>
      <c r="P228" s="27"/>
      <c r="Q228" s="27"/>
      <c r="R228" s="27"/>
      <c r="S228" s="27"/>
      <c r="T228" s="27"/>
      <c r="U228" s="27"/>
      <c r="V228" s="29"/>
      <c r="W228" s="29"/>
      <c r="X228" s="29"/>
    </row>
    <row r="229" spans="7:24" x14ac:dyDescent="0.25">
      <c r="G229" s="27"/>
      <c r="H229" s="27"/>
      <c r="I229" s="27"/>
      <c r="J229" s="27"/>
      <c r="K229" s="27"/>
      <c r="M229" s="27"/>
      <c r="N229" s="27"/>
      <c r="O229" s="27"/>
      <c r="P229" s="27"/>
      <c r="Q229" s="27"/>
      <c r="R229" s="27"/>
      <c r="S229" s="27"/>
      <c r="T229" s="27"/>
      <c r="U229" s="27"/>
      <c r="V229" s="29"/>
      <c r="W229" s="29"/>
      <c r="X229" s="29"/>
    </row>
    <row r="230" spans="7:24" x14ac:dyDescent="0.25">
      <c r="G230" s="27"/>
      <c r="H230" s="27"/>
      <c r="I230" s="27"/>
      <c r="J230" s="27"/>
      <c r="K230" s="27"/>
      <c r="M230" s="27"/>
      <c r="N230" s="27"/>
      <c r="O230" s="27"/>
      <c r="P230" s="27"/>
      <c r="Q230" s="27"/>
      <c r="R230" s="27"/>
      <c r="S230" s="27"/>
      <c r="T230" s="27"/>
      <c r="U230" s="27"/>
      <c r="V230" s="29"/>
      <c r="W230" s="29"/>
      <c r="X230" s="29"/>
    </row>
    <row r="231" spans="7:24" x14ac:dyDescent="0.25">
      <c r="G231" s="27"/>
      <c r="H231" s="27"/>
      <c r="I231" s="27"/>
      <c r="J231" s="27"/>
      <c r="K231" s="27"/>
      <c r="M231" s="27"/>
      <c r="N231" s="27"/>
      <c r="O231" s="27"/>
      <c r="P231" s="27"/>
      <c r="Q231" s="27"/>
      <c r="R231" s="27"/>
      <c r="S231" s="27"/>
      <c r="T231" s="27"/>
      <c r="U231" s="27"/>
      <c r="V231" s="29"/>
      <c r="W231" s="29"/>
      <c r="X231" s="29"/>
    </row>
    <row r="232" spans="7:24" x14ac:dyDescent="0.25">
      <c r="G232" s="27"/>
      <c r="H232" s="27"/>
      <c r="I232" s="27"/>
      <c r="J232" s="27"/>
      <c r="K232" s="27"/>
      <c r="M232" s="27"/>
      <c r="N232" s="27"/>
      <c r="O232" s="27"/>
      <c r="P232" s="27"/>
      <c r="Q232" s="27"/>
      <c r="R232" s="27"/>
      <c r="S232" s="27"/>
      <c r="T232" s="27"/>
      <c r="U232" s="27"/>
      <c r="V232" s="29"/>
      <c r="W232" s="29"/>
      <c r="X232" s="29"/>
    </row>
    <row r="233" spans="7:24" x14ac:dyDescent="0.25">
      <c r="G233" s="27"/>
      <c r="H233" s="27"/>
      <c r="I233" s="27"/>
      <c r="J233" s="27"/>
      <c r="K233" s="27"/>
      <c r="M233" s="27"/>
      <c r="N233" s="27"/>
      <c r="O233" s="27"/>
      <c r="P233" s="27"/>
      <c r="Q233" s="27"/>
      <c r="R233" s="27"/>
      <c r="S233" s="27"/>
      <c r="T233" s="27"/>
      <c r="U233" s="27"/>
      <c r="V233" s="29"/>
      <c r="W233" s="29"/>
      <c r="X233" s="29"/>
    </row>
    <row r="234" spans="7:24" x14ac:dyDescent="0.25">
      <c r="G234" s="27"/>
      <c r="H234" s="27"/>
      <c r="I234" s="27"/>
      <c r="J234" s="27"/>
      <c r="K234" s="27"/>
      <c r="M234" s="27"/>
      <c r="N234" s="27"/>
      <c r="O234" s="27"/>
      <c r="P234" s="27"/>
      <c r="Q234" s="27"/>
      <c r="R234" s="27"/>
      <c r="S234" s="27"/>
      <c r="T234" s="27"/>
      <c r="U234" s="27"/>
      <c r="V234" s="29"/>
      <c r="W234" s="29"/>
      <c r="X234" s="29"/>
    </row>
    <row r="235" spans="7:24" x14ac:dyDescent="0.25">
      <c r="G235" s="27"/>
      <c r="H235" s="27"/>
      <c r="I235" s="27"/>
      <c r="J235" s="27"/>
      <c r="K235" s="27"/>
      <c r="M235" s="27"/>
      <c r="N235" s="27"/>
      <c r="O235" s="27"/>
      <c r="P235" s="27"/>
      <c r="Q235" s="27"/>
      <c r="R235" s="27"/>
      <c r="S235" s="27"/>
      <c r="T235" s="27"/>
      <c r="U235" s="27"/>
      <c r="V235" s="29"/>
      <c r="W235" s="29"/>
      <c r="X235" s="29"/>
    </row>
    <row r="236" spans="7:24" x14ac:dyDescent="0.25">
      <c r="G236" s="27"/>
      <c r="H236" s="27"/>
      <c r="I236" s="27"/>
      <c r="J236" s="27"/>
      <c r="K236" s="27"/>
      <c r="M236" s="27"/>
      <c r="N236" s="27"/>
      <c r="O236" s="27"/>
      <c r="P236" s="27"/>
      <c r="Q236" s="27"/>
      <c r="R236" s="27"/>
      <c r="S236" s="27"/>
      <c r="T236" s="27"/>
      <c r="U236" s="27"/>
      <c r="V236" s="29"/>
      <c r="W236" s="29"/>
      <c r="X236" s="29"/>
    </row>
    <row r="237" spans="7:24" x14ac:dyDescent="0.25">
      <c r="G237" s="27"/>
      <c r="H237" s="27"/>
      <c r="I237" s="27"/>
      <c r="J237" s="27"/>
      <c r="K237" s="27"/>
      <c r="M237" s="27"/>
      <c r="N237" s="27"/>
      <c r="O237" s="27"/>
      <c r="P237" s="27"/>
      <c r="Q237" s="27"/>
      <c r="R237" s="27"/>
      <c r="S237" s="27"/>
      <c r="T237" s="27"/>
      <c r="U237" s="27"/>
      <c r="V237" s="29"/>
      <c r="W237" s="29"/>
      <c r="X237" s="29"/>
    </row>
    <row r="238" spans="7:24" x14ac:dyDescent="0.25">
      <c r="G238" s="27"/>
      <c r="H238" s="27"/>
      <c r="I238" s="27"/>
      <c r="J238" s="27"/>
      <c r="K238" s="27"/>
      <c r="M238" s="27"/>
      <c r="N238" s="27"/>
      <c r="O238" s="27"/>
      <c r="P238" s="27"/>
      <c r="Q238" s="27"/>
      <c r="R238" s="27"/>
      <c r="S238" s="27"/>
      <c r="T238" s="27"/>
      <c r="U238" s="27"/>
      <c r="V238" s="29"/>
      <c r="W238" s="29"/>
      <c r="X238" s="29"/>
    </row>
    <row r="239" spans="7:24" x14ac:dyDescent="0.25">
      <c r="G239" s="27"/>
      <c r="H239" s="27"/>
      <c r="I239" s="27"/>
      <c r="J239" s="27"/>
      <c r="K239" s="27"/>
      <c r="M239" s="27"/>
      <c r="N239" s="27"/>
      <c r="O239" s="27"/>
      <c r="P239" s="27"/>
      <c r="Q239" s="27"/>
      <c r="R239" s="27"/>
      <c r="S239" s="27"/>
      <c r="T239" s="27"/>
      <c r="U239" s="27"/>
      <c r="V239" s="29"/>
      <c r="W239" s="29"/>
      <c r="X239" s="29"/>
    </row>
    <row r="240" spans="7:24" x14ac:dyDescent="0.25">
      <c r="G240" s="27"/>
      <c r="H240" s="27"/>
      <c r="I240" s="27"/>
      <c r="J240" s="27"/>
      <c r="K240" s="27"/>
      <c r="M240" s="27"/>
      <c r="N240" s="27"/>
      <c r="O240" s="27"/>
      <c r="P240" s="27"/>
      <c r="Q240" s="27"/>
      <c r="R240" s="27"/>
      <c r="S240" s="27"/>
      <c r="T240" s="27"/>
      <c r="U240" s="27"/>
      <c r="V240" s="29"/>
      <c r="W240" s="29"/>
      <c r="X240" s="29"/>
    </row>
    <row r="241" spans="7:24" x14ac:dyDescent="0.25">
      <c r="G241" s="27"/>
      <c r="H241" s="27"/>
      <c r="I241" s="27"/>
      <c r="J241" s="27"/>
      <c r="K241" s="27"/>
      <c r="M241" s="27"/>
      <c r="N241" s="27"/>
      <c r="O241" s="27"/>
      <c r="P241" s="27"/>
      <c r="Q241" s="27"/>
      <c r="R241" s="27"/>
      <c r="S241" s="27"/>
      <c r="T241" s="27"/>
      <c r="U241" s="27"/>
      <c r="V241" s="29"/>
      <c r="W241" s="29"/>
      <c r="X241" s="29"/>
    </row>
    <row r="242" spans="7:24" x14ac:dyDescent="0.25">
      <c r="G242" s="27"/>
      <c r="H242" s="27"/>
      <c r="I242" s="27"/>
      <c r="J242" s="27"/>
      <c r="K242" s="27"/>
      <c r="M242" s="27"/>
      <c r="N242" s="27"/>
      <c r="O242" s="27"/>
      <c r="P242" s="27"/>
      <c r="Q242" s="27"/>
      <c r="R242" s="27"/>
      <c r="S242" s="27"/>
      <c r="T242" s="27"/>
      <c r="U242" s="27"/>
      <c r="V242" s="29"/>
      <c r="W242" s="29"/>
      <c r="X242" s="29"/>
    </row>
    <row r="243" spans="7:24" x14ac:dyDescent="0.25">
      <c r="G243" s="27"/>
      <c r="H243" s="27"/>
      <c r="I243" s="27"/>
      <c r="J243" s="27"/>
      <c r="K243" s="27"/>
      <c r="M243" s="27"/>
      <c r="N243" s="27"/>
      <c r="O243" s="27"/>
      <c r="P243" s="27"/>
      <c r="Q243" s="27"/>
      <c r="R243" s="27"/>
      <c r="S243" s="27"/>
      <c r="T243" s="27"/>
      <c r="U243" s="27"/>
      <c r="V243" s="29"/>
      <c r="W243" s="29"/>
      <c r="X243" s="29"/>
    </row>
    <row r="244" spans="7:24" x14ac:dyDescent="0.25">
      <c r="G244" s="27"/>
      <c r="H244" s="27"/>
      <c r="I244" s="27"/>
      <c r="J244" s="27"/>
      <c r="K244" s="27"/>
      <c r="M244" s="27"/>
      <c r="N244" s="27"/>
      <c r="O244" s="27"/>
      <c r="P244" s="27"/>
      <c r="Q244" s="27"/>
      <c r="R244" s="27"/>
      <c r="S244" s="27"/>
      <c r="T244" s="27"/>
      <c r="U244" s="27"/>
      <c r="V244" s="29"/>
      <c r="W244" s="29"/>
      <c r="X244" s="29"/>
    </row>
    <row r="245" spans="7:24" x14ac:dyDescent="0.25">
      <c r="G245" s="27"/>
      <c r="H245" s="27"/>
      <c r="I245" s="27"/>
      <c r="J245" s="27"/>
      <c r="K245" s="27"/>
      <c r="M245" s="27"/>
      <c r="N245" s="27"/>
      <c r="O245" s="27"/>
      <c r="P245" s="27"/>
      <c r="Q245" s="27"/>
      <c r="R245" s="27"/>
      <c r="S245" s="27"/>
      <c r="T245" s="27"/>
      <c r="U245" s="27"/>
      <c r="V245" s="29"/>
      <c r="W245" s="29"/>
      <c r="X245" s="29"/>
    </row>
    <row r="246" spans="7:24" x14ac:dyDescent="0.25">
      <c r="G246" s="27"/>
      <c r="H246" s="27"/>
      <c r="I246" s="27"/>
      <c r="J246" s="27"/>
      <c r="K246" s="27"/>
      <c r="M246" s="27"/>
      <c r="N246" s="27"/>
      <c r="O246" s="27"/>
      <c r="P246" s="27"/>
      <c r="Q246" s="27"/>
      <c r="R246" s="27"/>
      <c r="S246" s="27"/>
      <c r="T246" s="27"/>
      <c r="U246" s="27"/>
      <c r="V246" s="29"/>
      <c r="W246" s="29"/>
      <c r="X246" s="29"/>
    </row>
    <row r="247" spans="7:24" x14ac:dyDescent="0.25">
      <c r="G247" s="27"/>
      <c r="H247" s="27"/>
      <c r="I247" s="27"/>
      <c r="J247" s="27"/>
      <c r="K247" s="27"/>
      <c r="M247" s="27"/>
      <c r="N247" s="27"/>
      <c r="O247" s="27"/>
      <c r="P247" s="27"/>
      <c r="Q247" s="27"/>
      <c r="R247" s="27"/>
      <c r="S247" s="27"/>
      <c r="T247" s="27"/>
      <c r="U247" s="27"/>
      <c r="V247" s="29"/>
      <c r="W247" s="29"/>
      <c r="X247" s="29"/>
    </row>
    <row r="248" spans="7:24" x14ac:dyDescent="0.25">
      <c r="G248" s="27"/>
      <c r="H248" s="27"/>
      <c r="I248" s="27"/>
      <c r="J248" s="27"/>
      <c r="K248" s="27"/>
      <c r="M248" s="27"/>
      <c r="N248" s="27"/>
      <c r="O248" s="27"/>
      <c r="P248" s="27"/>
      <c r="Q248" s="27"/>
      <c r="R248" s="27"/>
      <c r="S248" s="27"/>
      <c r="T248" s="27"/>
      <c r="U248" s="27"/>
      <c r="V248" s="29"/>
      <c r="W248" s="29"/>
      <c r="X248" s="29"/>
    </row>
    <row r="249" spans="7:24" x14ac:dyDescent="0.25">
      <c r="G249" s="27"/>
      <c r="H249" s="27"/>
      <c r="I249" s="27"/>
      <c r="J249" s="27"/>
      <c r="K249" s="27"/>
      <c r="M249" s="27"/>
      <c r="N249" s="27"/>
      <c r="O249" s="27"/>
      <c r="P249" s="27"/>
      <c r="Q249" s="27"/>
      <c r="R249" s="27"/>
      <c r="S249" s="27"/>
      <c r="T249" s="27"/>
      <c r="U249" s="27"/>
      <c r="V249" s="29"/>
      <c r="W249" s="29"/>
      <c r="X249" s="29"/>
    </row>
    <row r="250" spans="7:24" x14ac:dyDescent="0.25">
      <c r="G250" s="27"/>
      <c r="H250" s="27"/>
      <c r="I250" s="27"/>
      <c r="J250" s="27"/>
      <c r="K250" s="27"/>
      <c r="M250" s="27"/>
      <c r="N250" s="27"/>
      <c r="O250" s="27"/>
      <c r="P250" s="27"/>
      <c r="Q250" s="27"/>
      <c r="R250" s="27"/>
      <c r="S250" s="27"/>
      <c r="T250" s="27"/>
      <c r="U250" s="27"/>
      <c r="V250" s="29"/>
      <c r="W250" s="29"/>
      <c r="X250" s="29"/>
    </row>
    <row r="251" spans="7:24" x14ac:dyDescent="0.25">
      <c r="G251" s="27"/>
      <c r="H251" s="27"/>
      <c r="I251" s="27"/>
      <c r="J251" s="27"/>
      <c r="K251" s="27"/>
      <c r="M251" s="27"/>
      <c r="N251" s="27"/>
      <c r="O251" s="27"/>
      <c r="P251" s="27"/>
      <c r="Q251" s="27"/>
      <c r="R251" s="27"/>
      <c r="S251" s="27"/>
      <c r="T251" s="27"/>
      <c r="U251" s="27"/>
      <c r="V251" s="29"/>
      <c r="W251" s="29"/>
      <c r="X251" s="29"/>
    </row>
    <row r="252" spans="7:24" x14ac:dyDescent="0.25">
      <c r="G252" s="27"/>
      <c r="H252" s="27"/>
      <c r="I252" s="27"/>
      <c r="J252" s="27"/>
      <c r="K252" s="27"/>
      <c r="M252" s="27"/>
      <c r="N252" s="27"/>
      <c r="O252" s="27"/>
      <c r="P252" s="27"/>
      <c r="Q252" s="27"/>
      <c r="R252" s="27"/>
      <c r="S252" s="27"/>
      <c r="T252" s="27"/>
      <c r="U252" s="27"/>
      <c r="V252" s="29"/>
      <c r="W252" s="29"/>
      <c r="X252" s="29"/>
    </row>
    <row r="253" spans="7:24" x14ac:dyDescent="0.25">
      <c r="G253" s="27"/>
      <c r="H253" s="27"/>
      <c r="I253" s="27"/>
      <c r="J253" s="27"/>
      <c r="K253" s="27"/>
      <c r="M253" s="27"/>
      <c r="N253" s="27"/>
      <c r="O253" s="27"/>
      <c r="P253" s="27"/>
      <c r="Q253" s="27"/>
      <c r="R253" s="27"/>
      <c r="S253" s="27"/>
      <c r="T253" s="27"/>
      <c r="U253" s="27"/>
      <c r="V253" s="29"/>
      <c r="W253" s="29"/>
      <c r="X253" s="29"/>
    </row>
    <row r="254" spans="7:24" x14ac:dyDescent="0.25">
      <c r="G254" s="27"/>
      <c r="H254" s="27"/>
      <c r="I254" s="27"/>
      <c r="J254" s="27"/>
      <c r="K254" s="27"/>
      <c r="M254" s="27"/>
      <c r="N254" s="27"/>
      <c r="O254" s="27"/>
      <c r="P254" s="27"/>
      <c r="Q254" s="27"/>
      <c r="R254" s="27"/>
      <c r="S254" s="27"/>
      <c r="T254" s="27"/>
      <c r="U254" s="27"/>
      <c r="V254" s="29"/>
      <c r="W254" s="29"/>
      <c r="X254" s="29"/>
    </row>
    <row r="255" spans="7:24" x14ac:dyDescent="0.25">
      <c r="G255" s="27"/>
      <c r="H255" s="27"/>
      <c r="I255" s="27"/>
      <c r="J255" s="27"/>
      <c r="K255" s="27"/>
      <c r="M255" s="27"/>
      <c r="N255" s="27"/>
      <c r="O255" s="27"/>
      <c r="P255" s="27"/>
      <c r="Q255" s="27"/>
      <c r="R255" s="27"/>
      <c r="S255" s="27"/>
      <c r="T255" s="27"/>
      <c r="U255" s="27"/>
      <c r="V255" s="29"/>
      <c r="W255" s="29"/>
      <c r="X255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B2E5-EF27-4ACB-877D-682278BBADA8}">
  <dimension ref="A1:AI54"/>
  <sheetViews>
    <sheetView workbookViewId="0">
      <selection activeCell="W55" sqref="W55"/>
    </sheetView>
  </sheetViews>
  <sheetFormatPr defaultRowHeight="15" x14ac:dyDescent="0.25"/>
  <cols>
    <col min="7" max="7" width="14.5703125" customWidth="1"/>
    <col min="8" max="8" width="14.85546875" customWidth="1"/>
    <col min="9" max="9" width="11" customWidth="1"/>
    <col min="10" max="10" width="12.42578125" customWidth="1"/>
    <col min="11" max="11" width="10" bestFit="1" customWidth="1"/>
    <col min="21" max="21" width="13" customWidth="1"/>
    <col min="34" max="34" width="9.85546875" bestFit="1" customWidth="1"/>
  </cols>
  <sheetData>
    <row r="1" spans="1:35" x14ac:dyDescent="0.25">
      <c r="A1" s="1" t="s">
        <v>50</v>
      </c>
      <c r="B1" s="1" t="s">
        <v>51</v>
      </c>
      <c r="C1" s="1" t="s">
        <v>52</v>
      </c>
      <c r="D1" s="1" t="s">
        <v>53</v>
      </c>
      <c r="E1" s="8" t="s">
        <v>54</v>
      </c>
      <c r="F1" s="8" t="s">
        <v>55</v>
      </c>
      <c r="G1" s="8" t="s">
        <v>56</v>
      </c>
      <c r="H1" s="31" t="s">
        <v>74</v>
      </c>
      <c r="I1" s="8" t="s">
        <v>57</v>
      </c>
      <c r="J1" s="8" t="s">
        <v>58</v>
      </c>
      <c r="K1" s="8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8" t="s">
        <v>86</v>
      </c>
      <c r="V1" s="39">
        <v>14</v>
      </c>
      <c r="W1" s="39">
        <v>15</v>
      </c>
      <c r="X1" s="39">
        <v>16</v>
      </c>
      <c r="Y1" s="39">
        <v>17</v>
      </c>
      <c r="Z1" s="39">
        <v>18</v>
      </c>
      <c r="AA1" s="39">
        <v>19</v>
      </c>
      <c r="AB1" s="39">
        <v>20</v>
      </c>
      <c r="AC1" s="39">
        <v>21</v>
      </c>
      <c r="AD1" s="39">
        <v>22</v>
      </c>
      <c r="AE1" s="39">
        <v>23</v>
      </c>
      <c r="AF1" s="39">
        <v>24</v>
      </c>
      <c r="AG1" s="39">
        <v>25</v>
      </c>
      <c r="AH1" t="s">
        <v>88</v>
      </c>
      <c r="AI1" t="s">
        <v>89</v>
      </c>
    </row>
    <row r="2" spans="1:3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 t="str">
        <f>LEFT(RIGHT(A2,3),2)</f>
        <v>01</v>
      </c>
      <c r="H2" s="16">
        <f>ROUNDDOWN(J2/I2,4)</f>
        <v>1.0597000000000001</v>
      </c>
      <c r="I2" s="32">
        <f>B2+C2</f>
        <v>2812202</v>
      </c>
      <c r="J2" s="33">
        <f>D2+E2</f>
        <v>2980175</v>
      </c>
      <c r="K2">
        <f>IF(J2&gt;2*$I2,INT(J2),INT(J2*$H2))</f>
        <v>3158091</v>
      </c>
      <c r="L2">
        <f t="shared" ref="L2:U2" si="0">IF(K2&gt;2*$I2,INT(K2),INT(K2*$H2))</f>
        <v>3346629</v>
      </c>
      <c r="M2">
        <f t="shared" si="0"/>
        <v>3546422</v>
      </c>
      <c r="N2">
        <f t="shared" si="0"/>
        <v>3758143</v>
      </c>
      <c r="O2">
        <f t="shared" si="0"/>
        <v>3982504</v>
      </c>
      <c r="P2">
        <f t="shared" si="0"/>
        <v>4220259</v>
      </c>
      <c r="Q2">
        <f t="shared" si="0"/>
        <v>4472208</v>
      </c>
      <c r="R2">
        <f t="shared" si="0"/>
        <v>4739198</v>
      </c>
      <c r="S2">
        <f t="shared" si="0"/>
        <v>5022128</v>
      </c>
      <c r="T2">
        <f t="shared" si="0"/>
        <v>5321949</v>
      </c>
      <c r="U2">
        <f t="shared" si="0"/>
        <v>5639669</v>
      </c>
      <c r="V2">
        <f>IF(J2&gt;2*$I2,1,0)</f>
        <v>0</v>
      </c>
      <c r="W2">
        <f t="shared" ref="W2:AG2" si="1">IF(K2&gt;2*$I2,1,0)</f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1</v>
      </c>
      <c r="AH2">
        <f>SUM(V2:AG2)</f>
        <v>1</v>
      </c>
      <c r="AI2">
        <f>IF(AH2&gt;0,1,0)</f>
        <v>1</v>
      </c>
    </row>
    <row r="3" spans="1:3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2">RIGHT(A3,1)</f>
        <v>D</v>
      </c>
      <c r="G3" t="str">
        <f t="shared" ref="G3:G51" si="3">LEFT(RIGHT(A3,3),2)</f>
        <v>02</v>
      </c>
      <c r="H3" s="16">
        <f>ROUNDDOWN(J3/I3,4)</f>
        <v>0.93659999999999999</v>
      </c>
      <c r="I3" s="32">
        <f t="shared" ref="I3:I51" si="4">B3+C3</f>
        <v>3353163</v>
      </c>
      <c r="J3" s="33">
        <f t="shared" ref="J3:J51" si="5">D3+E3</f>
        <v>3140763</v>
      </c>
      <c r="K3">
        <f t="shared" ref="K3:U51" si="6">IF(J3&gt;2*$I3,INT(J3),INT(J3*$H3))</f>
        <v>2941638</v>
      </c>
      <c r="L3">
        <f t="shared" si="6"/>
        <v>2755138</v>
      </c>
      <c r="M3">
        <f t="shared" si="6"/>
        <v>2580462</v>
      </c>
      <c r="N3">
        <f t="shared" si="6"/>
        <v>2416860</v>
      </c>
      <c r="O3">
        <f t="shared" si="6"/>
        <v>2263631</v>
      </c>
      <c r="P3">
        <f t="shared" si="6"/>
        <v>2120116</v>
      </c>
      <c r="Q3">
        <f t="shared" si="6"/>
        <v>1985700</v>
      </c>
      <c r="R3">
        <f t="shared" si="6"/>
        <v>1859806</v>
      </c>
      <c r="S3">
        <f t="shared" si="6"/>
        <v>1741894</v>
      </c>
      <c r="T3">
        <f t="shared" si="6"/>
        <v>1631457</v>
      </c>
      <c r="U3">
        <f t="shared" si="6"/>
        <v>1528022</v>
      </c>
      <c r="V3">
        <f t="shared" ref="V3:V51" si="7">IF(J3&gt;2*$I3,1,0)</f>
        <v>0</v>
      </c>
      <c r="W3">
        <f t="shared" ref="W3:W51" si="8">IF(K3&gt;2*$I3,1,0)</f>
        <v>0</v>
      </c>
      <c r="X3">
        <f t="shared" ref="X3:X51" si="9">IF(L3&gt;2*$I3,1,0)</f>
        <v>0</v>
      </c>
      <c r="Y3">
        <f t="shared" ref="Y3:Y51" si="10">IF(M3&gt;2*$I3,1,0)</f>
        <v>0</v>
      </c>
      <c r="Z3">
        <f t="shared" ref="Z3:Z51" si="11">IF(N3&gt;2*$I3,1,0)</f>
        <v>0</v>
      </c>
      <c r="AA3">
        <f t="shared" ref="AA3:AA51" si="12">IF(O3&gt;2*$I3,1,0)</f>
        <v>0</v>
      </c>
      <c r="AB3">
        <f t="shared" ref="AB3:AB51" si="13">IF(P3&gt;2*$I3,1,0)</f>
        <v>0</v>
      </c>
      <c r="AC3">
        <f t="shared" ref="AC3:AC51" si="14">IF(Q3&gt;2*$I3,1,0)</f>
        <v>0</v>
      </c>
      <c r="AD3">
        <f t="shared" ref="AD3:AD51" si="15">IF(R3&gt;2*$I3,1,0)</f>
        <v>0</v>
      </c>
      <c r="AE3">
        <f t="shared" ref="AE3:AE51" si="16">IF(S3&gt;2*$I3,1,0)</f>
        <v>0</v>
      </c>
      <c r="AF3">
        <f t="shared" ref="AF3:AF51" si="17">IF(T3&gt;2*$I3,1,0)</f>
        <v>0</v>
      </c>
      <c r="AG3">
        <f t="shared" ref="AG3:AG51" si="18">IF(U3&gt;2*$I3,1,0)</f>
        <v>0</v>
      </c>
      <c r="AH3">
        <f t="shared" ref="AH3:AH51" si="19">SUM(V3:AG3)</f>
        <v>0</v>
      </c>
      <c r="AI3">
        <f t="shared" ref="AI3:AI54" si="20">IF(AH3&gt;0,1,0)</f>
        <v>0</v>
      </c>
    </row>
    <row r="4" spans="1:3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2"/>
        <v>C</v>
      </c>
      <c r="G4" t="str">
        <f t="shared" si="3"/>
        <v>03</v>
      </c>
      <c r="H4" s="16">
        <f>ROUNDDOWN(J4/I4,4)</f>
        <v>1.0195000000000001</v>
      </c>
      <c r="I4" s="32">
        <f t="shared" si="4"/>
        <v>2443837</v>
      </c>
      <c r="J4" s="33">
        <f t="shared" si="5"/>
        <v>2491574</v>
      </c>
      <c r="K4">
        <f t="shared" si="6"/>
        <v>2540159</v>
      </c>
      <c r="L4">
        <f t="shared" si="6"/>
        <v>2589692</v>
      </c>
      <c r="M4">
        <f t="shared" si="6"/>
        <v>2640190</v>
      </c>
      <c r="N4">
        <f t="shared" si="6"/>
        <v>2691673</v>
      </c>
      <c r="O4">
        <f t="shared" si="6"/>
        <v>2744160</v>
      </c>
      <c r="P4">
        <f t="shared" si="6"/>
        <v>2797671</v>
      </c>
      <c r="Q4">
        <f t="shared" si="6"/>
        <v>2852225</v>
      </c>
      <c r="R4">
        <f t="shared" si="6"/>
        <v>2907843</v>
      </c>
      <c r="S4">
        <f t="shared" si="6"/>
        <v>2964545</v>
      </c>
      <c r="T4">
        <f t="shared" si="6"/>
        <v>3022353</v>
      </c>
      <c r="U4">
        <f t="shared" si="6"/>
        <v>3081288</v>
      </c>
      <c r="V4">
        <f t="shared" si="7"/>
        <v>0</v>
      </c>
      <c r="W4">
        <f t="shared" si="8"/>
        <v>0</v>
      </c>
      <c r="X4">
        <f t="shared" si="9"/>
        <v>0</v>
      </c>
      <c r="Y4">
        <f t="shared" si="10"/>
        <v>0</v>
      </c>
      <c r="Z4">
        <f t="shared" si="11"/>
        <v>0</v>
      </c>
      <c r="AA4">
        <f t="shared" si="12"/>
        <v>0</v>
      </c>
      <c r="AB4">
        <f t="shared" si="13"/>
        <v>0</v>
      </c>
      <c r="AC4">
        <f t="shared" si="14"/>
        <v>0</v>
      </c>
      <c r="AD4">
        <f t="shared" si="15"/>
        <v>0</v>
      </c>
      <c r="AE4">
        <f t="shared" si="16"/>
        <v>0</v>
      </c>
      <c r="AF4">
        <f t="shared" si="17"/>
        <v>0</v>
      </c>
      <c r="AG4">
        <f t="shared" si="18"/>
        <v>0</v>
      </c>
      <c r="AH4">
        <f t="shared" si="19"/>
        <v>0</v>
      </c>
      <c r="AI4">
        <f t="shared" si="20"/>
        <v>0</v>
      </c>
    </row>
    <row r="5" spans="1:3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2"/>
        <v>D</v>
      </c>
      <c r="G5" t="str">
        <f t="shared" si="3"/>
        <v>04</v>
      </c>
      <c r="H5" s="16">
        <f>ROUNDDOWN(J5/I5,4)</f>
        <v>0.71450000000000002</v>
      </c>
      <c r="I5" s="32">
        <f t="shared" si="4"/>
        <v>1975115</v>
      </c>
      <c r="J5" s="33">
        <f t="shared" si="5"/>
        <v>1411260</v>
      </c>
      <c r="K5">
        <f t="shared" si="6"/>
        <v>1008345</v>
      </c>
      <c r="L5">
        <f t="shared" si="6"/>
        <v>720462</v>
      </c>
      <c r="M5">
        <f t="shared" si="6"/>
        <v>514770</v>
      </c>
      <c r="N5">
        <f t="shared" si="6"/>
        <v>367803</v>
      </c>
      <c r="O5">
        <f t="shared" si="6"/>
        <v>262795</v>
      </c>
      <c r="P5">
        <f t="shared" si="6"/>
        <v>187767</v>
      </c>
      <c r="Q5">
        <f t="shared" si="6"/>
        <v>134159</v>
      </c>
      <c r="R5">
        <f t="shared" si="6"/>
        <v>95856</v>
      </c>
      <c r="S5">
        <f t="shared" si="6"/>
        <v>68489</v>
      </c>
      <c r="T5">
        <f t="shared" si="6"/>
        <v>48935</v>
      </c>
      <c r="U5">
        <f t="shared" si="6"/>
        <v>34964</v>
      </c>
      <c r="V5">
        <f t="shared" si="7"/>
        <v>0</v>
      </c>
      <c r="W5">
        <f t="shared" si="8"/>
        <v>0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B5">
        <f t="shared" si="13"/>
        <v>0</v>
      </c>
      <c r="AC5">
        <f t="shared" si="14"/>
        <v>0</v>
      </c>
      <c r="AD5">
        <f t="shared" si="15"/>
        <v>0</v>
      </c>
      <c r="AE5">
        <f t="shared" si="16"/>
        <v>0</v>
      </c>
      <c r="AF5">
        <f t="shared" si="17"/>
        <v>0</v>
      </c>
      <c r="AG5">
        <f t="shared" si="18"/>
        <v>0</v>
      </c>
      <c r="AH5">
        <f t="shared" si="19"/>
        <v>0</v>
      </c>
      <c r="AI5">
        <f t="shared" si="20"/>
        <v>0</v>
      </c>
    </row>
    <row r="6" spans="1:3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2"/>
        <v>A</v>
      </c>
      <c r="G6" t="str">
        <f t="shared" si="3"/>
        <v>05</v>
      </c>
      <c r="H6" s="16">
        <f>ROUNDDOWN(J6/I6,4)</f>
        <v>0.81289999999999996</v>
      </c>
      <c r="I6" s="32">
        <f t="shared" si="4"/>
        <v>4664729</v>
      </c>
      <c r="J6" s="33">
        <f t="shared" si="5"/>
        <v>3792224</v>
      </c>
      <c r="K6">
        <f t="shared" si="6"/>
        <v>3082698</v>
      </c>
      <c r="L6">
        <f t="shared" si="6"/>
        <v>2505925</v>
      </c>
      <c r="M6">
        <f t="shared" si="6"/>
        <v>2037066</v>
      </c>
      <c r="N6">
        <f t="shared" si="6"/>
        <v>1655930</v>
      </c>
      <c r="O6">
        <f t="shared" si="6"/>
        <v>1346105</v>
      </c>
      <c r="P6">
        <f t="shared" si="6"/>
        <v>1094248</v>
      </c>
      <c r="Q6">
        <f t="shared" si="6"/>
        <v>889514</v>
      </c>
      <c r="R6">
        <f t="shared" si="6"/>
        <v>723085</v>
      </c>
      <c r="S6">
        <f t="shared" si="6"/>
        <v>587795</v>
      </c>
      <c r="T6">
        <f t="shared" si="6"/>
        <v>477818</v>
      </c>
      <c r="U6">
        <f t="shared" si="6"/>
        <v>388418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0</v>
      </c>
      <c r="AC6">
        <f t="shared" si="14"/>
        <v>0</v>
      </c>
      <c r="AD6">
        <f t="shared" si="15"/>
        <v>0</v>
      </c>
      <c r="AE6">
        <f t="shared" si="16"/>
        <v>0</v>
      </c>
      <c r="AF6">
        <f t="shared" si="17"/>
        <v>0</v>
      </c>
      <c r="AG6">
        <f t="shared" si="18"/>
        <v>0</v>
      </c>
      <c r="AH6">
        <f t="shared" si="19"/>
        <v>0</v>
      </c>
      <c r="AI6">
        <f t="shared" si="20"/>
        <v>0</v>
      </c>
    </row>
    <row r="7" spans="1:3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2"/>
        <v>D</v>
      </c>
      <c r="G7" t="str">
        <f t="shared" si="3"/>
        <v>06</v>
      </c>
      <c r="H7" s="16">
        <f>ROUNDDOWN(J7/I7,4)</f>
        <v>1.1231</v>
      </c>
      <c r="I7" s="32">
        <f t="shared" si="4"/>
        <v>3698361</v>
      </c>
      <c r="J7" s="33">
        <f t="shared" si="5"/>
        <v>4153748</v>
      </c>
      <c r="K7">
        <f t="shared" si="6"/>
        <v>4665074</v>
      </c>
      <c r="L7">
        <f t="shared" si="6"/>
        <v>5239344</v>
      </c>
      <c r="M7">
        <f t="shared" si="6"/>
        <v>5884307</v>
      </c>
      <c r="N7">
        <f t="shared" si="6"/>
        <v>6608665</v>
      </c>
      <c r="O7">
        <f t="shared" si="6"/>
        <v>7422191</v>
      </c>
      <c r="P7">
        <f t="shared" si="6"/>
        <v>7422191</v>
      </c>
      <c r="Q7">
        <f t="shared" si="6"/>
        <v>7422191</v>
      </c>
      <c r="R7">
        <f t="shared" si="6"/>
        <v>7422191</v>
      </c>
      <c r="S7">
        <f t="shared" si="6"/>
        <v>7422191</v>
      </c>
      <c r="T7">
        <f t="shared" si="6"/>
        <v>7422191</v>
      </c>
      <c r="U7">
        <f t="shared" si="6"/>
        <v>7422191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1</v>
      </c>
      <c r="AB7">
        <f t="shared" si="13"/>
        <v>1</v>
      </c>
      <c r="AC7">
        <f t="shared" si="14"/>
        <v>1</v>
      </c>
      <c r="AD7">
        <f t="shared" si="15"/>
        <v>1</v>
      </c>
      <c r="AE7">
        <f t="shared" si="16"/>
        <v>1</v>
      </c>
      <c r="AF7">
        <f t="shared" si="17"/>
        <v>1</v>
      </c>
      <c r="AG7">
        <f t="shared" si="18"/>
        <v>1</v>
      </c>
      <c r="AH7">
        <f t="shared" si="19"/>
        <v>7</v>
      </c>
      <c r="AI7">
        <f t="shared" si="20"/>
        <v>1</v>
      </c>
    </row>
    <row r="8" spans="1:3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2"/>
        <v>B</v>
      </c>
      <c r="G8" t="str">
        <f t="shared" si="3"/>
        <v>07</v>
      </c>
      <c r="H8" s="16">
        <f>ROUNDDOWN(J8/I8,4)</f>
        <v>0.87370000000000003</v>
      </c>
      <c r="I8" s="32">
        <f t="shared" si="4"/>
        <v>7689971</v>
      </c>
      <c r="J8" s="33">
        <f t="shared" si="5"/>
        <v>6719014</v>
      </c>
      <c r="K8">
        <f t="shared" si="6"/>
        <v>5870402</v>
      </c>
      <c r="L8">
        <f t="shared" si="6"/>
        <v>5128970</v>
      </c>
      <c r="M8">
        <f t="shared" si="6"/>
        <v>4481181</v>
      </c>
      <c r="N8">
        <f t="shared" si="6"/>
        <v>3915207</v>
      </c>
      <c r="O8">
        <f t="shared" si="6"/>
        <v>3420716</v>
      </c>
      <c r="P8">
        <f t="shared" si="6"/>
        <v>2988679</v>
      </c>
      <c r="Q8">
        <f t="shared" si="6"/>
        <v>2611208</v>
      </c>
      <c r="R8">
        <f t="shared" si="6"/>
        <v>2281412</v>
      </c>
      <c r="S8">
        <f t="shared" si="6"/>
        <v>1993269</v>
      </c>
      <c r="T8">
        <f t="shared" si="6"/>
        <v>1741519</v>
      </c>
      <c r="U8">
        <f t="shared" si="6"/>
        <v>1521565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C8">
        <f t="shared" si="14"/>
        <v>0</v>
      </c>
      <c r="AD8">
        <f t="shared" si="15"/>
        <v>0</v>
      </c>
      <c r="AE8">
        <f t="shared" si="16"/>
        <v>0</v>
      </c>
      <c r="AF8">
        <f t="shared" si="17"/>
        <v>0</v>
      </c>
      <c r="AG8">
        <f t="shared" si="18"/>
        <v>0</v>
      </c>
      <c r="AH8">
        <f t="shared" si="19"/>
        <v>0</v>
      </c>
      <c r="AI8">
        <f t="shared" si="20"/>
        <v>0</v>
      </c>
    </row>
    <row r="9" spans="1:3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2"/>
        <v>A</v>
      </c>
      <c r="G9" t="str">
        <f t="shared" si="3"/>
        <v>08</v>
      </c>
      <c r="H9" s="16">
        <f>ROUNDDOWN(J9/I9,4)</f>
        <v>1.5571999999999999</v>
      </c>
      <c r="I9" s="32">
        <f t="shared" si="4"/>
        <v>1335057</v>
      </c>
      <c r="J9" s="33">
        <f t="shared" si="5"/>
        <v>2079034</v>
      </c>
      <c r="K9">
        <f t="shared" si="6"/>
        <v>3237471</v>
      </c>
      <c r="L9">
        <f t="shared" si="6"/>
        <v>3237471</v>
      </c>
      <c r="M9">
        <f t="shared" si="6"/>
        <v>3237471</v>
      </c>
      <c r="N9">
        <f t="shared" si="6"/>
        <v>3237471</v>
      </c>
      <c r="O9">
        <f t="shared" si="6"/>
        <v>3237471</v>
      </c>
      <c r="P9">
        <f t="shared" si="6"/>
        <v>3237471</v>
      </c>
      <c r="Q9">
        <f t="shared" si="6"/>
        <v>3237471</v>
      </c>
      <c r="R9">
        <f t="shared" si="6"/>
        <v>3237471</v>
      </c>
      <c r="S9">
        <f t="shared" si="6"/>
        <v>3237471</v>
      </c>
      <c r="T9">
        <f t="shared" si="6"/>
        <v>3237471</v>
      </c>
      <c r="U9">
        <f t="shared" si="6"/>
        <v>3237471</v>
      </c>
      <c r="V9">
        <f t="shared" si="7"/>
        <v>0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1</v>
      </c>
      <c r="AB9">
        <f t="shared" si="13"/>
        <v>1</v>
      </c>
      <c r="AC9">
        <f t="shared" si="14"/>
        <v>1</v>
      </c>
      <c r="AD9">
        <f t="shared" si="15"/>
        <v>1</v>
      </c>
      <c r="AE9">
        <f t="shared" si="16"/>
        <v>1</v>
      </c>
      <c r="AF9">
        <f t="shared" si="17"/>
        <v>1</v>
      </c>
      <c r="AG9">
        <f t="shared" si="18"/>
        <v>1</v>
      </c>
      <c r="AH9">
        <f t="shared" si="19"/>
        <v>11</v>
      </c>
      <c r="AI9">
        <f t="shared" si="20"/>
        <v>1</v>
      </c>
    </row>
    <row r="10" spans="1:3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2"/>
        <v>C</v>
      </c>
      <c r="G10" t="str">
        <f t="shared" si="3"/>
        <v>09</v>
      </c>
      <c r="H10" s="16">
        <f>ROUNDDOWN(J10/I10,4)</f>
        <v>0.67149999999999999</v>
      </c>
      <c r="I10" s="32">
        <f t="shared" si="4"/>
        <v>3291343</v>
      </c>
      <c r="J10" s="33">
        <f t="shared" si="5"/>
        <v>2210357</v>
      </c>
      <c r="K10">
        <f t="shared" si="6"/>
        <v>1484254</v>
      </c>
      <c r="L10">
        <f t="shared" si="6"/>
        <v>996676</v>
      </c>
      <c r="M10">
        <f t="shared" si="6"/>
        <v>669267</v>
      </c>
      <c r="N10">
        <f t="shared" si="6"/>
        <v>449412</v>
      </c>
      <c r="O10">
        <f t="shared" si="6"/>
        <v>301780</v>
      </c>
      <c r="P10">
        <f t="shared" si="6"/>
        <v>202645</v>
      </c>
      <c r="Q10">
        <f t="shared" si="6"/>
        <v>136076</v>
      </c>
      <c r="R10">
        <f t="shared" si="6"/>
        <v>91375</v>
      </c>
      <c r="S10">
        <f t="shared" si="6"/>
        <v>61358</v>
      </c>
      <c r="T10">
        <f t="shared" si="6"/>
        <v>41201</v>
      </c>
      <c r="U10">
        <f t="shared" si="6"/>
        <v>27666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  <c r="AC10">
        <f t="shared" si="14"/>
        <v>0</v>
      </c>
      <c r="AD10">
        <f t="shared" si="15"/>
        <v>0</v>
      </c>
      <c r="AE10">
        <f t="shared" si="16"/>
        <v>0</v>
      </c>
      <c r="AF10">
        <f t="shared" si="17"/>
        <v>0</v>
      </c>
      <c r="AG10">
        <f t="shared" si="18"/>
        <v>0</v>
      </c>
      <c r="AH10">
        <f t="shared" si="19"/>
        <v>0</v>
      </c>
      <c r="AI10">
        <f t="shared" si="20"/>
        <v>0</v>
      </c>
    </row>
    <row r="11" spans="1:3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2"/>
        <v>C</v>
      </c>
      <c r="G11" t="str">
        <f t="shared" si="3"/>
        <v>10</v>
      </c>
      <c r="H11" s="16">
        <f>ROUNDDOWN(J11/I11,4)</f>
        <v>0.71130000000000004</v>
      </c>
      <c r="I11" s="32">
        <f t="shared" si="4"/>
        <v>2339967</v>
      </c>
      <c r="J11" s="33">
        <f t="shared" si="5"/>
        <v>1664564</v>
      </c>
      <c r="K11">
        <f t="shared" si="6"/>
        <v>1184004</v>
      </c>
      <c r="L11">
        <f t="shared" si="6"/>
        <v>842182</v>
      </c>
      <c r="M11">
        <f t="shared" si="6"/>
        <v>599044</v>
      </c>
      <c r="N11">
        <f t="shared" si="6"/>
        <v>426099</v>
      </c>
      <c r="O11">
        <f t="shared" si="6"/>
        <v>303084</v>
      </c>
      <c r="P11">
        <f t="shared" si="6"/>
        <v>215583</v>
      </c>
      <c r="Q11">
        <f t="shared" si="6"/>
        <v>153344</v>
      </c>
      <c r="R11">
        <f t="shared" si="6"/>
        <v>109073</v>
      </c>
      <c r="S11">
        <f t="shared" si="6"/>
        <v>77583</v>
      </c>
      <c r="T11">
        <f t="shared" si="6"/>
        <v>55184</v>
      </c>
      <c r="U11">
        <f t="shared" si="6"/>
        <v>39252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C11">
        <f t="shared" si="14"/>
        <v>0</v>
      </c>
      <c r="AD11">
        <f t="shared" si="15"/>
        <v>0</v>
      </c>
      <c r="AE11">
        <f t="shared" si="16"/>
        <v>0</v>
      </c>
      <c r="AF11">
        <f t="shared" si="17"/>
        <v>0</v>
      </c>
      <c r="AG11">
        <f t="shared" si="18"/>
        <v>0</v>
      </c>
      <c r="AH11">
        <f t="shared" si="19"/>
        <v>0</v>
      </c>
      <c r="AI11">
        <f t="shared" si="20"/>
        <v>0</v>
      </c>
    </row>
    <row r="12" spans="1:3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2"/>
        <v>D</v>
      </c>
      <c r="G12" t="str">
        <f t="shared" si="3"/>
        <v>11</v>
      </c>
      <c r="H12" s="16">
        <f>ROUNDDOWN(J12/I12,4)</f>
        <v>0.94169999999999998</v>
      </c>
      <c r="I12" s="32">
        <f t="shared" si="4"/>
        <v>3983255</v>
      </c>
      <c r="J12" s="33">
        <f t="shared" si="5"/>
        <v>3751139</v>
      </c>
      <c r="K12">
        <f t="shared" si="6"/>
        <v>3532447</v>
      </c>
      <c r="L12">
        <f t="shared" si="6"/>
        <v>3326505</v>
      </c>
      <c r="M12">
        <f t="shared" si="6"/>
        <v>3132569</v>
      </c>
      <c r="N12">
        <f t="shared" si="6"/>
        <v>2949940</v>
      </c>
      <c r="O12">
        <f t="shared" si="6"/>
        <v>2777958</v>
      </c>
      <c r="P12">
        <f t="shared" si="6"/>
        <v>2616003</v>
      </c>
      <c r="Q12">
        <f t="shared" si="6"/>
        <v>2463490</v>
      </c>
      <c r="R12">
        <f t="shared" si="6"/>
        <v>2319868</v>
      </c>
      <c r="S12">
        <f t="shared" si="6"/>
        <v>2184619</v>
      </c>
      <c r="T12">
        <f t="shared" si="6"/>
        <v>2057255</v>
      </c>
      <c r="U12">
        <f t="shared" si="6"/>
        <v>1937317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f t="shared" si="14"/>
        <v>0</v>
      </c>
      <c r="AD12">
        <f t="shared" si="15"/>
        <v>0</v>
      </c>
      <c r="AE12">
        <f t="shared" si="16"/>
        <v>0</v>
      </c>
      <c r="AF12">
        <f t="shared" si="17"/>
        <v>0</v>
      </c>
      <c r="AG12">
        <f t="shared" si="18"/>
        <v>0</v>
      </c>
      <c r="AH12">
        <f t="shared" si="19"/>
        <v>0</v>
      </c>
      <c r="AI12">
        <f t="shared" si="20"/>
        <v>0</v>
      </c>
    </row>
    <row r="13" spans="1:3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2"/>
        <v>C</v>
      </c>
      <c r="G13" t="str">
        <f t="shared" si="3"/>
        <v>12</v>
      </c>
      <c r="H13" s="16">
        <f>ROUNDDOWN(J13/I13,4)</f>
        <v>1.1677999999999999</v>
      </c>
      <c r="I13" s="32">
        <f t="shared" si="4"/>
        <v>7688480</v>
      </c>
      <c r="J13" s="33">
        <f t="shared" si="5"/>
        <v>8979036</v>
      </c>
      <c r="K13">
        <f t="shared" si="6"/>
        <v>10485718</v>
      </c>
      <c r="L13">
        <f t="shared" si="6"/>
        <v>12245221</v>
      </c>
      <c r="M13">
        <f t="shared" si="6"/>
        <v>14299969</v>
      </c>
      <c r="N13">
        <f t="shared" si="6"/>
        <v>16699503</v>
      </c>
      <c r="O13">
        <f t="shared" si="6"/>
        <v>16699503</v>
      </c>
      <c r="P13">
        <f t="shared" si="6"/>
        <v>16699503</v>
      </c>
      <c r="Q13">
        <f t="shared" si="6"/>
        <v>16699503</v>
      </c>
      <c r="R13">
        <f t="shared" si="6"/>
        <v>16699503</v>
      </c>
      <c r="S13">
        <f t="shared" si="6"/>
        <v>16699503</v>
      </c>
      <c r="T13">
        <f t="shared" si="6"/>
        <v>16699503</v>
      </c>
      <c r="U13">
        <f t="shared" si="6"/>
        <v>16699503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1</v>
      </c>
      <c r="AA13">
        <f t="shared" si="12"/>
        <v>1</v>
      </c>
      <c r="AB13">
        <f t="shared" si="13"/>
        <v>1</v>
      </c>
      <c r="AC13">
        <f t="shared" si="14"/>
        <v>1</v>
      </c>
      <c r="AD13">
        <f t="shared" si="15"/>
        <v>1</v>
      </c>
      <c r="AE13">
        <f t="shared" si="16"/>
        <v>1</v>
      </c>
      <c r="AF13">
        <f t="shared" si="17"/>
        <v>1</v>
      </c>
      <c r="AG13">
        <f t="shared" si="18"/>
        <v>1</v>
      </c>
      <c r="AH13">
        <f t="shared" si="19"/>
        <v>8</v>
      </c>
      <c r="AI13">
        <f t="shared" si="20"/>
        <v>1</v>
      </c>
    </row>
    <row r="14" spans="1:3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2"/>
        <v>A</v>
      </c>
      <c r="G14" t="str">
        <f t="shared" si="3"/>
        <v>13</v>
      </c>
      <c r="H14" s="16">
        <f>ROUNDDOWN(J14/I14,4)</f>
        <v>1.0923</v>
      </c>
      <c r="I14" s="32">
        <f t="shared" si="4"/>
        <v>1960392</v>
      </c>
      <c r="J14" s="33">
        <f t="shared" si="5"/>
        <v>2141427</v>
      </c>
      <c r="K14">
        <f t="shared" si="6"/>
        <v>2339080</v>
      </c>
      <c r="L14">
        <f t="shared" si="6"/>
        <v>2554977</v>
      </c>
      <c r="M14">
        <f t="shared" si="6"/>
        <v>2790801</v>
      </c>
      <c r="N14">
        <f t="shared" si="6"/>
        <v>3048391</v>
      </c>
      <c r="O14">
        <f t="shared" si="6"/>
        <v>3329757</v>
      </c>
      <c r="P14">
        <f t="shared" si="6"/>
        <v>3637093</v>
      </c>
      <c r="Q14">
        <f t="shared" si="6"/>
        <v>3972796</v>
      </c>
      <c r="R14">
        <f t="shared" si="6"/>
        <v>3972796</v>
      </c>
      <c r="S14">
        <f t="shared" si="6"/>
        <v>3972796</v>
      </c>
      <c r="T14">
        <f t="shared" si="6"/>
        <v>3972796</v>
      </c>
      <c r="U14">
        <f t="shared" si="6"/>
        <v>3972796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C14">
        <f t="shared" si="14"/>
        <v>1</v>
      </c>
      <c r="AD14">
        <f t="shared" si="15"/>
        <v>1</v>
      </c>
      <c r="AE14">
        <f t="shared" si="16"/>
        <v>1</v>
      </c>
      <c r="AF14">
        <f t="shared" si="17"/>
        <v>1</v>
      </c>
      <c r="AG14">
        <f t="shared" si="18"/>
        <v>1</v>
      </c>
      <c r="AH14">
        <f t="shared" si="19"/>
        <v>5</v>
      </c>
      <c r="AI14">
        <f t="shared" si="20"/>
        <v>1</v>
      </c>
    </row>
    <row r="15" spans="1:3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2"/>
        <v>A</v>
      </c>
      <c r="G15" t="str">
        <f t="shared" si="3"/>
        <v>14</v>
      </c>
      <c r="H15" s="16">
        <f>ROUNDDOWN(J15/I15,4)</f>
        <v>0.81089999999999995</v>
      </c>
      <c r="I15" s="32">
        <f t="shared" si="4"/>
        <v>2177470</v>
      </c>
      <c r="J15" s="33">
        <f t="shared" si="5"/>
        <v>1765883</v>
      </c>
      <c r="K15">
        <f t="shared" si="6"/>
        <v>1431954</v>
      </c>
      <c r="L15">
        <f t="shared" si="6"/>
        <v>1161171</v>
      </c>
      <c r="M15">
        <f t="shared" si="6"/>
        <v>941593</v>
      </c>
      <c r="N15">
        <f t="shared" si="6"/>
        <v>763537</v>
      </c>
      <c r="O15">
        <f t="shared" si="6"/>
        <v>619152</v>
      </c>
      <c r="P15">
        <f t="shared" si="6"/>
        <v>502070</v>
      </c>
      <c r="Q15">
        <f t="shared" si="6"/>
        <v>407128</v>
      </c>
      <c r="R15">
        <f t="shared" si="6"/>
        <v>330140</v>
      </c>
      <c r="S15">
        <f t="shared" si="6"/>
        <v>267710</v>
      </c>
      <c r="T15">
        <f t="shared" si="6"/>
        <v>217086</v>
      </c>
      <c r="U15">
        <f t="shared" si="6"/>
        <v>176035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  <c r="AC15">
        <f t="shared" si="14"/>
        <v>0</v>
      </c>
      <c r="AD15">
        <f t="shared" si="15"/>
        <v>0</v>
      </c>
      <c r="AE15">
        <f t="shared" si="16"/>
        <v>0</v>
      </c>
      <c r="AF15">
        <f t="shared" si="17"/>
        <v>0</v>
      </c>
      <c r="AG15">
        <f t="shared" si="18"/>
        <v>0</v>
      </c>
      <c r="AH15">
        <f t="shared" si="19"/>
        <v>0</v>
      </c>
      <c r="AI15">
        <f t="shared" si="20"/>
        <v>0</v>
      </c>
    </row>
    <row r="16" spans="1:3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2"/>
        <v>A</v>
      </c>
      <c r="G16" t="str">
        <f t="shared" si="3"/>
        <v>15</v>
      </c>
      <c r="H16" s="16">
        <f>ROUNDDOWN(J16/I16,4)</f>
        <v>0.79849999999999999</v>
      </c>
      <c r="I16" s="32">
        <f t="shared" si="4"/>
        <v>5134027</v>
      </c>
      <c r="J16" s="33">
        <f t="shared" si="5"/>
        <v>4099997</v>
      </c>
      <c r="K16">
        <f t="shared" si="6"/>
        <v>3273847</v>
      </c>
      <c r="L16">
        <f t="shared" si="6"/>
        <v>2614166</v>
      </c>
      <c r="M16">
        <f t="shared" si="6"/>
        <v>2087411</v>
      </c>
      <c r="N16">
        <f t="shared" si="6"/>
        <v>1666797</v>
      </c>
      <c r="O16">
        <f t="shared" si="6"/>
        <v>1330937</v>
      </c>
      <c r="P16">
        <f t="shared" si="6"/>
        <v>1062753</v>
      </c>
      <c r="Q16">
        <f t="shared" si="6"/>
        <v>848608</v>
      </c>
      <c r="R16">
        <f t="shared" si="6"/>
        <v>677613</v>
      </c>
      <c r="S16">
        <f t="shared" si="6"/>
        <v>541073</v>
      </c>
      <c r="T16">
        <f t="shared" si="6"/>
        <v>432046</v>
      </c>
      <c r="U16">
        <f t="shared" si="6"/>
        <v>344988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C16">
        <f t="shared" si="14"/>
        <v>0</v>
      </c>
      <c r="AD16">
        <f t="shared" si="15"/>
        <v>0</v>
      </c>
      <c r="AE16">
        <f t="shared" si="16"/>
        <v>0</v>
      </c>
      <c r="AF16">
        <f t="shared" si="17"/>
        <v>0</v>
      </c>
      <c r="AG16">
        <f t="shared" si="18"/>
        <v>0</v>
      </c>
      <c r="AH16">
        <f t="shared" si="19"/>
        <v>0</v>
      </c>
      <c r="AI16">
        <f t="shared" si="20"/>
        <v>0</v>
      </c>
    </row>
    <row r="17" spans="1:3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2"/>
        <v>C</v>
      </c>
      <c r="G17" t="str">
        <f t="shared" si="3"/>
        <v>16</v>
      </c>
      <c r="H17" s="16">
        <f>ROUNDDOWN(J17/I17,4)</f>
        <v>1.2492000000000001</v>
      </c>
      <c r="I17" s="32">
        <f t="shared" si="4"/>
        <v>2728601</v>
      </c>
      <c r="J17" s="33">
        <f t="shared" si="5"/>
        <v>3408578</v>
      </c>
      <c r="K17">
        <f t="shared" si="6"/>
        <v>4257995</v>
      </c>
      <c r="L17">
        <f t="shared" si="6"/>
        <v>5319087</v>
      </c>
      <c r="M17">
        <f t="shared" si="6"/>
        <v>6644603</v>
      </c>
      <c r="N17">
        <f t="shared" si="6"/>
        <v>6644603</v>
      </c>
      <c r="O17">
        <f t="shared" si="6"/>
        <v>6644603</v>
      </c>
      <c r="P17">
        <f t="shared" si="6"/>
        <v>6644603</v>
      </c>
      <c r="Q17">
        <f t="shared" si="6"/>
        <v>6644603</v>
      </c>
      <c r="R17">
        <f t="shared" si="6"/>
        <v>6644603</v>
      </c>
      <c r="S17">
        <f t="shared" si="6"/>
        <v>6644603</v>
      </c>
      <c r="T17">
        <f t="shared" si="6"/>
        <v>6644603</v>
      </c>
      <c r="U17">
        <f t="shared" si="6"/>
        <v>6644603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1</v>
      </c>
      <c r="Z17">
        <f t="shared" si="11"/>
        <v>1</v>
      </c>
      <c r="AA17">
        <f t="shared" si="12"/>
        <v>1</v>
      </c>
      <c r="AB17">
        <f t="shared" si="13"/>
        <v>1</v>
      </c>
      <c r="AC17">
        <f t="shared" si="14"/>
        <v>1</v>
      </c>
      <c r="AD17">
        <f t="shared" si="15"/>
        <v>1</v>
      </c>
      <c r="AE17">
        <f t="shared" si="16"/>
        <v>1</v>
      </c>
      <c r="AF17">
        <f t="shared" si="17"/>
        <v>1</v>
      </c>
      <c r="AG17">
        <f t="shared" si="18"/>
        <v>1</v>
      </c>
      <c r="AH17">
        <f t="shared" si="19"/>
        <v>9</v>
      </c>
      <c r="AI17">
        <f t="shared" si="20"/>
        <v>1</v>
      </c>
    </row>
    <row r="18" spans="1:3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2"/>
        <v>A</v>
      </c>
      <c r="G18" t="str">
        <f t="shared" si="3"/>
        <v>17</v>
      </c>
      <c r="H18" s="16">
        <f>ROUNDDOWN(J18/I18,4)</f>
        <v>0.60299999999999998</v>
      </c>
      <c r="I18" s="32">
        <f t="shared" si="4"/>
        <v>5009321</v>
      </c>
      <c r="J18" s="33">
        <f t="shared" si="5"/>
        <v>3020942</v>
      </c>
      <c r="K18">
        <f t="shared" si="6"/>
        <v>1821628</v>
      </c>
      <c r="L18">
        <f t="shared" si="6"/>
        <v>1098441</v>
      </c>
      <c r="M18">
        <f t="shared" si="6"/>
        <v>662359</v>
      </c>
      <c r="N18">
        <f t="shared" si="6"/>
        <v>399402</v>
      </c>
      <c r="O18">
        <f t="shared" si="6"/>
        <v>240839</v>
      </c>
      <c r="P18">
        <f t="shared" si="6"/>
        <v>145225</v>
      </c>
      <c r="Q18">
        <f t="shared" si="6"/>
        <v>87570</v>
      </c>
      <c r="R18">
        <f t="shared" si="6"/>
        <v>52804</v>
      </c>
      <c r="S18">
        <f t="shared" si="6"/>
        <v>31840</v>
      </c>
      <c r="T18">
        <f t="shared" si="6"/>
        <v>19199</v>
      </c>
      <c r="U18">
        <f t="shared" si="6"/>
        <v>11576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C18">
        <f t="shared" si="14"/>
        <v>0</v>
      </c>
      <c r="AD18">
        <f t="shared" si="15"/>
        <v>0</v>
      </c>
      <c r="AE18">
        <f t="shared" si="16"/>
        <v>0</v>
      </c>
      <c r="AF18">
        <f t="shared" si="17"/>
        <v>0</v>
      </c>
      <c r="AG18">
        <f t="shared" si="18"/>
        <v>0</v>
      </c>
      <c r="AH18">
        <f t="shared" si="19"/>
        <v>0</v>
      </c>
      <c r="AI18">
        <f t="shared" si="20"/>
        <v>0</v>
      </c>
    </row>
    <row r="19" spans="1:3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2"/>
        <v>D</v>
      </c>
      <c r="G19" t="str">
        <f t="shared" si="3"/>
        <v>18</v>
      </c>
      <c r="H19" s="16">
        <f>ROUNDDOWN(J19/I19,4)</f>
        <v>0.46029999999999999</v>
      </c>
      <c r="I19" s="32">
        <f t="shared" si="4"/>
        <v>2729291</v>
      </c>
      <c r="J19" s="33">
        <f t="shared" si="5"/>
        <v>1256318</v>
      </c>
      <c r="K19">
        <f t="shared" si="6"/>
        <v>578283</v>
      </c>
      <c r="L19">
        <f t="shared" si="6"/>
        <v>266183</v>
      </c>
      <c r="M19">
        <f t="shared" si="6"/>
        <v>122524</v>
      </c>
      <c r="N19">
        <f t="shared" si="6"/>
        <v>56397</v>
      </c>
      <c r="O19">
        <f t="shared" si="6"/>
        <v>25959</v>
      </c>
      <c r="P19">
        <f t="shared" si="6"/>
        <v>11948</v>
      </c>
      <c r="Q19">
        <f t="shared" si="6"/>
        <v>5499</v>
      </c>
      <c r="R19">
        <f t="shared" si="6"/>
        <v>2531</v>
      </c>
      <c r="S19">
        <f t="shared" si="6"/>
        <v>1165</v>
      </c>
      <c r="T19">
        <f t="shared" si="6"/>
        <v>536</v>
      </c>
      <c r="U19">
        <f t="shared" si="6"/>
        <v>246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C19">
        <f t="shared" si="14"/>
        <v>0</v>
      </c>
      <c r="AD19">
        <f t="shared" si="15"/>
        <v>0</v>
      </c>
      <c r="AE19">
        <f t="shared" si="16"/>
        <v>0</v>
      </c>
      <c r="AF19">
        <f t="shared" si="17"/>
        <v>0</v>
      </c>
      <c r="AG19">
        <f t="shared" si="18"/>
        <v>0</v>
      </c>
      <c r="AH19">
        <f t="shared" si="19"/>
        <v>0</v>
      </c>
      <c r="AI19">
        <f t="shared" si="20"/>
        <v>0</v>
      </c>
    </row>
    <row r="20" spans="1:3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2"/>
        <v>C</v>
      </c>
      <c r="G20" t="str">
        <f t="shared" si="3"/>
        <v>19</v>
      </c>
      <c r="H20" s="16">
        <f>ROUNDDOWN(J20/I20,4)</f>
        <v>0.55459999999999998</v>
      </c>
      <c r="I20" s="32">
        <f t="shared" si="4"/>
        <v>6175874</v>
      </c>
      <c r="J20" s="33">
        <f t="shared" si="5"/>
        <v>3425717</v>
      </c>
      <c r="K20">
        <f t="shared" si="6"/>
        <v>1899902</v>
      </c>
      <c r="L20">
        <f t="shared" si="6"/>
        <v>1053685</v>
      </c>
      <c r="M20">
        <f t="shared" si="6"/>
        <v>584373</v>
      </c>
      <c r="N20">
        <f t="shared" si="6"/>
        <v>324093</v>
      </c>
      <c r="O20">
        <f t="shared" si="6"/>
        <v>179741</v>
      </c>
      <c r="P20">
        <f t="shared" si="6"/>
        <v>99684</v>
      </c>
      <c r="Q20">
        <f t="shared" si="6"/>
        <v>55284</v>
      </c>
      <c r="R20">
        <f t="shared" si="6"/>
        <v>30660</v>
      </c>
      <c r="S20">
        <f t="shared" si="6"/>
        <v>17004</v>
      </c>
      <c r="T20">
        <f t="shared" si="6"/>
        <v>9430</v>
      </c>
      <c r="U20">
        <f t="shared" si="6"/>
        <v>5229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C20">
        <f t="shared" si="14"/>
        <v>0</v>
      </c>
      <c r="AD20">
        <f t="shared" si="15"/>
        <v>0</v>
      </c>
      <c r="AE20">
        <f t="shared" si="16"/>
        <v>0</v>
      </c>
      <c r="AF20">
        <f t="shared" si="17"/>
        <v>0</v>
      </c>
      <c r="AG20">
        <f t="shared" si="18"/>
        <v>0</v>
      </c>
      <c r="AH20">
        <f t="shared" si="19"/>
        <v>0</v>
      </c>
      <c r="AI20">
        <f t="shared" si="20"/>
        <v>0</v>
      </c>
    </row>
    <row r="21" spans="1:3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2"/>
        <v>C</v>
      </c>
      <c r="G21" t="str">
        <f t="shared" si="3"/>
        <v>20</v>
      </c>
      <c r="H21" s="16">
        <f>ROUNDDOWN(J21/I21,4)</f>
        <v>0.9234</v>
      </c>
      <c r="I21" s="32">
        <f t="shared" si="4"/>
        <v>3008890</v>
      </c>
      <c r="J21" s="33">
        <f t="shared" si="5"/>
        <v>2778690</v>
      </c>
      <c r="K21">
        <f t="shared" si="6"/>
        <v>2565842</v>
      </c>
      <c r="L21">
        <f t="shared" si="6"/>
        <v>2369298</v>
      </c>
      <c r="M21">
        <f t="shared" si="6"/>
        <v>2187809</v>
      </c>
      <c r="N21">
        <f t="shared" si="6"/>
        <v>2020222</v>
      </c>
      <c r="O21">
        <f t="shared" si="6"/>
        <v>1865472</v>
      </c>
      <c r="P21">
        <f t="shared" si="6"/>
        <v>1722576</v>
      </c>
      <c r="Q21">
        <f t="shared" si="6"/>
        <v>1590626</v>
      </c>
      <c r="R21">
        <f t="shared" si="6"/>
        <v>1468784</v>
      </c>
      <c r="S21">
        <f t="shared" si="6"/>
        <v>1356275</v>
      </c>
      <c r="T21">
        <f t="shared" si="6"/>
        <v>1252384</v>
      </c>
      <c r="U21">
        <f t="shared" si="6"/>
        <v>1156451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f t="shared" si="14"/>
        <v>0</v>
      </c>
      <c r="AD21">
        <f t="shared" si="15"/>
        <v>0</v>
      </c>
      <c r="AE21">
        <f t="shared" si="16"/>
        <v>0</v>
      </c>
      <c r="AF21">
        <f t="shared" si="17"/>
        <v>0</v>
      </c>
      <c r="AG21">
        <f t="shared" si="18"/>
        <v>0</v>
      </c>
      <c r="AH21">
        <f t="shared" si="19"/>
        <v>0</v>
      </c>
      <c r="AI21">
        <f t="shared" si="20"/>
        <v>0</v>
      </c>
    </row>
    <row r="22" spans="1:3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2"/>
        <v>A</v>
      </c>
      <c r="G22" t="str">
        <f t="shared" si="3"/>
        <v>21</v>
      </c>
      <c r="H22" s="16">
        <f>ROUNDDOWN(J22/I22,4)</f>
        <v>0.1203</v>
      </c>
      <c r="I22" s="32">
        <f t="shared" si="4"/>
        <v>4752576</v>
      </c>
      <c r="J22" s="33">
        <f t="shared" si="5"/>
        <v>572183</v>
      </c>
      <c r="K22">
        <f t="shared" si="6"/>
        <v>68833</v>
      </c>
      <c r="L22">
        <f t="shared" si="6"/>
        <v>8280</v>
      </c>
      <c r="M22">
        <f t="shared" si="6"/>
        <v>996</v>
      </c>
      <c r="N22">
        <f t="shared" si="6"/>
        <v>119</v>
      </c>
      <c r="O22">
        <f t="shared" si="6"/>
        <v>14</v>
      </c>
      <c r="P22">
        <f t="shared" si="6"/>
        <v>1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f t="shared" si="14"/>
        <v>0</v>
      </c>
      <c r="AD22">
        <f t="shared" si="15"/>
        <v>0</v>
      </c>
      <c r="AE22">
        <f t="shared" si="16"/>
        <v>0</v>
      </c>
      <c r="AF22">
        <f t="shared" si="17"/>
        <v>0</v>
      </c>
      <c r="AG22">
        <f t="shared" si="18"/>
        <v>0</v>
      </c>
      <c r="AH22">
        <f t="shared" si="19"/>
        <v>0</v>
      </c>
      <c r="AI22">
        <f t="shared" si="20"/>
        <v>0</v>
      </c>
    </row>
    <row r="23" spans="1:3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2"/>
        <v>B</v>
      </c>
      <c r="G23" t="str">
        <f t="shared" si="3"/>
        <v>22</v>
      </c>
      <c r="H23" s="16">
        <f>ROUNDDOWN(J23/I23,4)</f>
        <v>3.8473000000000002</v>
      </c>
      <c r="I23" s="32">
        <f t="shared" si="4"/>
        <v>1434562</v>
      </c>
      <c r="J23" s="33">
        <f t="shared" si="5"/>
        <v>5519227</v>
      </c>
      <c r="K23">
        <f t="shared" si="6"/>
        <v>5519227</v>
      </c>
      <c r="L23">
        <f t="shared" si="6"/>
        <v>5519227</v>
      </c>
      <c r="M23">
        <f t="shared" si="6"/>
        <v>5519227</v>
      </c>
      <c r="N23">
        <f t="shared" si="6"/>
        <v>5519227</v>
      </c>
      <c r="O23">
        <f t="shared" si="6"/>
        <v>5519227</v>
      </c>
      <c r="P23">
        <f t="shared" si="6"/>
        <v>5519227</v>
      </c>
      <c r="Q23">
        <f t="shared" si="6"/>
        <v>5519227</v>
      </c>
      <c r="R23">
        <f t="shared" ref="L23:U38" si="21">IF(Q23&gt;2*$I23,INT(Q23),INT(Q23*$H23))</f>
        <v>5519227</v>
      </c>
      <c r="S23">
        <f t="shared" si="21"/>
        <v>5519227</v>
      </c>
      <c r="T23">
        <f t="shared" si="21"/>
        <v>5519227</v>
      </c>
      <c r="U23">
        <f t="shared" si="21"/>
        <v>5519227</v>
      </c>
      <c r="V23">
        <f t="shared" si="7"/>
        <v>1</v>
      </c>
      <c r="W23">
        <f t="shared" si="8"/>
        <v>1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17"/>
        <v>1</v>
      </c>
      <c r="AG23">
        <f t="shared" si="18"/>
        <v>1</v>
      </c>
      <c r="AH23">
        <f t="shared" si="19"/>
        <v>12</v>
      </c>
      <c r="AI23">
        <f t="shared" si="20"/>
        <v>1</v>
      </c>
    </row>
    <row r="24" spans="1:3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2"/>
        <v>B</v>
      </c>
      <c r="G24" t="str">
        <f t="shared" si="3"/>
        <v>23</v>
      </c>
      <c r="H24" s="16">
        <f>ROUNDDOWN(J24/I24,4)</f>
        <v>0.72660000000000002</v>
      </c>
      <c r="I24" s="32">
        <f t="shared" si="4"/>
        <v>4505451</v>
      </c>
      <c r="J24" s="33">
        <f t="shared" si="5"/>
        <v>3273876</v>
      </c>
      <c r="K24">
        <f t="shared" si="6"/>
        <v>2378798</v>
      </c>
      <c r="L24">
        <f t="shared" si="21"/>
        <v>1728434</v>
      </c>
      <c r="M24">
        <f t="shared" si="21"/>
        <v>1255880</v>
      </c>
      <c r="N24">
        <f t="shared" si="21"/>
        <v>912522</v>
      </c>
      <c r="O24">
        <f t="shared" si="21"/>
        <v>663038</v>
      </c>
      <c r="P24">
        <f t="shared" si="21"/>
        <v>481763</v>
      </c>
      <c r="Q24">
        <f t="shared" si="21"/>
        <v>350048</v>
      </c>
      <c r="R24">
        <f t="shared" si="21"/>
        <v>254344</v>
      </c>
      <c r="S24">
        <f t="shared" si="21"/>
        <v>184806</v>
      </c>
      <c r="T24">
        <f t="shared" si="21"/>
        <v>134280</v>
      </c>
      <c r="U24">
        <f t="shared" si="21"/>
        <v>97567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0</v>
      </c>
      <c r="AF24">
        <f t="shared" si="17"/>
        <v>0</v>
      </c>
      <c r="AG24">
        <f t="shared" si="18"/>
        <v>0</v>
      </c>
      <c r="AH24">
        <f t="shared" si="19"/>
        <v>0</v>
      </c>
      <c r="AI24">
        <f t="shared" si="20"/>
        <v>0</v>
      </c>
    </row>
    <row r="25" spans="1:3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2"/>
        <v>C</v>
      </c>
      <c r="G25" t="str">
        <f t="shared" si="3"/>
        <v>24</v>
      </c>
      <c r="H25" s="16">
        <f>ROUNDDOWN(J25/I25,4)</f>
        <v>1.2537</v>
      </c>
      <c r="I25" s="32">
        <f t="shared" si="4"/>
        <v>1327364</v>
      </c>
      <c r="J25" s="33">
        <f t="shared" si="5"/>
        <v>1664117</v>
      </c>
      <c r="K25">
        <f t="shared" si="6"/>
        <v>2086303</v>
      </c>
      <c r="L25">
        <f t="shared" si="21"/>
        <v>2615598</v>
      </c>
      <c r="M25">
        <f t="shared" si="21"/>
        <v>3279175</v>
      </c>
      <c r="N25">
        <f t="shared" si="21"/>
        <v>3279175</v>
      </c>
      <c r="O25">
        <f t="shared" si="21"/>
        <v>3279175</v>
      </c>
      <c r="P25">
        <f t="shared" si="21"/>
        <v>3279175</v>
      </c>
      <c r="Q25">
        <f t="shared" si="21"/>
        <v>3279175</v>
      </c>
      <c r="R25">
        <f t="shared" si="21"/>
        <v>3279175</v>
      </c>
      <c r="S25">
        <f t="shared" si="21"/>
        <v>3279175</v>
      </c>
      <c r="T25">
        <f t="shared" si="21"/>
        <v>3279175</v>
      </c>
      <c r="U25">
        <f t="shared" si="21"/>
        <v>3279175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1</v>
      </c>
      <c r="AC25">
        <f t="shared" si="14"/>
        <v>1</v>
      </c>
      <c r="AD25">
        <f t="shared" si="15"/>
        <v>1</v>
      </c>
      <c r="AE25">
        <f t="shared" si="16"/>
        <v>1</v>
      </c>
      <c r="AF25">
        <f t="shared" si="17"/>
        <v>1</v>
      </c>
      <c r="AG25">
        <f t="shared" si="18"/>
        <v>1</v>
      </c>
      <c r="AH25">
        <f t="shared" si="19"/>
        <v>9</v>
      </c>
      <c r="AI25">
        <f t="shared" si="20"/>
        <v>1</v>
      </c>
    </row>
    <row r="26" spans="1:3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2"/>
        <v>B</v>
      </c>
      <c r="G26" t="str">
        <f t="shared" si="3"/>
        <v>25</v>
      </c>
      <c r="H26" s="16">
        <f>ROUNDDOWN(J26/I26,4)</f>
        <v>3.7826</v>
      </c>
      <c r="I26" s="32">
        <f t="shared" si="4"/>
        <v>884947</v>
      </c>
      <c r="J26" s="33">
        <f t="shared" si="5"/>
        <v>3347446</v>
      </c>
      <c r="K26">
        <f t="shared" si="6"/>
        <v>3347446</v>
      </c>
      <c r="L26">
        <f t="shared" si="21"/>
        <v>3347446</v>
      </c>
      <c r="M26">
        <f t="shared" si="21"/>
        <v>3347446</v>
      </c>
      <c r="N26">
        <f t="shared" si="21"/>
        <v>3347446</v>
      </c>
      <c r="O26">
        <f t="shared" si="21"/>
        <v>3347446</v>
      </c>
      <c r="P26">
        <f t="shared" si="21"/>
        <v>3347446</v>
      </c>
      <c r="Q26">
        <f t="shared" si="21"/>
        <v>3347446</v>
      </c>
      <c r="R26">
        <f t="shared" si="21"/>
        <v>3347446</v>
      </c>
      <c r="S26">
        <f t="shared" si="21"/>
        <v>3347446</v>
      </c>
      <c r="T26">
        <f t="shared" si="21"/>
        <v>3347446</v>
      </c>
      <c r="U26">
        <f t="shared" si="21"/>
        <v>3347446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1</v>
      </c>
      <c r="AB26">
        <f t="shared" si="13"/>
        <v>1</v>
      </c>
      <c r="AC26">
        <f t="shared" si="14"/>
        <v>1</v>
      </c>
      <c r="AD26">
        <f t="shared" si="15"/>
        <v>1</v>
      </c>
      <c r="AE26">
        <f t="shared" si="16"/>
        <v>1</v>
      </c>
      <c r="AF26">
        <f t="shared" si="17"/>
        <v>1</v>
      </c>
      <c r="AG26">
        <f t="shared" si="18"/>
        <v>1</v>
      </c>
      <c r="AH26">
        <f t="shared" si="19"/>
        <v>12</v>
      </c>
      <c r="AI26">
        <f t="shared" si="20"/>
        <v>1</v>
      </c>
    </row>
    <row r="27" spans="1:3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2"/>
        <v>C</v>
      </c>
      <c r="G27" t="str">
        <f t="shared" si="3"/>
        <v>26</v>
      </c>
      <c r="H27" s="16">
        <f>ROUNDDOWN(J27/I27,4)</f>
        <v>0.86829999999999996</v>
      </c>
      <c r="I27" s="32">
        <f t="shared" si="4"/>
        <v>2151563</v>
      </c>
      <c r="J27" s="33">
        <f t="shared" si="5"/>
        <v>1868301</v>
      </c>
      <c r="K27">
        <f t="shared" si="6"/>
        <v>1622245</v>
      </c>
      <c r="L27">
        <f t="shared" si="21"/>
        <v>1408595</v>
      </c>
      <c r="M27">
        <f t="shared" si="21"/>
        <v>1223083</v>
      </c>
      <c r="N27">
        <f t="shared" si="21"/>
        <v>1062002</v>
      </c>
      <c r="O27">
        <f t="shared" si="21"/>
        <v>922136</v>
      </c>
      <c r="P27">
        <f t="shared" si="21"/>
        <v>800690</v>
      </c>
      <c r="Q27">
        <f t="shared" si="21"/>
        <v>695239</v>
      </c>
      <c r="R27">
        <f t="shared" si="21"/>
        <v>603676</v>
      </c>
      <c r="S27">
        <f t="shared" si="21"/>
        <v>524171</v>
      </c>
      <c r="T27">
        <f t="shared" si="21"/>
        <v>455137</v>
      </c>
      <c r="U27">
        <f t="shared" si="21"/>
        <v>395195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  <c r="AC27">
        <f t="shared" si="14"/>
        <v>0</v>
      </c>
      <c r="AD27">
        <f t="shared" si="15"/>
        <v>0</v>
      </c>
      <c r="AE27">
        <f t="shared" si="16"/>
        <v>0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</row>
    <row r="28" spans="1:3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2"/>
        <v>C</v>
      </c>
      <c r="G28" t="str">
        <f t="shared" si="3"/>
        <v>27</v>
      </c>
      <c r="H28" s="16">
        <f>ROUNDDOWN(J28/I28,4)</f>
        <v>0.4713</v>
      </c>
      <c r="I28" s="32">
        <f t="shared" si="4"/>
        <v>4709695</v>
      </c>
      <c r="J28" s="33">
        <f t="shared" si="5"/>
        <v>2219872</v>
      </c>
      <c r="K28">
        <f t="shared" si="6"/>
        <v>1046225</v>
      </c>
      <c r="L28">
        <f t="shared" si="21"/>
        <v>493085</v>
      </c>
      <c r="M28">
        <f t="shared" si="21"/>
        <v>232390</v>
      </c>
      <c r="N28">
        <f t="shared" si="21"/>
        <v>109525</v>
      </c>
      <c r="O28">
        <f t="shared" si="21"/>
        <v>51619</v>
      </c>
      <c r="P28">
        <f t="shared" si="21"/>
        <v>24328</v>
      </c>
      <c r="Q28">
        <f t="shared" si="21"/>
        <v>11465</v>
      </c>
      <c r="R28">
        <f t="shared" si="21"/>
        <v>5403</v>
      </c>
      <c r="S28">
        <f t="shared" si="21"/>
        <v>2546</v>
      </c>
      <c r="T28">
        <f t="shared" si="21"/>
        <v>1199</v>
      </c>
      <c r="U28">
        <f t="shared" si="21"/>
        <v>565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0</v>
      </c>
      <c r="AG28">
        <f t="shared" si="18"/>
        <v>0</v>
      </c>
      <c r="AH28">
        <f t="shared" si="19"/>
        <v>0</v>
      </c>
      <c r="AI28">
        <f t="shared" si="20"/>
        <v>0</v>
      </c>
    </row>
    <row r="29" spans="1:3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2"/>
        <v>D</v>
      </c>
      <c r="G29" t="str">
        <f t="shared" si="3"/>
        <v>28</v>
      </c>
      <c r="H29" s="16">
        <f>ROUNDDOWN(J29/I29,4)</f>
        <v>0.15870000000000001</v>
      </c>
      <c r="I29" s="32">
        <f t="shared" si="4"/>
        <v>5450595</v>
      </c>
      <c r="J29" s="33">
        <f t="shared" si="5"/>
        <v>865257</v>
      </c>
      <c r="K29">
        <f t="shared" si="6"/>
        <v>137316</v>
      </c>
      <c r="L29">
        <f t="shared" si="21"/>
        <v>21792</v>
      </c>
      <c r="M29">
        <f t="shared" si="21"/>
        <v>3458</v>
      </c>
      <c r="N29">
        <f t="shared" si="21"/>
        <v>548</v>
      </c>
      <c r="O29">
        <f t="shared" si="21"/>
        <v>86</v>
      </c>
      <c r="P29">
        <f t="shared" si="21"/>
        <v>13</v>
      </c>
      <c r="Q29">
        <f t="shared" si="21"/>
        <v>2</v>
      </c>
      <c r="R29">
        <f t="shared" si="21"/>
        <v>0</v>
      </c>
      <c r="S29">
        <f t="shared" si="21"/>
        <v>0</v>
      </c>
      <c r="T29">
        <f t="shared" si="21"/>
        <v>0</v>
      </c>
      <c r="U29">
        <f t="shared" si="21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0</v>
      </c>
      <c r="AF29">
        <f t="shared" si="17"/>
        <v>0</v>
      </c>
      <c r="AG29">
        <f t="shared" si="18"/>
        <v>0</v>
      </c>
      <c r="AH29">
        <f t="shared" si="19"/>
        <v>0</v>
      </c>
      <c r="AI29">
        <f t="shared" si="20"/>
        <v>0</v>
      </c>
    </row>
    <row r="30" spans="1:3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2"/>
        <v>A</v>
      </c>
      <c r="G30" t="str">
        <f t="shared" si="3"/>
        <v>29</v>
      </c>
      <c r="H30" s="16">
        <f>ROUNDDOWN(J30/I30,4)</f>
        <v>0.82220000000000004</v>
      </c>
      <c r="I30" s="32">
        <f t="shared" si="4"/>
        <v>3703941</v>
      </c>
      <c r="J30" s="33">
        <f t="shared" si="5"/>
        <v>3045392</v>
      </c>
      <c r="K30">
        <f t="shared" si="6"/>
        <v>2503921</v>
      </c>
      <c r="L30">
        <f t="shared" si="21"/>
        <v>2058723</v>
      </c>
      <c r="M30">
        <f t="shared" si="21"/>
        <v>1692682</v>
      </c>
      <c r="N30">
        <f t="shared" si="21"/>
        <v>1391723</v>
      </c>
      <c r="O30">
        <f t="shared" si="21"/>
        <v>1144274</v>
      </c>
      <c r="P30">
        <f t="shared" si="21"/>
        <v>940822</v>
      </c>
      <c r="Q30">
        <f t="shared" si="21"/>
        <v>773543</v>
      </c>
      <c r="R30">
        <f t="shared" si="21"/>
        <v>636007</v>
      </c>
      <c r="S30">
        <f t="shared" si="21"/>
        <v>522924</v>
      </c>
      <c r="T30">
        <f t="shared" si="21"/>
        <v>429948</v>
      </c>
      <c r="U30">
        <f t="shared" si="21"/>
        <v>353503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0</v>
      </c>
      <c r="AF30">
        <f t="shared" si="17"/>
        <v>0</v>
      </c>
      <c r="AG30">
        <f t="shared" si="18"/>
        <v>0</v>
      </c>
      <c r="AH30">
        <f t="shared" si="19"/>
        <v>0</v>
      </c>
      <c r="AI30">
        <f t="shared" si="20"/>
        <v>0</v>
      </c>
    </row>
    <row r="31" spans="1:3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2"/>
        <v>C</v>
      </c>
      <c r="G31" t="str">
        <f t="shared" si="3"/>
        <v>30</v>
      </c>
      <c r="H31" s="16">
        <f>ROUNDDOWN(J31/I31,4)</f>
        <v>1.17E-2</v>
      </c>
      <c r="I31" s="32">
        <f t="shared" si="4"/>
        <v>5040530</v>
      </c>
      <c r="J31" s="33">
        <f t="shared" si="5"/>
        <v>59431</v>
      </c>
      <c r="K31">
        <f t="shared" si="6"/>
        <v>695</v>
      </c>
      <c r="L31">
        <f t="shared" si="21"/>
        <v>8</v>
      </c>
      <c r="M31">
        <f t="shared" si="21"/>
        <v>0</v>
      </c>
      <c r="N31">
        <f t="shared" si="21"/>
        <v>0</v>
      </c>
      <c r="O31">
        <f t="shared" si="21"/>
        <v>0</v>
      </c>
      <c r="P31">
        <f t="shared" si="21"/>
        <v>0</v>
      </c>
      <c r="Q31">
        <f t="shared" si="21"/>
        <v>0</v>
      </c>
      <c r="R31">
        <f t="shared" si="21"/>
        <v>0</v>
      </c>
      <c r="S31">
        <f t="shared" si="21"/>
        <v>0</v>
      </c>
      <c r="T31">
        <f t="shared" si="21"/>
        <v>0</v>
      </c>
      <c r="U31">
        <f t="shared" si="21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0</v>
      </c>
      <c r="AD31">
        <f t="shared" si="15"/>
        <v>0</v>
      </c>
      <c r="AE31">
        <f t="shared" si="16"/>
        <v>0</v>
      </c>
      <c r="AF31">
        <f t="shared" si="17"/>
        <v>0</v>
      </c>
      <c r="AG31">
        <f t="shared" si="18"/>
        <v>0</v>
      </c>
      <c r="AH31">
        <f t="shared" si="19"/>
        <v>0</v>
      </c>
      <c r="AI31">
        <f t="shared" si="20"/>
        <v>0</v>
      </c>
    </row>
    <row r="32" spans="1:3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2"/>
        <v>C</v>
      </c>
      <c r="G32" t="str">
        <f t="shared" si="3"/>
        <v>31</v>
      </c>
      <c r="H32" s="16">
        <f>ROUNDDOWN(J32/I32,4)</f>
        <v>0.92610000000000003</v>
      </c>
      <c r="I32" s="32">
        <f t="shared" si="4"/>
        <v>3754769</v>
      </c>
      <c r="J32" s="33">
        <f t="shared" si="5"/>
        <v>3477577</v>
      </c>
      <c r="K32">
        <f t="shared" si="6"/>
        <v>3220584</v>
      </c>
      <c r="L32">
        <f t="shared" si="21"/>
        <v>2982582</v>
      </c>
      <c r="M32">
        <f t="shared" si="21"/>
        <v>2762169</v>
      </c>
      <c r="N32">
        <f t="shared" si="21"/>
        <v>2558044</v>
      </c>
      <c r="O32">
        <f t="shared" si="21"/>
        <v>2369004</v>
      </c>
      <c r="P32">
        <f t="shared" si="21"/>
        <v>2193934</v>
      </c>
      <c r="Q32">
        <f t="shared" si="21"/>
        <v>2031802</v>
      </c>
      <c r="R32">
        <f t="shared" si="21"/>
        <v>1881651</v>
      </c>
      <c r="S32">
        <f t="shared" si="21"/>
        <v>1742596</v>
      </c>
      <c r="T32">
        <f t="shared" si="21"/>
        <v>1613818</v>
      </c>
      <c r="U32">
        <f t="shared" si="21"/>
        <v>1494556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C32">
        <f t="shared" si="14"/>
        <v>0</v>
      </c>
      <c r="AD32">
        <f t="shared" si="15"/>
        <v>0</v>
      </c>
      <c r="AE32">
        <f t="shared" si="16"/>
        <v>0</v>
      </c>
      <c r="AF32">
        <f t="shared" si="17"/>
        <v>0</v>
      </c>
      <c r="AG32">
        <f t="shared" si="18"/>
        <v>0</v>
      </c>
      <c r="AH32">
        <f t="shared" si="19"/>
        <v>0</v>
      </c>
      <c r="AI32">
        <f t="shared" si="20"/>
        <v>0</v>
      </c>
    </row>
    <row r="33" spans="1:3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2"/>
        <v>D</v>
      </c>
      <c r="G33" t="str">
        <f t="shared" si="3"/>
        <v>32</v>
      </c>
      <c r="H33" s="16">
        <f>ROUNDDOWN(J33/I33,4)</f>
        <v>1.9078999999999999</v>
      </c>
      <c r="I33" s="32">
        <f t="shared" si="4"/>
        <v>2021024</v>
      </c>
      <c r="J33" s="33">
        <f t="shared" si="5"/>
        <v>3855970</v>
      </c>
      <c r="K33">
        <f t="shared" si="6"/>
        <v>7356805</v>
      </c>
      <c r="L33">
        <f t="shared" si="21"/>
        <v>7356805</v>
      </c>
      <c r="M33">
        <f t="shared" si="21"/>
        <v>7356805</v>
      </c>
      <c r="N33">
        <f t="shared" si="21"/>
        <v>7356805</v>
      </c>
      <c r="O33">
        <f t="shared" si="21"/>
        <v>7356805</v>
      </c>
      <c r="P33">
        <f t="shared" si="21"/>
        <v>7356805</v>
      </c>
      <c r="Q33">
        <f t="shared" si="21"/>
        <v>7356805</v>
      </c>
      <c r="R33">
        <f t="shared" si="21"/>
        <v>7356805</v>
      </c>
      <c r="S33">
        <f t="shared" si="21"/>
        <v>7356805</v>
      </c>
      <c r="T33">
        <f t="shared" si="21"/>
        <v>7356805</v>
      </c>
      <c r="U33">
        <f t="shared" si="21"/>
        <v>7356805</v>
      </c>
      <c r="V33">
        <f t="shared" si="7"/>
        <v>0</v>
      </c>
      <c r="W33">
        <f t="shared" si="8"/>
        <v>1</v>
      </c>
      <c r="X33">
        <f t="shared" si="9"/>
        <v>1</v>
      </c>
      <c r="Y33">
        <f t="shared" si="10"/>
        <v>1</v>
      </c>
      <c r="Z33">
        <f t="shared" si="11"/>
        <v>1</v>
      </c>
      <c r="AA33">
        <f t="shared" si="12"/>
        <v>1</v>
      </c>
      <c r="AB33">
        <f t="shared" si="13"/>
        <v>1</v>
      </c>
      <c r="AC33">
        <f t="shared" si="14"/>
        <v>1</v>
      </c>
      <c r="AD33">
        <f t="shared" si="15"/>
        <v>1</v>
      </c>
      <c r="AE33">
        <f t="shared" si="16"/>
        <v>1</v>
      </c>
      <c r="AF33">
        <f t="shared" si="17"/>
        <v>1</v>
      </c>
      <c r="AG33">
        <f t="shared" si="18"/>
        <v>1</v>
      </c>
      <c r="AH33">
        <f t="shared" si="19"/>
        <v>11</v>
      </c>
      <c r="AI33">
        <f t="shared" si="20"/>
        <v>1</v>
      </c>
    </row>
    <row r="34" spans="1:3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2"/>
        <v>B</v>
      </c>
      <c r="G34" t="str">
        <f t="shared" si="3"/>
        <v>33</v>
      </c>
      <c r="H34" s="16">
        <f>ROUNDDOWN(J34/I34,4)</f>
        <v>0.16200000000000001</v>
      </c>
      <c r="I34" s="32">
        <f t="shared" si="4"/>
        <v>5856254</v>
      </c>
      <c r="J34" s="33">
        <f t="shared" si="5"/>
        <v>948807</v>
      </c>
      <c r="K34">
        <f t="shared" si="6"/>
        <v>153706</v>
      </c>
      <c r="L34">
        <f t="shared" si="21"/>
        <v>24900</v>
      </c>
      <c r="M34">
        <f t="shared" si="21"/>
        <v>4033</v>
      </c>
      <c r="N34">
        <f t="shared" si="21"/>
        <v>653</v>
      </c>
      <c r="O34">
        <f t="shared" si="21"/>
        <v>105</v>
      </c>
      <c r="P34">
        <f t="shared" si="21"/>
        <v>17</v>
      </c>
      <c r="Q34">
        <f t="shared" si="21"/>
        <v>2</v>
      </c>
      <c r="R34">
        <f t="shared" si="21"/>
        <v>0</v>
      </c>
      <c r="S34">
        <f t="shared" si="21"/>
        <v>0</v>
      </c>
      <c r="T34">
        <f t="shared" si="21"/>
        <v>0</v>
      </c>
      <c r="U34">
        <f t="shared" si="21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0</v>
      </c>
      <c r="AE34">
        <f t="shared" si="16"/>
        <v>0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</row>
    <row r="35" spans="1:3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2"/>
        <v>C</v>
      </c>
      <c r="G35" t="str">
        <f t="shared" si="3"/>
        <v>34</v>
      </c>
      <c r="H35" s="16">
        <f>ROUNDDOWN(J35/I35,4)</f>
        <v>17.4284</v>
      </c>
      <c r="I35" s="32">
        <f t="shared" si="4"/>
        <v>158033</v>
      </c>
      <c r="J35" s="33">
        <f t="shared" si="5"/>
        <v>2754275</v>
      </c>
      <c r="K35">
        <f t="shared" si="6"/>
        <v>2754275</v>
      </c>
      <c r="L35">
        <f t="shared" si="21"/>
        <v>2754275</v>
      </c>
      <c r="M35">
        <f t="shared" si="21"/>
        <v>2754275</v>
      </c>
      <c r="N35">
        <f t="shared" si="21"/>
        <v>2754275</v>
      </c>
      <c r="O35">
        <f t="shared" si="21"/>
        <v>2754275</v>
      </c>
      <c r="P35">
        <f t="shared" si="21"/>
        <v>2754275</v>
      </c>
      <c r="Q35">
        <f t="shared" si="21"/>
        <v>2754275</v>
      </c>
      <c r="R35">
        <f t="shared" si="21"/>
        <v>2754275</v>
      </c>
      <c r="S35">
        <f t="shared" si="21"/>
        <v>2754275</v>
      </c>
      <c r="T35">
        <f t="shared" si="21"/>
        <v>2754275</v>
      </c>
      <c r="U35">
        <f t="shared" si="21"/>
        <v>2754275</v>
      </c>
      <c r="V35">
        <f t="shared" si="7"/>
        <v>1</v>
      </c>
      <c r="W35">
        <f t="shared" si="8"/>
        <v>1</v>
      </c>
      <c r="X35">
        <f t="shared" si="9"/>
        <v>1</v>
      </c>
      <c r="Y35">
        <f t="shared" si="10"/>
        <v>1</v>
      </c>
      <c r="Z35">
        <f t="shared" si="11"/>
        <v>1</v>
      </c>
      <c r="AA35">
        <f t="shared" si="12"/>
        <v>1</v>
      </c>
      <c r="AB35">
        <f t="shared" si="13"/>
        <v>1</v>
      </c>
      <c r="AC35">
        <f t="shared" si="14"/>
        <v>1</v>
      </c>
      <c r="AD35">
        <f t="shared" si="15"/>
        <v>1</v>
      </c>
      <c r="AE35">
        <f t="shared" si="16"/>
        <v>1</v>
      </c>
      <c r="AF35">
        <f t="shared" si="17"/>
        <v>1</v>
      </c>
      <c r="AG35">
        <f t="shared" si="18"/>
        <v>1</v>
      </c>
      <c r="AH35">
        <f t="shared" si="19"/>
        <v>12</v>
      </c>
      <c r="AI35">
        <f t="shared" si="20"/>
        <v>1</v>
      </c>
    </row>
    <row r="36" spans="1:3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2"/>
        <v>C</v>
      </c>
      <c r="G36" t="str">
        <f t="shared" si="3"/>
        <v>35</v>
      </c>
      <c r="H36" s="16">
        <f>ROUNDDOWN(J36/I36,4)</f>
        <v>0.39850000000000002</v>
      </c>
      <c r="I36" s="32">
        <f t="shared" si="4"/>
        <v>4984142</v>
      </c>
      <c r="J36" s="33">
        <f t="shared" si="5"/>
        <v>1986529</v>
      </c>
      <c r="K36">
        <f t="shared" si="6"/>
        <v>791631</v>
      </c>
      <c r="L36">
        <f t="shared" si="21"/>
        <v>315464</v>
      </c>
      <c r="M36">
        <f t="shared" si="21"/>
        <v>125712</v>
      </c>
      <c r="N36">
        <f t="shared" si="21"/>
        <v>50096</v>
      </c>
      <c r="O36">
        <f t="shared" si="21"/>
        <v>19963</v>
      </c>
      <c r="P36">
        <f t="shared" si="21"/>
        <v>7955</v>
      </c>
      <c r="Q36">
        <f t="shared" si="21"/>
        <v>3170</v>
      </c>
      <c r="R36">
        <f t="shared" si="21"/>
        <v>1263</v>
      </c>
      <c r="S36">
        <f t="shared" si="21"/>
        <v>503</v>
      </c>
      <c r="T36">
        <f t="shared" si="21"/>
        <v>200</v>
      </c>
      <c r="U36">
        <f t="shared" si="21"/>
        <v>79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0"/>
        <v>0</v>
      </c>
      <c r="Z36">
        <f t="shared" si="11"/>
        <v>0</v>
      </c>
      <c r="AA36">
        <f t="shared" si="12"/>
        <v>0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0</v>
      </c>
      <c r="AG36">
        <f t="shared" si="18"/>
        <v>0</v>
      </c>
      <c r="AH36">
        <f t="shared" si="19"/>
        <v>0</v>
      </c>
      <c r="AI36">
        <f t="shared" si="20"/>
        <v>0</v>
      </c>
    </row>
    <row r="37" spans="1:3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2"/>
        <v>B</v>
      </c>
      <c r="G37" t="str">
        <f t="shared" si="3"/>
        <v>36</v>
      </c>
      <c r="H37" s="16">
        <f>ROUNDDOWN(J37/I37,4)</f>
        <v>6.2600000000000003E-2</v>
      </c>
      <c r="I37" s="32">
        <f t="shared" si="4"/>
        <v>3653434</v>
      </c>
      <c r="J37" s="33">
        <f t="shared" si="5"/>
        <v>229037</v>
      </c>
      <c r="K37">
        <f t="shared" si="6"/>
        <v>14337</v>
      </c>
      <c r="L37">
        <f t="shared" si="21"/>
        <v>897</v>
      </c>
      <c r="M37">
        <f t="shared" si="21"/>
        <v>56</v>
      </c>
      <c r="N37">
        <f t="shared" si="21"/>
        <v>3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S37">
        <f t="shared" si="21"/>
        <v>0</v>
      </c>
      <c r="T37">
        <f t="shared" si="21"/>
        <v>0</v>
      </c>
      <c r="U37">
        <f t="shared" si="21"/>
        <v>0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0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</row>
    <row r="38" spans="1:3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2"/>
        <v>A</v>
      </c>
      <c r="G38" t="str">
        <f t="shared" si="3"/>
        <v>37</v>
      </c>
      <c r="H38" s="16">
        <f>ROUNDDOWN(J38/I38,4)</f>
        <v>0.81579999999999997</v>
      </c>
      <c r="I38" s="32">
        <f t="shared" si="4"/>
        <v>2921428</v>
      </c>
      <c r="J38" s="33">
        <f t="shared" si="5"/>
        <v>2383387</v>
      </c>
      <c r="K38">
        <f t="shared" si="6"/>
        <v>1944367</v>
      </c>
      <c r="L38">
        <f t="shared" si="21"/>
        <v>1586214</v>
      </c>
      <c r="M38">
        <f t="shared" si="21"/>
        <v>1294033</v>
      </c>
      <c r="N38">
        <f t="shared" si="21"/>
        <v>1055672</v>
      </c>
      <c r="O38">
        <f t="shared" si="21"/>
        <v>861217</v>
      </c>
      <c r="P38">
        <f t="shared" si="21"/>
        <v>702580</v>
      </c>
      <c r="Q38">
        <f t="shared" si="21"/>
        <v>573164</v>
      </c>
      <c r="R38">
        <f t="shared" si="21"/>
        <v>467587</v>
      </c>
      <c r="S38">
        <f t="shared" si="21"/>
        <v>381457</v>
      </c>
      <c r="T38">
        <f t="shared" si="21"/>
        <v>311192</v>
      </c>
      <c r="U38">
        <f t="shared" si="21"/>
        <v>253870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0"/>
        <v>0</v>
      </c>
      <c r="Z38">
        <f t="shared" si="11"/>
        <v>0</v>
      </c>
      <c r="AA38">
        <f t="shared" si="12"/>
        <v>0</v>
      </c>
      <c r="AB38">
        <f t="shared" si="13"/>
        <v>0</v>
      </c>
      <c r="AC38">
        <f t="shared" si="14"/>
        <v>0</v>
      </c>
      <c r="AD38">
        <f t="shared" si="15"/>
        <v>0</v>
      </c>
      <c r="AE38">
        <f t="shared" si="16"/>
        <v>0</v>
      </c>
      <c r="AF38">
        <f t="shared" si="17"/>
        <v>0</v>
      </c>
      <c r="AG38">
        <f t="shared" si="18"/>
        <v>0</v>
      </c>
      <c r="AH38">
        <f t="shared" si="19"/>
        <v>0</v>
      </c>
      <c r="AI38">
        <f t="shared" si="20"/>
        <v>0</v>
      </c>
    </row>
    <row r="39" spans="1:3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2"/>
        <v>B</v>
      </c>
      <c r="G39" t="str">
        <f t="shared" si="3"/>
        <v>38</v>
      </c>
      <c r="H39" s="16">
        <f>ROUNDDOWN(J39/I39,4)</f>
        <v>0.26690000000000003</v>
      </c>
      <c r="I39" s="32">
        <f t="shared" si="4"/>
        <v>3286803</v>
      </c>
      <c r="J39" s="33">
        <f t="shared" si="5"/>
        <v>877403</v>
      </c>
      <c r="K39">
        <f t="shared" si="6"/>
        <v>234178</v>
      </c>
      <c r="L39">
        <f t="shared" ref="L39:U51" si="22">IF(K39&gt;2*$I39,INT(K39),INT(K39*$H39))</f>
        <v>62502</v>
      </c>
      <c r="M39">
        <f t="shared" si="22"/>
        <v>16681</v>
      </c>
      <c r="N39">
        <f t="shared" si="22"/>
        <v>4452</v>
      </c>
      <c r="O39">
        <f t="shared" si="22"/>
        <v>1188</v>
      </c>
      <c r="P39">
        <f t="shared" si="22"/>
        <v>317</v>
      </c>
      <c r="Q39">
        <f t="shared" si="22"/>
        <v>84</v>
      </c>
      <c r="R39">
        <f t="shared" si="22"/>
        <v>22</v>
      </c>
      <c r="S39">
        <f t="shared" si="22"/>
        <v>5</v>
      </c>
      <c r="T39">
        <f t="shared" si="22"/>
        <v>1</v>
      </c>
      <c r="U39">
        <f t="shared" si="22"/>
        <v>0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13"/>
        <v>0</v>
      </c>
      <c r="AC39">
        <f t="shared" si="14"/>
        <v>0</v>
      </c>
      <c r="AD39">
        <f t="shared" si="15"/>
        <v>0</v>
      </c>
      <c r="AE39">
        <f t="shared" si="16"/>
        <v>0</v>
      </c>
      <c r="AF39">
        <f t="shared" si="17"/>
        <v>0</v>
      </c>
      <c r="AG39">
        <f t="shared" si="18"/>
        <v>0</v>
      </c>
      <c r="AH39">
        <f t="shared" si="19"/>
        <v>0</v>
      </c>
      <c r="AI39">
        <f t="shared" si="20"/>
        <v>0</v>
      </c>
    </row>
    <row r="40" spans="1:3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2"/>
        <v>D</v>
      </c>
      <c r="G40" t="str">
        <f t="shared" si="3"/>
        <v>39</v>
      </c>
      <c r="H40" s="16">
        <f>ROUNDDOWN(J40/I40,4)</f>
        <v>5.6017999999999999</v>
      </c>
      <c r="I40" s="32">
        <f t="shared" si="4"/>
        <v>1063625</v>
      </c>
      <c r="J40" s="33">
        <f t="shared" si="5"/>
        <v>5958241</v>
      </c>
      <c r="K40">
        <f t="shared" si="6"/>
        <v>5958241</v>
      </c>
      <c r="L40">
        <f t="shared" si="22"/>
        <v>5958241</v>
      </c>
      <c r="M40">
        <f t="shared" si="22"/>
        <v>5958241</v>
      </c>
      <c r="N40">
        <f t="shared" si="22"/>
        <v>5958241</v>
      </c>
      <c r="O40">
        <f t="shared" si="22"/>
        <v>5958241</v>
      </c>
      <c r="P40">
        <f t="shared" si="22"/>
        <v>5958241</v>
      </c>
      <c r="Q40">
        <f t="shared" si="22"/>
        <v>5958241</v>
      </c>
      <c r="R40">
        <f t="shared" si="22"/>
        <v>5958241</v>
      </c>
      <c r="S40">
        <f t="shared" si="22"/>
        <v>5958241</v>
      </c>
      <c r="T40">
        <f t="shared" si="22"/>
        <v>5958241</v>
      </c>
      <c r="U40">
        <f t="shared" si="22"/>
        <v>5958241</v>
      </c>
      <c r="V40">
        <f t="shared" si="7"/>
        <v>1</v>
      </c>
      <c r="W40">
        <f t="shared" si="8"/>
        <v>1</v>
      </c>
      <c r="X40">
        <f t="shared" si="9"/>
        <v>1</v>
      </c>
      <c r="Y40">
        <f t="shared" si="10"/>
        <v>1</v>
      </c>
      <c r="Z40">
        <f t="shared" si="11"/>
        <v>1</v>
      </c>
      <c r="AA40">
        <f t="shared" si="12"/>
        <v>1</v>
      </c>
      <c r="AB40">
        <f t="shared" si="13"/>
        <v>1</v>
      </c>
      <c r="AC40">
        <f t="shared" si="14"/>
        <v>1</v>
      </c>
      <c r="AD40">
        <f t="shared" si="15"/>
        <v>1</v>
      </c>
      <c r="AE40">
        <f t="shared" si="16"/>
        <v>1</v>
      </c>
      <c r="AF40">
        <f t="shared" si="17"/>
        <v>1</v>
      </c>
      <c r="AG40">
        <f t="shared" si="18"/>
        <v>1</v>
      </c>
      <c r="AH40">
        <f t="shared" si="19"/>
        <v>12</v>
      </c>
      <c r="AI40">
        <f t="shared" si="20"/>
        <v>1</v>
      </c>
    </row>
    <row r="41" spans="1:3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2"/>
        <v>A</v>
      </c>
      <c r="G41" t="str">
        <f t="shared" si="3"/>
        <v>40</v>
      </c>
      <c r="H41" s="16">
        <f>ROUNDDOWN(J41/I41,4)</f>
        <v>2.2675999999999998</v>
      </c>
      <c r="I41" s="32">
        <f t="shared" si="4"/>
        <v>2270638</v>
      </c>
      <c r="J41" s="33">
        <f t="shared" si="5"/>
        <v>5149121</v>
      </c>
      <c r="K41">
        <f t="shared" si="6"/>
        <v>5149121</v>
      </c>
      <c r="L41">
        <f t="shared" si="22"/>
        <v>5149121</v>
      </c>
      <c r="M41">
        <f t="shared" si="22"/>
        <v>5149121</v>
      </c>
      <c r="N41">
        <f t="shared" si="22"/>
        <v>5149121</v>
      </c>
      <c r="O41">
        <f t="shared" si="22"/>
        <v>5149121</v>
      </c>
      <c r="P41">
        <f t="shared" si="22"/>
        <v>5149121</v>
      </c>
      <c r="Q41">
        <f t="shared" si="22"/>
        <v>5149121</v>
      </c>
      <c r="R41">
        <f t="shared" si="22"/>
        <v>5149121</v>
      </c>
      <c r="S41">
        <f t="shared" si="22"/>
        <v>5149121</v>
      </c>
      <c r="T41">
        <f t="shared" si="22"/>
        <v>5149121</v>
      </c>
      <c r="U41">
        <f t="shared" si="22"/>
        <v>5149121</v>
      </c>
      <c r="V41">
        <f t="shared" si="7"/>
        <v>1</v>
      </c>
      <c r="W41">
        <f t="shared" si="8"/>
        <v>1</v>
      </c>
      <c r="X41">
        <f t="shared" si="9"/>
        <v>1</v>
      </c>
      <c r="Y41">
        <f t="shared" si="10"/>
        <v>1</v>
      </c>
      <c r="Z41">
        <f t="shared" si="11"/>
        <v>1</v>
      </c>
      <c r="AA41">
        <f t="shared" si="12"/>
        <v>1</v>
      </c>
      <c r="AB41">
        <f t="shared" si="13"/>
        <v>1</v>
      </c>
      <c r="AC41">
        <f t="shared" si="14"/>
        <v>1</v>
      </c>
      <c r="AD41">
        <f t="shared" si="15"/>
        <v>1</v>
      </c>
      <c r="AE41">
        <f t="shared" si="16"/>
        <v>1</v>
      </c>
      <c r="AF41">
        <f t="shared" si="17"/>
        <v>1</v>
      </c>
      <c r="AG41">
        <f t="shared" si="18"/>
        <v>1</v>
      </c>
      <c r="AH41">
        <f t="shared" si="19"/>
        <v>12</v>
      </c>
      <c r="AI41">
        <f t="shared" si="20"/>
        <v>1</v>
      </c>
    </row>
    <row r="42" spans="1:3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2"/>
        <v>D</v>
      </c>
      <c r="G42" t="str">
        <f t="shared" si="3"/>
        <v>41</v>
      </c>
      <c r="H42" s="16">
        <f>ROUNDDOWN(J42/I42,4)</f>
        <v>6.8999999999999999E-3</v>
      </c>
      <c r="I42" s="32">
        <f t="shared" si="4"/>
        <v>4318105</v>
      </c>
      <c r="J42" s="33">
        <f t="shared" si="5"/>
        <v>29991</v>
      </c>
      <c r="K42">
        <f t="shared" si="6"/>
        <v>206</v>
      </c>
      <c r="L42">
        <f t="shared" si="22"/>
        <v>1</v>
      </c>
      <c r="M42">
        <f t="shared" si="22"/>
        <v>0</v>
      </c>
      <c r="N42">
        <f t="shared" si="22"/>
        <v>0</v>
      </c>
      <c r="O42">
        <f t="shared" si="22"/>
        <v>0</v>
      </c>
      <c r="P42">
        <f t="shared" si="22"/>
        <v>0</v>
      </c>
      <c r="Q42">
        <f t="shared" si="22"/>
        <v>0</v>
      </c>
      <c r="R42">
        <f t="shared" si="22"/>
        <v>0</v>
      </c>
      <c r="S42">
        <f t="shared" si="22"/>
        <v>0</v>
      </c>
      <c r="T42">
        <f t="shared" si="22"/>
        <v>0</v>
      </c>
      <c r="U42">
        <f t="shared" si="22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13"/>
        <v>0</v>
      </c>
      <c r="AC42">
        <f t="shared" si="14"/>
        <v>0</v>
      </c>
      <c r="AD42">
        <f t="shared" si="15"/>
        <v>0</v>
      </c>
      <c r="AE42">
        <f t="shared" si="16"/>
        <v>0</v>
      </c>
      <c r="AF42">
        <f t="shared" si="17"/>
        <v>0</v>
      </c>
      <c r="AG42">
        <f t="shared" si="18"/>
        <v>0</v>
      </c>
      <c r="AH42">
        <f t="shared" si="19"/>
        <v>0</v>
      </c>
      <c r="AI42">
        <f t="shared" si="20"/>
        <v>0</v>
      </c>
    </row>
    <row r="43" spans="1:3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2"/>
        <v>B</v>
      </c>
      <c r="G43" t="str">
        <f t="shared" si="3"/>
        <v>42</v>
      </c>
      <c r="H43" s="16">
        <f>ROUNDDOWN(J43/I43,4)</f>
        <v>0.15989999999999999</v>
      </c>
      <c r="I43" s="32">
        <f t="shared" si="4"/>
        <v>4544199</v>
      </c>
      <c r="J43" s="33">
        <f t="shared" si="5"/>
        <v>726835</v>
      </c>
      <c r="K43">
        <f t="shared" si="6"/>
        <v>116220</v>
      </c>
      <c r="L43">
        <f t="shared" si="22"/>
        <v>18583</v>
      </c>
      <c r="M43">
        <f t="shared" si="22"/>
        <v>2971</v>
      </c>
      <c r="N43">
        <f t="shared" si="22"/>
        <v>475</v>
      </c>
      <c r="O43">
        <f t="shared" si="22"/>
        <v>75</v>
      </c>
      <c r="P43">
        <f t="shared" si="22"/>
        <v>11</v>
      </c>
      <c r="Q43">
        <f t="shared" si="22"/>
        <v>1</v>
      </c>
      <c r="R43">
        <f t="shared" si="22"/>
        <v>0</v>
      </c>
      <c r="S43">
        <f t="shared" si="22"/>
        <v>0</v>
      </c>
      <c r="T43">
        <f t="shared" si="22"/>
        <v>0</v>
      </c>
      <c r="U43">
        <f t="shared" si="22"/>
        <v>0</v>
      </c>
      <c r="V43">
        <f t="shared" si="7"/>
        <v>0</v>
      </c>
      <c r="W43">
        <f t="shared" si="8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13"/>
        <v>0</v>
      </c>
      <c r="AC43">
        <f t="shared" si="14"/>
        <v>0</v>
      </c>
      <c r="AD43">
        <f t="shared" si="15"/>
        <v>0</v>
      </c>
      <c r="AE43">
        <f t="shared" si="16"/>
        <v>0</v>
      </c>
      <c r="AF43">
        <f t="shared" si="17"/>
        <v>0</v>
      </c>
      <c r="AG43">
        <f t="shared" si="18"/>
        <v>0</v>
      </c>
      <c r="AH43">
        <f t="shared" si="19"/>
        <v>0</v>
      </c>
      <c r="AI43">
        <f t="shared" si="20"/>
        <v>0</v>
      </c>
    </row>
    <row r="44" spans="1:3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2"/>
        <v>D</v>
      </c>
      <c r="G44" t="str">
        <f t="shared" si="3"/>
        <v>43</v>
      </c>
      <c r="H44" s="16">
        <f>ROUNDDOWN(J44/I44,4)</f>
        <v>1.47E-2</v>
      </c>
      <c r="I44" s="32">
        <f t="shared" si="4"/>
        <v>5125651</v>
      </c>
      <c r="J44" s="33">
        <f t="shared" si="5"/>
        <v>75752</v>
      </c>
      <c r="K44">
        <f t="shared" si="6"/>
        <v>1113</v>
      </c>
      <c r="L44">
        <f t="shared" si="22"/>
        <v>16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>
        <f t="shared" si="22"/>
        <v>0</v>
      </c>
      <c r="T44">
        <f t="shared" si="22"/>
        <v>0</v>
      </c>
      <c r="U44">
        <f t="shared" si="22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13"/>
        <v>0</v>
      </c>
      <c r="AC44">
        <f t="shared" si="14"/>
        <v>0</v>
      </c>
      <c r="AD44">
        <f t="shared" si="15"/>
        <v>0</v>
      </c>
      <c r="AE44">
        <f t="shared" si="16"/>
        <v>0</v>
      </c>
      <c r="AF44">
        <f t="shared" si="17"/>
        <v>0</v>
      </c>
      <c r="AG44">
        <f t="shared" si="18"/>
        <v>0</v>
      </c>
      <c r="AH44">
        <f t="shared" si="19"/>
        <v>0</v>
      </c>
      <c r="AI44">
        <f t="shared" si="20"/>
        <v>0</v>
      </c>
    </row>
    <row r="45" spans="1:3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2"/>
        <v>C</v>
      </c>
      <c r="G45" t="str">
        <f t="shared" si="3"/>
        <v>44</v>
      </c>
      <c r="H45" s="16">
        <f>ROUNDDOWN(J45/I45,4)</f>
        <v>1.2096</v>
      </c>
      <c r="I45" s="32">
        <f t="shared" si="4"/>
        <v>1673241</v>
      </c>
      <c r="J45" s="33">
        <f t="shared" si="5"/>
        <v>2023958</v>
      </c>
      <c r="K45">
        <f t="shared" si="6"/>
        <v>2448179</v>
      </c>
      <c r="L45">
        <f t="shared" si="22"/>
        <v>2961317</v>
      </c>
      <c r="M45">
        <f t="shared" si="22"/>
        <v>3582009</v>
      </c>
      <c r="N45">
        <f t="shared" si="22"/>
        <v>3582009</v>
      </c>
      <c r="O45">
        <f t="shared" si="22"/>
        <v>3582009</v>
      </c>
      <c r="P45">
        <f t="shared" si="22"/>
        <v>3582009</v>
      </c>
      <c r="Q45">
        <f t="shared" si="22"/>
        <v>3582009</v>
      </c>
      <c r="R45">
        <f t="shared" si="22"/>
        <v>3582009</v>
      </c>
      <c r="S45">
        <f t="shared" si="22"/>
        <v>3582009</v>
      </c>
      <c r="T45">
        <f t="shared" si="22"/>
        <v>3582009</v>
      </c>
      <c r="U45">
        <f t="shared" si="22"/>
        <v>3582009</v>
      </c>
      <c r="V45">
        <f t="shared" si="7"/>
        <v>0</v>
      </c>
      <c r="W45">
        <f t="shared" si="8"/>
        <v>0</v>
      </c>
      <c r="X45">
        <f t="shared" si="9"/>
        <v>0</v>
      </c>
      <c r="Y45">
        <f t="shared" si="10"/>
        <v>1</v>
      </c>
      <c r="Z45">
        <f t="shared" si="11"/>
        <v>1</v>
      </c>
      <c r="AA45">
        <f t="shared" si="12"/>
        <v>1</v>
      </c>
      <c r="AB45">
        <f t="shared" si="13"/>
        <v>1</v>
      </c>
      <c r="AC45">
        <f t="shared" si="14"/>
        <v>1</v>
      </c>
      <c r="AD45">
        <f t="shared" si="15"/>
        <v>1</v>
      </c>
      <c r="AE45">
        <f t="shared" si="16"/>
        <v>1</v>
      </c>
      <c r="AF45">
        <f t="shared" si="17"/>
        <v>1</v>
      </c>
      <c r="AG45">
        <f t="shared" si="18"/>
        <v>1</v>
      </c>
      <c r="AH45">
        <f t="shared" si="19"/>
        <v>9</v>
      </c>
      <c r="AI45">
        <f t="shared" si="20"/>
        <v>1</v>
      </c>
    </row>
    <row r="46" spans="1:3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2"/>
        <v>B</v>
      </c>
      <c r="G46" t="str">
        <f t="shared" si="3"/>
        <v>45</v>
      </c>
      <c r="H46" s="16">
        <f>ROUNDDOWN(J46/I46,4)</f>
        <v>1.4444999999999999</v>
      </c>
      <c r="I46" s="32">
        <f t="shared" si="4"/>
        <v>2257874</v>
      </c>
      <c r="J46" s="33">
        <f t="shared" si="5"/>
        <v>3261598</v>
      </c>
      <c r="K46">
        <f t="shared" si="6"/>
        <v>4711378</v>
      </c>
      <c r="L46">
        <f t="shared" si="22"/>
        <v>4711378</v>
      </c>
      <c r="M46">
        <f t="shared" si="22"/>
        <v>4711378</v>
      </c>
      <c r="N46">
        <f t="shared" si="22"/>
        <v>4711378</v>
      </c>
      <c r="O46">
        <f t="shared" si="22"/>
        <v>4711378</v>
      </c>
      <c r="P46">
        <f t="shared" si="22"/>
        <v>4711378</v>
      </c>
      <c r="Q46">
        <f t="shared" si="22"/>
        <v>4711378</v>
      </c>
      <c r="R46">
        <f t="shared" si="22"/>
        <v>4711378</v>
      </c>
      <c r="S46">
        <f t="shared" si="22"/>
        <v>4711378</v>
      </c>
      <c r="T46">
        <f t="shared" si="22"/>
        <v>4711378</v>
      </c>
      <c r="U46">
        <f t="shared" si="22"/>
        <v>4711378</v>
      </c>
      <c r="V46">
        <f t="shared" si="7"/>
        <v>0</v>
      </c>
      <c r="W46">
        <f t="shared" si="8"/>
        <v>1</v>
      </c>
      <c r="X46">
        <f t="shared" si="9"/>
        <v>1</v>
      </c>
      <c r="Y46">
        <f t="shared" si="10"/>
        <v>1</v>
      </c>
      <c r="Z46">
        <f t="shared" si="11"/>
        <v>1</v>
      </c>
      <c r="AA46">
        <f t="shared" si="12"/>
        <v>1</v>
      </c>
      <c r="AB46">
        <f t="shared" si="13"/>
        <v>1</v>
      </c>
      <c r="AC46">
        <f t="shared" si="14"/>
        <v>1</v>
      </c>
      <c r="AD46">
        <f t="shared" si="15"/>
        <v>1</v>
      </c>
      <c r="AE46">
        <f t="shared" si="16"/>
        <v>1</v>
      </c>
      <c r="AF46">
        <f t="shared" si="17"/>
        <v>1</v>
      </c>
      <c r="AG46">
        <f t="shared" si="18"/>
        <v>1</v>
      </c>
      <c r="AH46">
        <f t="shared" si="19"/>
        <v>11</v>
      </c>
      <c r="AI46">
        <f t="shared" si="20"/>
        <v>1</v>
      </c>
    </row>
    <row r="47" spans="1:3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2"/>
        <v>C</v>
      </c>
      <c r="G47" t="str">
        <f t="shared" si="3"/>
        <v>46</v>
      </c>
      <c r="H47" s="16">
        <f>ROUNDDOWN(J47/I47,4)</f>
        <v>19.212599999999998</v>
      </c>
      <c r="I47" s="32">
        <f t="shared" si="4"/>
        <v>286380</v>
      </c>
      <c r="J47" s="33">
        <f t="shared" si="5"/>
        <v>5502111</v>
      </c>
      <c r="K47">
        <f t="shared" si="6"/>
        <v>5502111</v>
      </c>
      <c r="L47">
        <f t="shared" si="22"/>
        <v>5502111</v>
      </c>
      <c r="M47">
        <f t="shared" si="22"/>
        <v>5502111</v>
      </c>
      <c r="N47">
        <f t="shared" si="22"/>
        <v>5502111</v>
      </c>
      <c r="O47">
        <f t="shared" si="22"/>
        <v>5502111</v>
      </c>
      <c r="P47">
        <f t="shared" si="22"/>
        <v>5502111</v>
      </c>
      <c r="Q47">
        <f t="shared" si="22"/>
        <v>5502111</v>
      </c>
      <c r="R47">
        <f t="shared" si="22"/>
        <v>5502111</v>
      </c>
      <c r="S47">
        <f t="shared" si="22"/>
        <v>5502111</v>
      </c>
      <c r="T47">
        <f t="shared" si="22"/>
        <v>5502111</v>
      </c>
      <c r="U47">
        <f t="shared" si="22"/>
        <v>5502111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1</v>
      </c>
      <c r="AC47">
        <f t="shared" si="14"/>
        <v>1</v>
      </c>
      <c r="AD47">
        <f t="shared" si="15"/>
        <v>1</v>
      </c>
      <c r="AE47">
        <f t="shared" si="16"/>
        <v>1</v>
      </c>
      <c r="AF47">
        <f t="shared" si="17"/>
        <v>1</v>
      </c>
      <c r="AG47">
        <f t="shared" si="18"/>
        <v>1</v>
      </c>
      <c r="AH47">
        <f t="shared" si="19"/>
        <v>12</v>
      </c>
      <c r="AI47">
        <f t="shared" si="20"/>
        <v>1</v>
      </c>
    </row>
    <row r="48" spans="1:3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2"/>
        <v>B</v>
      </c>
      <c r="G48" t="str">
        <f t="shared" si="3"/>
        <v>47</v>
      </c>
      <c r="H48" s="16">
        <f>ROUNDDOWN(J48/I48,4)</f>
        <v>2.1524000000000001</v>
      </c>
      <c r="I48" s="32">
        <f t="shared" si="4"/>
        <v>2503710</v>
      </c>
      <c r="J48" s="33">
        <f t="shared" si="5"/>
        <v>5389136</v>
      </c>
      <c r="K48">
        <f t="shared" si="6"/>
        <v>5389136</v>
      </c>
      <c r="L48">
        <f t="shared" si="22"/>
        <v>5389136</v>
      </c>
      <c r="M48">
        <f t="shared" si="22"/>
        <v>5389136</v>
      </c>
      <c r="N48">
        <f t="shared" si="22"/>
        <v>5389136</v>
      </c>
      <c r="O48">
        <f t="shared" si="22"/>
        <v>5389136</v>
      </c>
      <c r="P48">
        <f t="shared" si="22"/>
        <v>5389136</v>
      </c>
      <c r="Q48">
        <f t="shared" si="22"/>
        <v>5389136</v>
      </c>
      <c r="R48">
        <f t="shared" si="22"/>
        <v>5389136</v>
      </c>
      <c r="S48">
        <f t="shared" si="22"/>
        <v>5389136</v>
      </c>
      <c r="T48">
        <f t="shared" si="22"/>
        <v>5389136</v>
      </c>
      <c r="U48">
        <f t="shared" si="22"/>
        <v>5389136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1</v>
      </c>
      <c r="AB48">
        <f t="shared" si="13"/>
        <v>1</v>
      </c>
      <c r="AC48">
        <f t="shared" si="14"/>
        <v>1</v>
      </c>
      <c r="AD48">
        <f t="shared" si="15"/>
        <v>1</v>
      </c>
      <c r="AE48">
        <f t="shared" si="16"/>
        <v>1</v>
      </c>
      <c r="AF48">
        <f t="shared" si="17"/>
        <v>1</v>
      </c>
      <c r="AG48">
        <f t="shared" si="18"/>
        <v>1</v>
      </c>
      <c r="AH48">
        <f t="shared" si="19"/>
        <v>12</v>
      </c>
      <c r="AI48">
        <f t="shared" si="20"/>
        <v>1</v>
      </c>
    </row>
    <row r="49" spans="1:3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2"/>
        <v>C</v>
      </c>
      <c r="G49" t="str">
        <f t="shared" si="3"/>
        <v>48</v>
      </c>
      <c r="H49" s="16">
        <f>ROUNDDOWN(J49/I49,4)</f>
        <v>1.0593999999999999</v>
      </c>
      <c r="I49" s="32">
        <f t="shared" si="4"/>
        <v>5369399</v>
      </c>
      <c r="J49" s="33">
        <f t="shared" si="5"/>
        <v>5688389</v>
      </c>
      <c r="K49">
        <f t="shared" si="6"/>
        <v>6026279</v>
      </c>
      <c r="L49">
        <f t="shared" si="22"/>
        <v>6384239</v>
      </c>
      <c r="M49">
        <f t="shared" si="22"/>
        <v>6763462</v>
      </c>
      <c r="N49">
        <f t="shared" si="22"/>
        <v>7165211</v>
      </c>
      <c r="O49">
        <f t="shared" si="22"/>
        <v>7590824</v>
      </c>
      <c r="P49">
        <f t="shared" si="22"/>
        <v>8041718</v>
      </c>
      <c r="Q49">
        <f t="shared" si="22"/>
        <v>8519396</v>
      </c>
      <c r="R49">
        <f t="shared" si="22"/>
        <v>9025448</v>
      </c>
      <c r="S49">
        <f t="shared" si="22"/>
        <v>9561559</v>
      </c>
      <c r="T49">
        <f t="shared" si="22"/>
        <v>10129515</v>
      </c>
      <c r="U49">
        <f t="shared" si="22"/>
        <v>10731208</v>
      </c>
      <c r="V49">
        <f t="shared" si="7"/>
        <v>0</v>
      </c>
      <c r="W49">
        <f t="shared" si="8"/>
        <v>0</v>
      </c>
      <c r="X49">
        <f t="shared" si="9"/>
        <v>0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13"/>
        <v>0</v>
      </c>
      <c r="AC49">
        <f t="shared" si="14"/>
        <v>0</v>
      </c>
      <c r="AD49">
        <f t="shared" si="15"/>
        <v>0</v>
      </c>
      <c r="AE49">
        <f t="shared" si="16"/>
        <v>0</v>
      </c>
      <c r="AF49">
        <f t="shared" si="17"/>
        <v>0</v>
      </c>
      <c r="AG49">
        <f t="shared" si="18"/>
        <v>0</v>
      </c>
      <c r="AH49">
        <f t="shared" si="19"/>
        <v>0</v>
      </c>
      <c r="AI49">
        <f t="shared" si="20"/>
        <v>0</v>
      </c>
    </row>
    <row r="50" spans="1:3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2"/>
        <v>C</v>
      </c>
      <c r="G50" t="str">
        <f t="shared" si="3"/>
        <v>49</v>
      </c>
      <c r="H50" s="16">
        <f>ROUNDDOWN(J50/I50,4)</f>
        <v>11.7956</v>
      </c>
      <c r="I50" s="32">
        <f t="shared" si="4"/>
        <v>516909</v>
      </c>
      <c r="J50" s="33">
        <f t="shared" si="5"/>
        <v>6097264</v>
      </c>
      <c r="K50">
        <f t="shared" si="6"/>
        <v>6097264</v>
      </c>
      <c r="L50">
        <f t="shared" si="22"/>
        <v>6097264</v>
      </c>
      <c r="M50">
        <f t="shared" si="22"/>
        <v>6097264</v>
      </c>
      <c r="N50">
        <f t="shared" si="22"/>
        <v>6097264</v>
      </c>
      <c r="O50">
        <f t="shared" si="22"/>
        <v>6097264</v>
      </c>
      <c r="P50">
        <f t="shared" si="22"/>
        <v>6097264</v>
      </c>
      <c r="Q50">
        <f t="shared" si="22"/>
        <v>6097264</v>
      </c>
      <c r="R50">
        <f t="shared" si="22"/>
        <v>6097264</v>
      </c>
      <c r="S50">
        <f t="shared" si="22"/>
        <v>6097264</v>
      </c>
      <c r="T50">
        <f t="shared" si="22"/>
        <v>6097264</v>
      </c>
      <c r="U50">
        <f t="shared" si="22"/>
        <v>6097264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1</v>
      </c>
      <c r="Z50">
        <f t="shared" si="11"/>
        <v>1</v>
      </c>
      <c r="AA50">
        <f t="shared" si="12"/>
        <v>1</v>
      </c>
      <c r="AB50">
        <f t="shared" si="13"/>
        <v>1</v>
      </c>
      <c r="AC50">
        <f t="shared" si="14"/>
        <v>1</v>
      </c>
      <c r="AD50">
        <f t="shared" si="15"/>
        <v>1</v>
      </c>
      <c r="AE50">
        <f t="shared" si="16"/>
        <v>1</v>
      </c>
      <c r="AF50">
        <f t="shared" si="17"/>
        <v>1</v>
      </c>
      <c r="AG50">
        <f t="shared" si="18"/>
        <v>1</v>
      </c>
      <c r="AH50">
        <f t="shared" si="19"/>
        <v>12</v>
      </c>
      <c r="AI50">
        <f t="shared" si="20"/>
        <v>1</v>
      </c>
    </row>
    <row r="51" spans="1:3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2"/>
        <v>B</v>
      </c>
      <c r="G51" t="str">
        <f t="shared" si="3"/>
        <v>50</v>
      </c>
      <c r="H51" s="16">
        <f>ROUNDDOWN(J51/I51,4)</f>
        <v>0.71289999999999998</v>
      </c>
      <c r="I51" s="32">
        <f t="shared" si="4"/>
        <v>5119414</v>
      </c>
      <c r="J51" s="33">
        <f t="shared" si="5"/>
        <v>3649895</v>
      </c>
      <c r="K51">
        <f t="shared" si="6"/>
        <v>2602010</v>
      </c>
      <c r="L51">
        <f t="shared" si="22"/>
        <v>1854972</v>
      </c>
      <c r="M51">
        <f t="shared" si="22"/>
        <v>1322409</v>
      </c>
      <c r="N51">
        <f t="shared" si="22"/>
        <v>942745</v>
      </c>
      <c r="O51">
        <f t="shared" si="22"/>
        <v>672082</v>
      </c>
      <c r="P51">
        <f t="shared" si="22"/>
        <v>479127</v>
      </c>
      <c r="Q51">
        <f t="shared" si="22"/>
        <v>341569</v>
      </c>
      <c r="R51">
        <f t="shared" si="22"/>
        <v>243504</v>
      </c>
      <c r="S51">
        <f t="shared" si="22"/>
        <v>173594</v>
      </c>
      <c r="T51">
        <f t="shared" si="22"/>
        <v>123755</v>
      </c>
      <c r="U51">
        <f t="shared" si="22"/>
        <v>88224</v>
      </c>
      <c r="V51">
        <f t="shared" si="7"/>
        <v>0</v>
      </c>
      <c r="W51">
        <f t="shared" si="8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0</v>
      </c>
      <c r="AB51">
        <f t="shared" si="13"/>
        <v>0</v>
      </c>
      <c r="AC51">
        <f t="shared" si="14"/>
        <v>0</v>
      </c>
      <c r="AD51">
        <f t="shared" si="15"/>
        <v>0</v>
      </c>
      <c r="AE51">
        <f t="shared" si="16"/>
        <v>0</v>
      </c>
      <c r="AF51">
        <f t="shared" si="17"/>
        <v>0</v>
      </c>
      <c r="AG51">
        <f t="shared" si="18"/>
        <v>0</v>
      </c>
      <c r="AH51">
        <f t="shared" si="19"/>
        <v>0</v>
      </c>
      <c r="AI51">
        <f t="shared" si="20"/>
        <v>0</v>
      </c>
    </row>
    <row r="52" spans="1:35" x14ac:dyDescent="0.25">
      <c r="H52" s="34">
        <f>AVERAGE(H2:H51)</f>
        <v>1.9550100000000001</v>
      </c>
      <c r="I52" s="35">
        <f>SUM(I2:I51)</f>
        <v>169845602</v>
      </c>
      <c r="J52" s="36">
        <f>SUM(J2:J51)</f>
        <v>147770818</v>
      </c>
      <c r="K52" s="38"/>
      <c r="L52" s="12"/>
      <c r="M52" s="38"/>
      <c r="N52" s="38"/>
      <c r="O52" s="38"/>
      <c r="P52" s="38"/>
      <c r="Q52" s="38"/>
      <c r="R52" s="38"/>
      <c r="S52" s="38"/>
      <c r="T52" s="38"/>
      <c r="U52" s="37">
        <f>SUM(U2:U51)</f>
        <v>125930205</v>
      </c>
      <c r="AI52" s="40">
        <f>SUM(AI2:AI51)</f>
        <v>18</v>
      </c>
    </row>
    <row r="53" spans="1:35" x14ac:dyDescent="0.25">
      <c r="G53" s="27"/>
      <c r="H53" s="27"/>
      <c r="I53" s="27"/>
      <c r="J53" s="27"/>
      <c r="L53" s="13"/>
      <c r="T53" s="40">
        <f>MAX(U2:U51)</f>
        <v>16699503</v>
      </c>
    </row>
    <row r="54" spans="1:35" x14ac:dyDescent="0.25">
      <c r="T54" s="40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64D7-9EA9-42DE-B3B7-90685B7F2450}">
  <dimension ref="A1:N70"/>
  <sheetViews>
    <sheetView tabSelected="1" zoomScale="110" zoomScaleNormal="110" workbookViewId="0">
      <selection activeCell="F16" sqref="F16"/>
    </sheetView>
  </sheetViews>
  <sheetFormatPr defaultRowHeight="15" x14ac:dyDescent="0.25"/>
  <cols>
    <col min="1" max="1" width="12.42578125" customWidth="1"/>
    <col min="2" max="2" width="16.5703125" customWidth="1"/>
    <col min="13" max="13" width="14" customWidth="1"/>
    <col min="14" max="14" width="20.85546875" customWidth="1"/>
  </cols>
  <sheetData>
    <row r="1" spans="1:14" x14ac:dyDescent="0.25">
      <c r="A1" s="17" t="s">
        <v>59</v>
      </c>
      <c r="B1" s="18"/>
      <c r="K1" s="25"/>
      <c r="L1" t="s">
        <v>64</v>
      </c>
      <c r="M1" t="s">
        <v>67</v>
      </c>
      <c r="N1" t="s">
        <v>68</v>
      </c>
    </row>
    <row r="2" spans="1:14" x14ac:dyDescent="0.25">
      <c r="A2" s="22"/>
      <c r="B2" s="22" t="s">
        <v>72</v>
      </c>
      <c r="K2" s="25"/>
      <c r="L2" s="3" t="s">
        <v>60</v>
      </c>
      <c r="M2" s="4">
        <v>33929579</v>
      </c>
      <c r="N2" s="4">
        <v>28049590</v>
      </c>
    </row>
    <row r="3" spans="1:14" x14ac:dyDescent="0.25">
      <c r="A3" s="23" t="s">
        <v>60</v>
      </c>
      <c r="B3" s="21">
        <v>33929579</v>
      </c>
      <c r="K3" s="25"/>
      <c r="L3" s="3" t="s">
        <v>61</v>
      </c>
      <c r="M3" s="4">
        <v>41736619</v>
      </c>
      <c r="N3" s="4">
        <v>33942274</v>
      </c>
    </row>
    <row r="4" spans="1:14" x14ac:dyDescent="0.25">
      <c r="A4" s="23" t="s">
        <v>61</v>
      </c>
      <c r="B4" s="21">
        <v>41736619</v>
      </c>
      <c r="K4" s="25"/>
      <c r="L4" s="3" t="s">
        <v>62</v>
      </c>
      <c r="M4" s="4">
        <v>57649017</v>
      </c>
      <c r="N4" s="4">
        <v>58300340</v>
      </c>
    </row>
    <row r="5" spans="1:14" x14ac:dyDescent="0.25">
      <c r="A5" s="23" t="s">
        <v>62</v>
      </c>
      <c r="B5" s="21">
        <v>57649017</v>
      </c>
      <c r="K5" s="25"/>
      <c r="L5" s="3" t="s">
        <v>63</v>
      </c>
      <c r="M5" s="4">
        <v>36530387</v>
      </c>
      <c r="N5" s="4">
        <v>27478614</v>
      </c>
    </row>
    <row r="6" spans="1:14" x14ac:dyDescent="0.25">
      <c r="A6" s="23" t="s">
        <v>63</v>
      </c>
      <c r="B6" s="21">
        <v>36530387</v>
      </c>
      <c r="K6" s="25"/>
      <c r="L6" s="3" t="s">
        <v>65</v>
      </c>
      <c r="M6" s="4"/>
      <c r="N6" s="4"/>
    </row>
    <row r="7" spans="1:14" x14ac:dyDescent="0.25">
      <c r="K7" s="25"/>
      <c r="L7" s="3" t="s">
        <v>66</v>
      </c>
      <c r="M7" s="4">
        <v>169845602</v>
      </c>
      <c r="N7" s="4">
        <v>147770818</v>
      </c>
    </row>
    <row r="8" spans="1:14" x14ac:dyDescent="0.25">
      <c r="A8" s="3"/>
      <c r="K8" s="25"/>
    </row>
    <row r="9" spans="1:14" x14ac:dyDescent="0.25">
      <c r="K9" s="25"/>
    </row>
    <row r="10" spans="1:14" x14ac:dyDescent="0.25">
      <c r="K10" s="25"/>
    </row>
    <row r="11" spans="1:14" x14ac:dyDescent="0.25">
      <c r="K11" s="25"/>
    </row>
    <row r="12" spans="1:14" x14ac:dyDescent="0.25">
      <c r="K12" s="25"/>
    </row>
    <row r="13" spans="1:14" x14ac:dyDescent="0.25">
      <c r="A13" s="19" t="s">
        <v>69</v>
      </c>
      <c r="K13" s="25"/>
      <c r="L13" s="2" t="s">
        <v>64</v>
      </c>
      <c r="M13" s="2" t="s">
        <v>71</v>
      </c>
      <c r="N13" s="2"/>
    </row>
    <row r="14" spans="1:14" x14ac:dyDescent="0.25">
      <c r="A14" s="22" t="s">
        <v>60</v>
      </c>
      <c r="B14" s="20">
        <v>3</v>
      </c>
      <c r="K14" s="25"/>
      <c r="L14" s="3" t="s">
        <v>60</v>
      </c>
      <c r="M14" s="4">
        <v>3</v>
      </c>
    </row>
    <row r="15" spans="1:14" x14ac:dyDescent="0.25">
      <c r="A15" s="22" t="s">
        <v>61</v>
      </c>
      <c r="B15" s="20">
        <v>4</v>
      </c>
      <c r="K15" s="25"/>
      <c r="L15" s="3" t="s">
        <v>61</v>
      </c>
      <c r="M15" s="4">
        <v>4</v>
      </c>
    </row>
    <row r="16" spans="1:14" x14ac:dyDescent="0.25">
      <c r="A16" s="22" t="s">
        <v>62</v>
      </c>
      <c r="B16" s="20">
        <v>8</v>
      </c>
      <c r="K16" s="25"/>
      <c r="L16" s="3" t="s">
        <v>62</v>
      </c>
      <c r="M16" s="4">
        <v>8</v>
      </c>
    </row>
    <row r="17" spans="1:13" x14ac:dyDescent="0.25">
      <c r="A17" s="22" t="s">
        <v>63</v>
      </c>
      <c r="B17" s="20">
        <v>4</v>
      </c>
      <c r="K17" s="25"/>
      <c r="L17" s="3" t="s">
        <v>63</v>
      </c>
      <c r="M17" s="4">
        <v>4</v>
      </c>
    </row>
    <row r="18" spans="1:13" x14ac:dyDescent="0.25">
      <c r="A18" s="22" t="s">
        <v>75</v>
      </c>
      <c r="B18" s="20">
        <v>19</v>
      </c>
      <c r="K18" s="25"/>
      <c r="L18" s="3" t="s">
        <v>65</v>
      </c>
      <c r="M18" s="4"/>
    </row>
    <row r="19" spans="1:13" x14ac:dyDescent="0.25">
      <c r="K19" s="25"/>
      <c r="L19" s="3" t="s">
        <v>66</v>
      </c>
      <c r="M19" s="4">
        <v>19</v>
      </c>
    </row>
    <row r="20" spans="1:13" x14ac:dyDescent="0.25">
      <c r="K20" s="25"/>
    </row>
    <row r="21" spans="1:13" x14ac:dyDescent="0.25">
      <c r="K21" s="25"/>
    </row>
    <row r="22" spans="1:13" x14ac:dyDescent="0.25">
      <c r="K22" s="25"/>
    </row>
    <row r="23" spans="1:13" x14ac:dyDescent="0.25">
      <c r="A23" s="41" t="s">
        <v>73</v>
      </c>
      <c r="K23" s="25"/>
    </row>
    <row r="24" spans="1:13" x14ac:dyDescent="0.25">
      <c r="A24" s="22" t="s">
        <v>90</v>
      </c>
      <c r="B24" s="35">
        <f>'5.3'!U52</f>
        <v>125930205</v>
      </c>
      <c r="K24" s="25"/>
    </row>
    <row r="25" spans="1:13" ht="36.75" customHeight="1" x14ac:dyDescent="0.25">
      <c r="A25" s="42" t="s">
        <v>91</v>
      </c>
      <c r="B25" s="43" t="s">
        <v>87</v>
      </c>
      <c r="K25" s="25"/>
    </row>
    <row r="26" spans="1:13" ht="30" x14ac:dyDescent="0.25">
      <c r="A26" s="42" t="s">
        <v>92</v>
      </c>
      <c r="B26" s="43">
        <f>'5.3'!T53</f>
        <v>16699503</v>
      </c>
      <c r="K26" s="25"/>
    </row>
    <row r="27" spans="1:13" ht="34.5" customHeight="1" x14ac:dyDescent="0.25">
      <c r="A27" s="42" t="s">
        <v>93</v>
      </c>
      <c r="B27" s="43">
        <v>18</v>
      </c>
      <c r="K27" s="25"/>
    </row>
    <row r="28" spans="1:13" x14ac:dyDescent="0.25">
      <c r="K28" s="25"/>
    </row>
    <row r="29" spans="1:13" x14ac:dyDescent="0.25">
      <c r="K29" s="25"/>
    </row>
    <row r="30" spans="1:13" x14ac:dyDescent="0.25">
      <c r="K30" s="25"/>
    </row>
    <row r="31" spans="1:13" x14ac:dyDescent="0.25">
      <c r="K31" s="25"/>
    </row>
    <row r="32" spans="1:13" x14ac:dyDescent="0.25">
      <c r="K32" s="25"/>
    </row>
    <row r="33" spans="11:11" x14ac:dyDescent="0.25">
      <c r="K33" s="25"/>
    </row>
    <row r="34" spans="11:11" x14ac:dyDescent="0.25">
      <c r="K34" s="25"/>
    </row>
    <row r="35" spans="11:11" x14ac:dyDescent="0.25">
      <c r="K35" s="25"/>
    </row>
    <row r="36" spans="11:11" x14ac:dyDescent="0.25">
      <c r="K36" s="25"/>
    </row>
    <row r="37" spans="11:11" x14ac:dyDescent="0.25">
      <c r="K37" s="25"/>
    </row>
    <row r="38" spans="11:11" x14ac:dyDescent="0.25">
      <c r="K38" s="25"/>
    </row>
    <row r="39" spans="11:11" x14ac:dyDescent="0.25">
      <c r="K39" s="25"/>
    </row>
    <row r="40" spans="11:11" x14ac:dyDescent="0.25">
      <c r="K40" s="25"/>
    </row>
    <row r="41" spans="11:11" x14ac:dyDescent="0.25">
      <c r="K41" s="25"/>
    </row>
    <row r="42" spans="11:11" x14ac:dyDescent="0.25">
      <c r="K42" s="25"/>
    </row>
    <row r="43" spans="11:11" x14ac:dyDescent="0.25">
      <c r="K43" s="25"/>
    </row>
    <row r="44" spans="11:11" x14ac:dyDescent="0.25">
      <c r="K44" s="25"/>
    </row>
    <row r="45" spans="11:11" x14ac:dyDescent="0.25">
      <c r="K45" s="25"/>
    </row>
    <row r="46" spans="11:11" x14ac:dyDescent="0.25">
      <c r="K46" s="25"/>
    </row>
    <row r="47" spans="11:11" x14ac:dyDescent="0.25">
      <c r="K47" s="25"/>
    </row>
    <row r="48" spans="11:11" x14ac:dyDescent="0.25">
      <c r="K48" s="25"/>
    </row>
    <row r="49" spans="11:11" x14ac:dyDescent="0.25">
      <c r="K49" s="25"/>
    </row>
    <row r="50" spans="11:11" x14ac:dyDescent="0.25">
      <c r="K50" s="25"/>
    </row>
    <row r="51" spans="11:11" x14ac:dyDescent="0.25">
      <c r="K51" s="25"/>
    </row>
    <row r="52" spans="11:11" x14ac:dyDescent="0.25">
      <c r="K52" s="25"/>
    </row>
    <row r="53" spans="11:11" x14ac:dyDescent="0.25">
      <c r="K53" s="25"/>
    </row>
    <row r="54" spans="11:11" x14ac:dyDescent="0.25">
      <c r="K54" s="25"/>
    </row>
    <row r="55" spans="11:11" x14ac:dyDescent="0.25">
      <c r="K55" s="25"/>
    </row>
    <row r="56" spans="11:11" x14ac:dyDescent="0.25">
      <c r="K56" s="25"/>
    </row>
    <row r="57" spans="11:11" x14ac:dyDescent="0.25">
      <c r="K57" s="25"/>
    </row>
    <row r="58" spans="11:11" x14ac:dyDescent="0.25">
      <c r="K58" s="25"/>
    </row>
    <row r="59" spans="11:11" x14ac:dyDescent="0.25">
      <c r="K59" s="25"/>
    </row>
    <row r="60" spans="11:11" x14ac:dyDescent="0.25">
      <c r="K60" s="25"/>
    </row>
    <row r="61" spans="11:11" x14ac:dyDescent="0.25">
      <c r="K61" s="25"/>
    </row>
    <row r="62" spans="11:11" x14ac:dyDescent="0.25">
      <c r="K62" s="25"/>
    </row>
    <row r="63" spans="11:11" x14ac:dyDescent="0.25">
      <c r="K63" s="24"/>
    </row>
    <row r="64" spans="11:11" x14ac:dyDescent="0.25">
      <c r="K64" s="24"/>
    </row>
    <row r="65" spans="11:11" x14ac:dyDescent="0.25">
      <c r="K65" s="24"/>
    </row>
    <row r="66" spans="11:11" x14ac:dyDescent="0.25">
      <c r="K66" s="24"/>
    </row>
    <row r="67" spans="11:11" x14ac:dyDescent="0.25">
      <c r="K67" s="24"/>
    </row>
    <row r="68" spans="11:11" x14ac:dyDescent="0.25">
      <c r="K68" s="24"/>
    </row>
    <row r="69" spans="11:11" x14ac:dyDescent="0.25">
      <c r="K69" s="24"/>
    </row>
    <row r="70" spans="11:11" x14ac:dyDescent="0.25">
      <c r="K70" s="24"/>
    </row>
  </sheetData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5.1,5.2</vt:lpstr>
      <vt:lpstr>5.3</vt:lpstr>
      <vt:lpstr>odpowiedzi</vt:lpstr>
      <vt:lpstr>'5.1,5.2'!kraina</vt:lpstr>
      <vt:lpstr>'5.3'!kraina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Konto lo3d_14</dc:creator>
  <cp:lastModifiedBy>Mateusz Machowina</cp:lastModifiedBy>
  <dcterms:created xsi:type="dcterms:W3CDTF">2020-01-23T11:17:29Z</dcterms:created>
  <dcterms:modified xsi:type="dcterms:W3CDTF">2020-02-06T20:43:22Z</dcterms:modified>
</cp:coreProperties>
</file>