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cho\Desktop\FIFA 15 Pack Simulator\"/>
    </mc:Choice>
  </mc:AlternateContent>
  <xr:revisionPtr revIDLastSave="0" documentId="13_ncr:1_{26E314DF-370F-4107-86AD-375E74792DD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layers" sheetId="1" r:id="rId1"/>
    <sheet name="clubs" sheetId="4" r:id="rId2"/>
    <sheet name="nations" sheetId="5" r:id="rId3"/>
    <sheet name="futbin" sheetId="2" r:id="rId4"/>
    <sheet name="sofifa" sheetId="3" r:id="rId5"/>
    <sheet name="check_players" sheetId="6" r:id="rId6"/>
    <sheet name="export data" sheetId="7" r:id="rId7"/>
  </sheets>
  <definedNames>
    <definedName name="_xlnm._FilterDatabase" localSheetId="6" hidden="1">'export data'!$E$1:$F$721</definedName>
    <definedName name="_xlnm._FilterDatabase" localSheetId="3" hidden="1">futbin!$B:$J</definedName>
    <definedName name="_xlnm._FilterDatabase" localSheetId="0" hidden="1">players!$A$1:$T$721</definedName>
    <definedName name="_xlnm._FilterDatabase" localSheetId="4" hidden="1">sofifa!$A$1:$G$541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F2" i="6"/>
  <c r="E2" i="6"/>
  <c r="D2" i="6"/>
  <c r="C2" i="6"/>
  <c r="B2" i="6"/>
  <c r="Q3" i="1"/>
  <c r="T3" i="1" s="1"/>
  <c r="Q4" i="1"/>
  <c r="Q5" i="1"/>
  <c r="Q6" i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Q84" i="1"/>
  <c r="T84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T91" i="1" s="1"/>
  <c r="Q92" i="1"/>
  <c r="T92" i="1" s="1"/>
  <c r="Q93" i="1"/>
  <c r="T93" i="1" s="1"/>
  <c r="Q94" i="1"/>
  <c r="T94" i="1" s="1"/>
  <c r="Q95" i="1"/>
  <c r="T95" i="1" s="1"/>
  <c r="Q96" i="1"/>
  <c r="T96" i="1" s="1"/>
  <c r="Q97" i="1"/>
  <c r="T97" i="1" s="1"/>
  <c r="Q98" i="1"/>
  <c r="T98" i="1" s="1"/>
  <c r="Q99" i="1"/>
  <c r="T99" i="1" s="1"/>
  <c r="Q100" i="1"/>
  <c r="T100" i="1" s="1"/>
  <c r="Q101" i="1"/>
  <c r="T101" i="1" s="1"/>
  <c r="Q102" i="1"/>
  <c r="T102" i="1" s="1"/>
  <c r="Q103" i="1"/>
  <c r="T103" i="1" s="1"/>
  <c r="Q104" i="1"/>
  <c r="T104" i="1" s="1"/>
  <c r="Q105" i="1"/>
  <c r="T105" i="1" s="1"/>
  <c r="Q106" i="1"/>
  <c r="T106" i="1" s="1"/>
  <c r="Q107" i="1"/>
  <c r="T107" i="1" s="1"/>
  <c r="Q108" i="1"/>
  <c r="T108" i="1" s="1"/>
  <c r="Q109" i="1"/>
  <c r="T109" i="1" s="1"/>
  <c r="Q110" i="1"/>
  <c r="T110" i="1" s="1"/>
  <c r="Q111" i="1"/>
  <c r="T111" i="1" s="1"/>
  <c r="Q112" i="1"/>
  <c r="T112" i="1" s="1"/>
  <c r="Q113" i="1"/>
  <c r="T113" i="1" s="1"/>
  <c r="Q114" i="1"/>
  <c r="T114" i="1" s="1"/>
  <c r="Q115" i="1"/>
  <c r="T115" i="1" s="1"/>
  <c r="Q116" i="1"/>
  <c r="T116" i="1" s="1"/>
  <c r="Q117" i="1"/>
  <c r="T117" i="1" s="1"/>
  <c r="Q118" i="1"/>
  <c r="T118" i="1" s="1"/>
  <c r="Q119" i="1"/>
  <c r="T119" i="1" s="1"/>
  <c r="Q120" i="1"/>
  <c r="T120" i="1" s="1"/>
  <c r="Q121" i="1"/>
  <c r="T121" i="1" s="1"/>
  <c r="Q122" i="1"/>
  <c r="T122" i="1" s="1"/>
  <c r="Q123" i="1"/>
  <c r="T123" i="1" s="1"/>
  <c r="Q124" i="1"/>
  <c r="T124" i="1" s="1"/>
  <c r="Q125" i="1"/>
  <c r="T125" i="1" s="1"/>
  <c r="Q126" i="1"/>
  <c r="T126" i="1" s="1"/>
  <c r="Q127" i="1"/>
  <c r="T127" i="1" s="1"/>
  <c r="Q128" i="1"/>
  <c r="T128" i="1" s="1"/>
  <c r="Q129" i="1"/>
  <c r="T129" i="1" s="1"/>
  <c r="Q130" i="1"/>
  <c r="T130" i="1" s="1"/>
  <c r="Q131" i="1"/>
  <c r="T131" i="1" s="1"/>
  <c r="Q132" i="1"/>
  <c r="T132" i="1" s="1"/>
  <c r="Q133" i="1"/>
  <c r="T133" i="1" s="1"/>
  <c r="Q134" i="1"/>
  <c r="T134" i="1" s="1"/>
  <c r="Q135" i="1"/>
  <c r="T135" i="1" s="1"/>
  <c r="Q136" i="1"/>
  <c r="T136" i="1" s="1"/>
  <c r="Q137" i="1"/>
  <c r="T137" i="1" s="1"/>
  <c r="Q138" i="1"/>
  <c r="T138" i="1" s="1"/>
  <c r="Q139" i="1"/>
  <c r="T139" i="1" s="1"/>
  <c r="Q140" i="1"/>
  <c r="T140" i="1" s="1"/>
  <c r="Q141" i="1"/>
  <c r="T141" i="1" s="1"/>
  <c r="Q142" i="1"/>
  <c r="T142" i="1" s="1"/>
  <c r="Q143" i="1"/>
  <c r="T143" i="1" s="1"/>
  <c r="Q144" i="1"/>
  <c r="T144" i="1" s="1"/>
  <c r="Q145" i="1"/>
  <c r="T145" i="1" s="1"/>
  <c r="Q146" i="1"/>
  <c r="T146" i="1" s="1"/>
  <c r="Q147" i="1"/>
  <c r="T147" i="1" s="1"/>
  <c r="Q148" i="1"/>
  <c r="T148" i="1" s="1"/>
  <c r="Q149" i="1"/>
  <c r="T149" i="1" s="1"/>
  <c r="Q150" i="1"/>
  <c r="T150" i="1" s="1"/>
  <c r="Q151" i="1"/>
  <c r="T151" i="1" s="1"/>
  <c r="Q152" i="1"/>
  <c r="T152" i="1" s="1"/>
  <c r="Q153" i="1"/>
  <c r="T153" i="1" s="1"/>
  <c r="Q154" i="1"/>
  <c r="T154" i="1" s="1"/>
  <c r="Q155" i="1"/>
  <c r="T155" i="1" s="1"/>
  <c r="Q156" i="1"/>
  <c r="T156" i="1" s="1"/>
  <c r="Q157" i="1"/>
  <c r="T157" i="1" s="1"/>
  <c r="Q158" i="1"/>
  <c r="T158" i="1" s="1"/>
  <c r="Q159" i="1"/>
  <c r="T159" i="1" s="1"/>
  <c r="Q160" i="1"/>
  <c r="T160" i="1" s="1"/>
  <c r="Q161" i="1"/>
  <c r="T161" i="1" s="1"/>
  <c r="Q162" i="1"/>
  <c r="T162" i="1" s="1"/>
  <c r="Q163" i="1"/>
  <c r="T163" i="1" s="1"/>
  <c r="Q164" i="1"/>
  <c r="T164" i="1" s="1"/>
  <c r="Q165" i="1"/>
  <c r="T165" i="1" s="1"/>
  <c r="Q166" i="1"/>
  <c r="T166" i="1" s="1"/>
  <c r="Q167" i="1"/>
  <c r="T167" i="1" s="1"/>
  <c r="Q168" i="1"/>
  <c r="Q169" i="1"/>
  <c r="T169" i="1" s="1"/>
  <c r="Q170" i="1"/>
  <c r="T170" i="1" s="1"/>
  <c r="Q171" i="1"/>
  <c r="T171" i="1" s="1"/>
  <c r="Q172" i="1"/>
  <c r="T172" i="1" s="1"/>
  <c r="Q173" i="1"/>
  <c r="T173" i="1" s="1"/>
  <c r="Q174" i="1"/>
  <c r="T174" i="1" s="1"/>
  <c r="Q175" i="1"/>
  <c r="T175" i="1" s="1"/>
  <c r="Q176" i="1"/>
  <c r="T176" i="1" s="1"/>
  <c r="Q177" i="1"/>
  <c r="T177" i="1" s="1"/>
  <c r="Q178" i="1"/>
  <c r="T178" i="1" s="1"/>
  <c r="Q179" i="1"/>
  <c r="T179" i="1" s="1"/>
  <c r="Q180" i="1"/>
  <c r="T180" i="1" s="1"/>
  <c r="Q181" i="1"/>
  <c r="T181" i="1" s="1"/>
  <c r="Q182" i="1"/>
  <c r="T182" i="1" s="1"/>
  <c r="Q183" i="1"/>
  <c r="T183" i="1" s="1"/>
  <c r="Q184" i="1"/>
  <c r="T184" i="1" s="1"/>
  <c r="Q185" i="1"/>
  <c r="T185" i="1" s="1"/>
  <c r="Q186" i="1"/>
  <c r="T186" i="1" s="1"/>
  <c r="Q187" i="1"/>
  <c r="T187" i="1" s="1"/>
  <c r="Q188" i="1"/>
  <c r="T188" i="1" s="1"/>
  <c r="Q189" i="1"/>
  <c r="T189" i="1" s="1"/>
  <c r="Q190" i="1"/>
  <c r="T190" i="1" s="1"/>
  <c r="Q191" i="1"/>
  <c r="T191" i="1" s="1"/>
  <c r="Q192" i="1"/>
  <c r="T192" i="1" s="1"/>
  <c r="Q193" i="1"/>
  <c r="T193" i="1" s="1"/>
  <c r="Q194" i="1"/>
  <c r="T194" i="1" s="1"/>
  <c r="Q195" i="1"/>
  <c r="T195" i="1" s="1"/>
  <c r="Q196" i="1"/>
  <c r="T196" i="1" s="1"/>
  <c r="Q197" i="1"/>
  <c r="T197" i="1" s="1"/>
  <c r="Q198" i="1"/>
  <c r="T198" i="1" s="1"/>
  <c r="Q199" i="1"/>
  <c r="T199" i="1" s="1"/>
  <c r="Q200" i="1"/>
  <c r="T200" i="1" s="1"/>
  <c r="Q201" i="1"/>
  <c r="T201" i="1" s="1"/>
  <c r="Q202" i="1"/>
  <c r="T202" i="1" s="1"/>
  <c r="Q203" i="1"/>
  <c r="T203" i="1" s="1"/>
  <c r="Q204" i="1"/>
  <c r="T204" i="1" s="1"/>
  <c r="Q205" i="1"/>
  <c r="T205" i="1" s="1"/>
  <c r="Q206" i="1"/>
  <c r="T206" i="1" s="1"/>
  <c r="Q207" i="1"/>
  <c r="T207" i="1" s="1"/>
  <c r="Q208" i="1"/>
  <c r="T208" i="1" s="1"/>
  <c r="Q209" i="1"/>
  <c r="T209" i="1" s="1"/>
  <c r="Q210" i="1"/>
  <c r="T210" i="1" s="1"/>
  <c r="Q211" i="1"/>
  <c r="T211" i="1" s="1"/>
  <c r="Q212" i="1"/>
  <c r="T212" i="1" s="1"/>
  <c r="Q213" i="1"/>
  <c r="T213" i="1" s="1"/>
  <c r="Q214" i="1"/>
  <c r="T214" i="1" s="1"/>
  <c r="Q215" i="1"/>
  <c r="T215" i="1" s="1"/>
  <c r="Q216" i="1"/>
  <c r="T216" i="1" s="1"/>
  <c r="Q217" i="1"/>
  <c r="T217" i="1" s="1"/>
  <c r="Q218" i="1"/>
  <c r="T218" i="1" s="1"/>
  <c r="Q219" i="1"/>
  <c r="T219" i="1" s="1"/>
  <c r="Q220" i="1"/>
  <c r="T220" i="1" s="1"/>
  <c r="Q221" i="1"/>
  <c r="T221" i="1" s="1"/>
  <c r="Q222" i="1"/>
  <c r="T222" i="1" s="1"/>
  <c r="Q223" i="1"/>
  <c r="T223" i="1" s="1"/>
  <c r="Q224" i="1"/>
  <c r="T224" i="1" s="1"/>
  <c r="Q225" i="1"/>
  <c r="T225" i="1" s="1"/>
  <c r="Q226" i="1"/>
  <c r="T226" i="1" s="1"/>
  <c r="Q227" i="1"/>
  <c r="T227" i="1" s="1"/>
  <c r="Q228" i="1"/>
  <c r="T228" i="1" s="1"/>
  <c r="Q229" i="1"/>
  <c r="T229" i="1" s="1"/>
  <c r="Q230" i="1"/>
  <c r="T230" i="1" s="1"/>
  <c r="Q231" i="1"/>
  <c r="T231" i="1" s="1"/>
  <c r="Q232" i="1"/>
  <c r="T232" i="1" s="1"/>
  <c r="Q233" i="1"/>
  <c r="T233" i="1" s="1"/>
  <c r="Q234" i="1"/>
  <c r="T234" i="1" s="1"/>
  <c r="Q235" i="1"/>
  <c r="T235" i="1" s="1"/>
  <c r="Q236" i="1"/>
  <c r="T236" i="1" s="1"/>
  <c r="Q237" i="1"/>
  <c r="T237" i="1" s="1"/>
  <c r="Q238" i="1"/>
  <c r="T238" i="1" s="1"/>
  <c r="Q239" i="1"/>
  <c r="T239" i="1" s="1"/>
  <c r="Q240" i="1"/>
  <c r="T240" i="1" s="1"/>
  <c r="Q241" i="1"/>
  <c r="T241" i="1" s="1"/>
  <c r="Q242" i="1"/>
  <c r="T242" i="1" s="1"/>
  <c r="Q243" i="1"/>
  <c r="T243" i="1" s="1"/>
  <c r="Q244" i="1"/>
  <c r="T244" i="1" s="1"/>
  <c r="Q245" i="1"/>
  <c r="T245" i="1" s="1"/>
  <c r="Q246" i="1"/>
  <c r="T246" i="1" s="1"/>
  <c r="Q247" i="1"/>
  <c r="T247" i="1" s="1"/>
  <c r="Q248" i="1"/>
  <c r="T248" i="1" s="1"/>
  <c r="Q249" i="1"/>
  <c r="T249" i="1" s="1"/>
  <c r="Q250" i="1"/>
  <c r="T250" i="1" s="1"/>
  <c r="Q251" i="1"/>
  <c r="T251" i="1" s="1"/>
  <c r="Q252" i="1"/>
  <c r="T252" i="1" s="1"/>
  <c r="Q253" i="1"/>
  <c r="T253" i="1" s="1"/>
  <c r="Q254" i="1"/>
  <c r="T254" i="1" s="1"/>
  <c r="Q255" i="1"/>
  <c r="T255" i="1" s="1"/>
  <c r="Q256" i="1"/>
  <c r="T256" i="1" s="1"/>
  <c r="Q257" i="1"/>
  <c r="T257" i="1" s="1"/>
  <c r="Q258" i="1"/>
  <c r="T258" i="1" s="1"/>
  <c r="Q259" i="1"/>
  <c r="T259" i="1" s="1"/>
  <c r="Q260" i="1"/>
  <c r="T260" i="1" s="1"/>
  <c r="Q261" i="1"/>
  <c r="T261" i="1" s="1"/>
  <c r="Q262" i="1"/>
  <c r="T262" i="1" s="1"/>
  <c r="Q263" i="1"/>
  <c r="T263" i="1" s="1"/>
  <c r="Q264" i="1"/>
  <c r="T264" i="1" s="1"/>
  <c r="Q265" i="1"/>
  <c r="T265" i="1" s="1"/>
  <c r="Q266" i="1"/>
  <c r="T266" i="1" s="1"/>
  <c r="Q267" i="1"/>
  <c r="T267" i="1" s="1"/>
  <c r="Q268" i="1"/>
  <c r="T268" i="1" s="1"/>
  <c r="Q269" i="1"/>
  <c r="T269" i="1" s="1"/>
  <c r="Q270" i="1"/>
  <c r="T270" i="1" s="1"/>
  <c r="Q271" i="1"/>
  <c r="T271" i="1" s="1"/>
  <c r="Q272" i="1"/>
  <c r="T272" i="1" s="1"/>
  <c r="Q273" i="1"/>
  <c r="T273" i="1" s="1"/>
  <c r="Q274" i="1"/>
  <c r="T274" i="1" s="1"/>
  <c r="Q275" i="1"/>
  <c r="T275" i="1" s="1"/>
  <c r="Q276" i="1"/>
  <c r="T276" i="1" s="1"/>
  <c r="Q277" i="1"/>
  <c r="T277" i="1" s="1"/>
  <c r="Q278" i="1"/>
  <c r="T278" i="1" s="1"/>
  <c r="Q279" i="1"/>
  <c r="T279" i="1" s="1"/>
  <c r="Q280" i="1"/>
  <c r="T280" i="1" s="1"/>
  <c r="Q281" i="1"/>
  <c r="T281" i="1" s="1"/>
  <c r="Q282" i="1"/>
  <c r="T282" i="1" s="1"/>
  <c r="Q283" i="1"/>
  <c r="T283" i="1" s="1"/>
  <c r="Q284" i="1"/>
  <c r="T284" i="1" s="1"/>
  <c r="Q285" i="1"/>
  <c r="T285" i="1" s="1"/>
  <c r="Q286" i="1"/>
  <c r="T286" i="1" s="1"/>
  <c r="Q287" i="1"/>
  <c r="T287" i="1" s="1"/>
  <c r="Q288" i="1"/>
  <c r="T288" i="1" s="1"/>
  <c r="Q289" i="1"/>
  <c r="T289" i="1" s="1"/>
  <c r="Q290" i="1"/>
  <c r="T290" i="1" s="1"/>
  <c r="Q291" i="1"/>
  <c r="T291" i="1" s="1"/>
  <c r="Q292" i="1"/>
  <c r="T292" i="1" s="1"/>
  <c r="Q293" i="1"/>
  <c r="T293" i="1" s="1"/>
  <c r="Q294" i="1"/>
  <c r="T294" i="1" s="1"/>
  <c r="Q295" i="1"/>
  <c r="T295" i="1" s="1"/>
  <c r="Q296" i="1"/>
  <c r="T296" i="1" s="1"/>
  <c r="Q297" i="1"/>
  <c r="T297" i="1" s="1"/>
  <c r="Q298" i="1"/>
  <c r="T298" i="1" s="1"/>
  <c r="Q299" i="1"/>
  <c r="T299" i="1" s="1"/>
  <c r="Q300" i="1"/>
  <c r="T300" i="1" s="1"/>
  <c r="Q301" i="1"/>
  <c r="T301" i="1" s="1"/>
  <c r="Q302" i="1"/>
  <c r="T302" i="1" s="1"/>
  <c r="Q303" i="1"/>
  <c r="T303" i="1" s="1"/>
  <c r="Q304" i="1"/>
  <c r="T304" i="1" s="1"/>
  <c r="Q305" i="1"/>
  <c r="T305" i="1" s="1"/>
  <c r="Q306" i="1"/>
  <c r="T306" i="1" s="1"/>
  <c r="Q307" i="1"/>
  <c r="T307" i="1" s="1"/>
  <c r="Q308" i="1"/>
  <c r="T308" i="1" s="1"/>
  <c r="Q309" i="1"/>
  <c r="T309" i="1" s="1"/>
  <c r="Q310" i="1"/>
  <c r="T310" i="1" s="1"/>
  <c r="Q311" i="1"/>
  <c r="T311" i="1" s="1"/>
  <c r="Q312" i="1"/>
  <c r="Q313" i="1"/>
  <c r="T313" i="1" s="1"/>
  <c r="Q314" i="1"/>
  <c r="T314" i="1" s="1"/>
  <c r="Q315" i="1"/>
  <c r="T315" i="1" s="1"/>
  <c r="Q316" i="1"/>
  <c r="T316" i="1" s="1"/>
  <c r="Q317" i="1"/>
  <c r="T317" i="1" s="1"/>
  <c r="Q318" i="1"/>
  <c r="T318" i="1" s="1"/>
  <c r="Q319" i="1"/>
  <c r="T319" i="1" s="1"/>
  <c r="Q320" i="1"/>
  <c r="T320" i="1" s="1"/>
  <c r="Q321" i="1"/>
  <c r="T321" i="1" s="1"/>
  <c r="Q322" i="1"/>
  <c r="T322" i="1" s="1"/>
  <c r="Q323" i="1"/>
  <c r="T323" i="1" s="1"/>
  <c r="Q324" i="1"/>
  <c r="T324" i="1" s="1"/>
  <c r="Q325" i="1"/>
  <c r="T325" i="1" s="1"/>
  <c r="Q326" i="1"/>
  <c r="T326" i="1" s="1"/>
  <c r="Q327" i="1"/>
  <c r="T327" i="1" s="1"/>
  <c r="Q328" i="1"/>
  <c r="T328" i="1" s="1"/>
  <c r="Q329" i="1"/>
  <c r="T329" i="1" s="1"/>
  <c r="Q330" i="1"/>
  <c r="T330" i="1" s="1"/>
  <c r="Q331" i="1"/>
  <c r="T331" i="1" s="1"/>
  <c r="Q332" i="1"/>
  <c r="T332" i="1" s="1"/>
  <c r="Q333" i="1"/>
  <c r="T333" i="1" s="1"/>
  <c r="Q334" i="1"/>
  <c r="T334" i="1" s="1"/>
  <c r="Q335" i="1"/>
  <c r="T335" i="1" s="1"/>
  <c r="Q336" i="1"/>
  <c r="T336" i="1" s="1"/>
  <c r="Q337" i="1"/>
  <c r="T337" i="1" s="1"/>
  <c r="Q338" i="1"/>
  <c r="T338" i="1" s="1"/>
  <c r="Q339" i="1"/>
  <c r="T339" i="1" s="1"/>
  <c r="Q340" i="1"/>
  <c r="T340" i="1" s="1"/>
  <c r="Q341" i="1"/>
  <c r="T341" i="1" s="1"/>
  <c r="Q342" i="1"/>
  <c r="T342" i="1" s="1"/>
  <c r="Q343" i="1"/>
  <c r="T343" i="1" s="1"/>
  <c r="Q344" i="1"/>
  <c r="T344" i="1" s="1"/>
  <c r="Q345" i="1"/>
  <c r="T345" i="1" s="1"/>
  <c r="Q346" i="1"/>
  <c r="T346" i="1" s="1"/>
  <c r="Q347" i="1"/>
  <c r="T347" i="1" s="1"/>
  <c r="Q348" i="1"/>
  <c r="T348" i="1" s="1"/>
  <c r="Q349" i="1"/>
  <c r="T349" i="1" s="1"/>
  <c r="Q350" i="1"/>
  <c r="T350" i="1" s="1"/>
  <c r="Q351" i="1"/>
  <c r="T351" i="1" s="1"/>
  <c r="Q352" i="1"/>
  <c r="T352" i="1" s="1"/>
  <c r="Q353" i="1"/>
  <c r="T353" i="1" s="1"/>
  <c r="Q354" i="1"/>
  <c r="T354" i="1" s="1"/>
  <c r="Q355" i="1"/>
  <c r="T355" i="1" s="1"/>
  <c r="Q356" i="1"/>
  <c r="T356" i="1" s="1"/>
  <c r="Q357" i="1"/>
  <c r="T357" i="1" s="1"/>
  <c r="Q358" i="1"/>
  <c r="T358" i="1" s="1"/>
  <c r="Q359" i="1"/>
  <c r="T359" i="1" s="1"/>
  <c r="Q360" i="1"/>
  <c r="T360" i="1" s="1"/>
  <c r="Q361" i="1"/>
  <c r="T361" i="1" s="1"/>
  <c r="Q362" i="1"/>
  <c r="T362" i="1" s="1"/>
  <c r="Q363" i="1"/>
  <c r="T363" i="1" s="1"/>
  <c r="Q364" i="1"/>
  <c r="T364" i="1" s="1"/>
  <c r="Q365" i="1"/>
  <c r="T365" i="1" s="1"/>
  <c r="Q366" i="1"/>
  <c r="T366" i="1" s="1"/>
  <c r="Q367" i="1"/>
  <c r="T367" i="1" s="1"/>
  <c r="Q368" i="1"/>
  <c r="T368" i="1" s="1"/>
  <c r="Q369" i="1"/>
  <c r="T369" i="1" s="1"/>
  <c r="Q370" i="1"/>
  <c r="T370" i="1" s="1"/>
  <c r="Q371" i="1"/>
  <c r="T371" i="1" s="1"/>
  <c r="Q372" i="1"/>
  <c r="T372" i="1" s="1"/>
  <c r="Q373" i="1"/>
  <c r="T373" i="1" s="1"/>
  <c r="Q374" i="1"/>
  <c r="T374" i="1" s="1"/>
  <c r="Q375" i="1"/>
  <c r="T375" i="1" s="1"/>
  <c r="Q376" i="1"/>
  <c r="T376" i="1" s="1"/>
  <c r="Q377" i="1"/>
  <c r="T377" i="1" s="1"/>
  <c r="Q378" i="1"/>
  <c r="T378" i="1" s="1"/>
  <c r="Q379" i="1"/>
  <c r="T379" i="1" s="1"/>
  <c r="Q380" i="1"/>
  <c r="T380" i="1" s="1"/>
  <c r="Q381" i="1"/>
  <c r="T381" i="1" s="1"/>
  <c r="Q382" i="1"/>
  <c r="T382" i="1" s="1"/>
  <c r="Q383" i="1"/>
  <c r="T383" i="1" s="1"/>
  <c r="Q384" i="1"/>
  <c r="T384" i="1" s="1"/>
  <c r="Q385" i="1"/>
  <c r="T385" i="1" s="1"/>
  <c r="Q386" i="1"/>
  <c r="T386" i="1" s="1"/>
  <c r="Q387" i="1"/>
  <c r="T387" i="1" s="1"/>
  <c r="Q388" i="1"/>
  <c r="T388" i="1" s="1"/>
  <c r="Q389" i="1"/>
  <c r="T389" i="1" s="1"/>
  <c r="Q390" i="1"/>
  <c r="T390" i="1" s="1"/>
  <c r="Q391" i="1"/>
  <c r="T391" i="1" s="1"/>
  <c r="Q392" i="1"/>
  <c r="T392" i="1" s="1"/>
  <c r="Q393" i="1"/>
  <c r="T393" i="1" s="1"/>
  <c r="Q394" i="1"/>
  <c r="T394" i="1" s="1"/>
  <c r="Q395" i="1"/>
  <c r="T395" i="1" s="1"/>
  <c r="Q396" i="1"/>
  <c r="T396" i="1" s="1"/>
  <c r="Q397" i="1"/>
  <c r="T397" i="1" s="1"/>
  <c r="Q398" i="1"/>
  <c r="T398" i="1" s="1"/>
  <c r="Q399" i="1"/>
  <c r="T399" i="1" s="1"/>
  <c r="Q400" i="1"/>
  <c r="T400" i="1" s="1"/>
  <c r="Q401" i="1"/>
  <c r="T401" i="1" s="1"/>
  <c r="Q402" i="1"/>
  <c r="T402" i="1" s="1"/>
  <c r="Q403" i="1"/>
  <c r="T403" i="1" s="1"/>
  <c r="Q404" i="1"/>
  <c r="T404" i="1" s="1"/>
  <c r="Q405" i="1"/>
  <c r="T405" i="1" s="1"/>
  <c r="Q406" i="1"/>
  <c r="T406" i="1" s="1"/>
  <c r="Q407" i="1"/>
  <c r="T407" i="1" s="1"/>
  <c r="Q408" i="1"/>
  <c r="T408" i="1" s="1"/>
  <c r="Q409" i="1"/>
  <c r="T409" i="1" s="1"/>
  <c r="Q410" i="1"/>
  <c r="T410" i="1" s="1"/>
  <c r="Q411" i="1"/>
  <c r="T411" i="1" s="1"/>
  <c r="Q412" i="1"/>
  <c r="T412" i="1" s="1"/>
  <c r="Q413" i="1"/>
  <c r="T413" i="1" s="1"/>
  <c r="Q414" i="1"/>
  <c r="T414" i="1" s="1"/>
  <c r="Q415" i="1"/>
  <c r="T415" i="1" s="1"/>
  <c r="Q416" i="1"/>
  <c r="T416" i="1" s="1"/>
  <c r="Q417" i="1"/>
  <c r="T417" i="1" s="1"/>
  <c r="Q418" i="1"/>
  <c r="T418" i="1" s="1"/>
  <c r="Q419" i="1"/>
  <c r="T419" i="1" s="1"/>
  <c r="Q420" i="1"/>
  <c r="T420" i="1" s="1"/>
  <c r="Q421" i="1"/>
  <c r="T421" i="1" s="1"/>
  <c r="Q422" i="1"/>
  <c r="T422" i="1" s="1"/>
  <c r="Q423" i="1"/>
  <c r="T423" i="1" s="1"/>
  <c r="Q424" i="1"/>
  <c r="T424" i="1" s="1"/>
  <c r="Q425" i="1"/>
  <c r="T425" i="1" s="1"/>
  <c r="Q426" i="1"/>
  <c r="T426" i="1" s="1"/>
  <c r="Q427" i="1"/>
  <c r="T427" i="1" s="1"/>
  <c r="Q428" i="1"/>
  <c r="T428" i="1" s="1"/>
  <c r="Q429" i="1"/>
  <c r="T429" i="1" s="1"/>
  <c r="Q430" i="1"/>
  <c r="T430" i="1" s="1"/>
  <c r="Q431" i="1"/>
  <c r="T431" i="1" s="1"/>
  <c r="Q432" i="1"/>
  <c r="T432" i="1" s="1"/>
  <c r="Q433" i="1"/>
  <c r="T433" i="1" s="1"/>
  <c r="Q434" i="1"/>
  <c r="T434" i="1" s="1"/>
  <c r="Q435" i="1"/>
  <c r="T435" i="1" s="1"/>
  <c r="Q436" i="1"/>
  <c r="T436" i="1" s="1"/>
  <c r="Q437" i="1"/>
  <c r="T437" i="1" s="1"/>
  <c r="Q438" i="1"/>
  <c r="T438" i="1" s="1"/>
  <c r="Q439" i="1"/>
  <c r="T439" i="1" s="1"/>
  <c r="Q440" i="1"/>
  <c r="T440" i="1" s="1"/>
  <c r="Q441" i="1"/>
  <c r="T441" i="1" s="1"/>
  <c r="Q442" i="1"/>
  <c r="T442" i="1" s="1"/>
  <c r="Q443" i="1"/>
  <c r="T443" i="1" s="1"/>
  <c r="Q444" i="1"/>
  <c r="T444" i="1" s="1"/>
  <c r="Q445" i="1"/>
  <c r="T445" i="1" s="1"/>
  <c r="Q446" i="1"/>
  <c r="T446" i="1" s="1"/>
  <c r="Q447" i="1"/>
  <c r="T447" i="1" s="1"/>
  <c r="Q448" i="1"/>
  <c r="T448" i="1" s="1"/>
  <c r="Q449" i="1"/>
  <c r="T449" i="1" s="1"/>
  <c r="Q450" i="1"/>
  <c r="T450" i="1" s="1"/>
  <c r="Q451" i="1"/>
  <c r="T451" i="1" s="1"/>
  <c r="Q452" i="1"/>
  <c r="T452" i="1" s="1"/>
  <c r="Q453" i="1"/>
  <c r="T453" i="1" s="1"/>
  <c r="Q454" i="1"/>
  <c r="T454" i="1" s="1"/>
  <c r="Q455" i="1"/>
  <c r="T455" i="1" s="1"/>
  <c r="Q456" i="1"/>
  <c r="Q457" i="1"/>
  <c r="T457" i="1" s="1"/>
  <c r="Q458" i="1"/>
  <c r="T458" i="1" s="1"/>
  <c r="Q459" i="1"/>
  <c r="T459" i="1" s="1"/>
  <c r="Q460" i="1"/>
  <c r="T460" i="1" s="1"/>
  <c r="Q461" i="1"/>
  <c r="T461" i="1" s="1"/>
  <c r="Q462" i="1"/>
  <c r="T462" i="1" s="1"/>
  <c r="Q463" i="1"/>
  <c r="T463" i="1" s="1"/>
  <c r="Q464" i="1"/>
  <c r="T464" i="1" s="1"/>
  <c r="Q465" i="1"/>
  <c r="T465" i="1" s="1"/>
  <c r="Q466" i="1"/>
  <c r="T466" i="1" s="1"/>
  <c r="Q467" i="1"/>
  <c r="T467" i="1" s="1"/>
  <c r="Q468" i="1"/>
  <c r="T468" i="1" s="1"/>
  <c r="Q469" i="1"/>
  <c r="T469" i="1" s="1"/>
  <c r="Q470" i="1"/>
  <c r="T470" i="1" s="1"/>
  <c r="Q471" i="1"/>
  <c r="T471" i="1" s="1"/>
  <c r="Q472" i="1"/>
  <c r="T472" i="1" s="1"/>
  <c r="Q473" i="1"/>
  <c r="T473" i="1" s="1"/>
  <c r="Q474" i="1"/>
  <c r="T474" i="1" s="1"/>
  <c r="Q475" i="1"/>
  <c r="T475" i="1" s="1"/>
  <c r="Q476" i="1"/>
  <c r="T476" i="1" s="1"/>
  <c r="Q477" i="1"/>
  <c r="T477" i="1" s="1"/>
  <c r="Q478" i="1"/>
  <c r="T478" i="1" s="1"/>
  <c r="Q479" i="1"/>
  <c r="T479" i="1" s="1"/>
  <c r="Q480" i="1"/>
  <c r="T480" i="1" s="1"/>
  <c r="Q481" i="1"/>
  <c r="T481" i="1" s="1"/>
  <c r="Q482" i="1"/>
  <c r="T482" i="1" s="1"/>
  <c r="Q483" i="1"/>
  <c r="T483" i="1" s="1"/>
  <c r="Q484" i="1"/>
  <c r="T484" i="1" s="1"/>
  <c r="Q485" i="1"/>
  <c r="T485" i="1" s="1"/>
  <c r="Q486" i="1"/>
  <c r="T486" i="1" s="1"/>
  <c r="Q487" i="1"/>
  <c r="T487" i="1" s="1"/>
  <c r="Q488" i="1"/>
  <c r="T488" i="1" s="1"/>
  <c r="Q489" i="1"/>
  <c r="T489" i="1" s="1"/>
  <c r="Q490" i="1"/>
  <c r="T490" i="1" s="1"/>
  <c r="Q491" i="1"/>
  <c r="T491" i="1" s="1"/>
  <c r="Q492" i="1"/>
  <c r="T492" i="1" s="1"/>
  <c r="Q493" i="1"/>
  <c r="T493" i="1" s="1"/>
  <c r="Q494" i="1"/>
  <c r="T494" i="1" s="1"/>
  <c r="Q495" i="1"/>
  <c r="T495" i="1" s="1"/>
  <c r="Q496" i="1"/>
  <c r="T496" i="1" s="1"/>
  <c r="Q497" i="1"/>
  <c r="T497" i="1" s="1"/>
  <c r="Q498" i="1"/>
  <c r="T498" i="1" s="1"/>
  <c r="Q499" i="1"/>
  <c r="T499" i="1" s="1"/>
  <c r="Q500" i="1"/>
  <c r="T500" i="1" s="1"/>
  <c r="Q501" i="1"/>
  <c r="T501" i="1" s="1"/>
  <c r="Q502" i="1"/>
  <c r="T502" i="1" s="1"/>
  <c r="Q503" i="1"/>
  <c r="T503" i="1" s="1"/>
  <c r="Q504" i="1"/>
  <c r="T504" i="1" s="1"/>
  <c r="Q505" i="1"/>
  <c r="T505" i="1" s="1"/>
  <c r="Q506" i="1"/>
  <c r="T506" i="1" s="1"/>
  <c r="Q507" i="1"/>
  <c r="T507" i="1" s="1"/>
  <c r="Q508" i="1"/>
  <c r="T508" i="1" s="1"/>
  <c r="Q509" i="1"/>
  <c r="T509" i="1" s="1"/>
  <c r="Q510" i="1"/>
  <c r="T510" i="1" s="1"/>
  <c r="Q511" i="1"/>
  <c r="T511" i="1" s="1"/>
  <c r="Q512" i="1"/>
  <c r="T512" i="1" s="1"/>
  <c r="Q513" i="1"/>
  <c r="T513" i="1" s="1"/>
  <c r="Q514" i="1"/>
  <c r="T514" i="1" s="1"/>
  <c r="Q515" i="1"/>
  <c r="T515" i="1" s="1"/>
  <c r="Q516" i="1"/>
  <c r="T516" i="1" s="1"/>
  <c r="Q517" i="1"/>
  <c r="T517" i="1" s="1"/>
  <c r="Q518" i="1"/>
  <c r="T518" i="1" s="1"/>
  <c r="Q519" i="1"/>
  <c r="T519" i="1" s="1"/>
  <c r="Q520" i="1"/>
  <c r="T520" i="1" s="1"/>
  <c r="Q521" i="1"/>
  <c r="T521" i="1" s="1"/>
  <c r="Q522" i="1"/>
  <c r="T522" i="1" s="1"/>
  <c r="Q523" i="1"/>
  <c r="T523" i="1" s="1"/>
  <c r="Q524" i="1"/>
  <c r="T524" i="1" s="1"/>
  <c r="Q525" i="1"/>
  <c r="T525" i="1" s="1"/>
  <c r="Q526" i="1"/>
  <c r="T526" i="1" s="1"/>
  <c r="Q527" i="1"/>
  <c r="T527" i="1" s="1"/>
  <c r="Q528" i="1"/>
  <c r="Q529" i="1"/>
  <c r="T529" i="1" s="1"/>
  <c r="Q530" i="1"/>
  <c r="T530" i="1" s="1"/>
  <c r="Q531" i="1"/>
  <c r="T531" i="1" s="1"/>
  <c r="Q532" i="1"/>
  <c r="T532" i="1" s="1"/>
  <c r="Q533" i="1"/>
  <c r="T533" i="1" s="1"/>
  <c r="Q534" i="1"/>
  <c r="T534" i="1" s="1"/>
  <c r="Q535" i="1"/>
  <c r="T535" i="1" s="1"/>
  <c r="Q536" i="1"/>
  <c r="T536" i="1" s="1"/>
  <c r="Q537" i="1"/>
  <c r="T537" i="1" s="1"/>
  <c r="Q538" i="1"/>
  <c r="T538" i="1" s="1"/>
  <c r="Q539" i="1"/>
  <c r="T539" i="1" s="1"/>
  <c r="Q540" i="1"/>
  <c r="T540" i="1" s="1"/>
  <c r="Q541" i="1"/>
  <c r="T541" i="1" s="1"/>
  <c r="Q542" i="1"/>
  <c r="T542" i="1" s="1"/>
  <c r="Q543" i="1"/>
  <c r="T543" i="1" s="1"/>
  <c r="Q544" i="1"/>
  <c r="T544" i="1" s="1"/>
  <c r="Q545" i="1"/>
  <c r="T545" i="1" s="1"/>
  <c r="Q546" i="1"/>
  <c r="T546" i="1" s="1"/>
  <c r="Q547" i="1"/>
  <c r="T547" i="1" s="1"/>
  <c r="Q548" i="1"/>
  <c r="T548" i="1" s="1"/>
  <c r="Q549" i="1"/>
  <c r="T549" i="1" s="1"/>
  <c r="Q550" i="1"/>
  <c r="T550" i="1" s="1"/>
  <c r="Q551" i="1"/>
  <c r="T551" i="1" s="1"/>
  <c r="Q552" i="1"/>
  <c r="T552" i="1" s="1"/>
  <c r="Q553" i="1"/>
  <c r="T553" i="1" s="1"/>
  <c r="Q554" i="1"/>
  <c r="T554" i="1" s="1"/>
  <c r="Q555" i="1"/>
  <c r="T555" i="1" s="1"/>
  <c r="Q556" i="1"/>
  <c r="T556" i="1" s="1"/>
  <c r="Q557" i="1"/>
  <c r="T557" i="1" s="1"/>
  <c r="Q558" i="1"/>
  <c r="T558" i="1" s="1"/>
  <c r="Q559" i="1"/>
  <c r="T559" i="1" s="1"/>
  <c r="Q560" i="1"/>
  <c r="T560" i="1" s="1"/>
  <c r="Q561" i="1"/>
  <c r="T561" i="1" s="1"/>
  <c r="Q562" i="1"/>
  <c r="T562" i="1" s="1"/>
  <c r="Q563" i="1"/>
  <c r="T563" i="1" s="1"/>
  <c r="Q564" i="1"/>
  <c r="T564" i="1" s="1"/>
  <c r="Q565" i="1"/>
  <c r="T565" i="1" s="1"/>
  <c r="Q566" i="1"/>
  <c r="T566" i="1" s="1"/>
  <c r="Q567" i="1"/>
  <c r="T567" i="1" s="1"/>
  <c r="Q568" i="1"/>
  <c r="T568" i="1" s="1"/>
  <c r="Q569" i="1"/>
  <c r="T569" i="1" s="1"/>
  <c r="Q570" i="1"/>
  <c r="T570" i="1" s="1"/>
  <c r="Q571" i="1"/>
  <c r="T571" i="1" s="1"/>
  <c r="Q572" i="1"/>
  <c r="T572" i="1" s="1"/>
  <c r="Q573" i="1"/>
  <c r="T573" i="1" s="1"/>
  <c r="Q574" i="1"/>
  <c r="T574" i="1" s="1"/>
  <c r="Q575" i="1"/>
  <c r="T575" i="1" s="1"/>
  <c r="Q576" i="1"/>
  <c r="T576" i="1" s="1"/>
  <c r="Q577" i="1"/>
  <c r="T577" i="1" s="1"/>
  <c r="Q578" i="1"/>
  <c r="T578" i="1" s="1"/>
  <c r="Q579" i="1"/>
  <c r="T579" i="1" s="1"/>
  <c r="Q580" i="1"/>
  <c r="T580" i="1" s="1"/>
  <c r="Q581" i="1"/>
  <c r="T581" i="1" s="1"/>
  <c r="Q582" i="1"/>
  <c r="T582" i="1" s="1"/>
  <c r="Q583" i="1"/>
  <c r="T583" i="1" s="1"/>
  <c r="Q584" i="1"/>
  <c r="T584" i="1" s="1"/>
  <c r="Q585" i="1"/>
  <c r="T585" i="1" s="1"/>
  <c r="Q586" i="1"/>
  <c r="T586" i="1" s="1"/>
  <c r="Q587" i="1"/>
  <c r="T587" i="1" s="1"/>
  <c r="Q588" i="1"/>
  <c r="T588" i="1" s="1"/>
  <c r="Q589" i="1"/>
  <c r="T589" i="1" s="1"/>
  <c r="Q590" i="1"/>
  <c r="T590" i="1" s="1"/>
  <c r="Q591" i="1"/>
  <c r="T591" i="1" s="1"/>
  <c r="Q592" i="1"/>
  <c r="T592" i="1" s="1"/>
  <c r="Q593" i="1"/>
  <c r="T593" i="1" s="1"/>
  <c r="Q594" i="1"/>
  <c r="T594" i="1" s="1"/>
  <c r="Q595" i="1"/>
  <c r="T595" i="1" s="1"/>
  <c r="Q596" i="1"/>
  <c r="T596" i="1" s="1"/>
  <c r="Q597" i="1"/>
  <c r="T597" i="1" s="1"/>
  <c r="Q598" i="1"/>
  <c r="T598" i="1" s="1"/>
  <c r="Q599" i="1"/>
  <c r="T599" i="1" s="1"/>
  <c r="Q600" i="1"/>
  <c r="Q601" i="1"/>
  <c r="T601" i="1" s="1"/>
  <c r="Q602" i="1"/>
  <c r="T602" i="1" s="1"/>
  <c r="Q603" i="1"/>
  <c r="T603" i="1" s="1"/>
  <c r="Q604" i="1"/>
  <c r="T604" i="1" s="1"/>
  <c r="Q605" i="1"/>
  <c r="T605" i="1" s="1"/>
  <c r="Q606" i="1"/>
  <c r="T606" i="1" s="1"/>
  <c r="Q607" i="1"/>
  <c r="T607" i="1" s="1"/>
  <c r="Q608" i="1"/>
  <c r="T608" i="1" s="1"/>
  <c r="Q609" i="1"/>
  <c r="T609" i="1" s="1"/>
  <c r="Q610" i="1"/>
  <c r="T610" i="1" s="1"/>
  <c r="Q611" i="1"/>
  <c r="T611" i="1" s="1"/>
  <c r="Q612" i="1"/>
  <c r="T612" i="1" s="1"/>
  <c r="Q613" i="1"/>
  <c r="T613" i="1" s="1"/>
  <c r="Q614" i="1"/>
  <c r="T614" i="1" s="1"/>
  <c r="Q615" i="1"/>
  <c r="T615" i="1" s="1"/>
  <c r="Q616" i="1"/>
  <c r="T616" i="1" s="1"/>
  <c r="Q617" i="1"/>
  <c r="T617" i="1" s="1"/>
  <c r="Q618" i="1"/>
  <c r="T618" i="1" s="1"/>
  <c r="Q619" i="1"/>
  <c r="T619" i="1" s="1"/>
  <c r="Q620" i="1"/>
  <c r="T620" i="1" s="1"/>
  <c r="Q621" i="1"/>
  <c r="T621" i="1" s="1"/>
  <c r="Q622" i="1"/>
  <c r="T622" i="1" s="1"/>
  <c r="Q623" i="1"/>
  <c r="T623" i="1" s="1"/>
  <c r="Q624" i="1"/>
  <c r="T624" i="1" s="1"/>
  <c r="Q625" i="1"/>
  <c r="T625" i="1" s="1"/>
  <c r="Q626" i="1"/>
  <c r="T626" i="1" s="1"/>
  <c r="Q627" i="1"/>
  <c r="T627" i="1" s="1"/>
  <c r="Q628" i="1"/>
  <c r="T628" i="1" s="1"/>
  <c r="Q629" i="1"/>
  <c r="T629" i="1" s="1"/>
  <c r="Q630" i="1"/>
  <c r="T630" i="1" s="1"/>
  <c r="Q631" i="1"/>
  <c r="T631" i="1" s="1"/>
  <c r="Q632" i="1"/>
  <c r="T632" i="1" s="1"/>
  <c r="Q633" i="1"/>
  <c r="T633" i="1" s="1"/>
  <c r="Q634" i="1"/>
  <c r="T634" i="1" s="1"/>
  <c r="Q635" i="1"/>
  <c r="T635" i="1" s="1"/>
  <c r="Q636" i="1"/>
  <c r="T636" i="1" s="1"/>
  <c r="Q637" i="1"/>
  <c r="T637" i="1" s="1"/>
  <c r="Q638" i="1"/>
  <c r="T638" i="1" s="1"/>
  <c r="Q639" i="1"/>
  <c r="T639" i="1" s="1"/>
  <c r="Q640" i="1"/>
  <c r="T640" i="1" s="1"/>
  <c r="Q641" i="1"/>
  <c r="T641" i="1" s="1"/>
  <c r="Q642" i="1"/>
  <c r="T642" i="1" s="1"/>
  <c r="Q643" i="1"/>
  <c r="T643" i="1" s="1"/>
  <c r="Q644" i="1"/>
  <c r="T644" i="1" s="1"/>
  <c r="Q645" i="1"/>
  <c r="T645" i="1" s="1"/>
  <c r="Q646" i="1"/>
  <c r="T646" i="1" s="1"/>
  <c r="Q647" i="1"/>
  <c r="T647" i="1" s="1"/>
  <c r="Q648" i="1"/>
  <c r="T648" i="1" s="1"/>
  <c r="Q649" i="1"/>
  <c r="T649" i="1" s="1"/>
  <c r="Q650" i="1"/>
  <c r="T650" i="1" s="1"/>
  <c r="Q651" i="1"/>
  <c r="T651" i="1" s="1"/>
  <c r="Q652" i="1"/>
  <c r="T652" i="1" s="1"/>
  <c r="Q653" i="1"/>
  <c r="T653" i="1" s="1"/>
  <c r="Q654" i="1"/>
  <c r="T654" i="1" s="1"/>
  <c r="Q655" i="1"/>
  <c r="T655" i="1" s="1"/>
  <c r="Q656" i="1"/>
  <c r="Q657" i="1"/>
  <c r="T657" i="1" s="1"/>
  <c r="Q658" i="1"/>
  <c r="T658" i="1" s="1"/>
  <c r="Q659" i="1"/>
  <c r="T659" i="1" s="1"/>
  <c r="Q660" i="1"/>
  <c r="T660" i="1" s="1"/>
  <c r="Q661" i="1"/>
  <c r="T661" i="1" s="1"/>
  <c r="Q662" i="1"/>
  <c r="T662" i="1" s="1"/>
  <c r="Q663" i="1"/>
  <c r="T663" i="1" s="1"/>
  <c r="Q664" i="1"/>
  <c r="T664" i="1" s="1"/>
  <c r="Q665" i="1"/>
  <c r="T665" i="1" s="1"/>
  <c r="Q666" i="1"/>
  <c r="T666" i="1" s="1"/>
  <c r="Q667" i="1"/>
  <c r="T667" i="1" s="1"/>
  <c r="Q668" i="1"/>
  <c r="T668" i="1" s="1"/>
  <c r="Q669" i="1"/>
  <c r="T669" i="1" s="1"/>
  <c r="Q670" i="1"/>
  <c r="T670" i="1" s="1"/>
  <c r="Q671" i="1"/>
  <c r="T671" i="1" s="1"/>
  <c r="Q672" i="1"/>
  <c r="Q673" i="1"/>
  <c r="T673" i="1" s="1"/>
  <c r="Q674" i="1"/>
  <c r="T674" i="1" s="1"/>
  <c r="Q675" i="1"/>
  <c r="T675" i="1" s="1"/>
  <c r="Q676" i="1"/>
  <c r="T676" i="1" s="1"/>
  <c r="Q677" i="1"/>
  <c r="T677" i="1" s="1"/>
  <c r="Q678" i="1"/>
  <c r="T678" i="1" s="1"/>
  <c r="Q679" i="1"/>
  <c r="T679" i="1" s="1"/>
  <c r="Q680" i="1"/>
  <c r="T680" i="1" s="1"/>
  <c r="Q681" i="1"/>
  <c r="T681" i="1" s="1"/>
  <c r="Q682" i="1"/>
  <c r="T682" i="1" s="1"/>
  <c r="Q683" i="1"/>
  <c r="T683" i="1" s="1"/>
  <c r="Q684" i="1"/>
  <c r="T684" i="1" s="1"/>
  <c r="Q685" i="1"/>
  <c r="T685" i="1" s="1"/>
  <c r="Q686" i="1"/>
  <c r="T686" i="1" s="1"/>
  <c r="Q687" i="1"/>
  <c r="T687" i="1" s="1"/>
  <c r="Q688" i="1"/>
  <c r="T688" i="1" s="1"/>
  <c r="Q689" i="1"/>
  <c r="T689" i="1" s="1"/>
  <c r="Q690" i="1"/>
  <c r="T690" i="1" s="1"/>
  <c r="Q691" i="1"/>
  <c r="T691" i="1" s="1"/>
  <c r="Q692" i="1"/>
  <c r="T692" i="1" s="1"/>
  <c r="Q693" i="1"/>
  <c r="T693" i="1" s="1"/>
  <c r="Q694" i="1"/>
  <c r="T694" i="1" s="1"/>
  <c r="Q695" i="1"/>
  <c r="T695" i="1" s="1"/>
  <c r="Q696" i="1"/>
  <c r="T696" i="1" s="1"/>
  <c r="Q697" i="1"/>
  <c r="T697" i="1" s="1"/>
  <c r="Q698" i="1"/>
  <c r="T698" i="1" s="1"/>
  <c r="Q699" i="1"/>
  <c r="T699" i="1" s="1"/>
  <c r="Q700" i="1"/>
  <c r="T700" i="1" s="1"/>
  <c r="Q701" i="1"/>
  <c r="T701" i="1" s="1"/>
  <c r="Q702" i="1"/>
  <c r="T702" i="1" s="1"/>
  <c r="Q703" i="1"/>
  <c r="T703" i="1" s="1"/>
  <c r="Q704" i="1"/>
  <c r="T704" i="1" s="1"/>
  <c r="Q705" i="1"/>
  <c r="T705" i="1" s="1"/>
  <c r="Q706" i="1"/>
  <c r="T706" i="1" s="1"/>
  <c r="Q707" i="1"/>
  <c r="T707" i="1" s="1"/>
  <c r="Q708" i="1"/>
  <c r="T708" i="1" s="1"/>
  <c r="Q709" i="1"/>
  <c r="T709" i="1" s="1"/>
  <c r="Q710" i="1"/>
  <c r="T710" i="1" s="1"/>
  <c r="Q711" i="1"/>
  <c r="T711" i="1" s="1"/>
  <c r="Q712" i="1"/>
  <c r="T712" i="1" s="1"/>
  <c r="Q713" i="1"/>
  <c r="T713" i="1" s="1"/>
  <c r="Q714" i="1"/>
  <c r="T714" i="1" s="1"/>
  <c r="Q715" i="1"/>
  <c r="T715" i="1" s="1"/>
  <c r="Q716" i="1"/>
  <c r="T716" i="1" s="1"/>
  <c r="Q717" i="1"/>
  <c r="T717" i="1" s="1"/>
  <c r="Q718" i="1"/>
  <c r="T718" i="1" s="1"/>
  <c r="Q719" i="1"/>
  <c r="T719" i="1" s="1"/>
  <c r="Q720" i="1"/>
  <c r="T720" i="1" s="1"/>
  <c r="Q721" i="1"/>
  <c r="T721" i="1" s="1"/>
  <c r="Q2" i="1"/>
  <c r="T2" i="1" s="1"/>
  <c r="P3" i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97" i="1"/>
  <c r="S97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144" i="1"/>
  <c r="S144" i="1" s="1"/>
  <c r="P145" i="1"/>
  <c r="S145" i="1" s="1"/>
  <c r="P146" i="1"/>
  <c r="S146" i="1" s="1"/>
  <c r="P147" i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56" i="1"/>
  <c r="S156" i="1" s="1"/>
  <c r="P157" i="1"/>
  <c r="S157" i="1" s="1"/>
  <c r="P158" i="1"/>
  <c r="S158" i="1" s="1"/>
  <c r="P159" i="1"/>
  <c r="S159" i="1" s="1"/>
  <c r="P160" i="1"/>
  <c r="S160" i="1" s="1"/>
  <c r="P161" i="1"/>
  <c r="S161" i="1" s="1"/>
  <c r="P162" i="1"/>
  <c r="S162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89" i="1"/>
  <c r="S189" i="1" s="1"/>
  <c r="P190" i="1"/>
  <c r="S190" i="1" s="1"/>
  <c r="P191" i="1"/>
  <c r="S191" i="1" s="1"/>
  <c r="P192" i="1"/>
  <c r="S192" i="1" s="1"/>
  <c r="P193" i="1"/>
  <c r="S193" i="1" s="1"/>
  <c r="P194" i="1"/>
  <c r="S194" i="1" s="1"/>
  <c r="P195" i="1"/>
  <c r="S195" i="1" s="1"/>
  <c r="P196" i="1"/>
  <c r="S196" i="1" s="1"/>
  <c r="P197" i="1"/>
  <c r="S197" i="1" s="1"/>
  <c r="P198" i="1"/>
  <c r="S198" i="1" s="1"/>
  <c r="P199" i="1"/>
  <c r="S199" i="1" s="1"/>
  <c r="P200" i="1"/>
  <c r="S200" i="1" s="1"/>
  <c r="P201" i="1"/>
  <c r="S201" i="1" s="1"/>
  <c r="P202" i="1"/>
  <c r="S202" i="1" s="1"/>
  <c r="P203" i="1"/>
  <c r="S203" i="1" s="1"/>
  <c r="P204" i="1"/>
  <c r="S204" i="1" s="1"/>
  <c r="P205" i="1"/>
  <c r="S205" i="1" s="1"/>
  <c r="P206" i="1"/>
  <c r="S206" i="1" s="1"/>
  <c r="P207" i="1"/>
  <c r="S207" i="1" s="1"/>
  <c r="P208" i="1"/>
  <c r="S208" i="1" s="1"/>
  <c r="P209" i="1"/>
  <c r="S209" i="1" s="1"/>
  <c r="P210" i="1"/>
  <c r="S210" i="1" s="1"/>
  <c r="P211" i="1"/>
  <c r="S211" i="1" s="1"/>
  <c r="P212" i="1"/>
  <c r="S212" i="1" s="1"/>
  <c r="P213" i="1"/>
  <c r="S213" i="1" s="1"/>
  <c r="P214" i="1"/>
  <c r="S214" i="1" s="1"/>
  <c r="P215" i="1"/>
  <c r="S215" i="1" s="1"/>
  <c r="P216" i="1"/>
  <c r="S216" i="1" s="1"/>
  <c r="P217" i="1"/>
  <c r="S217" i="1" s="1"/>
  <c r="P218" i="1"/>
  <c r="S218" i="1" s="1"/>
  <c r="P219" i="1"/>
  <c r="S219" i="1" s="1"/>
  <c r="P220" i="1"/>
  <c r="S220" i="1" s="1"/>
  <c r="P221" i="1"/>
  <c r="S221" i="1" s="1"/>
  <c r="P222" i="1"/>
  <c r="S222" i="1" s="1"/>
  <c r="P223" i="1"/>
  <c r="S223" i="1" s="1"/>
  <c r="P224" i="1"/>
  <c r="S224" i="1" s="1"/>
  <c r="P225" i="1"/>
  <c r="S225" i="1" s="1"/>
  <c r="P226" i="1"/>
  <c r="S226" i="1" s="1"/>
  <c r="P227" i="1"/>
  <c r="S227" i="1" s="1"/>
  <c r="P228" i="1"/>
  <c r="S228" i="1" s="1"/>
  <c r="P229" i="1"/>
  <c r="S229" i="1" s="1"/>
  <c r="P230" i="1"/>
  <c r="S230" i="1" s="1"/>
  <c r="P231" i="1"/>
  <c r="S231" i="1" s="1"/>
  <c r="P232" i="1"/>
  <c r="S232" i="1" s="1"/>
  <c r="P233" i="1"/>
  <c r="S233" i="1" s="1"/>
  <c r="P234" i="1"/>
  <c r="S234" i="1" s="1"/>
  <c r="P235" i="1"/>
  <c r="S235" i="1" s="1"/>
  <c r="P236" i="1"/>
  <c r="S236" i="1" s="1"/>
  <c r="P237" i="1"/>
  <c r="S237" i="1" s="1"/>
  <c r="P238" i="1"/>
  <c r="S238" i="1" s="1"/>
  <c r="P239" i="1"/>
  <c r="S239" i="1" s="1"/>
  <c r="P240" i="1"/>
  <c r="S240" i="1" s="1"/>
  <c r="P241" i="1"/>
  <c r="S241" i="1" s="1"/>
  <c r="P242" i="1"/>
  <c r="S242" i="1" s="1"/>
  <c r="P243" i="1"/>
  <c r="S243" i="1" s="1"/>
  <c r="P244" i="1"/>
  <c r="S244" i="1" s="1"/>
  <c r="P245" i="1"/>
  <c r="S245" i="1" s="1"/>
  <c r="P246" i="1"/>
  <c r="S246" i="1" s="1"/>
  <c r="P247" i="1"/>
  <c r="S247" i="1" s="1"/>
  <c r="P248" i="1"/>
  <c r="S248" i="1" s="1"/>
  <c r="P249" i="1"/>
  <c r="S249" i="1" s="1"/>
  <c r="P250" i="1"/>
  <c r="S250" i="1" s="1"/>
  <c r="P251" i="1"/>
  <c r="S251" i="1" s="1"/>
  <c r="P252" i="1"/>
  <c r="S252" i="1" s="1"/>
  <c r="P253" i="1"/>
  <c r="S253" i="1" s="1"/>
  <c r="P254" i="1"/>
  <c r="S254" i="1" s="1"/>
  <c r="P255" i="1"/>
  <c r="S255" i="1" s="1"/>
  <c r="P256" i="1"/>
  <c r="S256" i="1" s="1"/>
  <c r="P257" i="1"/>
  <c r="S257" i="1" s="1"/>
  <c r="P258" i="1"/>
  <c r="S258" i="1" s="1"/>
  <c r="P259" i="1"/>
  <c r="S259" i="1" s="1"/>
  <c r="P260" i="1"/>
  <c r="S260" i="1" s="1"/>
  <c r="P261" i="1"/>
  <c r="S261" i="1" s="1"/>
  <c r="P262" i="1"/>
  <c r="S262" i="1" s="1"/>
  <c r="P263" i="1"/>
  <c r="S263" i="1" s="1"/>
  <c r="P264" i="1"/>
  <c r="S264" i="1" s="1"/>
  <c r="P265" i="1"/>
  <c r="S265" i="1" s="1"/>
  <c r="P266" i="1"/>
  <c r="S266" i="1" s="1"/>
  <c r="P267" i="1"/>
  <c r="S267" i="1" s="1"/>
  <c r="P268" i="1"/>
  <c r="S268" i="1" s="1"/>
  <c r="P269" i="1"/>
  <c r="S269" i="1" s="1"/>
  <c r="P270" i="1"/>
  <c r="S270" i="1" s="1"/>
  <c r="P271" i="1"/>
  <c r="S271" i="1" s="1"/>
  <c r="P272" i="1"/>
  <c r="S272" i="1" s="1"/>
  <c r="P273" i="1"/>
  <c r="S273" i="1" s="1"/>
  <c r="P274" i="1"/>
  <c r="S274" i="1" s="1"/>
  <c r="P275" i="1"/>
  <c r="S275" i="1" s="1"/>
  <c r="P276" i="1"/>
  <c r="S276" i="1" s="1"/>
  <c r="P277" i="1"/>
  <c r="S277" i="1" s="1"/>
  <c r="P278" i="1"/>
  <c r="S278" i="1" s="1"/>
  <c r="P279" i="1"/>
  <c r="S279" i="1" s="1"/>
  <c r="P280" i="1"/>
  <c r="S280" i="1" s="1"/>
  <c r="P281" i="1"/>
  <c r="S281" i="1" s="1"/>
  <c r="P282" i="1"/>
  <c r="S282" i="1" s="1"/>
  <c r="P283" i="1"/>
  <c r="S283" i="1" s="1"/>
  <c r="P284" i="1"/>
  <c r="S284" i="1" s="1"/>
  <c r="P285" i="1"/>
  <c r="S285" i="1" s="1"/>
  <c r="P286" i="1"/>
  <c r="S286" i="1" s="1"/>
  <c r="P287" i="1"/>
  <c r="S287" i="1" s="1"/>
  <c r="P288" i="1"/>
  <c r="S288" i="1" s="1"/>
  <c r="P289" i="1"/>
  <c r="S289" i="1" s="1"/>
  <c r="P290" i="1"/>
  <c r="S290" i="1" s="1"/>
  <c r="P291" i="1"/>
  <c r="S291" i="1" s="1"/>
  <c r="P292" i="1"/>
  <c r="S292" i="1" s="1"/>
  <c r="P293" i="1"/>
  <c r="S293" i="1" s="1"/>
  <c r="P294" i="1"/>
  <c r="S294" i="1" s="1"/>
  <c r="P295" i="1"/>
  <c r="S295" i="1" s="1"/>
  <c r="P296" i="1"/>
  <c r="S296" i="1" s="1"/>
  <c r="P297" i="1"/>
  <c r="S297" i="1" s="1"/>
  <c r="P298" i="1"/>
  <c r="S298" i="1" s="1"/>
  <c r="P299" i="1"/>
  <c r="S299" i="1" s="1"/>
  <c r="P300" i="1"/>
  <c r="S300" i="1" s="1"/>
  <c r="P301" i="1"/>
  <c r="S301" i="1" s="1"/>
  <c r="P302" i="1"/>
  <c r="S302" i="1" s="1"/>
  <c r="P303" i="1"/>
  <c r="S303" i="1" s="1"/>
  <c r="P304" i="1"/>
  <c r="S304" i="1" s="1"/>
  <c r="P305" i="1"/>
  <c r="S305" i="1" s="1"/>
  <c r="P306" i="1"/>
  <c r="S306" i="1" s="1"/>
  <c r="P307" i="1"/>
  <c r="S307" i="1" s="1"/>
  <c r="P308" i="1"/>
  <c r="S308" i="1" s="1"/>
  <c r="P309" i="1"/>
  <c r="S309" i="1" s="1"/>
  <c r="P310" i="1"/>
  <c r="S310" i="1" s="1"/>
  <c r="P311" i="1"/>
  <c r="S311" i="1" s="1"/>
  <c r="P312" i="1"/>
  <c r="S312" i="1" s="1"/>
  <c r="P313" i="1"/>
  <c r="S313" i="1" s="1"/>
  <c r="P314" i="1"/>
  <c r="S314" i="1" s="1"/>
  <c r="P315" i="1"/>
  <c r="S315" i="1" s="1"/>
  <c r="P316" i="1"/>
  <c r="S316" i="1" s="1"/>
  <c r="P317" i="1"/>
  <c r="S317" i="1" s="1"/>
  <c r="P318" i="1"/>
  <c r="S318" i="1" s="1"/>
  <c r="P319" i="1"/>
  <c r="S319" i="1" s="1"/>
  <c r="P320" i="1"/>
  <c r="S320" i="1" s="1"/>
  <c r="P321" i="1"/>
  <c r="S321" i="1" s="1"/>
  <c r="P322" i="1"/>
  <c r="S322" i="1" s="1"/>
  <c r="P323" i="1"/>
  <c r="S323" i="1" s="1"/>
  <c r="P324" i="1"/>
  <c r="S324" i="1" s="1"/>
  <c r="P325" i="1"/>
  <c r="S325" i="1" s="1"/>
  <c r="P326" i="1"/>
  <c r="S326" i="1" s="1"/>
  <c r="P327" i="1"/>
  <c r="S327" i="1" s="1"/>
  <c r="P328" i="1"/>
  <c r="S328" i="1" s="1"/>
  <c r="P329" i="1"/>
  <c r="S329" i="1" s="1"/>
  <c r="P330" i="1"/>
  <c r="S330" i="1" s="1"/>
  <c r="P331" i="1"/>
  <c r="S331" i="1" s="1"/>
  <c r="P332" i="1"/>
  <c r="S332" i="1" s="1"/>
  <c r="P333" i="1"/>
  <c r="S333" i="1" s="1"/>
  <c r="P334" i="1"/>
  <c r="S334" i="1" s="1"/>
  <c r="P335" i="1"/>
  <c r="S335" i="1" s="1"/>
  <c r="P336" i="1"/>
  <c r="S336" i="1" s="1"/>
  <c r="P337" i="1"/>
  <c r="S337" i="1" s="1"/>
  <c r="P338" i="1"/>
  <c r="S338" i="1" s="1"/>
  <c r="P339" i="1"/>
  <c r="S339" i="1" s="1"/>
  <c r="P340" i="1"/>
  <c r="S340" i="1" s="1"/>
  <c r="P341" i="1"/>
  <c r="S341" i="1" s="1"/>
  <c r="P342" i="1"/>
  <c r="S342" i="1" s="1"/>
  <c r="P343" i="1"/>
  <c r="S343" i="1" s="1"/>
  <c r="P344" i="1"/>
  <c r="S344" i="1" s="1"/>
  <c r="P345" i="1"/>
  <c r="S345" i="1" s="1"/>
  <c r="P346" i="1"/>
  <c r="S346" i="1" s="1"/>
  <c r="P347" i="1"/>
  <c r="S347" i="1" s="1"/>
  <c r="P348" i="1"/>
  <c r="S348" i="1" s="1"/>
  <c r="P349" i="1"/>
  <c r="S349" i="1" s="1"/>
  <c r="P350" i="1"/>
  <c r="S350" i="1" s="1"/>
  <c r="P351" i="1"/>
  <c r="S351" i="1" s="1"/>
  <c r="P352" i="1"/>
  <c r="S352" i="1" s="1"/>
  <c r="P353" i="1"/>
  <c r="S353" i="1" s="1"/>
  <c r="P354" i="1"/>
  <c r="S354" i="1" s="1"/>
  <c r="P355" i="1"/>
  <c r="S355" i="1" s="1"/>
  <c r="P356" i="1"/>
  <c r="S356" i="1" s="1"/>
  <c r="P357" i="1"/>
  <c r="S357" i="1" s="1"/>
  <c r="P358" i="1"/>
  <c r="S358" i="1" s="1"/>
  <c r="P359" i="1"/>
  <c r="S359" i="1" s="1"/>
  <c r="P360" i="1"/>
  <c r="S360" i="1" s="1"/>
  <c r="P361" i="1"/>
  <c r="S361" i="1" s="1"/>
  <c r="P362" i="1"/>
  <c r="S362" i="1" s="1"/>
  <c r="P363" i="1"/>
  <c r="S363" i="1" s="1"/>
  <c r="P364" i="1"/>
  <c r="S364" i="1" s="1"/>
  <c r="P365" i="1"/>
  <c r="S365" i="1" s="1"/>
  <c r="P366" i="1"/>
  <c r="S366" i="1" s="1"/>
  <c r="P367" i="1"/>
  <c r="S367" i="1" s="1"/>
  <c r="P368" i="1"/>
  <c r="S368" i="1" s="1"/>
  <c r="P369" i="1"/>
  <c r="S369" i="1" s="1"/>
  <c r="P370" i="1"/>
  <c r="S370" i="1" s="1"/>
  <c r="P371" i="1"/>
  <c r="S371" i="1" s="1"/>
  <c r="P372" i="1"/>
  <c r="S372" i="1" s="1"/>
  <c r="P373" i="1"/>
  <c r="S373" i="1" s="1"/>
  <c r="P374" i="1"/>
  <c r="S374" i="1" s="1"/>
  <c r="P375" i="1"/>
  <c r="S375" i="1" s="1"/>
  <c r="P376" i="1"/>
  <c r="S376" i="1" s="1"/>
  <c r="P377" i="1"/>
  <c r="S377" i="1" s="1"/>
  <c r="P378" i="1"/>
  <c r="S378" i="1" s="1"/>
  <c r="P379" i="1"/>
  <c r="S379" i="1" s="1"/>
  <c r="P380" i="1"/>
  <c r="S380" i="1" s="1"/>
  <c r="P381" i="1"/>
  <c r="S381" i="1" s="1"/>
  <c r="P382" i="1"/>
  <c r="S382" i="1" s="1"/>
  <c r="P383" i="1"/>
  <c r="S383" i="1" s="1"/>
  <c r="P384" i="1"/>
  <c r="S384" i="1" s="1"/>
  <c r="P385" i="1"/>
  <c r="S385" i="1" s="1"/>
  <c r="P386" i="1"/>
  <c r="S386" i="1" s="1"/>
  <c r="P387" i="1"/>
  <c r="S387" i="1" s="1"/>
  <c r="P388" i="1"/>
  <c r="S388" i="1" s="1"/>
  <c r="P389" i="1"/>
  <c r="S389" i="1" s="1"/>
  <c r="P390" i="1"/>
  <c r="S390" i="1" s="1"/>
  <c r="P391" i="1"/>
  <c r="S391" i="1" s="1"/>
  <c r="P392" i="1"/>
  <c r="S392" i="1" s="1"/>
  <c r="P393" i="1"/>
  <c r="S393" i="1" s="1"/>
  <c r="P394" i="1"/>
  <c r="S394" i="1" s="1"/>
  <c r="P395" i="1"/>
  <c r="S395" i="1" s="1"/>
  <c r="P396" i="1"/>
  <c r="S396" i="1" s="1"/>
  <c r="P397" i="1"/>
  <c r="S397" i="1" s="1"/>
  <c r="P398" i="1"/>
  <c r="S398" i="1" s="1"/>
  <c r="P399" i="1"/>
  <c r="S399" i="1" s="1"/>
  <c r="P400" i="1"/>
  <c r="S400" i="1" s="1"/>
  <c r="P401" i="1"/>
  <c r="S401" i="1" s="1"/>
  <c r="P402" i="1"/>
  <c r="S402" i="1" s="1"/>
  <c r="P403" i="1"/>
  <c r="S403" i="1" s="1"/>
  <c r="P404" i="1"/>
  <c r="S404" i="1" s="1"/>
  <c r="P405" i="1"/>
  <c r="S405" i="1" s="1"/>
  <c r="P406" i="1"/>
  <c r="S406" i="1" s="1"/>
  <c r="P407" i="1"/>
  <c r="S407" i="1" s="1"/>
  <c r="P408" i="1"/>
  <c r="S408" i="1" s="1"/>
  <c r="P409" i="1"/>
  <c r="S409" i="1" s="1"/>
  <c r="P410" i="1"/>
  <c r="S410" i="1" s="1"/>
  <c r="P411" i="1"/>
  <c r="S411" i="1" s="1"/>
  <c r="P412" i="1"/>
  <c r="S412" i="1" s="1"/>
  <c r="P413" i="1"/>
  <c r="S413" i="1" s="1"/>
  <c r="P414" i="1"/>
  <c r="S414" i="1" s="1"/>
  <c r="P415" i="1"/>
  <c r="S415" i="1" s="1"/>
  <c r="P416" i="1"/>
  <c r="S416" i="1" s="1"/>
  <c r="P417" i="1"/>
  <c r="S417" i="1" s="1"/>
  <c r="P418" i="1"/>
  <c r="S418" i="1" s="1"/>
  <c r="P419" i="1"/>
  <c r="S419" i="1" s="1"/>
  <c r="P420" i="1"/>
  <c r="S420" i="1" s="1"/>
  <c r="P421" i="1"/>
  <c r="S421" i="1" s="1"/>
  <c r="P422" i="1"/>
  <c r="S422" i="1" s="1"/>
  <c r="P423" i="1"/>
  <c r="S423" i="1" s="1"/>
  <c r="P424" i="1"/>
  <c r="S424" i="1" s="1"/>
  <c r="P425" i="1"/>
  <c r="S425" i="1" s="1"/>
  <c r="P426" i="1"/>
  <c r="S426" i="1" s="1"/>
  <c r="P427" i="1"/>
  <c r="S427" i="1" s="1"/>
  <c r="P428" i="1"/>
  <c r="S428" i="1" s="1"/>
  <c r="P429" i="1"/>
  <c r="S429" i="1" s="1"/>
  <c r="P430" i="1"/>
  <c r="S430" i="1" s="1"/>
  <c r="P431" i="1"/>
  <c r="S431" i="1" s="1"/>
  <c r="P432" i="1"/>
  <c r="S432" i="1" s="1"/>
  <c r="P433" i="1"/>
  <c r="S433" i="1" s="1"/>
  <c r="P434" i="1"/>
  <c r="S434" i="1" s="1"/>
  <c r="P435" i="1"/>
  <c r="S435" i="1" s="1"/>
  <c r="P436" i="1"/>
  <c r="S436" i="1" s="1"/>
  <c r="P437" i="1"/>
  <c r="S437" i="1" s="1"/>
  <c r="P438" i="1"/>
  <c r="S438" i="1" s="1"/>
  <c r="P439" i="1"/>
  <c r="S439" i="1" s="1"/>
  <c r="P440" i="1"/>
  <c r="S440" i="1" s="1"/>
  <c r="P441" i="1"/>
  <c r="S441" i="1" s="1"/>
  <c r="P442" i="1"/>
  <c r="S442" i="1" s="1"/>
  <c r="P443" i="1"/>
  <c r="S443" i="1" s="1"/>
  <c r="P444" i="1"/>
  <c r="S444" i="1" s="1"/>
  <c r="P445" i="1"/>
  <c r="S445" i="1" s="1"/>
  <c r="P446" i="1"/>
  <c r="S446" i="1" s="1"/>
  <c r="P447" i="1"/>
  <c r="S447" i="1" s="1"/>
  <c r="P448" i="1"/>
  <c r="S448" i="1" s="1"/>
  <c r="P449" i="1"/>
  <c r="S449" i="1" s="1"/>
  <c r="P450" i="1"/>
  <c r="S450" i="1" s="1"/>
  <c r="P451" i="1"/>
  <c r="S451" i="1" s="1"/>
  <c r="P452" i="1"/>
  <c r="S452" i="1" s="1"/>
  <c r="P453" i="1"/>
  <c r="S453" i="1" s="1"/>
  <c r="P454" i="1"/>
  <c r="S454" i="1" s="1"/>
  <c r="P455" i="1"/>
  <c r="S455" i="1" s="1"/>
  <c r="P456" i="1"/>
  <c r="S456" i="1" s="1"/>
  <c r="P457" i="1"/>
  <c r="S457" i="1" s="1"/>
  <c r="P458" i="1"/>
  <c r="S458" i="1" s="1"/>
  <c r="P459" i="1"/>
  <c r="S459" i="1" s="1"/>
  <c r="P460" i="1"/>
  <c r="S460" i="1" s="1"/>
  <c r="P461" i="1"/>
  <c r="S461" i="1" s="1"/>
  <c r="P462" i="1"/>
  <c r="S462" i="1" s="1"/>
  <c r="P463" i="1"/>
  <c r="S463" i="1" s="1"/>
  <c r="P464" i="1"/>
  <c r="S464" i="1" s="1"/>
  <c r="P465" i="1"/>
  <c r="S465" i="1" s="1"/>
  <c r="P466" i="1"/>
  <c r="S466" i="1" s="1"/>
  <c r="P467" i="1"/>
  <c r="S467" i="1" s="1"/>
  <c r="P468" i="1"/>
  <c r="S468" i="1" s="1"/>
  <c r="P469" i="1"/>
  <c r="S469" i="1" s="1"/>
  <c r="P470" i="1"/>
  <c r="S470" i="1" s="1"/>
  <c r="P471" i="1"/>
  <c r="S471" i="1" s="1"/>
  <c r="P472" i="1"/>
  <c r="S472" i="1" s="1"/>
  <c r="P473" i="1"/>
  <c r="S473" i="1" s="1"/>
  <c r="P474" i="1"/>
  <c r="S474" i="1" s="1"/>
  <c r="P475" i="1"/>
  <c r="S475" i="1" s="1"/>
  <c r="P476" i="1"/>
  <c r="S476" i="1" s="1"/>
  <c r="P477" i="1"/>
  <c r="S477" i="1" s="1"/>
  <c r="P478" i="1"/>
  <c r="S478" i="1" s="1"/>
  <c r="P479" i="1"/>
  <c r="S479" i="1" s="1"/>
  <c r="P480" i="1"/>
  <c r="S480" i="1" s="1"/>
  <c r="P481" i="1"/>
  <c r="S481" i="1" s="1"/>
  <c r="P482" i="1"/>
  <c r="S482" i="1" s="1"/>
  <c r="P483" i="1"/>
  <c r="S483" i="1" s="1"/>
  <c r="P484" i="1"/>
  <c r="S484" i="1" s="1"/>
  <c r="P485" i="1"/>
  <c r="S485" i="1" s="1"/>
  <c r="P486" i="1"/>
  <c r="S486" i="1" s="1"/>
  <c r="P487" i="1"/>
  <c r="S487" i="1" s="1"/>
  <c r="P488" i="1"/>
  <c r="S488" i="1" s="1"/>
  <c r="P489" i="1"/>
  <c r="S489" i="1" s="1"/>
  <c r="P490" i="1"/>
  <c r="S490" i="1" s="1"/>
  <c r="P491" i="1"/>
  <c r="S491" i="1" s="1"/>
  <c r="P492" i="1"/>
  <c r="S492" i="1" s="1"/>
  <c r="P493" i="1"/>
  <c r="S493" i="1" s="1"/>
  <c r="P494" i="1"/>
  <c r="S494" i="1" s="1"/>
  <c r="P495" i="1"/>
  <c r="S495" i="1" s="1"/>
  <c r="P496" i="1"/>
  <c r="S496" i="1" s="1"/>
  <c r="P497" i="1"/>
  <c r="S497" i="1" s="1"/>
  <c r="P498" i="1"/>
  <c r="S498" i="1" s="1"/>
  <c r="P499" i="1"/>
  <c r="S499" i="1" s="1"/>
  <c r="P500" i="1"/>
  <c r="S500" i="1" s="1"/>
  <c r="P501" i="1"/>
  <c r="S501" i="1" s="1"/>
  <c r="P502" i="1"/>
  <c r="S502" i="1" s="1"/>
  <c r="P503" i="1"/>
  <c r="S503" i="1" s="1"/>
  <c r="P504" i="1"/>
  <c r="S504" i="1" s="1"/>
  <c r="P505" i="1"/>
  <c r="S505" i="1" s="1"/>
  <c r="P506" i="1"/>
  <c r="S506" i="1" s="1"/>
  <c r="P507" i="1"/>
  <c r="S507" i="1" s="1"/>
  <c r="P508" i="1"/>
  <c r="S508" i="1" s="1"/>
  <c r="P509" i="1"/>
  <c r="S509" i="1" s="1"/>
  <c r="P510" i="1"/>
  <c r="S510" i="1" s="1"/>
  <c r="P511" i="1"/>
  <c r="S511" i="1" s="1"/>
  <c r="P512" i="1"/>
  <c r="S512" i="1" s="1"/>
  <c r="P513" i="1"/>
  <c r="S513" i="1" s="1"/>
  <c r="P514" i="1"/>
  <c r="S514" i="1" s="1"/>
  <c r="P515" i="1"/>
  <c r="S515" i="1" s="1"/>
  <c r="P516" i="1"/>
  <c r="S516" i="1" s="1"/>
  <c r="P517" i="1"/>
  <c r="S517" i="1" s="1"/>
  <c r="P518" i="1"/>
  <c r="S518" i="1" s="1"/>
  <c r="P519" i="1"/>
  <c r="S519" i="1" s="1"/>
  <c r="P520" i="1"/>
  <c r="S520" i="1" s="1"/>
  <c r="P521" i="1"/>
  <c r="S521" i="1" s="1"/>
  <c r="P522" i="1"/>
  <c r="S522" i="1" s="1"/>
  <c r="P523" i="1"/>
  <c r="S523" i="1" s="1"/>
  <c r="P524" i="1"/>
  <c r="S524" i="1" s="1"/>
  <c r="P525" i="1"/>
  <c r="S525" i="1" s="1"/>
  <c r="P526" i="1"/>
  <c r="S526" i="1" s="1"/>
  <c r="P527" i="1"/>
  <c r="S527" i="1" s="1"/>
  <c r="P528" i="1"/>
  <c r="S528" i="1" s="1"/>
  <c r="P529" i="1"/>
  <c r="S529" i="1" s="1"/>
  <c r="P530" i="1"/>
  <c r="S530" i="1" s="1"/>
  <c r="P531" i="1"/>
  <c r="S531" i="1" s="1"/>
  <c r="P532" i="1"/>
  <c r="S532" i="1" s="1"/>
  <c r="P533" i="1"/>
  <c r="S533" i="1" s="1"/>
  <c r="P534" i="1"/>
  <c r="S534" i="1" s="1"/>
  <c r="P535" i="1"/>
  <c r="S535" i="1" s="1"/>
  <c r="P536" i="1"/>
  <c r="S536" i="1" s="1"/>
  <c r="P537" i="1"/>
  <c r="S537" i="1" s="1"/>
  <c r="P538" i="1"/>
  <c r="S538" i="1" s="1"/>
  <c r="P539" i="1"/>
  <c r="S539" i="1" s="1"/>
  <c r="P540" i="1"/>
  <c r="S540" i="1" s="1"/>
  <c r="P541" i="1"/>
  <c r="S541" i="1" s="1"/>
  <c r="P542" i="1"/>
  <c r="S542" i="1" s="1"/>
  <c r="P543" i="1"/>
  <c r="S543" i="1" s="1"/>
  <c r="P544" i="1"/>
  <c r="S544" i="1" s="1"/>
  <c r="P545" i="1"/>
  <c r="S545" i="1" s="1"/>
  <c r="P546" i="1"/>
  <c r="S546" i="1" s="1"/>
  <c r="P547" i="1"/>
  <c r="S547" i="1" s="1"/>
  <c r="P548" i="1"/>
  <c r="S548" i="1" s="1"/>
  <c r="P549" i="1"/>
  <c r="S549" i="1" s="1"/>
  <c r="P550" i="1"/>
  <c r="S550" i="1" s="1"/>
  <c r="P551" i="1"/>
  <c r="S551" i="1" s="1"/>
  <c r="P552" i="1"/>
  <c r="S552" i="1" s="1"/>
  <c r="P553" i="1"/>
  <c r="S553" i="1" s="1"/>
  <c r="P554" i="1"/>
  <c r="S554" i="1" s="1"/>
  <c r="P555" i="1"/>
  <c r="S555" i="1" s="1"/>
  <c r="P556" i="1"/>
  <c r="S556" i="1" s="1"/>
  <c r="P557" i="1"/>
  <c r="S557" i="1" s="1"/>
  <c r="P558" i="1"/>
  <c r="S558" i="1" s="1"/>
  <c r="P559" i="1"/>
  <c r="S559" i="1" s="1"/>
  <c r="P560" i="1"/>
  <c r="S560" i="1" s="1"/>
  <c r="P561" i="1"/>
  <c r="S561" i="1" s="1"/>
  <c r="P562" i="1"/>
  <c r="S562" i="1" s="1"/>
  <c r="P563" i="1"/>
  <c r="S563" i="1" s="1"/>
  <c r="P564" i="1"/>
  <c r="S564" i="1" s="1"/>
  <c r="P565" i="1"/>
  <c r="S565" i="1" s="1"/>
  <c r="P566" i="1"/>
  <c r="S566" i="1" s="1"/>
  <c r="P567" i="1"/>
  <c r="S567" i="1" s="1"/>
  <c r="P568" i="1"/>
  <c r="S568" i="1" s="1"/>
  <c r="P569" i="1"/>
  <c r="S569" i="1" s="1"/>
  <c r="P570" i="1"/>
  <c r="S570" i="1" s="1"/>
  <c r="P571" i="1"/>
  <c r="S571" i="1" s="1"/>
  <c r="P572" i="1"/>
  <c r="S572" i="1" s="1"/>
  <c r="P573" i="1"/>
  <c r="S573" i="1" s="1"/>
  <c r="P574" i="1"/>
  <c r="S574" i="1" s="1"/>
  <c r="P575" i="1"/>
  <c r="S575" i="1" s="1"/>
  <c r="P576" i="1"/>
  <c r="S576" i="1" s="1"/>
  <c r="P577" i="1"/>
  <c r="S577" i="1" s="1"/>
  <c r="P578" i="1"/>
  <c r="S578" i="1" s="1"/>
  <c r="P579" i="1"/>
  <c r="S579" i="1" s="1"/>
  <c r="P580" i="1"/>
  <c r="S580" i="1" s="1"/>
  <c r="P581" i="1"/>
  <c r="S581" i="1" s="1"/>
  <c r="P582" i="1"/>
  <c r="S582" i="1" s="1"/>
  <c r="P583" i="1"/>
  <c r="S583" i="1" s="1"/>
  <c r="P584" i="1"/>
  <c r="S584" i="1" s="1"/>
  <c r="P585" i="1"/>
  <c r="S585" i="1" s="1"/>
  <c r="P586" i="1"/>
  <c r="S586" i="1" s="1"/>
  <c r="P587" i="1"/>
  <c r="S587" i="1" s="1"/>
  <c r="P588" i="1"/>
  <c r="S588" i="1" s="1"/>
  <c r="P589" i="1"/>
  <c r="S589" i="1" s="1"/>
  <c r="P590" i="1"/>
  <c r="S590" i="1" s="1"/>
  <c r="P591" i="1"/>
  <c r="S591" i="1" s="1"/>
  <c r="P592" i="1"/>
  <c r="S592" i="1" s="1"/>
  <c r="P593" i="1"/>
  <c r="S593" i="1" s="1"/>
  <c r="P594" i="1"/>
  <c r="S594" i="1" s="1"/>
  <c r="P595" i="1"/>
  <c r="S595" i="1" s="1"/>
  <c r="P596" i="1"/>
  <c r="S596" i="1" s="1"/>
  <c r="P597" i="1"/>
  <c r="S597" i="1" s="1"/>
  <c r="P598" i="1"/>
  <c r="S598" i="1" s="1"/>
  <c r="P599" i="1"/>
  <c r="S599" i="1" s="1"/>
  <c r="P600" i="1"/>
  <c r="S600" i="1" s="1"/>
  <c r="P601" i="1"/>
  <c r="S601" i="1" s="1"/>
  <c r="P602" i="1"/>
  <c r="S602" i="1" s="1"/>
  <c r="P603" i="1"/>
  <c r="S603" i="1" s="1"/>
  <c r="P604" i="1"/>
  <c r="S604" i="1" s="1"/>
  <c r="P605" i="1"/>
  <c r="S605" i="1" s="1"/>
  <c r="P606" i="1"/>
  <c r="S606" i="1" s="1"/>
  <c r="P607" i="1"/>
  <c r="S607" i="1" s="1"/>
  <c r="P608" i="1"/>
  <c r="S608" i="1" s="1"/>
  <c r="P609" i="1"/>
  <c r="S609" i="1" s="1"/>
  <c r="P610" i="1"/>
  <c r="S610" i="1" s="1"/>
  <c r="P611" i="1"/>
  <c r="S611" i="1" s="1"/>
  <c r="P612" i="1"/>
  <c r="S612" i="1" s="1"/>
  <c r="P613" i="1"/>
  <c r="S613" i="1" s="1"/>
  <c r="P614" i="1"/>
  <c r="S614" i="1" s="1"/>
  <c r="P615" i="1"/>
  <c r="S615" i="1" s="1"/>
  <c r="P616" i="1"/>
  <c r="S616" i="1" s="1"/>
  <c r="P617" i="1"/>
  <c r="S617" i="1" s="1"/>
  <c r="P618" i="1"/>
  <c r="S618" i="1" s="1"/>
  <c r="P619" i="1"/>
  <c r="S619" i="1" s="1"/>
  <c r="P620" i="1"/>
  <c r="S620" i="1" s="1"/>
  <c r="P621" i="1"/>
  <c r="S621" i="1" s="1"/>
  <c r="P622" i="1"/>
  <c r="S622" i="1" s="1"/>
  <c r="P623" i="1"/>
  <c r="S623" i="1" s="1"/>
  <c r="P624" i="1"/>
  <c r="S624" i="1" s="1"/>
  <c r="P625" i="1"/>
  <c r="S625" i="1" s="1"/>
  <c r="P626" i="1"/>
  <c r="S626" i="1" s="1"/>
  <c r="P627" i="1"/>
  <c r="S627" i="1" s="1"/>
  <c r="P628" i="1"/>
  <c r="S628" i="1" s="1"/>
  <c r="P629" i="1"/>
  <c r="S629" i="1" s="1"/>
  <c r="P630" i="1"/>
  <c r="S630" i="1" s="1"/>
  <c r="P631" i="1"/>
  <c r="S631" i="1" s="1"/>
  <c r="P632" i="1"/>
  <c r="S632" i="1" s="1"/>
  <c r="P633" i="1"/>
  <c r="S633" i="1" s="1"/>
  <c r="P634" i="1"/>
  <c r="S634" i="1" s="1"/>
  <c r="P635" i="1"/>
  <c r="S635" i="1" s="1"/>
  <c r="P636" i="1"/>
  <c r="S636" i="1" s="1"/>
  <c r="P637" i="1"/>
  <c r="S637" i="1" s="1"/>
  <c r="P638" i="1"/>
  <c r="S638" i="1" s="1"/>
  <c r="P639" i="1"/>
  <c r="S639" i="1" s="1"/>
  <c r="P640" i="1"/>
  <c r="S640" i="1" s="1"/>
  <c r="P641" i="1"/>
  <c r="S641" i="1" s="1"/>
  <c r="P642" i="1"/>
  <c r="S642" i="1" s="1"/>
  <c r="P643" i="1"/>
  <c r="S643" i="1" s="1"/>
  <c r="P644" i="1"/>
  <c r="S644" i="1" s="1"/>
  <c r="P645" i="1"/>
  <c r="S645" i="1" s="1"/>
  <c r="P646" i="1"/>
  <c r="S646" i="1" s="1"/>
  <c r="P647" i="1"/>
  <c r="S647" i="1" s="1"/>
  <c r="P648" i="1"/>
  <c r="S648" i="1" s="1"/>
  <c r="P649" i="1"/>
  <c r="S649" i="1" s="1"/>
  <c r="P650" i="1"/>
  <c r="S650" i="1" s="1"/>
  <c r="P651" i="1"/>
  <c r="S651" i="1" s="1"/>
  <c r="P652" i="1"/>
  <c r="S652" i="1" s="1"/>
  <c r="P653" i="1"/>
  <c r="S653" i="1" s="1"/>
  <c r="P654" i="1"/>
  <c r="S654" i="1" s="1"/>
  <c r="P655" i="1"/>
  <c r="S655" i="1" s="1"/>
  <c r="P656" i="1"/>
  <c r="S656" i="1" s="1"/>
  <c r="P657" i="1"/>
  <c r="S657" i="1" s="1"/>
  <c r="P658" i="1"/>
  <c r="S658" i="1" s="1"/>
  <c r="P659" i="1"/>
  <c r="S659" i="1" s="1"/>
  <c r="P660" i="1"/>
  <c r="S660" i="1" s="1"/>
  <c r="P661" i="1"/>
  <c r="S661" i="1" s="1"/>
  <c r="P662" i="1"/>
  <c r="S662" i="1" s="1"/>
  <c r="P663" i="1"/>
  <c r="S663" i="1" s="1"/>
  <c r="P664" i="1"/>
  <c r="S664" i="1" s="1"/>
  <c r="P665" i="1"/>
  <c r="S665" i="1" s="1"/>
  <c r="P666" i="1"/>
  <c r="S666" i="1" s="1"/>
  <c r="P667" i="1"/>
  <c r="S667" i="1" s="1"/>
  <c r="P668" i="1"/>
  <c r="S668" i="1" s="1"/>
  <c r="P669" i="1"/>
  <c r="S669" i="1" s="1"/>
  <c r="P670" i="1"/>
  <c r="S670" i="1" s="1"/>
  <c r="P671" i="1"/>
  <c r="S671" i="1" s="1"/>
  <c r="P672" i="1"/>
  <c r="S672" i="1" s="1"/>
  <c r="P673" i="1"/>
  <c r="S673" i="1" s="1"/>
  <c r="P674" i="1"/>
  <c r="S674" i="1" s="1"/>
  <c r="P675" i="1"/>
  <c r="S675" i="1" s="1"/>
  <c r="P676" i="1"/>
  <c r="S676" i="1" s="1"/>
  <c r="P677" i="1"/>
  <c r="S677" i="1" s="1"/>
  <c r="P678" i="1"/>
  <c r="S678" i="1" s="1"/>
  <c r="P679" i="1"/>
  <c r="S679" i="1" s="1"/>
  <c r="P680" i="1"/>
  <c r="S680" i="1" s="1"/>
  <c r="P681" i="1"/>
  <c r="S681" i="1" s="1"/>
  <c r="P682" i="1"/>
  <c r="S682" i="1" s="1"/>
  <c r="P683" i="1"/>
  <c r="S683" i="1" s="1"/>
  <c r="P684" i="1"/>
  <c r="S684" i="1" s="1"/>
  <c r="P685" i="1"/>
  <c r="S685" i="1" s="1"/>
  <c r="P686" i="1"/>
  <c r="S686" i="1" s="1"/>
  <c r="P687" i="1"/>
  <c r="S687" i="1" s="1"/>
  <c r="P688" i="1"/>
  <c r="S688" i="1" s="1"/>
  <c r="P689" i="1"/>
  <c r="S689" i="1" s="1"/>
  <c r="P690" i="1"/>
  <c r="S690" i="1" s="1"/>
  <c r="P691" i="1"/>
  <c r="S691" i="1" s="1"/>
  <c r="P692" i="1"/>
  <c r="S692" i="1" s="1"/>
  <c r="P693" i="1"/>
  <c r="S693" i="1" s="1"/>
  <c r="P694" i="1"/>
  <c r="S694" i="1" s="1"/>
  <c r="P695" i="1"/>
  <c r="S695" i="1" s="1"/>
  <c r="P696" i="1"/>
  <c r="S696" i="1" s="1"/>
  <c r="P697" i="1"/>
  <c r="S697" i="1" s="1"/>
  <c r="P698" i="1"/>
  <c r="S698" i="1" s="1"/>
  <c r="P699" i="1"/>
  <c r="S699" i="1" s="1"/>
  <c r="P700" i="1"/>
  <c r="S700" i="1" s="1"/>
  <c r="P701" i="1"/>
  <c r="S701" i="1" s="1"/>
  <c r="P702" i="1"/>
  <c r="S702" i="1" s="1"/>
  <c r="P703" i="1"/>
  <c r="S703" i="1" s="1"/>
  <c r="P704" i="1"/>
  <c r="S704" i="1" s="1"/>
  <c r="P705" i="1"/>
  <c r="S705" i="1" s="1"/>
  <c r="P706" i="1"/>
  <c r="S706" i="1" s="1"/>
  <c r="P707" i="1"/>
  <c r="S707" i="1" s="1"/>
  <c r="P708" i="1"/>
  <c r="S708" i="1" s="1"/>
  <c r="P709" i="1"/>
  <c r="S709" i="1" s="1"/>
  <c r="P710" i="1"/>
  <c r="S710" i="1" s="1"/>
  <c r="P711" i="1"/>
  <c r="S711" i="1" s="1"/>
  <c r="P712" i="1"/>
  <c r="S712" i="1" s="1"/>
  <c r="P713" i="1"/>
  <c r="S713" i="1" s="1"/>
  <c r="P714" i="1"/>
  <c r="S714" i="1" s="1"/>
  <c r="P715" i="1"/>
  <c r="S715" i="1" s="1"/>
  <c r="P716" i="1"/>
  <c r="S716" i="1" s="1"/>
  <c r="P717" i="1"/>
  <c r="S717" i="1" s="1"/>
  <c r="P718" i="1"/>
  <c r="S718" i="1" s="1"/>
  <c r="P719" i="1"/>
  <c r="S719" i="1" s="1"/>
  <c r="P720" i="1"/>
  <c r="S720" i="1" s="1"/>
  <c r="P721" i="1"/>
  <c r="S721" i="1" s="1"/>
  <c r="P2" i="1"/>
  <c r="S2" i="1" s="1"/>
  <c r="S3" i="1"/>
  <c r="C3" i="1"/>
  <c r="C4" i="1"/>
  <c r="F3" i="2" s="1"/>
  <c r="C5" i="1"/>
  <c r="C6" i="1"/>
  <c r="C7" i="1"/>
  <c r="C8" i="1"/>
  <c r="C9" i="1"/>
  <c r="C10" i="1"/>
  <c r="C11" i="1"/>
  <c r="C12" i="1"/>
  <c r="F4" i="2" s="1"/>
  <c r="C13" i="1"/>
  <c r="F7" i="2" s="1"/>
  <c r="C14" i="1"/>
  <c r="F5" i="2" s="1"/>
  <c r="C15" i="1"/>
  <c r="F6" i="2" s="1"/>
  <c r="C16" i="1"/>
  <c r="F8" i="2" s="1"/>
  <c r="C17" i="1"/>
  <c r="C18" i="1"/>
  <c r="C19" i="1"/>
  <c r="F11" i="2" s="1"/>
  <c r="C20" i="1"/>
  <c r="C21" i="1"/>
  <c r="C22" i="1"/>
  <c r="F12" i="2" s="1"/>
  <c r="C23" i="1"/>
  <c r="F9" i="2" s="1"/>
  <c r="C24" i="1"/>
  <c r="F10" i="2" s="1"/>
  <c r="C25" i="1"/>
  <c r="C26" i="1"/>
  <c r="F15" i="2" s="1"/>
  <c r="C27" i="1"/>
  <c r="F16" i="2" s="1"/>
  <c r="C28" i="1"/>
  <c r="F17" i="2" s="1"/>
  <c r="C29" i="1"/>
  <c r="F13" i="2" s="1"/>
  <c r="C30" i="1"/>
  <c r="F14" i="2" s="1"/>
  <c r="C31" i="1"/>
  <c r="C32" i="1"/>
  <c r="C33" i="1"/>
  <c r="C34" i="1"/>
  <c r="F19" i="2" s="1"/>
  <c r="C35" i="1"/>
  <c r="C36" i="1"/>
  <c r="C37" i="1"/>
  <c r="F18" i="2" s="1"/>
  <c r="C38" i="1"/>
  <c r="F22" i="2" s="1"/>
  <c r="C39" i="1"/>
  <c r="F23" i="2" s="1"/>
  <c r="C40" i="1"/>
  <c r="F24" i="2" s="1"/>
  <c r="C41" i="1"/>
  <c r="C42" i="1"/>
  <c r="F20" i="2" s="1"/>
  <c r="C43" i="1"/>
  <c r="F21" i="2" s="1"/>
  <c r="C44" i="1"/>
  <c r="C45" i="1"/>
  <c r="C46" i="1"/>
  <c r="C47" i="1"/>
  <c r="F25" i="2" s="1"/>
  <c r="C48" i="1"/>
  <c r="F26" i="2" s="1"/>
  <c r="C49" i="1"/>
  <c r="C50" i="1"/>
  <c r="C51" i="1"/>
  <c r="F27" i="2" s="1"/>
  <c r="C52" i="1"/>
  <c r="F28" i="2" s="1"/>
  <c r="C53" i="1"/>
  <c r="F29" i="2" s="1"/>
  <c r="C54" i="1"/>
  <c r="C55" i="1"/>
  <c r="C56" i="1"/>
  <c r="C57" i="1"/>
  <c r="F34" i="2" s="1"/>
  <c r="C58" i="1"/>
  <c r="F35" i="2" s="1"/>
  <c r="C59" i="1"/>
  <c r="F31" i="2" s="1"/>
  <c r="C60" i="1"/>
  <c r="F32" i="2" s="1"/>
  <c r="C61" i="1"/>
  <c r="C62" i="1"/>
  <c r="F36" i="2" s="1"/>
  <c r="C63" i="1"/>
  <c r="F30" i="2" s="1"/>
  <c r="C64" i="1"/>
  <c r="F33" i="2" s="1"/>
  <c r="C65" i="1"/>
  <c r="C66" i="1"/>
  <c r="F56" i="2" s="1"/>
  <c r="C67" i="1"/>
  <c r="C68" i="1"/>
  <c r="C69" i="1"/>
  <c r="C70" i="1"/>
  <c r="C71" i="1"/>
  <c r="F49" i="2" s="1"/>
  <c r="C72" i="1"/>
  <c r="F42" i="2" s="1"/>
  <c r="C73" i="1"/>
  <c r="F43" i="2" s="1"/>
  <c r="C74" i="1"/>
  <c r="F44" i="2" s="1"/>
  <c r="C75" i="1"/>
  <c r="F45" i="2" s="1"/>
  <c r="C76" i="1"/>
  <c r="F46" i="2" s="1"/>
  <c r="C77" i="1"/>
  <c r="F47" i="2" s="1"/>
  <c r="C78" i="1"/>
  <c r="F48" i="2" s="1"/>
  <c r="C79" i="1"/>
  <c r="C80" i="1"/>
  <c r="C81" i="1"/>
  <c r="C82" i="1"/>
  <c r="C83" i="1"/>
  <c r="C84" i="1"/>
  <c r="F37" i="2" s="1"/>
  <c r="C85" i="1"/>
  <c r="F38" i="2" s="1"/>
  <c r="C86" i="1"/>
  <c r="F39" i="2" s="1"/>
  <c r="C87" i="1"/>
  <c r="F40" i="2" s="1"/>
  <c r="C88" i="1"/>
  <c r="F41" i="2" s="1"/>
  <c r="C89" i="1"/>
  <c r="F50" i="2" s="1"/>
  <c r="C90" i="1"/>
  <c r="F51" i="2" s="1"/>
  <c r="C91" i="1"/>
  <c r="F52" i="2" s="1"/>
  <c r="C92" i="1"/>
  <c r="F53" i="2" s="1"/>
  <c r="C93" i="1"/>
  <c r="F54" i="2" s="1"/>
  <c r="C94" i="1"/>
  <c r="F55" i="2" s="1"/>
  <c r="C95" i="1"/>
  <c r="F70" i="2" s="1"/>
  <c r="C96" i="1"/>
  <c r="C97" i="1"/>
  <c r="C98" i="1"/>
  <c r="C99" i="1"/>
  <c r="C100" i="1"/>
  <c r="C101" i="1"/>
  <c r="F71" i="2" s="1"/>
  <c r="C102" i="1"/>
  <c r="C103" i="1"/>
  <c r="C104" i="1"/>
  <c r="C105" i="1"/>
  <c r="F58" i="2" s="1"/>
  <c r="C106" i="1"/>
  <c r="F59" i="2" s="1"/>
  <c r="C107" i="1"/>
  <c r="F60" i="2" s="1"/>
  <c r="C108" i="1"/>
  <c r="F61" i="2" s="1"/>
  <c r="C109" i="1"/>
  <c r="F62" i="2" s="1"/>
  <c r="C110" i="1"/>
  <c r="F63" i="2" s="1"/>
  <c r="C111" i="1"/>
  <c r="F64" i="2" s="1"/>
  <c r="C112" i="1"/>
  <c r="F65" i="2" s="1"/>
  <c r="C113" i="1"/>
  <c r="F66" i="2" s="1"/>
  <c r="C114" i="1"/>
  <c r="F67" i="2" s="1"/>
  <c r="C115" i="1"/>
  <c r="F68" i="2" s="1"/>
  <c r="C116" i="1"/>
  <c r="C117" i="1"/>
  <c r="C118" i="1"/>
  <c r="F57" i="2" s="1"/>
  <c r="C119" i="1"/>
  <c r="F72" i="2" s="1"/>
  <c r="C120" i="1"/>
  <c r="F73" i="2" s="1"/>
  <c r="C121" i="1"/>
  <c r="F69" i="2" s="1"/>
  <c r="C122" i="1"/>
  <c r="F101" i="2" s="1"/>
  <c r="C123" i="1"/>
  <c r="F102" i="2" s="1"/>
  <c r="C124" i="1"/>
  <c r="F103" i="2" s="1"/>
  <c r="C125" i="1"/>
  <c r="C126" i="1"/>
  <c r="C127" i="1"/>
  <c r="C128" i="1"/>
  <c r="C129" i="1"/>
  <c r="C130" i="1"/>
  <c r="C131" i="1"/>
  <c r="C132" i="1"/>
  <c r="F100" i="2" s="1"/>
  <c r="C133" i="1"/>
  <c r="C134" i="1"/>
  <c r="C135" i="1"/>
  <c r="C136" i="1"/>
  <c r="F91" i="2" s="1"/>
  <c r="C137" i="1"/>
  <c r="C138" i="1"/>
  <c r="F105" i="2" s="1"/>
  <c r="C139" i="1"/>
  <c r="C140" i="1"/>
  <c r="C141" i="1"/>
  <c r="F77" i="2" s="1"/>
  <c r="C142" i="1"/>
  <c r="F78" i="2" s="1"/>
  <c r="C143" i="1"/>
  <c r="F79" i="2" s="1"/>
  <c r="C144" i="1"/>
  <c r="F80" i="2" s="1"/>
  <c r="C145" i="1"/>
  <c r="F81" i="2" s="1"/>
  <c r="C146" i="1"/>
  <c r="F82" i="2" s="1"/>
  <c r="C147" i="1"/>
  <c r="F83" i="2" s="1"/>
  <c r="C148" i="1"/>
  <c r="F84" i="2" s="1"/>
  <c r="C149" i="1"/>
  <c r="F85" i="2" s="1"/>
  <c r="C150" i="1"/>
  <c r="F86" i="2" s="1"/>
  <c r="C151" i="1"/>
  <c r="F87" i="2" s="1"/>
  <c r="C152" i="1"/>
  <c r="F88" i="2" s="1"/>
  <c r="C153" i="1"/>
  <c r="F89" i="2" s="1"/>
  <c r="C154" i="1"/>
  <c r="F90" i="2" s="1"/>
  <c r="C155" i="1"/>
  <c r="C156" i="1"/>
  <c r="C157" i="1"/>
  <c r="C158" i="1"/>
  <c r="C159" i="1"/>
  <c r="F95" i="2" s="1"/>
  <c r="C160" i="1"/>
  <c r="C161" i="1"/>
  <c r="F97" i="2" s="1"/>
  <c r="C162" i="1"/>
  <c r="C163" i="1"/>
  <c r="C164" i="1"/>
  <c r="C165" i="1"/>
  <c r="F76" i="2" s="1"/>
  <c r="C166" i="1"/>
  <c r="F74" i="2" s="1"/>
  <c r="C167" i="1"/>
  <c r="F75" i="2" s="1"/>
  <c r="C168" i="1"/>
  <c r="F92" i="2" s="1"/>
  <c r="C169" i="1"/>
  <c r="F93" i="2" s="1"/>
  <c r="C170" i="1"/>
  <c r="F94" i="2" s="1"/>
  <c r="C171" i="1"/>
  <c r="F96" i="2" s="1"/>
  <c r="C172" i="1"/>
  <c r="F98" i="2" s="1"/>
  <c r="C173" i="1"/>
  <c r="F99" i="2" s="1"/>
  <c r="C174" i="1"/>
  <c r="F104" i="2" s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F121" i="2" s="1"/>
  <c r="C188" i="1"/>
  <c r="F130" i="2" s="1"/>
  <c r="C189" i="1"/>
  <c r="F131" i="2" s="1"/>
  <c r="C190" i="1"/>
  <c r="C191" i="1"/>
  <c r="F110" i="2" s="1"/>
  <c r="C192" i="1"/>
  <c r="F111" i="2" s="1"/>
  <c r="C193" i="1"/>
  <c r="F112" i="2" s="1"/>
  <c r="C194" i="1"/>
  <c r="F113" i="2" s="1"/>
  <c r="C195" i="1"/>
  <c r="F114" i="2" s="1"/>
  <c r="C196" i="1"/>
  <c r="F115" i="2" s="1"/>
  <c r="C197" i="1"/>
  <c r="F116" i="2" s="1"/>
  <c r="C198" i="1"/>
  <c r="F117" i="2" s="1"/>
  <c r="C199" i="1"/>
  <c r="F118" i="2" s="1"/>
  <c r="C200" i="1"/>
  <c r="F119" i="2" s="1"/>
  <c r="C201" i="1"/>
  <c r="F120" i="2" s="1"/>
  <c r="C202" i="1"/>
  <c r="C203" i="1"/>
  <c r="C204" i="1"/>
  <c r="C205" i="1"/>
  <c r="C206" i="1"/>
  <c r="F109" i="2" s="1"/>
  <c r="C207" i="1"/>
  <c r="C208" i="1"/>
  <c r="C209" i="1"/>
  <c r="C210" i="1"/>
  <c r="C211" i="1"/>
  <c r="C212" i="1"/>
  <c r="C213" i="1"/>
  <c r="C214" i="1"/>
  <c r="F106" i="2" s="1"/>
  <c r="C215" i="1"/>
  <c r="F107" i="2" s="1"/>
  <c r="C216" i="1"/>
  <c r="F108" i="2" s="1"/>
  <c r="C217" i="1"/>
  <c r="F122" i="2" s="1"/>
  <c r="C218" i="1"/>
  <c r="F123" i="2" s="1"/>
  <c r="C219" i="1"/>
  <c r="F124" i="2" s="1"/>
  <c r="C220" i="1"/>
  <c r="F125" i="2" s="1"/>
  <c r="C221" i="1"/>
  <c r="F126" i="2" s="1"/>
  <c r="C222" i="1"/>
  <c r="F127" i="2" s="1"/>
  <c r="C223" i="1"/>
  <c r="F128" i="2" s="1"/>
  <c r="C224" i="1"/>
  <c r="F129" i="2" s="1"/>
  <c r="C225" i="1"/>
  <c r="C226" i="1"/>
  <c r="C227" i="1"/>
  <c r="C228" i="1"/>
  <c r="C229" i="1"/>
  <c r="C230" i="1"/>
  <c r="F148" i="2" s="1"/>
  <c r="C231" i="1"/>
  <c r="F149" i="2" s="1"/>
  <c r="C232" i="1"/>
  <c r="F158" i="2" s="1"/>
  <c r="C233" i="1"/>
  <c r="F159" i="2" s="1"/>
  <c r="C234" i="1"/>
  <c r="C235" i="1"/>
  <c r="F147" i="2" s="1"/>
  <c r="C236" i="1"/>
  <c r="C237" i="1"/>
  <c r="C238" i="1"/>
  <c r="C239" i="1"/>
  <c r="C240" i="1"/>
  <c r="C241" i="1"/>
  <c r="C242" i="1"/>
  <c r="C243" i="1"/>
  <c r="F139" i="2" s="1"/>
  <c r="C244" i="1"/>
  <c r="F140" i="2" s="1"/>
  <c r="C245" i="1"/>
  <c r="F141" i="2" s="1"/>
  <c r="C246" i="1"/>
  <c r="F142" i="2" s="1"/>
  <c r="C247" i="1"/>
  <c r="F143" i="2" s="1"/>
  <c r="C248" i="1"/>
  <c r="F144" i="2" s="1"/>
  <c r="C249" i="1"/>
  <c r="F145" i="2" s="1"/>
  <c r="C250" i="1"/>
  <c r="F146" i="2" s="1"/>
  <c r="C251" i="1"/>
  <c r="C252" i="1"/>
  <c r="C253" i="1"/>
  <c r="C254" i="1"/>
  <c r="C255" i="1"/>
  <c r="C256" i="1"/>
  <c r="C257" i="1"/>
  <c r="C258" i="1"/>
  <c r="C259" i="1"/>
  <c r="C260" i="1"/>
  <c r="F137" i="2" s="1"/>
  <c r="C261" i="1"/>
  <c r="F138" i="2" s="1"/>
  <c r="C262" i="1"/>
  <c r="C263" i="1"/>
  <c r="C264" i="1"/>
  <c r="C265" i="1"/>
  <c r="C266" i="1"/>
  <c r="C267" i="1"/>
  <c r="C268" i="1"/>
  <c r="F132" i="2" s="1"/>
  <c r="C269" i="1"/>
  <c r="F133" i="2" s="1"/>
  <c r="C270" i="1"/>
  <c r="F134" i="2" s="1"/>
  <c r="C271" i="1"/>
  <c r="F135" i="2" s="1"/>
  <c r="C272" i="1"/>
  <c r="F136" i="2" s="1"/>
  <c r="C273" i="1"/>
  <c r="F150" i="2" s="1"/>
  <c r="C274" i="1"/>
  <c r="F151" i="2" s="1"/>
  <c r="C275" i="1"/>
  <c r="F152" i="2" s="1"/>
  <c r="C276" i="1"/>
  <c r="F153" i="2" s="1"/>
  <c r="C277" i="1"/>
  <c r="F154" i="2" s="1"/>
  <c r="C278" i="1"/>
  <c r="F155" i="2" s="1"/>
  <c r="C279" i="1"/>
  <c r="F156" i="2" s="1"/>
  <c r="C280" i="1"/>
  <c r="F157" i="2" s="1"/>
  <c r="C281" i="1"/>
  <c r="F183" i="2" s="1"/>
  <c r="C282" i="1"/>
  <c r="F184" i="2" s="1"/>
  <c r="C283" i="1"/>
  <c r="C284" i="1"/>
  <c r="C285" i="1"/>
  <c r="C286" i="1"/>
  <c r="C287" i="1"/>
  <c r="C288" i="1"/>
  <c r="C289" i="1"/>
  <c r="C290" i="1"/>
  <c r="F163" i="2" s="1"/>
  <c r="C291" i="1"/>
  <c r="F164" i="2" s="1"/>
  <c r="C292" i="1"/>
  <c r="C293" i="1"/>
  <c r="F165" i="2" s="1"/>
  <c r="C294" i="1"/>
  <c r="F166" i="2" s="1"/>
  <c r="C295" i="1"/>
  <c r="F168" i="2" s="1"/>
  <c r="C296" i="1"/>
  <c r="C297" i="1"/>
  <c r="F170" i="2" s="1"/>
  <c r="C298" i="1"/>
  <c r="C299" i="1"/>
  <c r="F190" i="2" s="1"/>
  <c r="C300" i="1"/>
  <c r="C301" i="1"/>
  <c r="C302" i="1"/>
  <c r="C303" i="1"/>
  <c r="C304" i="1"/>
  <c r="C305" i="1"/>
  <c r="F169" i="2" s="1"/>
  <c r="C306" i="1"/>
  <c r="C307" i="1"/>
  <c r="F176" i="2" s="1"/>
  <c r="C308" i="1"/>
  <c r="F189" i="2" s="1"/>
  <c r="C309" i="1"/>
  <c r="F171" i="2" s="1"/>
  <c r="C310" i="1"/>
  <c r="C311" i="1"/>
  <c r="C312" i="1"/>
  <c r="F162" i="2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F167" i="2" s="1"/>
  <c r="C325" i="1"/>
  <c r="C326" i="1"/>
  <c r="C327" i="1"/>
  <c r="F177" i="2" s="1"/>
  <c r="C328" i="1"/>
  <c r="C329" i="1"/>
  <c r="F160" i="2" s="1"/>
  <c r="C330" i="1"/>
  <c r="F161" i="2" s="1"/>
  <c r="C331" i="1"/>
  <c r="F172" i="2" s="1"/>
  <c r="C332" i="1"/>
  <c r="F173" i="2" s="1"/>
  <c r="C333" i="1"/>
  <c r="F174" i="2" s="1"/>
  <c r="C334" i="1"/>
  <c r="F175" i="2" s="1"/>
  <c r="C335" i="1"/>
  <c r="F178" i="2" s="1"/>
  <c r="C336" i="1"/>
  <c r="F179" i="2" s="1"/>
  <c r="C337" i="1"/>
  <c r="F180" i="2" s="1"/>
  <c r="C338" i="1"/>
  <c r="F181" i="2" s="1"/>
  <c r="C339" i="1"/>
  <c r="F182" i="2" s="1"/>
  <c r="C340" i="1"/>
  <c r="F185" i="2" s="1"/>
  <c r="C341" i="1"/>
  <c r="F186" i="2" s="1"/>
  <c r="C342" i="1"/>
  <c r="F187" i="2" s="1"/>
  <c r="C343" i="1"/>
  <c r="F188" i="2" s="1"/>
  <c r="C344" i="1"/>
  <c r="F216" i="2" s="1"/>
  <c r="C345" i="1"/>
  <c r="F217" i="2" s="1"/>
  <c r="C346" i="1"/>
  <c r="F199" i="2" s="1"/>
  <c r="C347" i="1"/>
  <c r="C348" i="1"/>
  <c r="C349" i="1"/>
  <c r="C350" i="1"/>
  <c r="C351" i="1"/>
  <c r="C352" i="1"/>
  <c r="C353" i="1"/>
  <c r="C354" i="1"/>
  <c r="C355" i="1"/>
  <c r="F200" i="2" s="1"/>
  <c r="C356" i="1"/>
  <c r="F201" i="2" s="1"/>
  <c r="C357" i="1"/>
  <c r="F206" i="2" s="1"/>
  <c r="C358" i="1"/>
  <c r="C359" i="1"/>
  <c r="C360" i="1"/>
  <c r="F207" i="2" s="1"/>
  <c r="C361" i="1"/>
  <c r="F202" i="2" s="1"/>
  <c r="C362" i="1"/>
  <c r="F203" i="2" s="1"/>
  <c r="C363" i="1"/>
  <c r="C364" i="1"/>
  <c r="F204" i="2" s="1"/>
  <c r="C365" i="1"/>
  <c r="F205" i="2" s="1"/>
  <c r="C366" i="1"/>
  <c r="C367" i="1"/>
  <c r="C368" i="1"/>
  <c r="C369" i="1"/>
  <c r="F194" i="2" s="1"/>
  <c r="C370" i="1"/>
  <c r="C371" i="1"/>
  <c r="C372" i="1"/>
  <c r="C373" i="1"/>
  <c r="F195" i="2" s="1"/>
  <c r="C374" i="1"/>
  <c r="C375" i="1"/>
  <c r="C376" i="1"/>
  <c r="F196" i="2" s="1"/>
  <c r="C377" i="1"/>
  <c r="C378" i="1"/>
  <c r="C379" i="1"/>
  <c r="F198" i="2" s="1"/>
  <c r="C380" i="1"/>
  <c r="C381" i="1"/>
  <c r="C382" i="1"/>
  <c r="F197" i="2" s="1"/>
  <c r="C383" i="1"/>
  <c r="C384" i="1"/>
  <c r="C385" i="1"/>
  <c r="C386" i="1"/>
  <c r="C387" i="1"/>
  <c r="C388" i="1"/>
  <c r="C389" i="1"/>
  <c r="F215" i="2" s="1"/>
  <c r="C390" i="1"/>
  <c r="F218" i="2" s="1"/>
  <c r="C391" i="1"/>
  <c r="C392" i="1"/>
  <c r="C393" i="1"/>
  <c r="C394" i="1"/>
  <c r="C395" i="1"/>
  <c r="F191" i="2" s="1"/>
  <c r="C396" i="1"/>
  <c r="F192" i="2" s="1"/>
  <c r="C397" i="1"/>
  <c r="F193" i="2" s="1"/>
  <c r="C398" i="1"/>
  <c r="F208" i="2" s="1"/>
  <c r="C399" i="1"/>
  <c r="F209" i="2" s="1"/>
  <c r="C400" i="1"/>
  <c r="F210" i="2" s="1"/>
  <c r="C401" i="1"/>
  <c r="F211" i="2" s="1"/>
  <c r="C402" i="1"/>
  <c r="F212" i="2" s="1"/>
  <c r="C403" i="1"/>
  <c r="F213" i="2" s="1"/>
  <c r="C404" i="1"/>
  <c r="F214" i="2" s="1"/>
  <c r="C405" i="1"/>
  <c r="C406" i="1"/>
  <c r="F220" i="2" s="1"/>
  <c r="C407" i="1"/>
  <c r="F221" i="2" s="1"/>
  <c r="C408" i="1"/>
  <c r="C409" i="1"/>
  <c r="C410" i="1"/>
  <c r="C411" i="1"/>
  <c r="C412" i="1"/>
  <c r="C413" i="1"/>
  <c r="C414" i="1"/>
  <c r="C415" i="1"/>
  <c r="C416" i="1"/>
  <c r="F222" i="2" s="1"/>
  <c r="C417" i="1"/>
  <c r="C418" i="1"/>
  <c r="C419" i="1"/>
  <c r="C420" i="1"/>
  <c r="F223" i="2" s="1"/>
  <c r="C421" i="1"/>
  <c r="C422" i="1"/>
  <c r="C423" i="1"/>
  <c r="F224" i="2" s="1"/>
  <c r="C424" i="1"/>
  <c r="F225" i="2" s="1"/>
  <c r="C425" i="1"/>
  <c r="C426" i="1"/>
  <c r="F226" i="2" s="1"/>
  <c r="C427" i="1"/>
  <c r="C428" i="1"/>
  <c r="C429" i="1"/>
  <c r="F227" i="2" s="1"/>
  <c r="C430" i="1"/>
  <c r="C431" i="1"/>
  <c r="C432" i="1"/>
  <c r="C433" i="1"/>
  <c r="F228" i="2" s="1"/>
  <c r="C434" i="1"/>
  <c r="C435" i="1"/>
  <c r="C436" i="1"/>
  <c r="C437" i="1"/>
  <c r="C438" i="1"/>
  <c r="C439" i="1"/>
  <c r="C440" i="1"/>
  <c r="C441" i="1"/>
  <c r="C442" i="1"/>
  <c r="F234" i="2" s="1"/>
  <c r="C443" i="1"/>
  <c r="C444" i="1"/>
  <c r="F233" i="2" s="1"/>
  <c r="C445" i="1"/>
  <c r="C446" i="1"/>
  <c r="F229" i="2" s="1"/>
  <c r="C447" i="1"/>
  <c r="F230" i="2" s="1"/>
  <c r="C448" i="1"/>
  <c r="F231" i="2" s="1"/>
  <c r="C449" i="1"/>
  <c r="C450" i="1"/>
  <c r="F232" i="2" s="1"/>
  <c r="C451" i="1"/>
  <c r="C452" i="1"/>
  <c r="F235" i="2" s="1"/>
  <c r="C453" i="1"/>
  <c r="F236" i="2" s="1"/>
  <c r="C454" i="1"/>
  <c r="C455" i="1"/>
  <c r="F238" i="2" s="1"/>
  <c r="C456" i="1"/>
  <c r="F239" i="2" s="1"/>
  <c r="C457" i="1"/>
  <c r="F240" i="2" s="1"/>
  <c r="C458" i="1"/>
  <c r="F241" i="2" s="1"/>
  <c r="C459" i="1"/>
  <c r="F246" i="2" s="1"/>
  <c r="C460" i="1"/>
  <c r="C461" i="1"/>
  <c r="F253" i="2" s="1"/>
  <c r="C462" i="1"/>
  <c r="F254" i="2" s="1"/>
  <c r="C463" i="1"/>
  <c r="F255" i="2" s="1"/>
  <c r="C464" i="1"/>
  <c r="C465" i="1"/>
  <c r="F237" i="2" s="1"/>
  <c r="C466" i="1"/>
  <c r="C467" i="1"/>
  <c r="F249" i="2" s="1"/>
  <c r="C468" i="1"/>
  <c r="F250" i="2" s="1"/>
  <c r="C469" i="1"/>
  <c r="C470" i="1"/>
  <c r="F219" i="2" s="1"/>
  <c r="C471" i="1"/>
  <c r="F242" i="2" s="1"/>
  <c r="C472" i="1"/>
  <c r="F243" i="2" s="1"/>
  <c r="C473" i="1"/>
  <c r="F244" i="2" s="1"/>
  <c r="C474" i="1"/>
  <c r="F245" i="2" s="1"/>
  <c r="C475" i="1"/>
  <c r="F247" i="2" s="1"/>
  <c r="C476" i="1"/>
  <c r="F248" i="2" s="1"/>
  <c r="C477" i="1"/>
  <c r="F251" i="2" s="1"/>
  <c r="C478" i="1"/>
  <c r="F305" i="2" s="1"/>
  <c r="C479" i="1"/>
  <c r="F286" i="2" s="1"/>
  <c r="C480" i="1"/>
  <c r="C481" i="1"/>
  <c r="C482" i="1"/>
  <c r="C483" i="1"/>
  <c r="F295" i="2" s="1"/>
  <c r="C484" i="1"/>
  <c r="F296" i="2" s="1"/>
  <c r="C485" i="1"/>
  <c r="F300" i="2" s="1"/>
  <c r="C486" i="1"/>
  <c r="C487" i="1"/>
  <c r="F258" i="2" s="1"/>
  <c r="C488" i="1"/>
  <c r="C489" i="1"/>
  <c r="F259" i="2" s="1"/>
  <c r="C490" i="1"/>
  <c r="C491" i="1"/>
  <c r="C492" i="1"/>
  <c r="F260" i="2" s="1"/>
  <c r="C493" i="1"/>
  <c r="F261" i="2" s="1"/>
  <c r="C494" i="1"/>
  <c r="C495" i="1"/>
  <c r="C496" i="1"/>
  <c r="C497" i="1"/>
  <c r="F262" i="2" s="1"/>
  <c r="C498" i="1"/>
  <c r="F263" i="2" s="1"/>
  <c r="C499" i="1"/>
  <c r="C500" i="1"/>
  <c r="C501" i="1"/>
  <c r="F264" i="2" s="1"/>
  <c r="C502" i="1"/>
  <c r="F265" i="2" s="1"/>
  <c r="C503" i="1"/>
  <c r="F266" i="2" s="1"/>
  <c r="C504" i="1"/>
  <c r="C505" i="1"/>
  <c r="F267" i="2" s="1"/>
  <c r="C506" i="1"/>
  <c r="C507" i="1"/>
  <c r="F268" i="2" s="1"/>
  <c r="C508" i="1"/>
  <c r="F269" i="2" s="1"/>
  <c r="C509" i="1"/>
  <c r="F270" i="2" s="1"/>
  <c r="C510" i="1"/>
  <c r="F271" i="2" s="1"/>
  <c r="C511" i="1"/>
  <c r="F272" i="2" s="1"/>
  <c r="C512" i="1"/>
  <c r="F273" i="2" s="1"/>
  <c r="C513" i="1"/>
  <c r="C514" i="1"/>
  <c r="C515" i="1"/>
  <c r="C516" i="1"/>
  <c r="C517" i="1"/>
  <c r="C518" i="1"/>
  <c r="F274" i="2" s="1"/>
  <c r="C519" i="1"/>
  <c r="F275" i="2" s="1"/>
  <c r="C520" i="1"/>
  <c r="F276" i="2" s="1"/>
  <c r="C521" i="1"/>
  <c r="F277" i="2" s="1"/>
  <c r="C522" i="1"/>
  <c r="C523" i="1"/>
  <c r="F278" i="2" s="1"/>
  <c r="C524" i="1"/>
  <c r="C525" i="1"/>
  <c r="F279" i="2" s="1"/>
  <c r="C526" i="1"/>
  <c r="C527" i="1"/>
  <c r="F257" i="2" s="1"/>
  <c r="C528" i="1"/>
  <c r="C529" i="1"/>
  <c r="F287" i="2" s="1"/>
  <c r="C530" i="1"/>
  <c r="C531" i="1"/>
  <c r="C532" i="1"/>
  <c r="C533" i="1"/>
  <c r="F288" i="2" s="1"/>
  <c r="C534" i="1"/>
  <c r="C535" i="1"/>
  <c r="F303" i="2" s="1"/>
  <c r="C536" i="1"/>
  <c r="F280" i="2" s="1"/>
  <c r="C537" i="1"/>
  <c r="C538" i="1"/>
  <c r="C539" i="1"/>
  <c r="F281" i="2" s="1"/>
  <c r="C540" i="1"/>
  <c r="F282" i="2" s="1"/>
  <c r="C541" i="1"/>
  <c r="C542" i="1"/>
  <c r="F283" i="2" s="1"/>
  <c r="C543" i="1"/>
  <c r="C544" i="1"/>
  <c r="F285" i="2" s="1"/>
  <c r="C545" i="1"/>
  <c r="C546" i="1"/>
  <c r="C547" i="1"/>
  <c r="F289" i="2" s="1"/>
  <c r="C548" i="1"/>
  <c r="C549" i="1"/>
  <c r="F299" i="2" s="1"/>
  <c r="C550" i="1"/>
  <c r="F306" i="2" s="1"/>
  <c r="C551" i="1"/>
  <c r="F308" i="2" s="1"/>
  <c r="C552" i="1"/>
  <c r="F309" i="2" s="1"/>
  <c r="C553" i="1"/>
  <c r="C554" i="1"/>
  <c r="F312" i="2" s="1"/>
  <c r="C555" i="1"/>
  <c r="F314" i="2" s="1"/>
  <c r="C556" i="1"/>
  <c r="F315" i="2" s="1"/>
  <c r="C557" i="1"/>
  <c r="F284" i="2" s="1"/>
  <c r="C558" i="1"/>
  <c r="F290" i="2" s="1"/>
  <c r="C559" i="1"/>
  <c r="F291" i="2" s="1"/>
  <c r="C560" i="1"/>
  <c r="F292" i="2" s="1"/>
  <c r="C561" i="1"/>
  <c r="C562" i="1"/>
  <c r="F293" i="2" s="1"/>
  <c r="C563" i="1"/>
  <c r="F294" i="2" s="1"/>
  <c r="C564" i="1"/>
  <c r="F297" i="2" s="1"/>
  <c r="C565" i="1"/>
  <c r="C566" i="1"/>
  <c r="F307" i="2" s="1"/>
  <c r="C567" i="1"/>
  <c r="F310" i="2" s="1"/>
  <c r="C568" i="1"/>
  <c r="C569" i="1"/>
  <c r="F311" i="2" s="1"/>
  <c r="C570" i="1"/>
  <c r="F313" i="2" s="1"/>
  <c r="C571" i="1"/>
  <c r="F256" i="2" s="1"/>
  <c r="C572" i="1"/>
  <c r="F298" i="2" s="1"/>
  <c r="C573" i="1"/>
  <c r="F301" i="2" s="1"/>
  <c r="C574" i="1"/>
  <c r="F302" i="2" s="1"/>
  <c r="C575" i="1"/>
  <c r="F304" i="2" s="1"/>
  <c r="C576" i="1"/>
  <c r="F317" i="2" s="1"/>
  <c r="C577" i="1"/>
  <c r="F318" i="2" s="1"/>
  <c r="C578" i="1"/>
  <c r="F319" i="2" s="1"/>
  <c r="C579" i="1"/>
  <c r="C580" i="1"/>
  <c r="F320" i="2" s="1"/>
  <c r="C581" i="1"/>
  <c r="F321" i="2" s="1"/>
  <c r="C582" i="1"/>
  <c r="C583" i="1"/>
  <c r="C584" i="1"/>
  <c r="C585" i="1"/>
  <c r="C586" i="1"/>
  <c r="F323" i="2" s="1"/>
  <c r="C587" i="1"/>
  <c r="F324" i="2" s="1"/>
  <c r="C588" i="1"/>
  <c r="C589" i="1"/>
  <c r="F325" i="2" s="1"/>
  <c r="C590" i="1"/>
  <c r="F326" i="2" s="1"/>
  <c r="C591" i="1"/>
  <c r="C592" i="1"/>
  <c r="F327" i="2" s="1"/>
  <c r="C593" i="1"/>
  <c r="C594" i="1"/>
  <c r="F328" i="2" s="1"/>
  <c r="C595" i="1"/>
  <c r="F329" i="2" s="1"/>
  <c r="C596" i="1"/>
  <c r="F330" i="2" s="1"/>
  <c r="C597" i="1"/>
  <c r="F331" i="2" s="1"/>
  <c r="C598" i="1"/>
  <c r="C599" i="1"/>
  <c r="C600" i="1"/>
  <c r="C601" i="1"/>
  <c r="F332" i="2" s="1"/>
  <c r="C602" i="1"/>
  <c r="C603" i="1"/>
  <c r="F333" i="2" s="1"/>
  <c r="C604" i="1"/>
  <c r="C605" i="1"/>
  <c r="C606" i="1"/>
  <c r="C607" i="1"/>
  <c r="C608" i="1"/>
  <c r="C609" i="1"/>
  <c r="F334" i="2" s="1"/>
  <c r="C610" i="1"/>
  <c r="F335" i="2" s="1"/>
  <c r="C611" i="1"/>
  <c r="C612" i="1"/>
  <c r="F336" i="2" s="1"/>
  <c r="C613" i="1"/>
  <c r="F337" i="2" s="1"/>
  <c r="C614" i="1"/>
  <c r="F338" i="2" s="1"/>
  <c r="C615" i="1"/>
  <c r="C616" i="1"/>
  <c r="F339" i="2" s="1"/>
  <c r="C617" i="1"/>
  <c r="F340" i="2" s="1"/>
  <c r="C618" i="1"/>
  <c r="F342" i="2" s="1"/>
  <c r="C619" i="1"/>
  <c r="F343" i="2" s="1"/>
  <c r="C620" i="1"/>
  <c r="C621" i="1"/>
  <c r="F345" i="2" s="1"/>
  <c r="C622" i="1"/>
  <c r="F346" i="2" s="1"/>
  <c r="C623" i="1"/>
  <c r="C624" i="1"/>
  <c r="C625" i="1"/>
  <c r="C626" i="1"/>
  <c r="C627" i="1"/>
  <c r="F347" i="2" s="1"/>
  <c r="C628" i="1"/>
  <c r="F322" i="2" s="1"/>
  <c r="C629" i="1"/>
  <c r="F344" i="2" s="1"/>
  <c r="C630" i="1"/>
  <c r="C631" i="1"/>
  <c r="C632" i="1"/>
  <c r="C633" i="1"/>
  <c r="C634" i="1"/>
  <c r="F341" i="2" s="1"/>
  <c r="C635" i="1"/>
  <c r="F316" i="2" s="1"/>
  <c r="C636" i="1"/>
  <c r="C637" i="1"/>
  <c r="C638" i="1"/>
  <c r="F348" i="2" s="1"/>
  <c r="C639" i="1"/>
  <c r="C640" i="1"/>
  <c r="F350" i="2" s="1"/>
  <c r="C641" i="1"/>
  <c r="F351" i="2" s="1"/>
  <c r="C642" i="1"/>
  <c r="F352" i="2" s="1"/>
  <c r="C643" i="1"/>
  <c r="F353" i="2" s="1"/>
  <c r="C644" i="1"/>
  <c r="F354" i="2" s="1"/>
  <c r="C645" i="1"/>
  <c r="C646" i="1"/>
  <c r="F355" i="2" s="1"/>
  <c r="C647" i="1"/>
  <c r="F358" i="2" s="1"/>
  <c r="C648" i="1"/>
  <c r="F359" i="2" s="1"/>
  <c r="C649" i="1"/>
  <c r="C650" i="1"/>
  <c r="F360" i="2" s="1"/>
  <c r="C651" i="1"/>
  <c r="F361" i="2" s="1"/>
  <c r="C652" i="1"/>
  <c r="F362" i="2" s="1"/>
  <c r="C653" i="1"/>
  <c r="F363" i="2" s="1"/>
  <c r="C654" i="1"/>
  <c r="F364" i="2" s="1"/>
  <c r="C655" i="1"/>
  <c r="F365" i="2" s="1"/>
  <c r="C656" i="1"/>
  <c r="F366" i="2" s="1"/>
  <c r="C657" i="1"/>
  <c r="F367" i="2" s="1"/>
  <c r="C658" i="1"/>
  <c r="F368" i="2" s="1"/>
  <c r="C659" i="1"/>
  <c r="C660" i="1"/>
  <c r="F369" i="2" s="1"/>
  <c r="C661" i="1"/>
  <c r="F370" i="2" s="1"/>
  <c r="C662" i="1"/>
  <c r="F371" i="2" s="1"/>
  <c r="C663" i="1"/>
  <c r="F373" i="2" s="1"/>
  <c r="C664" i="1"/>
  <c r="F374" i="2" s="1"/>
  <c r="C665" i="1"/>
  <c r="C666" i="1"/>
  <c r="C667" i="1"/>
  <c r="F375" i="2" s="1"/>
  <c r="C668" i="1"/>
  <c r="F376" i="2" s="1"/>
  <c r="C669" i="1"/>
  <c r="F377" i="2" s="1"/>
  <c r="C670" i="1"/>
  <c r="C671" i="1"/>
  <c r="F378" i="2" s="1"/>
  <c r="C672" i="1"/>
  <c r="C673" i="1"/>
  <c r="F379" i="2" s="1"/>
  <c r="C674" i="1"/>
  <c r="F380" i="2" s="1"/>
  <c r="C675" i="1"/>
  <c r="F381" i="2" s="1"/>
  <c r="C676" i="1"/>
  <c r="F383" i="2" s="1"/>
  <c r="C677" i="1"/>
  <c r="F384" i="2" s="1"/>
  <c r="C678" i="1"/>
  <c r="F385" i="2" s="1"/>
  <c r="C679" i="1"/>
  <c r="F386" i="2" s="1"/>
  <c r="C680" i="1"/>
  <c r="F387" i="2" s="1"/>
  <c r="C681" i="1"/>
  <c r="C682" i="1"/>
  <c r="F388" i="2" s="1"/>
  <c r="C683" i="1"/>
  <c r="F390" i="2" s="1"/>
  <c r="C684" i="1"/>
  <c r="F391" i="2" s="1"/>
  <c r="C685" i="1"/>
  <c r="F392" i="2" s="1"/>
  <c r="C686" i="1"/>
  <c r="F393" i="2" s="1"/>
  <c r="C687" i="1"/>
  <c r="F394" i="2" s="1"/>
  <c r="C688" i="1"/>
  <c r="C689" i="1"/>
  <c r="C690" i="1"/>
  <c r="C691" i="1"/>
  <c r="C692" i="1"/>
  <c r="F395" i="2" s="1"/>
  <c r="C693" i="1"/>
  <c r="F397" i="2" s="1"/>
  <c r="C694" i="1"/>
  <c r="F399" i="2" s="1"/>
  <c r="C695" i="1"/>
  <c r="F401" i="2" s="1"/>
  <c r="C696" i="1"/>
  <c r="C697" i="1"/>
  <c r="F402" i="2" s="1"/>
  <c r="C698" i="1"/>
  <c r="F403" i="2" s="1"/>
  <c r="C699" i="1"/>
  <c r="C700" i="1"/>
  <c r="F404" i="2" s="1"/>
  <c r="C701" i="1"/>
  <c r="C702" i="1"/>
  <c r="F405" i="2" s="1"/>
  <c r="C703" i="1"/>
  <c r="F406" i="2" s="1"/>
  <c r="C704" i="1"/>
  <c r="F407" i="2" s="1"/>
  <c r="C705" i="1"/>
  <c r="F408" i="2" s="1"/>
  <c r="C706" i="1"/>
  <c r="F409" i="2" s="1"/>
  <c r="C707" i="1"/>
  <c r="C708" i="1"/>
  <c r="C709" i="1"/>
  <c r="F398" i="2" s="1"/>
  <c r="C710" i="1"/>
  <c r="C711" i="1"/>
  <c r="F389" i="2" s="1"/>
  <c r="C712" i="1"/>
  <c r="F382" i="2" s="1"/>
  <c r="C713" i="1"/>
  <c r="F357" i="2" s="1"/>
  <c r="C714" i="1"/>
  <c r="F396" i="2" s="1"/>
  <c r="C715" i="1"/>
  <c r="C716" i="1"/>
  <c r="F372" i="2" s="1"/>
  <c r="C717" i="1"/>
  <c r="C718" i="1"/>
  <c r="C719" i="1"/>
  <c r="F349" i="2" s="1"/>
  <c r="C720" i="1"/>
  <c r="F400" i="2" s="1"/>
  <c r="C721" i="1"/>
  <c r="C2" i="1"/>
  <c r="F2" i="2" s="1"/>
  <c r="T4" i="1"/>
  <c r="T5" i="1"/>
  <c r="T6" i="1"/>
  <c r="T24" i="1"/>
  <c r="T68" i="1"/>
  <c r="T168" i="1"/>
  <c r="T312" i="1"/>
  <c r="T456" i="1"/>
  <c r="T528" i="1"/>
  <c r="T600" i="1"/>
  <c r="T656" i="1"/>
  <c r="T672" i="1"/>
  <c r="F252" i="2"/>
  <c r="F35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2" i="2"/>
</calcChain>
</file>

<file path=xl/sharedStrings.xml><?xml version="1.0" encoding="utf-8"?>
<sst xmlns="http://schemas.openxmlformats.org/spreadsheetml/2006/main" count="9079" uniqueCount="2255">
  <si>
    <t>Name</t>
  </si>
  <si>
    <t>RAT</t>
  </si>
  <si>
    <t>POS</t>
  </si>
  <si>
    <t>VER</t>
  </si>
  <si>
    <t>SKI</t>
  </si>
  <si>
    <t>WF</t>
  </si>
  <si>
    <t>PAC</t>
  </si>
  <si>
    <t>SHO</t>
  </si>
  <si>
    <t>PAS</t>
  </si>
  <si>
    <t>DRI</t>
  </si>
  <si>
    <t>DEF</t>
  </si>
  <si>
    <t>PHY</t>
  </si>
  <si>
    <t>Cristiano Ronaldo</t>
  </si>
  <si>
    <t>LW</t>
  </si>
  <si>
    <t>TOTY</t>
  </si>
  <si>
    <t>Lionel Messi</t>
  </si>
  <si>
    <t>CF</t>
  </si>
  <si>
    <t>TOTS</t>
  </si>
  <si>
    <t>ST</t>
  </si>
  <si>
    <t>POTY</t>
  </si>
  <si>
    <t>RW</t>
  </si>
  <si>
    <t>Zlatan Ibrahimovic</t>
  </si>
  <si>
    <t>Manuel Neuer</t>
  </si>
  <si>
    <t>GK</t>
  </si>
  <si>
    <t>Arjen Robben</t>
  </si>
  <si>
    <t>MOTM</t>
  </si>
  <si>
    <t>Luis Suárez</t>
  </si>
  <si>
    <t>IF</t>
  </si>
  <si>
    <t>Pelé</t>
  </si>
  <si>
    <t>Legend</t>
  </si>
  <si>
    <t>Philipp Lahm</t>
  </si>
  <si>
    <t>RB</t>
  </si>
  <si>
    <t>Iniesta</t>
  </si>
  <si>
    <t>CM</t>
  </si>
  <si>
    <t>Eden Hazard</t>
  </si>
  <si>
    <t>LM</t>
  </si>
  <si>
    <t>RM</t>
  </si>
  <si>
    <t>Neymar</t>
  </si>
  <si>
    <t>Sergio Ramos</t>
  </si>
  <si>
    <t>CB</t>
  </si>
  <si>
    <t>Ángel Di María</t>
  </si>
  <si>
    <t>CAM</t>
  </si>
  <si>
    <t>Sergio Agüero</t>
  </si>
  <si>
    <t>Robert Lewandowski</t>
  </si>
  <si>
    <t>Thomas Müller</t>
  </si>
  <si>
    <t>Carlos Tévez</t>
  </si>
  <si>
    <t>Franz Anton Beckenbauer</t>
  </si>
  <si>
    <t>Thiago Silva</t>
  </si>
  <si>
    <t>Toni Kroos</t>
  </si>
  <si>
    <t>Diego Costa</t>
  </si>
  <si>
    <t>Alexis Sánchez</t>
  </si>
  <si>
    <t>Jérôme Boateng</t>
  </si>
  <si>
    <t>Maldini</t>
  </si>
  <si>
    <t>Franco Baresi</t>
  </si>
  <si>
    <t>De Gea</t>
  </si>
  <si>
    <t>Kevin De Bruyne</t>
  </si>
  <si>
    <t>James Rodríguez</t>
  </si>
  <si>
    <t>Paul Pogba</t>
  </si>
  <si>
    <t>Lothar Matthäus</t>
  </si>
  <si>
    <t>CDM</t>
  </si>
  <si>
    <t>Van Basten</t>
  </si>
  <si>
    <t>Antoine Griezmann</t>
  </si>
  <si>
    <t>Yaya Touré</t>
  </si>
  <si>
    <t>Edinson Cavani</t>
  </si>
  <si>
    <t>Wayne Rooney</t>
  </si>
  <si>
    <t>Steve Mandanda</t>
  </si>
  <si>
    <t>Alexandre Lacazette</t>
  </si>
  <si>
    <t>Giorgio Chiellini</t>
  </si>
  <si>
    <t>Gianluigi Buffon</t>
  </si>
  <si>
    <t>Blaise Matuidi</t>
  </si>
  <si>
    <t>Hristo Stoichkov</t>
  </si>
  <si>
    <t>Emilio Butragueño Santos</t>
  </si>
  <si>
    <t>Luis Figo</t>
  </si>
  <si>
    <t>Ruud Gullit</t>
  </si>
  <si>
    <t>Ruud Van Nistelrooy</t>
  </si>
  <si>
    <t>Dennis Bergkamp</t>
  </si>
  <si>
    <t>Peter Schmeichel</t>
  </si>
  <si>
    <t>David Silva</t>
  </si>
  <si>
    <t>Santi Cazorla</t>
  </si>
  <si>
    <t>Cesc Fàbregas</t>
  </si>
  <si>
    <t>John Terry</t>
  </si>
  <si>
    <t>Claudio Bravo</t>
  </si>
  <si>
    <t>Pique</t>
  </si>
  <si>
    <t>Hulk</t>
  </si>
  <si>
    <t>Futties</t>
  </si>
  <si>
    <t>Gareth Bale</t>
  </si>
  <si>
    <t>Jérémy Toulalan</t>
  </si>
  <si>
    <t>Alan Shearer</t>
  </si>
  <si>
    <t>Michael Laudrup</t>
  </si>
  <si>
    <t>Laurent Blanc</t>
  </si>
  <si>
    <t>Pavel Nedved</t>
  </si>
  <si>
    <t>George Weah</t>
  </si>
  <si>
    <t>Gary Lineker</t>
  </si>
  <si>
    <t>Hagi</t>
  </si>
  <si>
    <t>Fernando Hierro</t>
  </si>
  <si>
    <t>Marcel Desailly</t>
  </si>
  <si>
    <t>Fabio Cannavaro</t>
  </si>
  <si>
    <t>Edwin Van Der Sar</t>
  </si>
  <si>
    <t>David Luiz</t>
  </si>
  <si>
    <t>Franck Ribéry</t>
  </si>
  <si>
    <t>Gonzalo Higuaín</t>
  </si>
  <si>
    <t>Dani Alves</t>
  </si>
  <si>
    <t>Clint Dempsey</t>
  </si>
  <si>
    <t>Falcao</t>
  </si>
  <si>
    <t>Robin van Persie</t>
  </si>
  <si>
    <t>Bastian Schweinsteiger</t>
  </si>
  <si>
    <t>Brian Laudrup</t>
  </si>
  <si>
    <t>Roy Maurice Keane</t>
  </si>
  <si>
    <t>Robert Frederick Chelsea Moore</t>
  </si>
  <si>
    <t>Roberto Carlos da Silva Rocha</t>
  </si>
  <si>
    <t>LB</t>
  </si>
  <si>
    <t>Robert Pires</t>
  </si>
  <si>
    <t>Patrick Vieira</t>
  </si>
  <si>
    <t>Davor Suker</t>
  </si>
  <si>
    <t>Andriy Shevchenko</t>
  </si>
  <si>
    <t>Rui Costa</t>
  </si>
  <si>
    <t>Frank Rijkaard</t>
  </si>
  <si>
    <t>Michael Owen</t>
  </si>
  <si>
    <t>Patrick Kluivert</t>
  </si>
  <si>
    <t>David Seaman</t>
  </si>
  <si>
    <t>Jens Lehmann</t>
  </si>
  <si>
    <t>Hummels</t>
  </si>
  <si>
    <t>Ezequiel Garay</t>
  </si>
  <si>
    <t>Nemanja Matic</t>
  </si>
  <si>
    <t>Claudio Marchisio</t>
  </si>
  <si>
    <t>Mesut Özil</t>
  </si>
  <si>
    <t>Naldo</t>
  </si>
  <si>
    <t>Ivan Rakitic</t>
  </si>
  <si>
    <t>Nicolás Otamendi</t>
  </si>
  <si>
    <t>Diego Alves</t>
  </si>
  <si>
    <t>Arturo Vidal</t>
  </si>
  <si>
    <t>Hugo Lloris</t>
  </si>
  <si>
    <t>Christian Eriksen</t>
  </si>
  <si>
    <t>Marco Reus</t>
  </si>
  <si>
    <t>Steven Gerrard</t>
  </si>
  <si>
    <t>Mario Götze</t>
  </si>
  <si>
    <t>Dimitri Payet</t>
  </si>
  <si>
    <t>Radja Nainggolan</t>
  </si>
  <si>
    <t>Javier Pastore</t>
  </si>
  <si>
    <t>Luka Modric</t>
  </si>
  <si>
    <t>Andreas Brehme</t>
  </si>
  <si>
    <t>LWB</t>
  </si>
  <si>
    <t>Augustine Azuka Okocha</t>
  </si>
  <si>
    <t>Gianfranco Zola</t>
  </si>
  <si>
    <t>Christian Vieri</t>
  </si>
  <si>
    <t>Henrik Larsson</t>
  </si>
  <si>
    <t>Pauleta</t>
  </si>
  <si>
    <t>Hernan Crespo</t>
  </si>
  <si>
    <t>Paulo Futre</t>
  </si>
  <si>
    <t>Oliver Bierhoff</t>
  </si>
  <si>
    <t>Filipo Inzaghi</t>
  </si>
  <si>
    <t>Thibaut Courtois</t>
  </si>
  <si>
    <t>Karim Benzema</t>
  </si>
  <si>
    <t>Marco Verratti</t>
  </si>
  <si>
    <t>Marcelo</t>
  </si>
  <si>
    <t>Jackson Martínez</t>
  </si>
  <si>
    <t>Gonzalo Castro</t>
  </si>
  <si>
    <t>Ricardo Rodriguez</t>
  </si>
  <si>
    <t>Parejo</t>
  </si>
  <si>
    <t>Roman Eremenko</t>
  </si>
  <si>
    <t>David Villa</t>
  </si>
  <si>
    <t>Diego Godín</t>
  </si>
  <si>
    <t>Wesley Sneijder</t>
  </si>
  <si>
    <t>Anthony Lopes</t>
  </si>
  <si>
    <t>Leonardo Bonucci</t>
  </si>
  <si>
    <t>Kamil Glik</t>
  </si>
  <si>
    <t>Loïc Perrin</t>
  </si>
  <si>
    <t>Nicolas Nkoulou</t>
  </si>
  <si>
    <t>Xavi</t>
  </si>
  <si>
    <t>Vincent Kompany</t>
  </si>
  <si>
    <t>Carlos Alberto Valderrama Palacio</t>
  </si>
  <si>
    <t>Frank De Boer</t>
  </si>
  <si>
    <t>Stefan Effenberg</t>
  </si>
  <si>
    <t>Robbie Fowler</t>
  </si>
  <si>
    <t>Gary Neville</t>
  </si>
  <si>
    <t>Fredrik Ljungberg</t>
  </si>
  <si>
    <t>Teddy Sheringham</t>
  </si>
  <si>
    <t>Sol Campbell</t>
  </si>
  <si>
    <t>Isco</t>
  </si>
  <si>
    <t>Sergio Busquets</t>
  </si>
  <si>
    <t>Juan Mata</t>
  </si>
  <si>
    <t>Harry Kane</t>
  </si>
  <si>
    <t>Azpilicueta</t>
  </si>
  <si>
    <t>Pierre-Emerick Aubameyang</t>
  </si>
  <si>
    <t>Jonatan Soriano</t>
  </si>
  <si>
    <t>Jonas</t>
  </si>
  <si>
    <t>Memphis Depay</t>
  </si>
  <si>
    <t>Robbie Keane</t>
  </si>
  <si>
    <t>Kaká</t>
  </si>
  <si>
    <t>Petr Cech</t>
  </si>
  <si>
    <t>Pedro</t>
  </si>
  <si>
    <t>Gonzalo Rodríguez</t>
  </si>
  <si>
    <t>Maxwell</t>
  </si>
  <si>
    <t>Javi Martinez</t>
  </si>
  <si>
    <t>Klaas-Jan Huntelaar</t>
  </si>
  <si>
    <t>Medhi Benatia</t>
  </si>
  <si>
    <t>Stéphane Ruffier</t>
  </si>
  <si>
    <t>Oscar</t>
  </si>
  <si>
    <t>Xabi Alonso</t>
  </si>
  <si>
    <t>Andrea Pirlo</t>
  </si>
  <si>
    <t>Edin Dzeko</t>
  </si>
  <si>
    <t>Samir Handanovic</t>
  </si>
  <si>
    <t>Marek Hamšik</t>
  </si>
  <si>
    <t>Demba Ba</t>
  </si>
  <si>
    <t>Tiago</t>
  </si>
  <si>
    <t>Morgan Schneiderlin</t>
  </si>
  <si>
    <t>Maxime Gonalons</t>
  </si>
  <si>
    <t>Shinji Kagawa</t>
  </si>
  <si>
    <t>Joe Hart</t>
  </si>
  <si>
    <t>Patrick Herrmann</t>
  </si>
  <si>
    <t>Víctor Machín Pérez</t>
  </si>
  <si>
    <t>Luuk de Jong</t>
  </si>
  <si>
    <t>Alex Teixeira</t>
  </si>
  <si>
    <t>Georginio Wijnaldum</t>
  </si>
  <si>
    <t>Ilkay Gündogan</t>
  </si>
  <si>
    <t>Daniel Sturridge</t>
  </si>
  <si>
    <t>Michael Bradley</t>
  </si>
  <si>
    <t>Obafemi Martins</t>
  </si>
  <si>
    <t>Sebastian Giovinco</t>
  </si>
  <si>
    <t>Frank Lampard</t>
  </si>
  <si>
    <t>Miralem Pjanic</t>
  </si>
  <si>
    <t>Arda Turan</t>
  </si>
  <si>
    <t>Mattia Perin</t>
  </si>
  <si>
    <t>Alessandro Florenzi</t>
  </si>
  <si>
    <t>Mauro Icardi</t>
  </si>
  <si>
    <t>Sami Khedira</t>
  </si>
  <si>
    <t>Samir Nasri</t>
  </si>
  <si>
    <t>Daniele De Rossi</t>
  </si>
  <si>
    <t>Iker Casillas</t>
  </si>
  <si>
    <t>Salvatore Sirigu</t>
  </si>
  <si>
    <t>Miranda</t>
  </si>
  <si>
    <t>Carlos Vela</t>
  </si>
  <si>
    <t>Diego López</t>
  </si>
  <si>
    <t>Nemanja Vidic</t>
  </si>
  <si>
    <t>Antonio Candreva</t>
  </si>
  <si>
    <t>Aaron Ramsey</t>
  </si>
  <si>
    <t>João Moutinho</t>
  </si>
  <si>
    <t>Mario Gomez</t>
  </si>
  <si>
    <t>Dries Mertens</t>
  </si>
  <si>
    <t>Jordan Henderson</t>
  </si>
  <si>
    <t>Nolito</t>
  </si>
  <si>
    <t>Yannick Bolasie</t>
  </si>
  <si>
    <t>Ralf Fährmann</t>
  </si>
  <si>
    <t>Grzegorz Krychowiak</t>
  </si>
  <si>
    <t>Jasper Cillessen</t>
  </si>
  <si>
    <t>Aurélien Chedjou</t>
  </si>
  <si>
    <t>Javier Mascherano</t>
  </si>
  <si>
    <t>Seydou Doumbia</t>
  </si>
  <si>
    <t>Ricardo Andrade Quaresma Bernardo</t>
  </si>
  <si>
    <t>Igor Akinfeev</t>
  </si>
  <si>
    <t>Nabil Fékir</t>
  </si>
  <si>
    <t>Juan Cuadrado</t>
  </si>
  <si>
    <t>Pepe</t>
  </si>
  <si>
    <t>Mario Mandžukić</t>
  </si>
  <si>
    <t>Jesús Navas</t>
  </si>
  <si>
    <t>Jefferson Farfán</t>
  </si>
  <si>
    <t>Negredo</t>
  </si>
  <si>
    <t>Per Mertesacker</t>
  </si>
  <si>
    <t>Andrea Barzagli</t>
  </si>
  <si>
    <t>Roman Weidenfeller</t>
  </si>
  <si>
    <t>Lukasz Piszczek</t>
  </si>
  <si>
    <t>Dušan Tadic</t>
  </si>
  <si>
    <t>Leighton Baines</t>
  </si>
  <si>
    <t>Nico Gaitán</t>
  </si>
  <si>
    <t>Pablo Zabaleta</t>
  </si>
  <si>
    <t>Lucas</t>
  </si>
  <si>
    <t>Coutinho</t>
  </si>
  <si>
    <t>David Alaba</t>
  </si>
  <si>
    <t>Salomón Rondón</t>
  </si>
  <si>
    <t>Ezequiel Lavezzi</t>
  </si>
  <si>
    <t>Hernanes</t>
  </si>
  <si>
    <t>Diego</t>
  </si>
  <si>
    <t>Neven Subotic</t>
  </si>
  <si>
    <t>Roberto</t>
  </si>
  <si>
    <t>Alexander Meier</t>
  </si>
  <si>
    <t>Karim Bellarabi</t>
  </si>
  <si>
    <t>Stefan de Vrij</t>
  </si>
  <si>
    <t>René Adler</t>
  </si>
  <si>
    <t>Adrián</t>
  </si>
  <si>
    <t>Thiago Neves</t>
  </si>
  <si>
    <t>André Schürrle</t>
  </si>
  <si>
    <t>Jack Wilshere</t>
  </si>
  <si>
    <t>Alejandro Domínguez</t>
  </si>
  <si>
    <t>Mario Mandžukic</t>
  </si>
  <si>
    <t>Fernandinho</t>
  </si>
  <si>
    <t>Nani</t>
  </si>
  <si>
    <t>Tim Howard</t>
  </si>
  <si>
    <t>Marquinhos</t>
  </si>
  <si>
    <t>Filipe Luís</t>
  </si>
  <si>
    <t>Thiago Motta</t>
  </si>
  <si>
    <t>Alex</t>
  </si>
  <si>
    <t>Borja Valero</t>
  </si>
  <si>
    <t>Danny</t>
  </si>
  <si>
    <t>Rodrigo Palacio</t>
  </si>
  <si>
    <t>Giuseppe Rossi</t>
  </si>
  <si>
    <t>Koke</t>
  </si>
  <si>
    <t>Dante</t>
  </si>
  <si>
    <t>Sokratis</t>
  </si>
  <si>
    <t>Benedikt Höwedes</t>
  </si>
  <si>
    <t>Willian</t>
  </si>
  <si>
    <t>Luiz Gustavo</t>
  </si>
  <si>
    <t>Gabi</t>
  </si>
  <si>
    <t>Mario Balotelli</t>
  </si>
  <si>
    <t>Jakub Blaszczykowski</t>
  </si>
  <si>
    <t>Jan Vertonghen</t>
  </si>
  <si>
    <t>Bernd Leno</t>
  </si>
  <si>
    <t>Marc-André ter Stegen</t>
  </si>
  <si>
    <t>Fernando Muslera</t>
  </si>
  <si>
    <t>Júlio César</t>
  </si>
  <si>
    <t>Simon Mignolet</t>
  </si>
  <si>
    <t>Asmir Begovic</t>
  </si>
  <si>
    <t>Branislav Ivanovic</t>
  </si>
  <si>
    <t>Samuel Eto'o</t>
  </si>
  <si>
    <t>Sofiane Feghouli</t>
  </si>
  <si>
    <t>Felipe Melo</t>
  </si>
  <si>
    <t>Gaël Clichy</t>
  </si>
  <si>
    <t>Miroslav Klose</t>
  </si>
  <si>
    <t>Wilfried Bony</t>
  </si>
  <si>
    <t>Laurent Koscielny</t>
  </si>
  <si>
    <t>Stevan Jovetic</t>
  </si>
  <si>
    <t>Martin Škrtel</t>
  </si>
  <si>
    <t>Danny Welbeck</t>
  </si>
  <si>
    <t>Xherdan Shaqiri</t>
  </si>
  <si>
    <t>Phil Jagielka</t>
  </si>
  <si>
    <t>Christian Benteke</t>
  </si>
  <si>
    <t>José Callejón</t>
  </si>
  <si>
    <t>Thiago</t>
  </si>
  <si>
    <t>Javier Hernández</t>
  </si>
  <si>
    <t>Raffael</t>
  </si>
  <si>
    <t>Caner Erkin</t>
  </si>
  <si>
    <t>Theo Walcott</t>
  </si>
  <si>
    <t>Carlos Bacca</t>
  </si>
  <si>
    <t>Zlatko Junuzovic</t>
  </si>
  <si>
    <t>Adrian Mierzejewski</t>
  </si>
  <si>
    <t>Rubén Castro</t>
  </si>
  <si>
    <t>Andrés Guardado</t>
  </si>
  <si>
    <t>Ronaldinho</t>
  </si>
  <si>
    <t>Mathieu Valbuena</t>
  </si>
  <si>
    <t>Vincent Enyeama</t>
  </si>
  <si>
    <t>Henrikh Mkhitaryan</t>
  </si>
  <si>
    <t>Romelu Lukaku</t>
  </si>
  <si>
    <t>André-Pierre Gignac</t>
  </si>
  <si>
    <t>André Ayew</t>
  </si>
  <si>
    <t>Soldado</t>
  </si>
  <si>
    <t>Ashley Williams</t>
  </si>
  <si>
    <t>Jordi Alba</t>
  </si>
  <si>
    <t>Didier Drogba</t>
  </si>
  <si>
    <t>Samuel Umtiti</t>
  </si>
  <si>
    <t>Leandro Castán</t>
  </si>
  <si>
    <t>Ramires</t>
  </si>
  <si>
    <t>Gervinho</t>
  </si>
  <si>
    <t>Mbark Boussoufa</t>
  </si>
  <si>
    <t>Llorente</t>
  </si>
  <si>
    <t>Giovani dos Santos</t>
  </si>
  <si>
    <t>Raphaël Varane</t>
  </si>
  <si>
    <t>Aymeric Laporte</t>
  </si>
  <si>
    <t>Riccardo Montolivo</t>
  </si>
  <si>
    <t>Nuri Sahin</t>
  </si>
  <si>
    <t>Ashley Cole</t>
  </si>
  <si>
    <t>Lars Bender</t>
  </si>
  <si>
    <t>Nigel de Jong</t>
  </si>
  <si>
    <t>Sven Bender</t>
  </si>
  <si>
    <t>Fernando Torres</t>
  </si>
  <si>
    <t>Roberto Firmino</t>
  </si>
  <si>
    <t>Rafael van der Vaart</t>
  </si>
  <si>
    <t>Luisão</t>
  </si>
  <si>
    <t>Gary Cahill</t>
  </si>
  <si>
    <t>Mamadou Sakho</t>
  </si>
  <si>
    <t>Stefan Kießling</t>
  </si>
  <si>
    <t>Daniel Agger</t>
  </si>
  <si>
    <t>Kevin Strootman</t>
  </si>
  <si>
    <t>Dimitar Berbatov</t>
  </si>
  <si>
    <t>Yohan Cabaye</t>
  </si>
  <si>
    <t>Rio Mavuba</t>
  </si>
  <si>
    <t>Tolga Zengin</t>
  </si>
  <si>
    <t>José Reina</t>
  </si>
  <si>
    <t>Beto</t>
  </si>
  <si>
    <t>Cédric Carrasso</t>
  </si>
  <si>
    <t>Enzo Pérez</t>
  </si>
  <si>
    <t>Patrice Evra</t>
  </si>
  <si>
    <t>Stephan El Shaarawy</t>
  </si>
  <si>
    <t>Mikel Arteta</t>
  </si>
  <si>
    <t>Artem Dzyuba</t>
  </si>
  <si>
    <t>Axel Witsel</t>
  </si>
  <si>
    <t>Igor Denisov</t>
  </si>
  <si>
    <t>Emmanuel Emenike</t>
  </si>
  <si>
    <t>Moussa Dembélé</t>
  </si>
  <si>
    <t>Dušan Tadić</t>
  </si>
  <si>
    <t>Iraola</t>
  </si>
  <si>
    <t>Marko Baša</t>
  </si>
  <si>
    <t>Jérémy Mathieu</t>
  </si>
  <si>
    <t>Aymen Abdennour</t>
  </si>
  <si>
    <t>Beñat</t>
  </si>
  <si>
    <t>Bernard</t>
  </si>
  <si>
    <t>Kevin-Prince Boateng</t>
  </si>
  <si>
    <t>Muniaín</t>
  </si>
  <si>
    <t>Rodrigo</t>
  </si>
  <si>
    <t>Antonio Valencia</t>
  </si>
  <si>
    <t>Gareth Barry</t>
  </si>
  <si>
    <t>Kevin Mirallas</t>
  </si>
  <si>
    <t>Simon Kjær</t>
  </si>
  <si>
    <t>Alberto Costa</t>
  </si>
  <si>
    <t>Francesco Totti</t>
  </si>
  <si>
    <t>Raheem Sterling</t>
  </si>
  <si>
    <t>Tomáš Rosický</t>
  </si>
  <si>
    <t>Eliaquim Mangala</t>
  </si>
  <si>
    <t>Alessio Cerci</t>
  </si>
  <si>
    <t>Loïc Rémy</t>
  </si>
  <si>
    <t>Julian Draxler</t>
  </si>
  <si>
    <t>Iturraspe</t>
  </si>
  <si>
    <t>Aduriz</t>
  </si>
  <si>
    <t>Iñigo Martínez</t>
  </si>
  <si>
    <t>Éver Banega</t>
  </si>
  <si>
    <t>Douglas Costa</t>
  </si>
  <si>
    <t>Mateo Musacchio</t>
  </si>
  <si>
    <t>Susaeta</t>
  </si>
  <si>
    <t>Raúl Albiol</t>
  </si>
  <si>
    <t>Holger Badstuber</t>
  </si>
  <si>
    <t>Sidney Sam</t>
  </si>
  <si>
    <t>Federico Fazio</t>
  </si>
  <si>
    <t>Ciro Immobile</t>
  </si>
  <si>
    <t>Bacary Sagna</t>
  </si>
  <si>
    <t>Emmanuel Adebayor</t>
  </si>
  <si>
    <t>Bruno Eduardo Regufe Alves</t>
  </si>
  <si>
    <t>Jermain Defoe</t>
  </si>
  <si>
    <t>Mathieu Debuchy</t>
  </si>
  <si>
    <t>Diego Benaglio</t>
  </si>
  <si>
    <t>Kevin Trapp</t>
  </si>
  <si>
    <t>Guillermo Ochoa</t>
  </si>
  <si>
    <t>Casilla</t>
  </si>
  <si>
    <t>Rui Patrício</t>
  </si>
  <si>
    <t>Wojciech Szczesny</t>
  </si>
  <si>
    <t>Onur Kivrak</t>
  </si>
  <si>
    <t>Seamus Coleman</t>
  </si>
  <si>
    <t>James McCarthy</t>
  </si>
  <si>
    <t>Dejan Lovren</t>
  </si>
  <si>
    <t>Moyá</t>
  </si>
  <si>
    <t>Pablo Piatti</t>
  </si>
  <si>
    <t>Camacho</t>
  </si>
  <si>
    <t>Adam Lallana</t>
  </si>
  <si>
    <t>Carvajal</t>
  </si>
  <si>
    <t>Coins</t>
  </si>
  <si>
    <t>L. Messi</t>
  </si>
  <si>
    <t>FC Barcelona</t>
  </si>
  <si>
    <t>Real Madrid</t>
  </si>
  <si>
    <t>M. Neuer</t>
  </si>
  <si>
    <t>FC Bayern München</t>
  </si>
  <si>
    <t>A. Robben</t>
  </si>
  <si>
    <t>L. Suárez</t>
  </si>
  <si>
    <t>Z. Ibrahimović</t>
  </si>
  <si>
    <t>Paris Saint-Germain</t>
  </si>
  <si>
    <t>E. Hazard</t>
  </si>
  <si>
    <t>Chelsea</t>
  </si>
  <si>
    <t>F. Ribéry</t>
  </si>
  <si>
    <t>B. Schweinsteiger</t>
  </si>
  <si>
    <t>R. Lewandowski</t>
  </si>
  <si>
    <t>J. Boateng</t>
  </si>
  <si>
    <t>L. Modrić</t>
  </si>
  <si>
    <t>G. Bale</t>
  </si>
  <si>
    <t>Manchester City</t>
  </si>
  <si>
    <t>S. Agüero</t>
  </si>
  <si>
    <t>P. Lahm</t>
  </si>
  <si>
    <t>J. Rodríguez</t>
  </si>
  <si>
    <t>Manchester United</t>
  </si>
  <si>
    <t>T. Courtois</t>
  </si>
  <si>
    <t>T. Müller</t>
  </si>
  <si>
    <t>M. Reus</t>
  </si>
  <si>
    <t>Borussia Dortmund</t>
  </si>
  <si>
    <t>M. Hummels</t>
  </si>
  <si>
    <t>M. Özil</t>
  </si>
  <si>
    <t>Arsenal</t>
  </si>
  <si>
    <t>V. Kompany</t>
  </si>
  <si>
    <t>W. Rooney</t>
  </si>
  <si>
    <t>K. De Bruyne</t>
  </si>
  <si>
    <t>VfL Wolfsburg</t>
  </si>
  <si>
    <t>M. Götze</t>
  </si>
  <si>
    <t>A. Sánchez</t>
  </si>
  <si>
    <t>Á. Di María</t>
  </si>
  <si>
    <t>T. Kroos</t>
  </si>
  <si>
    <t>A. Vidal</t>
  </si>
  <si>
    <t>Juventus</t>
  </si>
  <si>
    <t>E. Cavani</t>
  </si>
  <si>
    <t>H. Lloris</t>
  </si>
  <si>
    <t>Tottenham Hotspur</t>
  </si>
  <si>
    <t>K. Benzema</t>
  </si>
  <si>
    <t>C. Tévez</t>
  </si>
  <si>
    <t>Boca Juniors</t>
  </si>
  <si>
    <t>P. Čech</t>
  </si>
  <si>
    <t>Y. Touré</t>
  </si>
  <si>
    <t>R. van Persie</t>
  </si>
  <si>
    <t>P. Pogba</t>
  </si>
  <si>
    <t>D. Godín</t>
  </si>
  <si>
    <t>Atlético Madrid</t>
  </si>
  <si>
    <t>S. Khedira</t>
  </si>
  <si>
    <t>M. Benatia</t>
  </si>
  <si>
    <t>G. Higuaín</t>
  </si>
  <si>
    <t>Napoli</t>
  </si>
  <si>
    <t>S. Nasri</t>
  </si>
  <si>
    <t>Piqué</t>
  </si>
  <si>
    <t>A. Turan</t>
  </si>
  <si>
    <t>W. Sneijder</t>
  </si>
  <si>
    <t>Galatasaray SK</t>
  </si>
  <si>
    <t>G. Chiellini</t>
  </si>
  <si>
    <t>Casillas</t>
  </si>
  <si>
    <t>M. Verratti</t>
  </si>
  <si>
    <t>D. Alaba</t>
  </si>
  <si>
    <t>J. Martínez</t>
  </si>
  <si>
    <t>FC Porto</t>
  </si>
  <si>
    <t>B. Leno</t>
  </si>
  <si>
    <t>Bayer 04 Leverkusen</t>
  </si>
  <si>
    <t>N. Otamendi</t>
  </si>
  <si>
    <t>Valencia CF</t>
  </si>
  <si>
    <t>N. Matić</t>
  </si>
  <si>
    <t>Zenit</t>
  </si>
  <si>
    <t>N. Gaitán</t>
  </si>
  <si>
    <t>SL Benfica</t>
  </si>
  <si>
    <t>F. Muslera</t>
  </si>
  <si>
    <t>M. Mandžukić</t>
  </si>
  <si>
    <t>E. Džeko</t>
  </si>
  <si>
    <t>M. Pjanić</t>
  </si>
  <si>
    <t>Roma</t>
  </si>
  <si>
    <t>C. Bravo</t>
  </si>
  <si>
    <t>A. Candreva</t>
  </si>
  <si>
    <t>Lazio</t>
  </si>
  <si>
    <t>C. Marchisio</t>
  </si>
  <si>
    <t>D. Sturridge</t>
  </si>
  <si>
    <t>Liverpool</t>
  </si>
  <si>
    <t>B. Matuidi</t>
  </si>
  <si>
    <t>E. Garay</t>
  </si>
  <si>
    <t>C. Vela</t>
  </si>
  <si>
    <t>Real Sociedad</t>
  </si>
  <si>
    <t>I. Rakitić</t>
  </si>
  <si>
    <t>S. Sirigu</t>
  </si>
  <si>
    <t>S. Ruffier</t>
  </si>
  <si>
    <t>AS Saint-Étienne</t>
  </si>
  <si>
    <t>S. Handanovič</t>
  </si>
  <si>
    <t>Inter</t>
  </si>
  <si>
    <t>AS Monaco</t>
  </si>
  <si>
    <t>J. Farfán</t>
  </si>
  <si>
    <t>FC Schalke 04</t>
  </si>
  <si>
    <t>J. Hart</t>
  </si>
  <si>
    <t>K. Huntelaar</t>
  </si>
  <si>
    <t>P. Zabaleta</t>
  </si>
  <si>
    <t>J. Mascherano</t>
  </si>
  <si>
    <t>A. Barzagli</t>
  </si>
  <si>
    <t>Victor Valdés</t>
  </si>
  <si>
    <t>D. De Rossi</t>
  </si>
  <si>
    <t>J. Terry</t>
  </si>
  <si>
    <t>A. Pirlo</t>
  </si>
  <si>
    <t>New York City FC</t>
  </si>
  <si>
    <t>G. Buffon</t>
  </si>
  <si>
    <t>A. Griezmann</t>
  </si>
  <si>
    <t>A. Lacazette</t>
  </si>
  <si>
    <t>Olympique Lyonnais</t>
  </si>
  <si>
    <t>J. Cuadrado</t>
  </si>
  <si>
    <t>M. ter Stegen</t>
  </si>
  <si>
    <t>C. Eriksen</t>
  </si>
  <si>
    <t>S. Kagawa</t>
  </si>
  <si>
    <t>İ. Gündoğan</t>
  </si>
  <si>
    <t>A. Ramsey</t>
  </si>
  <si>
    <t>S. Feghouli</t>
  </si>
  <si>
    <t>B. Höwedes</t>
  </si>
  <si>
    <t>D. Mertens</t>
  </si>
  <si>
    <t>Ł. Piszczek</t>
  </si>
  <si>
    <t>J. Vertonghen</t>
  </si>
  <si>
    <t>A. Begović</t>
  </si>
  <si>
    <t>Stoke City</t>
  </si>
  <si>
    <t>M. Hamšik</t>
  </si>
  <si>
    <t>G. dos Santos</t>
  </si>
  <si>
    <t>LA Galaxy</t>
  </si>
  <si>
    <t>L. Koscielny</t>
  </si>
  <si>
    <t>J. Błaszczykowski</t>
  </si>
  <si>
    <t>S. Mandanda</t>
  </si>
  <si>
    <t>Olympique de Marseille</t>
  </si>
  <si>
    <t>G. Rossi</t>
  </si>
  <si>
    <t>Fiorentina</t>
  </si>
  <si>
    <t>I. Akinfeev</t>
  </si>
  <si>
    <t>PFC CSKA</t>
  </si>
  <si>
    <t>N. Vidić</t>
  </si>
  <si>
    <t>Sporting CP</t>
  </si>
  <si>
    <t>Orlando City SC</t>
  </si>
  <si>
    <t>J. Toulalan</t>
  </si>
  <si>
    <t>Athletic Club</t>
  </si>
  <si>
    <t>P. Mertesacker</t>
  </si>
  <si>
    <t>C. Bacca</t>
  </si>
  <si>
    <t>Sevilla FC</t>
  </si>
  <si>
    <t>TSG 1899 Hoffenheim</t>
  </si>
  <si>
    <t>R. Varane</t>
  </si>
  <si>
    <t>R. Rodriguez</t>
  </si>
  <si>
    <t>M. Gonalons</t>
  </si>
  <si>
    <t>J. Pastore</t>
  </si>
  <si>
    <t>W. Bony</t>
  </si>
  <si>
    <t>K. Strootman</t>
  </si>
  <si>
    <t>J. Wilshere</t>
  </si>
  <si>
    <t>P. Aubameyang</t>
  </si>
  <si>
    <t>Shakhtar Donetsk</t>
  </si>
  <si>
    <t>S. Giovinco</t>
  </si>
  <si>
    <t>Toronto FC</t>
  </si>
  <si>
    <t>C. Benteke</t>
  </si>
  <si>
    <t>Aston Villa</t>
  </si>
  <si>
    <t>N. Subotić</t>
  </si>
  <si>
    <t>S. Jovetić</t>
  </si>
  <si>
    <t>Éverton Ribeiro</t>
  </si>
  <si>
    <t>Brazil</t>
  </si>
  <si>
    <t>R. Nainggolan</t>
  </si>
  <si>
    <t>B. Ivanović</t>
  </si>
  <si>
    <t>J. Hernández</t>
  </si>
  <si>
    <t>Y. Sommer</t>
  </si>
  <si>
    <t>Borussia Mönchengladbach</t>
  </si>
  <si>
    <t>L. Bender</t>
  </si>
  <si>
    <t>D. Payet</t>
  </si>
  <si>
    <t>M. Schneiderlin</t>
  </si>
  <si>
    <t>Southampton</t>
  </si>
  <si>
    <t>M. Valbuena</t>
  </si>
  <si>
    <t>FC Dynamo Moscow</t>
  </si>
  <si>
    <t>N. Şahin</t>
  </si>
  <si>
    <t>G. Cahill</t>
  </si>
  <si>
    <t>L. Baines</t>
  </si>
  <si>
    <t>Everton</t>
  </si>
  <si>
    <t>C. Dempsey</t>
  </si>
  <si>
    <t>Seattle Sounders FC</t>
  </si>
  <si>
    <t>A. Gignac</t>
  </si>
  <si>
    <t>AC Milan</t>
  </si>
  <si>
    <t>V. Enyeama</t>
  </si>
  <si>
    <t>Lille OSC</t>
  </si>
  <si>
    <t>T. Motta</t>
  </si>
  <si>
    <t>D. Drogba</t>
  </si>
  <si>
    <t>CF Montréal</t>
  </si>
  <si>
    <t>S. Gerrard</t>
  </si>
  <si>
    <t>S. Eto'o</t>
  </si>
  <si>
    <t>Sampdoria</t>
  </si>
  <si>
    <t>R. Weidenfeller</t>
  </si>
  <si>
    <t>A. Laporte</t>
  </si>
  <si>
    <t>S. Romerón</t>
  </si>
  <si>
    <t>Venezuela</t>
  </si>
  <si>
    <t>K. Bellarabi</t>
  </si>
  <si>
    <t>R. Sterling</t>
  </si>
  <si>
    <t>J. Draxler</t>
  </si>
  <si>
    <t>Paco Alcácer</t>
  </si>
  <si>
    <t>J. Cillessen</t>
  </si>
  <si>
    <t>Ajax</t>
  </si>
  <si>
    <t>A. Lopes</t>
  </si>
  <si>
    <t>D. Tadić</t>
  </si>
  <si>
    <t>G. Krychowiak</t>
  </si>
  <si>
    <t>E. Pérez</t>
  </si>
  <si>
    <t>G. Medel</t>
  </si>
  <si>
    <t>X. Shaqiri</t>
  </si>
  <si>
    <t>A. Schürrle</t>
  </si>
  <si>
    <t>H. Mkhitaryan</t>
  </si>
  <si>
    <t>H. Badstuber</t>
  </si>
  <si>
    <t>D. Subašić</t>
  </si>
  <si>
    <t>R. Lukaku</t>
  </si>
  <si>
    <t>G. Töre</t>
  </si>
  <si>
    <t>Beşiktaş JK</t>
  </si>
  <si>
    <t>E. Salvio</t>
  </si>
  <si>
    <t>K. Glik</t>
  </si>
  <si>
    <t>Torino</t>
  </si>
  <si>
    <t>K. Trapp</t>
  </si>
  <si>
    <t>Eintracht Frankfurt</t>
  </si>
  <si>
    <t>S. Doumbia</t>
  </si>
  <si>
    <t>J. McCarthy</t>
  </si>
  <si>
    <t>Málaga CF</t>
  </si>
  <si>
    <t>O. Kıvrak</t>
  </si>
  <si>
    <t>Trabzonspor</t>
  </si>
  <si>
    <t>M. Balotelli</t>
  </si>
  <si>
    <t>M. Musacchio</t>
  </si>
  <si>
    <t>Villarreal CF</t>
  </si>
  <si>
    <t>L. Bonucci</t>
  </si>
  <si>
    <t>P. Piatti</t>
  </si>
  <si>
    <t>M. Sakho</t>
  </si>
  <si>
    <t>M. Cáceres</t>
  </si>
  <si>
    <t>A. Lallana</t>
  </si>
  <si>
    <t>S. Coleman</t>
  </si>
  <si>
    <t>Ó. Cardozo</t>
  </si>
  <si>
    <t>L. Rémy</t>
  </si>
  <si>
    <t>Sergio Asenjo</t>
  </si>
  <si>
    <t>É. Banega</t>
  </si>
  <si>
    <t>O. Giroud</t>
  </si>
  <si>
    <t>Kiko Casilla</t>
  </si>
  <si>
    <t>RCD Espanyol</t>
  </si>
  <si>
    <t>S. Bender</t>
  </si>
  <si>
    <t>A. Witsel</t>
  </si>
  <si>
    <t>Bojan</t>
  </si>
  <si>
    <t>S. Mignolet</t>
  </si>
  <si>
    <t>K. Mirallas</t>
  </si>
  <si>
    <t>Y. Cabaye</t>
  </si>
  <si>
    <t>A. Valencia</t>
  </si>
  <si>
    <t>G. Castro</t>
  </si>
  <si>
    <t>M. Škrtel</t>
  </si>
  <si>
    <t>T. Walcott</t>
  </si>
  <si>
    <t>M. Boussoufa</t>
  </si>
  <si>
    <t>FC Lokomotiv</t>
  </si>
  <si>
    <t>L. Perrin</t>
  </si>
  <si>
    <t>L. Biglia</t>
  </si>
  <si>
    <t>M. Debuchy</t>
  </si>
  <si>
    <t>A. Song</t>
  </si>
  <si>
    <t>West Ham United</t>
  </si>
  <si>
    <t>R. Palacio</t>
  </si>
  <si>
    <t>D. Agger</t>
  </si>
  <si>
    <t>Brøndby IF</t>
  </si>
  <si>
    <t>M. Gomez</t>
  </si>
  <si>
    <t>I. Denisov</t>
  </si>
  <si>
    <t>V. Demirel</t>
  </si>
  <si>
    <t>Fenerbahçe SK</t>
  </si>
  <si>
    <t>L. González</t>
  </si>
  <si>
    <t>River Plate</t>
  </si>
  <si>
    <t>S. Kießling</t>
  </si>
  <si>
    <t>C. Carrasso</t>
  </si>
  <si>
    <t>FC Girondins de Bordeaux</t>
  </si>
  <si>
    <t>D. Benaglio</t>
  </si>
  <si>
    <t>J. Mathieu</t>
  </si>
  <si>
    <t>P. Jagielka</t>
  </si>
  <si>
    <t>J. Defoe</t>
  </si>
  <si>
    <t>Sunderland</t>
  </si>
  <si>
    <t>D. Berbatov</t>
  </si>
  <si>
    <t>Quaresma</t>
  </si>
  <si>
    <t>M. Klose</t>
  </si>
  <si>
    <t>T. Rosický</t>
  </si>
  <si>
    <t>F. Totti</t>
  </si>
  <si>
    <t>N. Fékir</t>
  </si>
  <si>
    <t>William Carvalho</t>
  </si>
  <si>
    <t>Alberto Moreno</t>
  </si>
  <si>
    <t>M. Depay</t>
  </si>
  <si>
    <t>PSV</t>
  </si>
  <si>
    <t>M. Rojo</t>
  </si>
  <si>
    <t>K. Volland</t>
  </si>
  <si>
    <t>Vitolo</t>
  </si>
  <si>
    <t>André André</t>
  </si>
  <si>
    <t>Vitória SC</t>
  </si>
  <si>
    <t>RC Celta</t>
  </si>
  <si>
    <t>G. Xhaka</t>
  </si>
  <si>
    <t>Danilo</t>
  </si>
  <si>
    <t>L. Insigne</t>
  </si>
  <si>
    <t>S. de Vrij</t>
  </si>
  <si>
    <t>T. Gutiérrez</t>
  </si>
  <si>
    <t>Colombia</t>
  </si>
  <si>
    <t>D. Lovren</t>
  </si>
  <si>
    <t>R. Cabella</t>
  </si>
  <si>
    <t>Newcastle United</t>
  </si>
  <si>
    <t>R. Pereyra</t>
  </si>
  <si>
    <t>Best card</t>
  </si>
  <si>
    <t>K. Navas</t>
  </si>
  <si>
    <t>K. Manolas</t>
  </si>
  <si>
    <t>M. Baša</t>
  </si>
  <si>
    <t>C. Immobile</t>
  </si>
  <si>
    <t>Ander Herrera</t>
  </si>
  <si>
    <t>D. Blind</t>
  </si>
  <si>
    <t>Illarramendi</t>
  </si>
  <si>
    <t>E. Mangala</t>
  </si>
  <si>
    <t>Canales</t>
  </si>
  <si>
    <t>Guaita</t>
  </si>
  <si>
    <t>Getafe CF</t>
  </si>
  <si>
    <t>S. Rondón</t>
  </si>
  <si>
    <t>Daniel Carriço</t>
  </si>
  <si>
    <t>R. Bürki</t>
  </si>
  <si>
    <t>SC Freiburg</t>
  </si>
  <si>
    <t>N. Nkoulou</t>
  </si>
  <si>
    <t>Taison</t>
  </si>
  <si>
    <t>A. Dzagoev</t>
  </si>
  <si>
    <t>L. Stindl</t>
  </si>
  <si>
    <t>Hannover 96</t>
  </si>
  <si>
    <t>K. Asamoah</t>
  </si>
  <si>
    <t>F. Djordjevic</t>
  </si>
  <si>
    <t>R. Zieler</t>
  </si>
  <si>
    <t>Ö. Toprak</t>
  </si>
  <si>
    <t>Y. Brahimi</t>
  </si>
  <si>
    <t>Bruno</t>
  </si>
  <si>
    <t>J. Henderson</t>
  </si>
  <si>
    <t>Olympiacos FC</t>
  </si>
  <si>
    <t>M. Kruse</t>
  </si>
  <si>
    <t>E. Choupo-Moting</t>
  </si>
  <si>
    <t>B. Dzsudzsák</t>
  </si>
  <si>
    <t>V. Ćorluka</t>
  </si>
  <si>
    <t>I. Perišić</t>
  </si>
  <si>
    <t>Luiz Adriano</t>
  </si>
  <si>
    <t>D. N'Doye</t>
  </si>
  <si>
    <t>Hull City</t>
  </si>
  <si>
    <t>R. Fährmann</t>
  </si>
  <si>
    <t>S. Kjær</t>
  </si>
  <si>
    <t>B. Ruíz</t>
  </si>
  <si>
    <t>Fulham FC</t>
  </si>
  <si>
    <t>A. Ayew</t>
  </si>
  <si>
    <t>Lucas Leiva</t>
  </si>
  <si>
    <t>Pedro León</t>
  </si>
  <si>
    <t>K. Boateng</t>
  </si>
  <si>
    <t>M. Sow</t>
  </si>
  <si>
    <t>A. Guardado</t>
  </si>
  <si>
    <t>Fábio Coentrão</t>
  </si>
  <si>
    <t>Raúl García</t>
  </si>
  <si>
    <t>Mario Suárez</t>
  </si>
  <si>
    <t>F. Guarín</t>
  </si>
  <si>
    <t>R. Vlaar</t>
  </si>
  <si>
    <t>R. Shirokov</t>
  </si>
  <si>
    <t>FC Krasnodar</t>
  </si>
  <si>
    <t>R. Elm</t>
  </si>
  <si>
    <t>Kalmar FF</t>
  </si>
  <si>
    <t>B. Sagna</t>
  </si>
  <si>
    <t>M. Dembélé</t>
  </si>
  <si>
    <t>Javi García</t>
  </si>
  <si>
    <t>E. Lavezzi</t>
  </si>
  <si>
    <t>G. Inler</t>
  </si>
  <si>
    <t>B. Costil</t>
  </si>
  <si>
    <t>Stade Rennais FC</t>
  </si>
  <si>
    <t>Manuel Fernandes</t>
  </si>
  <si>
    <t>T. Vermaelen</t>
  </si>
  <si>
    <t>R. Eremenko</t>
  </si>
  <si>
    <t>Y. Gourcuff</t>
  </si>
  <si>
    <t>Age</t>
  </si>
  <si>
    <t>Potential</t>
  </si>
  <si>
    <t>ID</t>
  </si>
  <si>
    <t>R. Mavuba</t>
  </si>
  <si>
    <t>Juanfran</t>
  </si>
  <si>
    <t>Arbeloa</t>
  </si>
  <si>
    <t>Xabi Prieto</t>
  </si>
  <si>
    <t>Javi Fuego</t>
  </si>
  <si>
    <t>G. Rodríguez</t>
  </si>
  <si>
    <t>G. Ochoa</t>
  </si>
  <si>
    <t>D. Srna</t>
  </si>
  <si>
    <t>F. Marchetti</t>
  </si>
  <si>
    <t>Helton</t>
  </si>
  <si>
    <t>J. Milner</t>
  </si>
  <si>
    <t>M. Vorm</t>
  </si>
  <si>
    <t>Sergio García</t>
  </si>
  <si>
    <t>Maicon</t>
  </si>
  <si>
    <t>M. Demichelis</t>
  </si>
  <si>
    <t>B. Yılmaz</t>
  </si>
  <si>
    <t>N. de Jong</t>
  </si>
  <si>
    <t>P. Evra</t>
  </si>
  <si>
    <t>S. Mauri</t>
  </si>
  <si>
    <t>Joaquín</t>
  </si>
  <si>
    <t>K. Källström</t>
  </si>
  <si>
    <t>Sweden</t>
  </si>
  <si>
    <t>M. Carrick</t>
  </si>
  <si>
    <t>T. Howard</t>
  </si>
  <si>
    <t>G. Barry</t>
  </si>
  <si>
    <t>F. Lampard</t>
  </si>
  <si>
    <t>M. Stranzl</t>
  </si>
  <si>
    <t>R. Keane</t>
  </si>
  <si>
    <t>Y. Lodygin</t>
  </si>
  <si>
    <t>L. Marković</t>
  </si>
  <si>
    <t>D. Berardi</t>
  </si>
  <si>
    <t>Sassuolo</t>
  </si>
  <si>
    <t>Y. Ferreira Carrasco</t>
  </si>
  <si>
    <t>A. Samaris</t>
  </si>
  <si>
    <t>H. Çalhanoğlu</t>
  </si>
  <si>
    <t>L. Vietto</t>
  </si>
  <si>
    <t>S. Savić</t>
  </si>
  <si>
    <t>V. Ibarbo</t>
  </si>
  <si>
    <t>Joãozinho</t>
  </si>
  <si>
    <t>A. Carrillo</t>
  </si>
  <si>
    <t>H. Kane</t>
  </si>
  <si>
    <t>J. Geis</t>
  </si>
  <si>
    <t>1. FSV Mainz 05</t>
  </si>
  <si>
    <t>Felipe Anderson</t>
  </si>
  <si>
    <t>Rafinha</t>
  </si>
  <si>
    <t>Morata</t>
  </si>
  <si>
    <t>Cristian Tello</t>
  </si>
  <si>
    <t>S. Rode</t>
  </si>
  <si>
    <t>Allan</t>
  </si>
  <si>
    <t>Udinese</t>
  </si>
  <si>
    <t>B. Martins Indi</t>
  </si>
  <si>
    <t>R. Barkley</t>
  </si>
  <si>
    <t>A. Oxlade-Chamberlain</t>
  </si>
  <si>
    <t>P. Herrmann</t>
  </si>
  <si>
    <t>A. Abdennour</t>
  </si>
  <si>
    <t>M. Perin</t>
  </si>
  <si>
    <t>Genoa</t>
  </si>
  <si>
    <t>P. Djilobodji</t>
  </si>
  <si>
    <t>FC Nantes</t>
  </si>
  <si>
    <t>Arribas</t>
  </si>
  <si>
    <t>J. Matip</t>
  </si>
  <si>
    <t>P. Jones</t>
  </si>
  <si>
    <t>Neto</t>
  </si>
  <si>
    <t>O. Baumann</t>
  </si>
  <si>
    <t>S. Mustafi</t>
  </si>
  <si>
    <t>A. Kokorin</t>
  </si>
  <si>
    <t>Alex Sandro</t>
  </si>
  <si>
    <t>S. El Shaarawy</t>
  </si>
  <si>
    <t>T. Jantschke</t>
  </si>
  <si>
    <t>De Marcos</t>
  </si>
  <si>
    <t>C. Smalling</t>
  </si>
  <si>
    <t>Iborra</t>
  </si>
  <si>
    <t>M. Schmelzer</t>
  </si>
  <si>
    <t>S. N'Zonzi</t>
  </si>
  <si>
    <t>C. Grenier</t>
  </si>
  <si>
    <t>A. Dzyuba</t>
  </si>
  <si>
    <t>FC Rostov</t>
  </si>
  <si>
    <t>W. Szczęsny</t>
  </si>
  <si>
    <t>D. Welbeck</t>
  </si>
  <si>
    <t>Mikel San José</t>
  </si>
  <si>
    <t>A. Kolarov</t>
  </si>
  <si>
    <t>Adrien Silva</t>
  </si>
  <si>
    <t>G. Sigurðsson</t>
  </si>
  <si>
    <t>Swansea City</t>
  </si>
  <si>
    <t>Fernando</t>
  </si>
  <si>
    <t>T. Alderweireld</t>
  </si>
  <si>
    <t>M. Parolo</t>
  </si>
  <si>
    <t>K. Mitroglou</t>
  </si>
  <si>
    <t>A. Chedjou</t>
  </si>
  <si>
    <t>V. Stocker</t>
  </si>
  <si>
    <t>Hertha BSC</t>
  </si>
  <si>
    <t>C. Beauvue</t>
  </si>
  <si>
    <t>En Avant Guingamp</t>
  </si>
  <si>
    <t>M. Pereira</t>
  </si>
  <si>
    <t>G. Wijnaldum</t>
  </si>
  <si>
    <t>Lima</t>
  </si>
  <si>
    <t>F. Fazio</t>
  </si>
  <si>
    <t>A. Taarabt</t>
  </si>
  <si>
    <t>Queens Park Rangers</t>
  </si>
  <si>
    <t>A. Cerci</t>
  </si>
  <si>
    <t>Eder</t>
  </si>
  <si>
    <t>E. Capoue</t>
  </si>
  <si>
    <t>S. Sam</t>
  </si>
  <si>
    <t>B. Trémoulinas</t>
  </si>
  <si>
    <t>Vieirinha</t>
  </si>
  <si>
    <t>Y. Chikhaoui</t>
  </si>
  <si>
    <t>FC Zürich</t>
  </si>
  <si>
    <t>A. Ramos</t>
  </si>
  <si>
    <t>K. Gameiro</t>
  </si>
  <si>
    <t>H. Moreno</t>
  </si>
  <si>
    <t>D. Criscito</t>
  </si>
  <si>
    <t>D. Astori</t>
  </si>
  <si>
    <t>Varela</t>
  </si>
  <si>
    <t>Parma</t>
  </si>
  <si>
    <t>Coke</t>
  </si>
  <si>
    <t>Mikel Gonzalez</t>
  </si>
  <si>
    <t>D. Valeri</t>
  </si>
  <si>
    <t>Portland Timbers</t>
  </si>
  <si>
    <t>José Fonte</t>
  </si>
  <si>
    <t>C. Tioté</t>
  </si>
  <si>
    <t>C. Rodríguez</t>
  </si>
  <si>
    <t>Independiente</t>
  </si>
  <si>
    <t>T. Krul</t>
  </si>
  <si>
    <t>E. Lamela</t>
  </si>
  <si>
    <t>R. Shawcross</t>
  </si>
  <si>
    <t>J. Evans</t>
  </si>
  <si>
    <t>K. Vermeer</t>
  </si>
  <si>
    <t>Feyenoord</t>
  </si>
  <si>
    <t>R. Riou</t>
  </si>
  <si>
    <t>E. Viviano</t>
  </si>
  <si>
    <t>N. Pareja</t>
  </si>
  <si>
    <t>B. Guzan</t>
  </si>
  <si>
    <t>J. Mikel</t>
  </si>
  <si>
    <t>A. Williams</t>
  </si>
  <si>
    <t>A. Consigli</t>
  </si>
  <si>
    <t>B. Foster</t>
  </si>
  <si>
    <t>West Bromwich Albion</t>
  </si>
  <si>
    <t>Agirretxe</t>
  </si>
  <si>
    <t>J. Ménez</t>
  </si>
  <si>
    <t>Jesús Gámez</t>
  </si>
  <si>
    <t>R. Montolivo</t>
  </si>
  <si>
    <t>F. Quagliarella</t>
  </si>
  <si>
    <t>S. Kalou</t>
  </si>
  <si>
    <t>H. Herrera</t>
  </si>
  <si>
    <t>M. Bradley</t>
  </si>
  <si>
    <t>A. McGeady</t>
  </si>
  <si>
    <t>Y. Zhirkov</t>
  </si>
  <si>
    <t>A. Young</t>
  </si>
  <si>
    <t>A. Lennon</t>
  </si>
  <si>
    <t>G. Clichy</t>
  </si>
  <si>
    <t>C. Jallet</t>
  </si>
  <si>
    <t>I. Olić</t>
  </si>
  <si>
    <t>Hamburger SV</t>
  </si>
  <si>
    <t>V. Berezutskiy</t>
  </si>
  <si>
    <t>A. Samedov</t>
  </si>
  <si>
    <t>I. Uche</t>
  </si>
  <si>
    <t>E. Korkmaz</t>
  </si>
  <si>
    <t>J. Sosa</t>
  </si>
  <si>
    <t>A. Pyatov</t>
  </si>
  <si>
    <t>D. Milito</t>
  </si>
  <si>
    <t>Racing Club</t>
  </si>
  <si>
    <t>W. Caballero</t>
  </si>
  <si>
    <t>J. Lescott</t>
  </si>
  <si>
    <t>E. Cambiasso</t>
  </si>
  <si>
    <t>Leicester City</t>
  </si>
  <si>
    <t>Bruno Alves</t>
  </si>
  <si>
    <t>O. Martins</t>
  </si>
  <si>
    <t>D. Baier</t>
  </si>
  <si>
    <t>FC Augsburg</t>
  </si>
  <si>
    <t>Lee Dong Gook</t>
  </si>
  <si>
    <t>Jeonbuk Hyundai Motors</t>
  </si>
  <si>
    <t>R. Adler</t>
  </si>
  <si>
    <t>A. Meier</t>
  </si>
  <si>
    <t>A. Di Natale</t>
  </si>
  <si>
    <t>Real Betis Balompié</t>
  </si>
  <si>
    <t>Z. Tošić</t>
  </si>
  <si>
    <t>E. Adebayor</t>
  </si>
  <si>
    <t>S. Pienaar</t>
  </si>
  <si>
    <t>K. Kuranyi</t>
  </si>
  <si>
    <t>F. Coloccini</t>
  </si>
  <si>
    <t>Querétaro</t>
  </si>
  <si>
    <t>C. Pizarro</t>
  </si>
  <si>
    <t>S. Keita</t>
  </si>
  <si>
    <t>M. De Sanctis</t>
  </si>
  <si>
    <t>I. Slimani</t>
  </si>
  <si>
    <t>F. Mancuello</t>
  </si>
  <si>
    <t>Aderlan Santos</t>
  </si>
  <si>
    <t>Sporting Clube de Braga</t>
  </si>
  <si>
    <t>P. Franco</t>
  </si>
  <si>
    <t>P. Dybala</t>
  </si>
  <si>
    <t>Palermo FC</t>
  </si>
  <si>
    <t>Paulo Oliveira</t>
  </si>
  <si>
    <t>M. Salah</t>
  </si>
  <si>
    <t>Moi Gómez</t>
  </si>
  <si>
    <t>Club</t>
  </si>
  <si>
    <t>Score</t>
  </si>
  <si>
    <t>C. Ronaldo</t>
  </si>
  <si>
    <t>Z. Ibrahimovic</t>
  </si>
  <si>
    <t>S. Ramos</t>
  </si>
  <si>
    <t>F. Anton Beckenbauer</t>
  </si>
  <si>
    <t>T. Silva</t>
  </si>
  <si>
    <t>D. Costa</t>
  </si>
  <si>
    <t>F. Baresi</t>
  </si>
  <si>
    <t>D. Gea</t>
  </si>
  <si>
    <t>L. Matthäus</t>
  </si>
  <si>
    <t>V. Basten</t>
  </si>
  <si>
    <t>H. Stoichkov</t>
  </si>
  <si>
    <t>E. Butragueño Santos</t>
  </si>
  <si>
    <t>L. Figo</t>
  </si>
  <si>
    <t>R. Gullit</t>
  </si>
  <si>
    <t>R. Van Nistelrooy</t>
  </si>
  <si>
    <t>D. Bergkamp</t>
  </si>
  <si>
    <t>P. Schmeichel</t>
  </si>
  <si>
    <t>D. Silva</t>
  </si>
  <si>
    <t>S. Cazorla</t>
  </si>
  <si>
    <t>C. Fàbregas</t>
  </si>
  <si>
    <t>A. Shearer</t>
  </si>
  <si>
    <t>M. Laudrup</t>
  </si>
  <si>
    <t>L. Blanc</t>
  </si>
  <si>
    <t>P. Nedved</t>
  </si>
  <si>
    <t>G. Weah</t>
  </si>
  <si>
    <t>G. Lineker</t>
  </si>
  <si>
    <t>F. Hierro</t>
  </si>
  <si>
    <t>M. Desailly</t>
  </si>
  <si>
    <t>F. Cannavaro</t>
  </si>
  <si>
    <t>E. Van Der Sar</t>
  </si>
  <si>
    <t>D. Luiz</t>
  </si>
  <si>
    <t>D. Alves</t>
  </si>
  <si>
    <t>B. Laudrup</t>
  </si>
  <si>
    <t>R. Maurice Keane</t>
  </si>
  <si>
    <t>R. Frederick Chelsea Moore</t>
  </si>
  <si>
    <t>R. Carlos da Silva Rocha</t>
  </si>
  <si>
    <t>R. Pires</t>
  </si>
  <si>
    <t>P. Vieira</t>
  </si>
  <si>
    <t>D. Suker</t>
  </si>
  <si>
    <t>A. Shevchenko</t>
  </si>
  <si>
    <t>R. Costa</t>
  </si>
  <si>
    <t>F. Rijkaard</t>
  </si>
  <si>
    <t>M. Owen</t>
  </si>
  <si>
    <t>P. Kluivert</t>
  </si>
  <si>
    <t>D. Seaman</t>
  </si>
  <si>
    <t>J. Lehmann</t>
  </si>
  <si>
    <t>N. Matic</t>
  </si>
  <si>
    <t>I. Rakitic</t>
  </si>
  <si>
    <t>L. Modric</t>
  </si>
  <si>
    <t>A. Brehme</t>
  </si>
  <si>
    <t>A. Azuka Okocha</t>
  </si>
  <si>
    <t>G. Zola</t>
  </si>
  <si>
    <t>C. Vieri</t>
  </si>
  <si>
    <t>H. Larsson</t>
  </si>
  <si>
    <t>H. Crespo</t>
  </si>
  <si>
    <t>P. Futre</t>
  </si>
  <si>
    <t>O. Bierhoff</t>
  </si>
  <si>
    <t>F. Inzaghi</t>
  </si>
  <si>
    <t>D. Villa</t>
  </si>
  <si>
    <t>C. Alberto Valderrama Palacio</t>
  </si>
  <si>
    <t>F. De Boer</t>
  </si>
  <si>
    <t>S. Effenberg</t>
  </si>
  <si>
    <t>R. Fowler</t>
  </si>
  <si>
    <t>G. Neville</t>
  </si>
  <si>
    <t>F. Ljungberg</t>
  </si>
  <si>
    <t>T. Sheringham</t>
  </si>
  <si>
    <t>S. Campbell</t>
  </si>
  <si>
    <t>S. Busquets</t>
  </si>
  <si>
    <t>J. Mata</t>
  </si>
  <si>
    <t>J. Soriano</t>
  </si>
  <si>
    <t>P. Cech</t>
  </si>
  <si>
    <t>J. Martinez</t>
  </si>
  <si>
    <t>X. Alonso</t>
  </si>
  <si>
    <t>E. Dzeko</t>
  </si>
  <si>
    <t>S. Handanovic</t>
  </si>
  <si>
    <t>D. Ba</t>
  </si>
  <si>
    <t>V. Machín Pérez</t>
  </si>
  <si>
    <t>L. de Jong</t>
  </si>
  <si>
    <t>A. Teixeira</t>
  </si>
  <si>
    <t>I. Gündogan</t>
  </si>
  <si>
    <t>M. Pjanic</t>
  </si>
  <si>
    <t>A. Florenzi</t>
  </si>
  <si>
    <t>M. Icardi</t>
  </si>
  <si>
    <t>I. Casillas</t>
  </si>
  <si>
    <t>D. López</t>
  </si>
  <si>
    <t>N. Vidic</t>
  </si>
  <si>
    <t>J. Moutinho</t>
  </si>
  <si>
    <t>Y. Bolasie</t>
  </si>
  <si>
    <t>R. Andrade Quaresma Bernardo</t>
  </si>
  <si>
    <t>J. Navas</t>
  </si>
  <si>
    <t>L. Piszczek</t>
  </si>
  <si>
    <t>D. Tadic</t>
  </si>
  <si>
    <t>N. Subotic</t>
  </si>
  <si>
    <t>T. Neves</t>
  </si>
  <si>
    <t>A. Domínguez</t>
  </si>
  <si>
    <t>M. Mandžukic</t>
  </si>
  <si>
    <t>F. Luís</t>
  </si>
  <si>
    <t>B. Valero</t>
  </si>
  <si>
    <t>L. Gustavo</t>
  </si>
  <si>
    <t>J. Blaszczykowski</t>
  </si>
  <si>
    <t>J. César</t>
  </si>
  <si>
    <t>A. Begovic</t>
  </si>
  <si>
    <t>B. Ivanovic</t>
  </si>
  <si>
    <t>F. Melo</t>
  </si>
  <si>
    <t>S. Jovetic</t>
  </si>
  <si>
    <t>J. Callejón</t>
  </si>
  <si>
    <t>C. Erkin</t>
  </si>
  <si>
    <t>Z. Junuzovic</t>
  </si>
  <si>
    <t>A. Mierzejewski</t>
  </si>
  <si>
    <t>R. Castro</t>
  </si>
  <si>
    <t>J. Alba</t>
  </si>
  <si>
    <t>S. Umtiti</t>
  </si>
  <si>
    <t>L. Castán</t>
  </si>
  <si>
    <t>N. Sahin</t>
  </si>
  <si>
    <t>A. Cole</t>
  </si>
  <si>
    <t>F. Torres</t>
  </si>
  <si>
    <t>R. Firmino</t>
  </si>
  <si>
    <t>R. van der Vaart</t>
  </si>
  <si>
    <t>T. Zengin</t>
  </si>
  <si>
    <t>J. Reina</t>
  </si>
  <si>
    <t>M. Arteta</t>
  </si>
  <si>
    <t>E. Emenike</t>
  </si>
  <si>
    <t>A. Costa</t>
  </si>
  <si>
    <t>I. Martínez</t>
  </si>
  <si>
    <t>R. Albiol</t>
  </si>
  <si>
    <t>B. Eduardo Regufe Alves</t>
  </si>
  <si>
    <t>R. Patrício</t>
  </si>
  <si>
    <t>W. Szczesny</t>
  </si>
  <si>
    <t>O. Kivrak</t>
  </si>
  <si>
    <t>czy jest id</t>
  </si>
  <si>
    <t>Best score</t>
  </si>
  <si>
    <t>Club ID</t>
  </si>
  <si>
    <t>Country</t>
  </si>
  <si>
    <t>Country ID</t>
  </si>
  <si>
    <t>Legends</t>
  </si>
  <si>
    <t>Germany</t>
  </si>
  <si>
    <t>Italy</t>
  </si>
  <si>
    <t>Netherlands</t>
  </si>
  <si>
    <t>Bulgaria</t>
  </si>
  <si>
    <t>Spain</t>
  </si>
  <si>
    <t>Portugal</t>
  </si>
  <si>
    <t>Denmark</t>
  </si>
  <si>
    <t>England</t>
  </si>
  <si>
    <t>France</t>
  </si>
  <si>
    <t>Liberia</t>
  </si>
  <si>
    <t>Romania</t>
  </si>
  <si>
    <t>Croatia</t>
  </si>
  <si>
    <t>Ukraine</t>
  </si>
  <si>
    <t>Nigeria</t>
  </si>
  <si>
    <t>Argentina</t>
  </si>
  <si>
    <t>Czech</t>
  </si>
  <si>
    <t>Ireland</t>
  </si>
  <si>
    <t>Uruguay</t>
  </si>
  <si>
    <t>Belgium</t>
  </si>
  <si>
    <t>Poland</t>
  </si>
  <si>
    <t>Chile</t>
  </si>
  <si>
    <t>Ivory Coast</t>
  </si>
  <si>
    <t>Wales</t>
  </si>
  <si>
    <t>USA</t>
  </si>
  <si>
    <t>Serbia</t>
  </si>
  <si>
    <t>Switzerland</t>
  </si>
  <si>
    <t>Finland</t>
  </si>
  <si>
    <t>Cameroon</t>
  </si>
  <si>
    <t>Gabon</t>
  </si>
  <si>
    <t>Morocco</t>
  </si>
  <si>
    <t>Bosnia Herzegovina</t>
  </si>
  <si>
    <t>Slovenia</t>
  </si>
  <si>
    <t>Slovakia</t>
  </si>
  <si>
    <t>Senegal</t>
  </si>
  <si>
    <t>Japan</t>
  </si>
  <si>
    <t>Turkey</t>
  </si>
  <si>
    <t>Mexico</t>
  </si>
  <si>
    <t>DR Congo</t>
  </si>
  <si>
    <t>Russia</t>
  </si>
  <si>
    <t>Peru</t>
  </si>
  <si>
    <t>Austria</t>
  </si>
  <si>
    <t>Greece</t>
  </si>
  <si>
    <t>Algeria</t>
  </si>
  <si>
    <t>Montenegro</t>
  </si>
  <si>
    <t>Armenia</t>
  </si>
  <si>
    <t>Ghana</t>
  </si>
  <si>
    <t>Tunisia</t>
  </si>
  <si>
    <t>Ecuador</t>
  </si>
  <si>
    <t>Togo</t>
  </si>
  <si>
    <t>RB Salzburg</t>
  </si>
  <si>
    <t>Besiktas JK</t>
  </si>
  <si>
    <t>Crystal Palace</t>
  </si>
  <si>
    <t>West Ham</t>
  </si>
  <si>
    <t>Al-Hilal</t>
  </si>
  <si>
    <t>Werder Bremen</t>
  </si>
  <si>
    <t>Al-Nassr</t>
  </si>
  <si>
    <t>Spartak Moskva</t>
  </si>
  <si>
    <t>N. Surname</t>
  </si>
  <si>
    <t>Surname</t>
  </si>
  <si>
    <t>Full Name</t>
  </si>
  <si>
    <t>Ronaldo</t>
  </si>
  <si>
    <t>Messi</t>
  </si>
  <si>
    <t>Ibrahimovic</t>
  </si>
  <si>
    <t>Neuer</t>
  </si>
  <si>
    <t>Robben</t>
  </si>
  <si>
    <t>Suárez</t>
  </si>
  <si>
    <t>Lahm</t>
  </si>
  <si>
    <t>Hazard</t>
  </si>
  <si>
    <t>Ramos</t>
  </si>
  <si>
    <t>Agüero</t>
  </si>
  <si>
    <t>Lewandowski</t>
  </si>
  <si>
    <t>Müller</t>
  </si>
  <si>
    <t>Tévez</t>
  </si>
  <si>
    <t>Beckenbauer</t>
  </si>
  <si>
    <t>Silva</t>
  </si>
  <si>
    <t>Kroos</t>
  </si>
  <si>
    <t>Costa</t>
  </si>
  <si>
    <t>Sánchez</t>
  </si>
  <si>
    <t>Boateng</t>
  </si>
  <si>
    <t>Baresi</t>
  </si>
  <si>
    <t>Gea</t>
  </si>
  <si>
    <t>Bruyne</t>
  </si>
  <si>
    <t>Rodríguez</t>
  </si>
  <si>
    <t>Pogba</t>
  </si>
  <si>
    <t>Matthäus</t>
  </si>
  <si>
    <t>Basten</t>
  </si>
  <si>
    <t>Griezmann</t>
  </si>
  <si>
    <t>Touré</t>
  </si>
  <si>
    <t>Cavani</t>
  </si>
  <si>
    <t>Rooney</t>
  </si>
  <si>
    <t>Mandanda</t>
  </si>
  <si>
    <t>Lacazette</t>
  </si>
  <si>
    <t>Chiellini</t>
  </si>
  <si>
    <t>Buffon</t>
  </si>
  <si>
    <t>Matuidi</t>
  </si>
  <si>
    <t>Stoichkov</t>
  </si>
  <si>
    <t>Santos</t>
  </si>
  <si>
    <t>Figo</t>
  </si>
  <si>
    <t>Gullit</t>
  </si>
  <si>
    <t>Nistelrooy</t>
  </si>
  <si>
    <t>Bergkamp</t>
  </si>
  <si>
    <t>Schmeichel</t>
  </si>
  <si>
    <t>Cazorla</t>
  </si>
  <si>
    <t>Fàbregas</t>
  </si>
  <si>
    <t>Terry</t>
  </si>
  <si>
    <t>Bravo</t>
  </si>
  <si>
    <t>Bale</t>
  </si>
  <si>
    <t>Toulalan</t>
  </si>
  <si>
    <t>Shearer</t>
  </si>
  <si>
    <t>Laudrup</t>
  </si>
  <si>
    <t>Blanc</t>
  </si>
  <si>
    <t>Nedved</t>
  </si>
  <si>
    <t>Weah</t>
  </si>
  <si>
    <t>Lineker</t>
  </si>
  <si>
    <t>Hierro</t>
  </si>
  <si>
    <t>Desailly</t>
  </si>
  <si>
    <t>Cannavaro</t>
  </si>
  <si>
    <t>Sar</t>
  </si>
  <si>
    <t>Luiz</t>
  </si>
  <si>
    <t>Ribéry</t>
  </si>
  <si>
    <t>Higuaín</t>
  </si>
  <si>
    <t>Alves</t>
  </si>
  <si>
    <t>Dempsey</t>
  </si>
  <si>
    <t>Persie</t>
  </si>
  <si>
    <t>Schweinsteiger</t>
  </si>
  <si>
    <t>Keane</t>
  </si>
  <si>
    <t>Moore</t>
  </si>
  <si>
    <t>Rocha</t>
  </si>
  <si>
    <t>Pires</t>
  </si>
  <si>
    <t>Vieira</t>
  </si>
  <si>
    <t>Suker</t>
  </si>
  <si>
    <t>Shevchenko</t>
  </si>
  <si>
    <t>Rijkaard</t>
  </si>
  <si>
    <t>Owen</t>
  </si>
  <si>
    <t>Kluivert</t>
  </si>
  <si>
    <t>Seaman</t>
  </si>
  <si>
    <t>Lehmann</t>
  </si>
  <si>
    <t>Garay</t>
  </si>
  <si>
    <t>Matic</t>
  </si>
  <si>
    <t>Marchisio</t>
  </si>
  <si>
    <t>Özil</t>
  </si>
  <si>
    <t>Rakitic</t>
  </si>
  <si>
    <t>Otamendi</t>
  </si>
  <si>
    <t>Vidal</t>
  </si>
  <si>
    <t>Lloris</t>
  </si>
  <si>
    <t>Eriksen</t>
  </si>
  <si>
    <t>Reus</t>
  </si>
  <si>
    <t>Gerrard</t>
  </si>
  <si>
    <t>Götze</t>
  </si>
  <si>
    <t>Payet</t>
  </si>
  <si>
    <t>Nainggolan</t>
  </si>
  <si>
    <t>Pastore</t>
  </si>
  <si>
    <t>Modric</t>
  </si>
  <si>
    <t>Brehme</t>
  </si>
  <si>
    <t>Okocha</t>
  </si>
  <si>
    <t>Zola</t>
  </si>
  <si>
    <t>Vieri</t>
  </si>
  <si>
    <t>Larsson</t>
  </si>
  <si>
    <t>Crespo</t>
  </si>
  <si>
    <t>Futre</t>
  </si>
  <si>
    <t>Bierhoff</t>
  </si>
  <si>
    <t>Inzaghi</t>
  </si>
  <si>
    <t>Courtois</t>
  </si>
  <si>
    <t>Benzema</t>
  </si>
  <si>
    <t>Verratti</t>
  </si>
  <si>
    <t>Martínez</t>
  </si>
  <si>
    <t>Castro</t>
  </si>
  <si>
    <t>Rodriguez</t>
  </si>
  <si>
    <t>Eremenko</t>
  </si>
  <si>
    <t>Villa</t>
  </si>
  <si>
    <t>Godín</t>
  </si>
  <si>
    <t>Sneijder</t>
  </si>
  <si>
    <t>Lopes</t>
  </si>
  <si>
    <t>Bonucci</t>
  </si>
  <si>
    <t>Glik</t>
  </si>
  <si>
    <t>Perrin</t>
  </si>
  <si>
    <t>Nkoulou</t>
  </si>
  <si>
    <t>Kompany</t>
  </si>
  <si>
    <t>Palacio</t>
  </si>
  <si>
    <t>Boer</t>
  </si>
  <si>
    <t>Effenberg</t>
  </si>
  <si>
    <t>Fowler</t>
  </si>
  <si>
    <t>Neville</t>
  </si>
  <si>
    <t>Ljungberg</t>
  </si>
  <si>
    <t>Sheringham</t>
  </si>
  <si>
    <t>Campbell</t>
  </si>
  <si>
    <t>Busquets</t>
  </si>
  <si>
    <t>Mata</t>
  </si>
  <si>
    <t>Kane</t>
  </si>
  <si>
    <t>Aubameyang</t>
  </si>
  <si>
    <t>Soriano</t>
  </si>
  <si>
    <t>Depay</t>
  </si>
  <si>
    <t>Cech</t>
  </si>
  <si>
    <t>Martinez</t>
  </si>
  <si>
    <t>Huntelaar</t>
  </si>
  <si>
    <t>Benatia</t>
  </si>
  <si>
    <t>Ruffier</t>
  </si>
  <si>
    <t>Alonso</t>
  </si>
  <si>
    <t>Pirlo</t>
  </si>
  <si>
    <t>Dzeko</t>
  </si>
  <si>
    <t>Handanovic</t>
  </si>
  <si>
    <t>Hamšik</t>
  </si>
  <si>
    <t>Ba</t>
  </si>
  <si>
    <t>Schneiderlin</t>
  </si>
  <si>
    <t>Gonalons</t>
  </si>
  <si>
    <t>Kagawa</t>
  </si>
  <si>
    <t>Hart</t>
  </si>
  <si>
    <t>Herrmann</t>
  </si>
  <si>
    <t>Pérez</t>
  </si>
  <si>
    <t>Jong</t>
  </si>
  <si>
    <t>Teixeira</t>
  </si>
  <si>
    <t>Wijnaldum</t>
  </si>
  <si>
    <t>Gündogan</t>
  </si>
  <si>
    <t>Sturridge</t>
  </si>
  <si>
    <t>Bradley</t>
  </si>
  <si>
    <t>Martins</t>
  </si>
  <si>
    <t>Giovinco</t>
  </si>
  <si>
    <t>Lampard</t>
  </si>
  <si>
    <t>Pjanic</t>
  </si>
  <si>
    <t>Turan</t>
  </si>
  <si>
    <t>Perin</t>
  </si>
  <si>
    <t>Florenzi</t>
  </si>
  <si>
    <t>Icardi</t>
  </si>
  <si>
    <t>Khedira</t>
  </si>
  <si>
    <t>Nasri</t>
  </si>
  <si>
    <t>Rossi</t>
  </si>
  <si>
    <t>Sirigu</t>
  </si>
  <si>
    <t>Vela</t>
  </si>
  <si>
    <t>López</t>
  </si>
  <si>
    <t>Vidic</t>
  </si>
  <si>
    <t>Candreva</t>
  </si>
  <si>
    <t>Ramsey</t>
  </si>
  <si>
    <t>Moutinho</t>
  </si>
  <si>
    <t>Gomez</t>
  </si>
  <si>
    <t>Mertens</t>
  </si>
  <si>
    <t>Henderson</t>
  </si>
  <si>
    <t>Bolasie</t>
  </si>
  <si>
    <t>Fährmann</t>
  </si>
  <si>
    <t>Krychowiak</t>
  </si>
  <si>
    <t>Cillessen</t>
  </si>
  <si>
    <t>Chedjou</t>
  </si>
  <si>
    <t>Mascherano</t>
  </si>
  <si>
    <t>Doumbia</t>
  </si>
  <si>
    <t>Bernardo</t>
  </si>
  <si>
    <t>Akinfeev</t>
  </si>
  <si>
    <t>Fékir</t>
  </si>
  <si>
    <t>Cuadrado</t>
  </si>
  <si>
    <t>Mandžukić</t>
  </si>
  <si>
    <t>Navas</t>
  </si>
  <si>
    <t>Farfán</t>
  </si>
  <si>
    <t>Mertesacker</t>
  </si>
  <si>
    <t>Barzagli</t>
  </si>
  <si>
    <t>Weidenfeller</t>
  </si>
  <si>
    <t>Piszczek</t>
  </si>
  <si>
    <t>Tadic</t>
  </si>
  <si>
    <t>Baines</t>
  </si>
  <si>
    <t>Gaitán</t>
  </si>
  <si>
    <t>Zabaleta</t>
  </si>
  <si>
    <t>Alaba</t>
  </si>
  <si>
    <t>Rondón</t>
  </si>
  <si>
    <t>Lavezzi</t>
  </si>
  <si>
    <t>Subotic</t>
  </si>
  <si>
    <t>Meier</t>
  </si>
  <si>
    <t>Bellarabi</t>
  </si>
  <si>
    <t>Vrij</t>
  </si>
  <si>
    <t>Adler</t>
  </si>
  <si>
    <t>Neves</t>
  </si>
  <si>
    <t>Schürrle</t>
  </si>
  <si>
    <t>Wilshere</t>
  </si>
  <si>
    <t>Domínguez</t>
  </si>
  <si>
    <t>Mandžukic</t>
  </si>
  <si>
    <t>Howard</t>
  </si>
  <si>
    <t>Luís</t>
  </si>
  <si>
    <t>Motta</t>
  </si>
  <si>
    <t>Valero</t>
  </si>
  <si>
    <t>Höwedes</t>
  </si>
  <si>
    <t>Gustavo</t>
  </si>
  <si>
    <t>Balotelli</t>
  </si>
  <si>
    <t>Blaszczykowski</t>
  </si>
  <si>
    <t>Vertonghen</t>
  </si>
  <si>
    <t>Leno</t>
  </si>
  <si>
    <t>Stegen</t>
  </si>
  <si>
    <t>Muslera</t>
  </si>
  <si>
    <t>César</t>
  </si>
  <si>
    <t>Mignolet</t>
  </si>
  <si>
    <t>Begovic</t>
  </si>
  <si>
    <t>Ivanovic</t>
  </si>
  <si>
    <t>Eto'o</t>
  </si>
  <si>
    <t>Feghouli</t>
  </si>
  <si>
    <t>Melo</t>
  </si>
  <si>
    <t>Clichy</t>
  </si>
  <si>
    <t>Klose</t>
  </si>
  <si>
    <t>Bony</t>
  </si>
  <si>
    <t>Koscielny</t>
  </si>
  <si>
    <t>Jovetic</t>
  </si>
  <si>
    <t>Škrtel</t>
  </si>
  <si>
    <t>Welbeck</t>
  </si>
  <si>
    <t>Shaqiri</t>
  </si>
  <si>
    <t>Jagielka</t>
  </si>
  <si>
    <t>Benteke</t>
  </si>
  <si>
    <t>Callejón</t>
  </si>
  <si>
    <t>Hernández</t>
  </si>
  <si>
    <t>Erkin</t>
  </si>
  <si>
    <t>Walcott</t>
  </si>
  <si>
    <t>Bacca</t>
  </si>
  <si>
    <t>Junuzovic</t>
  </si>
  <si>
    <t>Mierzejewski</t>
  </si>
  <si>
    <t>Guardado</t>
  </si>
  <si>
    <t>Valbuena</t>
  </si>
  <si>
    <t>Enyeama</t>
  </si>
  <si>
    <t>Mkhitaryan</t>
  </si>
  <si>
    <t>Lukaku</t>
  </si>
  <si>
    <t>Gignac</t>
  </si>
  <si>
    <t>Ayew</t>
  </si>
  <si>
    <t>Williams</t>
  </si>
  <si>
    <t>Alba</t>
  </si>
  <si>
    <t>Drogba</t>
  </si>
  <si>
    <t>Umtiti</t>
  </si>
  <si>
    <t>Castán</t>
  </si>
  <si>
    <t>Boussoufa</t>
  </si>
  <si>
    <t>Varane</t>
  </si>
  <si>
    <t>Laporte</t>
  </si>
  <si>
    <t>Montolivo</t>
  </si>
  <si>
    <t>Sahin</t>
  </si>
  <si>
    <t>Cole</t>
  </si>
  <si>
    <t>Bender</t>
  </si>
  <si>
    <t>Torres</t>
  </si>
  <si>
    <t>Firmino</t>
  </si>
  <si>
    <t>Vaart</t>
  </si>
  <si>
    <t>Cahill</t>
  </si>
  <si>
    <t>Sakho</t>
  </si>
  <si>
    <t>Kießling</t>
  </si>
  <si>
    <t>Agger</t>
  </si>
  <si>
    <t>Strootman</t>
  </si>
  <si>
    <t>Berbatov</t>
  </si>
  <si>
    <t>Cabaye</t>
  </si>
  <si>
    <t>Mavuba</t>
  </si>
  <si>
    <t>Zengin</t>
  </si>
  <si>
    <t>Reina</t>
  </si>
  <si>
    <t>Carrasso</t>
  </si>
  <si>
    <t>Evra</t>
  </si>
  <si>
    <t>Shaarawy</t>
  </si>
  <si>
    <t>Arteta</t>
  </si>
  <si>
    <t>Dzyuba</t>
  </si>
  <si>
    <t>Witsel</t>
  </si>
  <si>
    <t>Denisov</t>
  </si>
  <si>
    <t>Emenike</t>
  </si>
  <si>
    <t>Dembélé</t>
  </si>
  <si>
    <t>Tadić</t>
  </si>
  <si>
    <t>Baša</t>
  </si>
  <si>
    <t>Mathieu</t>
  </si>
  <si>
    <t>Abdennour</t>
  </si>
  <si>
    <t>Valencia</t>
  </si>
  <si>
    <t>Barry</t>
  </si>
  <si>
    <t>Mirallas</t>
  </si>
  <si>
    <t>Kjær</t>
  </si>
  <si>
    <t>Totti</t>
  </si>
  <si>
    <t>Sterling</t>
  </si>
  <si>
    <t>Rosický</t>
  </si>
  <si>
    <t>Mangala</t>
  </si>
  <si>
    <t>Cerci</t>
  </si>
  <si>
    <t>Rémy</t>
  </si>
  <si>
    <t>Draxler</t>
  </si>
  <si>
    <t>Banega</t>
  </si>
  <si>
    <t>Musacchio</t>
  </si>
  <si>
    <t>Albiol</t>
  </si>
  <si>
    <t>Badstuber</t>
  </si>
  <si>
    <t>Sam</t>
  </si>
  <si>
    <t>Fazio</t>
  </si>
  <si>
    <t>Immobile</t>
  </si>
  <si>
    <t>Sagna</t>
  </si>
  <si>
    <t>Adebayor</t>
  </si>
  <si>
    <t>Defoe</t>
  </si>
  <si>
    <t>Debuchy</t>
  </si>
  <si>
    <t>Benaglio</t>
  </si>
  <si>
    <t>Trapp</t>
  </si>
  <si>
    <t>Ochoa</t>
  </si>
  <si>
    <t>Patrício</t>
  </si>
  <si>
    <t>Szczesny</t>
  </si>
  <si>
    <t>Kivrak</t>
  </si>
  <si>
    <t>Coleman</t>
  </si>
  <si>
    <t>McCarthy</t>
  </si>
  <si>
    <t>Lovren</t>
  </si>
  <si>
    <t>Piatti</t>
  </si>
  <si>
    <t>Lallana</t>
  </si>
  <si>
    <t>179813_Futties</t>
  </si>
  <si>
    <t>173731_Futties</t>
  </si>
  <si>
    <t>54050_Futties</t>
  </si>
  <si>
    <t>20289_Futties</t>
  </si>
  <si>
    <t>167948_Futties</t>
  </si>
  <si>
    <t>190460_Futties</t>
  </si>
  <si>
    <t>188350_Futties</t>
  </si>
  <si>
    <t>186942_Futties</t>
  </si>
  <si>
    <t>171833_Futties</t>
  </si>
  <si>
    <t>188428_Futties</t>
  </si>
  <si>
    <t>20775_Futties</t>
  </si>
  <si>
    <t>28130_Futties</t>
  </si>
  <si>
    <t>20801_IF</t>
  </si>
  <si>
    <t>9014_IF</t>
  </si>
  <si>
    <t>176580_IF</t>
  </si>
  <si>
    <t>156616_IF</t>
  </si>
  <si>
    <t>183277_IF</t>
  </si>
  <si>
    <t>164240_IF</t>
  </si>
  <si>
    <t>190871_IF</t>
  </si>
  <si>
    <t>168542_IF</t>
  </si>
  <si>
    <t>121939_IF</t>
  </si>
  <si>
    <t>173731_IF</t>
  </si>
  <si>
    <t>183907_IF</t>
  </si>
  <si>
    <t>188545_IF</t>
  </si>
  <si>
    <t>20289_IF</t>
  </si>
  <si>
    <t>179844_IF</t>
  </si>
  <si>
    <t>183898_IF</t>
  </si>
  <si>
    <t>198710_IF</t>
  </si>
  <si>
    <t>189596_IF</t>
  </si>
  <si>
    <t>178603_IF</t>
  </si>
  <si>
    <t>54050_IF</t>
  </si>
  <si>
    <t>176635_IF</t>
  </si>
  <si>
    <t>192318_IF</t>
  </si>
  <si>
    <t>179813_IF</t>
  </si>
  <si>
    <t>143001_IF</t>
  </si>
  <si>
    <t>193080_IF</t>
  </si>
  <si>
    <t>165153_IF</t>
  </si>
  <si>
    <t>182521_IF</t>
  </si>
  <si>
    <t>167948_IF</t>
  </si>
  <si>
    <t>189511_IF</t>
  </si>
  <si>
    <t>178088_IF</t>
  </si>
  <si>
    <t>48940_IF</t>
  </si>
  <si>
    <t>138956_IF</t>
  </si>
  <si>
    <t>182493_IF</t>
  </si>
  <si>
    <t>139869_IF</t>
  </si>
  <si>
    <t>167664_IF</t>
  </si>
  <si>
    <t>197781_IF</t>
  </si>
  <si>
    <t>190460_IF</t>
  </si>
  <si>
    <t>195864_IF</t>
  </si>
  <si>
    <t>148803_IF</t>
  </si>
  <si>
    <t>177509_IF</t>
  </si>
  <si>
    <t>146562_IF</t>
  </si>
  <si>
    <t>167628_IF</t>
  </si>
  <si>
    <t>188152_IF</t>
  </si>
  <si>
    <t>7763_IF</t>
  </si>
  <si>
    <t>152729_IF</t>
  </si>
  <si>
    <t>162835_IF</t>
  </si>
  <si>
    <t>13732_IF</t>
  </si>
  <si>
    <t>143745_IF</t>
  </si>
  <si>
    <t>168609_IF</t>
  </si>
  <si>
    <t>168651_IF</t>
  </si>
  <si>
    <t>180930_IF</t>
  </si>
  <si>
    <t>171877_IF</t>
  </si>
  <si>
    <t>192985_IF</t>
  </si>
  <si>
    <t>170890_IF</t>
  </si>
  <si>
    <t>194765_IF</t>
  </si>
  <si>
    <t>180206_IF</t>
  </si>
  <si>
    <t>169416_IF</t>
  </si>
  <si>
    <t>146748_IF</t>
  </si>
  <si>
    <t>140601_IF</t>
  </si>
  <si>
    <t>173221_IF</t>
  </si>
  <si>
    <t>112253_IF</t>
  </si>
  <si>
    <t>186561_IF</t>
  </si>
  <si>
    <t>162347_IF</t>
  </si>
  <si>
    <t>189362_IF</t>
  </si>
  <si>
    <t>174543_IF</t>
  </si>
  <si>
    <t>142754_IF</t>
  </si>
  <si>
    <t>148119_IF</t>
  </si>
  <si>
    <t>193301_IF</t>
  </si>
  <si>
    <t>173771_IF</t>
  </si>
  <si>
    <t>199434_IF</t>
  </si>
  <si>
    <t>163631_IF</t>
  </si>
  <si>
    <t>163705_IF</t>
  </si>
  <si>
    <t>184144_IF</t>
  </si>
  <si>
    <t>175943_IF</t>
  </si>
  <si>
    <t>189242_IF</t>
  </si>
  <si>
    <t>197445_IF</t>
  </si>
  <si>
    <t>179944_IF</t>
  </si>
  <si>
    <t>159065_IF</t>
  </si>
  <si>
    <t>180432_IF</t>
  </si>
  <si>
    <t>136138_IF</t>
  </si>
  <si>
    <t>183556_IF</t>
  </si>
  <si>
    <t>121933_IF</t>
  </si>
  <si>
    <t>13743_IF</t>
  </si>
  <si>
    <t>135507_IF</t>
  </si>
  <si>
    <t>139068_IF</t>
  </si>
  <si>
    <t>16254_IF</t>
  </si>
  <si>
    <t>178372_IF</t>
  </si>
  <si>
    <t>171919_IF</t>
  </si>
  <si>
    <t>189461_IF</t>
  </si>
  <si>
    <t>9676_IF</t>
  </si>
  <si>
    <t>184881_IF</t>
  </si>
  <si>
    <t>178518_IF</t>
  </si>
  <si>
    <t>135475_IF</t>
  </si>
  <si>
    <t>189513_IF</t>
  </si>
  <si>
    <t>11141_IF</t>
  </si>
  <si>
    <t>165580_IF</t>
  </si>
  <si>
    <t>193130_IF</t>
  </si>
  <si>
    <t>166706_IF</t>
  </si>
  <si>
    <t>155897_IF</t>
  </si>
  <si>
    <t>164859_IF</t>
  </si>
  <si>
    <t>177326_IF</t>
  </si>
  <si>
    <t>192883_IF</t>
  </si>
  <si>
    <t>192505_IF</t>
  </si>
  <si>
    <t>330_IF</t>
  </si>
  <si>
    <t>146758_IF</t>
  </si>
  <si>
    <t>189332_IF</t>
  </si>
  <si>
    <t>31432_IF</t>
  </si>
  <si>
    <t>158023_IF</t>
  </si>
  <si>
    <t>41236_IF</t>
  </si>
  <si>
    <t>153079_IF</t>
  </si>
  <si>
    <t>184941_IF</t>
  </si>
  <si>
    <t>181872_IF</t>
  </si>
  <si>
    <t>189505_IF</t>
  </si>
  <si>
    <t>192366_IF</t>
  </si>
  <si>
    <t>146530_IF</t>
  </si>
  <si>
    <t>189358_IF</t>
  </si>
  <si>
    <t>190043_Legend</t>
  </si>
  <si>
    <t>168473_Legend</t>
  </si>
  <si>
    <t>1109_Legend</t>
  </si>
  <si>
    <t>166906_Legend</t>
  </si>
  <si>
    <t>191189_Legend</t>
  </si>
  <si>
    <t>192181_Legend</t>
  </si>
  <si>
    <t>4833_Legend</t>
  </si>
  <si>
    <t>191695_Legend</t>
  </si>
  <si>
    <t>5589_Legend</t>
  </si>
  <si>
    <t>214100_Legend</t>
  </si>
  <si>
    <t>10264_Legend</t>
  </si>
  <si>
    <t>4000_Legend</t>
  </si>
  <si>
    <t>190053_Legend</t>
  </si>
  <si>
    <t>51_Legend</t>
  </si>
  <si>
    <t>222000_Legend</t>
  </si>
  <si>
    <t>222481_Legend</t>
  </si>
  <si>
    <t>6235_Legend</t>
  </si>
  <si>
    <t>164000_Legend</t>
  </si>
  <si>
    <t>214267_Legend</t>
  </si>
  <si>
    <t>166124_Legend</t>
  </si>
  <si>
    <t>161840_Legend</t>
  </si>
  <si>
    <t>1116_Legend</t>
  </si>
  <si>
    <t>1183_Legend</t>
  </si>
  <si>
    <t>51539_Legend</t>
  </si>
  <si>
    <t>222257_Legend</t>
  </si>
  <si>
    <t>240_Legend</t>
  </si>
  <si>
    <t>190044_Legend</t>
  </si>
  <si>
    <t>1040_Legend</t>
  </si>
  <si>
    <t>1605_Legend</t>
  </si>
  <si>
    <t>1419_Legend</t>
  </si>
  <si>
    <t>214649_Legend</t>
  </si>
  <si>
    <t>13128_Legend</t>
  </si>
  <si>
    <t>1025_Legend</t>
  </si>
  <si>
    <t>214098_Legend</t>
  </si>
  <si>
    <t>5419_Legend</t>
  </si>
  <si>
    <t>5680_Legend</t>
  </si>
  <si>
    <t>1_Legend</t>
  </si>
  <si>
    <t>805_Legend</t>
  </si>
  <si>
    <t>166120_Legend</t>
  </si>
  <si>
    <t>570_Legend</t>
  </si>
  <si>
    <t>1201_Legend</t>
  </si>
  <si>
    <t>942_Legend</t>
  </si>
  <si>
    <t>52241_Legend</t>
  </si>
  <si>
    <t>117106_Legend</t>
  </si>
  <si>
    <t>7512_Legend</t>
  </si>
  <si>
    <t>214101_Legend</t>
  </si>
  <si>
    <t>215732_Legend</t>
  </si>
  <si>
    <t>1198_Legend</t>
  </si>
  <si>
    <t>222680_Legend</t>
  </si>
  <si>
    <t>177845_Legend</t>
  </si>
  <si>
    <t>215558_Legend</t>
  </si>
  <si>
    <t>195_Legend</t>
  </si>
  <si>
    <t>244_Legend</t>
  </si>
  <si>
    <t>6975_Legend</t>
  </si>
  <si>
    <t>393_Legend</t>
  </si>
  <si>
    <t>388_Legend</t>
  </si>
  <si>
    <t>158023_MOTM</t>
  </si>
  <si>
    <t>20801_MOTM</t>
  </si>
  <si>
    <t>41236_MOTM</t>
  </si>
  <si>
    <t>190871_MOTM</t>
  </si>
  <si>
    <t>155862_MOTM</t>
  </si>
  <si>
    <t>164240_MOTM</t>
  </si>
  <si>
    <t>143001_MOTM</t>
  </si>
  <si>
    <t>184941_MOTM</t>
  </si>
  <si>
    <t>176635_MOTM</t>
  </si>
  <si>
    <t>179813_MOTM</t>
  </si>
  <si>
    <t>168651_MOTM</t>
  </si>
  <si>
    <t>183898_MOTM</t>
  </si>
  <si>
    <t>192119_MOTM</t>
  </si>
  <si>
    <t>20289_MOTM</t>
  </si>
  <si>
    <t>183907_MOTM</t>
  </si>
  <si>
    <t>181872_MOTM</t>
  </si>
  <si>
    <t>190460_MOTM</t>
  </si>
  <si>
    <t>171877_MOTM</t>
  </si>
  <si>
    <t>174543_MOTM</t>
  </si>
  <si>
    <t>189505_MOTM</t>
  </si>
  <si>
    <t>13732_MOTM</t>
  </si>
  <si>
    <t>150724_MOTM</t>
  </si>
  <si>
    <t>175943_MOTM</t>
  </si>
  <si>
    <t>189963_MOTM</t>
  </si>
  <si>
    <t>189242_MOTM</t>
  </si>
  <si>
    <t>189250_MOTM</t>
  </si>
  <si>
    <t>20775_MOTM</t>
  </si>
  <si>
    <t>189509_MOTM</t>
  </si>
  <si>
    <t>178224_MOTM</t>
  </si>
  <si>
    <t>207664_MOTM</t>
  </si>
  <si>
    <t>176580_MOTM</t>
  </si>
  <si>
    <t>167664_MOTM</t>
  </si>
  <si>
    <t>192985_MOTM</t>
  </si>
  <si>
    <t>150418_MOTM</t>
  </si>
  <si>
    <t>155897_MOTM</t>
  </si>
  <si>
    <t>158023_Normal</t>
  </si>
  <si>
    <t>20801_Normal</t>
  </si>
  <si>
    <t>41236_Normal</t>
  </si>
  <si>
    <t>9014_Normal</t>
  </si>
  <si>
    <t>167495_Normal</t>
  </si>
  <si>
    <t>176580_Normal</t>
  </si>
  <si>
    <t>41_Normal</t>
  </si>
  <si>
    <t>183277_Normal</t>
  </si>
  <si>
    <t>156616_Normal</t>
  </si>
  <si>
    <t>188545_Normal</t>
  </si>
  <si>
    <t>177003_Normal</t>
  </si>
  <si>
    <t>168542_Normal</t>
  </si>
  <si>
    <t>164240_Normal</t>
  </si>
  <si>
    <t>155862_Normal</t>
  </si>
  <si>
    <t>173731_Normal</t>
  </si>
  <si>
    <t>121939_Normal</t>
  </si>
  <si>
    <t>179813_Normal</t>
  </si>
  <si>
    <t>198710_Normal</t>
  </si>
  <si>
    <t>178603_Normal</t>
  </si>
  <si>
    <t>176635_Normal</t>
  </si>
  <si>
    <t>189596_Normal</t>
  </si>
  <si>
    <t>188350_Normal</t>
  </si>
  <si>
    <t>54050_Normal</t>
  </si>
  <si>
    <t>20289_Normal</t>
  </si>
  <si>
    <t>10535_Normal</t>
  </si>
  <si>
    <t>139720_Normal</t>
  </si>
  <si>
    <t>192119_Normal</t>
  </si>
  <si>
    <t>177610_Normal</t>
  </si>
  <si>
    <t>189511_Normal</t>
  </si>
  <si>
    <t>178088_Normal</t>
  </si>
  <si>
    <t>165153_Normal</t>
  </si>
  <si>
    <t>182521_Normal</t>
  </si>
  <si>
    <t>167948_Normal</t>
  </si>
  <si>
    <t>48940_Normal</t>
  </si>
  <si>
    <t>138956_Normal</t>
  </si>
  <si>
    <t>7763_Normal</t>
  </si>
  <si>
    <t>152729_Normal</t>
  </si>
  <si>
    <t>179846_Normal</t>
  </si>
  <si>
    <t>182493_Normal</t>
  </si>
  <si>
    <t>177509_Normal</t>
  </si>
  <si>
    <t>146562_Normal</t>
  </si>
  <si>
    <t>165239_Normal</t>
  </si>
  <si>
    <t>188152_Normal</t>
  </si>
  <si>
    <t>139869_Normal</t>
  </si>
  <si>
    <t>53302_Normal</t>
  </si>
  <si>
    <t>148803_Normal</t>
  </si>
  <si>
    <t>167664_Normal</t>
  </si>
  <si>
    <t>168435_Normal</t>
  </si>
  <si>
    <t>180206_Normal</t>
  </si>
  <si>
    <t>193082_Normal</t>
  </si>
  <si>
    <t>120533_Normal</t>
  </si>
  <si>
    <t>112253_Normal</t>
  </si>
  <si>
    <t>142754_Normal</t>
  </si>
  <si>
    <t>146530_Normal</t>
  </si>
  <si>
    <t>162347_Normal</t>
  </si>
  <si>
    <t>170481_Normal</t>
  </si>
  <si>
    <t>168609_Normal</t>
  </si>
  <si>
    <t>170890_Normal</t>
  </si>
  <si>
    <t>168651_Normal</t>
  </si>
  <si>
    <t>181783_Normal</t>
  </si>
  <si>
    <t>189505_Normal</t>
  </si>
  <si>
    <t>186561_Normal</t>
  </si>
  <si>
    <t>186942_Normal</t>
  </si>
  <si>
    <t>146536_Normal</t>
  </si>
  <si>
    <t>180930_Normal</t>
  </si>
  <si>
    <t>171833_Normal</t>
  </si>
  <si>
    <t>158133_Normal</t>
  </si>
  <si>
    <t>146439_Normal</t>
  </si>
  <si>
    <t>13732_Normal</t>
  </si>
  <si>
    <t>53612_Normal</t>
  </si>
  <si>
    <t>189362_Normal</t>
  </si>
  <si>
    <t>140601_Normal</t>
  </si>
  <si>
    <t>137186_Normal</t>
  </si>
  <si>
    <t>171877_Normal</t>
  </si>
  <si>
    <t>173210_Normal</t>
  </si>
  <si>
    <t>173221_Normal</t>
  </si>
  <si>
    <t>2196_Normal</t>
  </si>
  <si>
    <t>174543_Normal</t>
  </si>
  <si>
    <t>146748_Normal</t>
  </si>
  <si>
    <t>148119_Normal</t>
  </si>
  <si>
    <t>179944_Normal</t>
  </si>
  <si>
    <t>49370_Normal</t>
  </si>
  <si>
    <t>159065_Normal</t>
  </si>
  <si>
    <t>136130_Normal</t>
  </si>
  <si>
    <t>13743_Normal</t>
  </si>
  <si>
    <t>180432_Normal</t>
  </si>
  <si>
    <t>161956_Normal</t>
  </si>
  <si>
    <t>20800_Normal</t>
  </si>
  <si>
    <t>173771_Normal</t>
  </si>
  <si>
    <t>188428_Normal</t>
  </si>
  <si>
    <t>184144_Normal</t>
  </si>
  <si>
    <t>152999_Normal</t>
  </si>
  <si>
    <t>162409_Normal</t>
  </si>
  <si>
    <t>176676_Normal</t>
  </si>
  <si>
    <t>135507_Normal</t>
  </si>
  <si>
    <t>193747_Normal</t>
  </si>
  <si>
    <t>158625_Normal</t>
  </si>
  <si>
    <t>172879_Normal</t>
  </si>
  <si>
    <t>183556_Normal</t>
  </si>
  <si>
    <t>179784_Normal</t>
  </si>
  <si>
    <t>175943_Normal</t>
  </si>
  <si>
    <t>180403_Normal</t>
  </si>
  <si>
    <t>185221_Normal</t>
  </si>
  <si>
    <t>146954_Normal</t>
  </si>
  <si>
    <t>186627_Normal</t>
  </si>
  <si>
    <t>164994_Normal</t>
  </si>
  <si>
    <t>172871_Normal</t>
  </si>
  <si>
    <t>136138_Normal</t>
  </si>
  <si>
    <t>197445_Normal</t>
  </si>
  <si>
    <t>163631_Normal</t>
  </si>
  <si>
    <t>163705_Normal</t>
  </si>
  <si>
    <t>121933_Normal</t>
  </si>
  <si>
    <t>192563_Normal</t>
  </si>
  <si>
    <t>192448_Normal</t>
  </si>
  <si>
    <t>182494_Normal</t>
  </si>
  <si>
    <t>48717_Normal</t>
  </si>
  <si>
    <t>16254_Normal</t>
  </si>
  <si>
    <t>173426_Normal</t>
  </si>
  <si>
    <t>193301_Normal</t>
  </si>
  <si>
    <t>172610_Normal</t>
  </si>
  <si>
    <t>184943_Normal</t>
  </si>
  <si>
    <t>170733_Normal</t>
  </si>
  <si>
    <t>155897_Normal</t>
  </si>
  <si>
    <t>164435_Normal</t>
  </si>
  <si>
    <t>162131_Normal</t>
  </si>
  <si>
    <t>11141_Normal</t>
  </si>
  <si>
    <t>189461_Normal</t>
  </si>
  <si>
    <t>189358_Normal</t>
  </si>
  <si>
    <t>189332_Normal</t>
  </si>
  <si>
    <t>201535_Normal</t>
  </si>
  <si>
    <t>212218_Normal</t>
  </si>
  <si>
    <t>193130_Normal</t>
  </si>
  <si>
    <t>159287_Normal</t>
  </si>
  <si>
    <t>170797_Normal</t>
  </si>
  <si>
    <t>189509_Normal</t>
  </si>
  <si>
    <t>34079_Normal</t>
  </si>
  <si>
    <t>164859_Normal</t>
  </si>
  <si>
    <t>177457_Normal</t>
  </si>
  <si>
    <t>53578_Normal</t>
  </si>
  <si>
    <t>177458_Normal</t>
  </si>
  <si>
    <t>49369_Normal</t>
  </si>
  <si>
    <t>189242_Normal</t>
  </si>
  <si>
    <t>189963_Normal</t>
  </si>
  <si>
    <t>192883_Normal</t>
  </si>
  <si>
    <t>201942_Normal</t>
  </si>
  <si>
    <t>178224_Normal</t>
  </si>
  <si>
    <t>45574_Normal</t>
  </si>
  <si>
    <t>9676_Normal</t>
  </si>
  <si>
    <t>31432_Normal</t>
  </si>
  <si>
    <t>135475_Normal</t>
  </si>
  <si>
    <t>146758_Normal</t>
  </si>
  <si>
    <t>184881_Normal</t>
  </si>
  <si>
    <t>148711_Normal</t>
  </si>
  <si>
    <t>164468_Normal</t>
  </si>
  <si>
    <t>166706_Normal</t>
  </si>
  <si>
    <t>183285_Normal</t>
  </si>
  <si>
    <t>137262_Normal</t>
  </si>
  <si>
    <t>152039_Normal</t>
  </si>
  <si>
    <t>178372_Normal</t>
  </si>
  <si>
    <t>189712_Normal</t>
  </si>
  <si>
    <t>30110_Normal</t>
  </si>
  <si>
    <t>150656_Normal</t>
  </si>
  <si>
    <t>143306_Normal</t>
  </si>
  <si>
    <t>165580_Normal</t>
  </si>
  <si>
    <t>182629_Normal</t>
  </si>
  <si>
    <t>116494_Normal</t>
  </si>
  <si>
    <t>138449_Normal</t>
  </si>
  <si>
    <t>184432_Normal</t>
  </si>
  <si>
    <t>178518_Normal</t>
  </si>
  <si>
    <t>28130_Normal</t>
  </si>
  <si>
    <t>185020_Normal</t>
  </si>
  <si>
    <t>52091_Normal</t>
  </si>
  <si>
    <t>155887_Normal</t>
  </si>
  <si>
    <t>45119_Normal</t>
  </si>
  <si>
    <t>187607_Normal</t>
  </si>
  <si>
    <t>177413_Normal</t>
  </si>
  <si>
    <t>147782_Normal</t>
  </si>
  <si>
    <t>199835_Normal</t>
  </si>
  <si>
    <t>5471_Normal</t>
  </si>
  <si>
    <t>162240_Normal</t>
  </si>
  <si>
    <t>192615_Normal</t>
  </si>
  <si>
    <t>112316_Normal</t>
  </si>
  <si>
    <t>193116_Normal</t>
  </si>
  <si>
    <t>198076_Normal</t>
  </si>
  <si>
    <t>177600_Normal</t>
  </si>
  <si>
    <t>205525_Normal</t>
  </si>
  <si>
    <t>173909_Normal</t>
  </si>
  <si>
    <t>189575_Normal</t>
  </si>
  <si>
    <t>198329_Normal</t>
  </si>
  <si>
    <t>167905_Normal</t>
  </si>
  <si>
    <t>6826_Normal</t>
  </si>
  <si>
    <t>172175_Normal</t>
  </si>
  <si>
    <t>167431_Normal</t>
  </si>
  <si>
    <t>179645_Normal</t>
  </si>
  <si>
    <t>188791_Normal</t>
  </si>
  <si>
    <t>1238_Normal</t>
  </si>
  <si>
    <t>8473_Normal</t>
  </si>
  <si>
    <t>190531_Normal</t>
  </si>
  <si>
    <t>53914_Normal</t>
  </si>
  <si>
    <t>192505_Normal</t>
  </si>
  <si>
    <t>178393_Normal</t>
  </si>
  <si>
    <t>179527_Normal</t>
  </si>
  <si>
    <t>202166_Normal</t>
  </si>
  <si>
    <t>113422_Normal</t>
  </si>
  <si>
    <t>189574_Normal</t>
  </si>
  <si>
    <t>4098_Normal</t>
  </si>
  <si>
    <t>106231_Normal</t>
  </si>
  <si>
    <t>204525_Normal</t>
  </si>
  <si>
    <t>178562_Normal</t>
  </si>
  <si>
    <t>186547_Normal</t>
  </si>
  <si>
    <t>189354_Normal</t>
  </si>
  <si>
    <t>157481_Normal</t>
  </si>
  <si>
    <t>192620_Normal</t>
  </si>
  <si>
    <t>177934_Normal</t>
  </si>
  <si>
    <t>193352_Normal</t>
  </si>
  <si>
    <t>179847_Normal</t>
  </si>
  <si>
    <t>163419_Normal</t>
  </si>
  <si>
    <t>53050_Normal</t>
  </si>
  <si>
    <t>138110_Normal</t>
  </si>
  <si>
    <t>50542_Normal</t>
  </si>
  <si>
    <t>158626_Normal</t>
  </si>
  <si>
    <t>177134_Normal</t>
  </si>
  <si>
    <t>144622_Normal</t>
  </si>
  <si>
    <t>159147_Normal</t>
  </si>
  <si>
    <t>152554_Normal</t>
  </si>
  <si>
    <t>115533_Normal</t>
  </si>
  <si>
    <t>140233_Normal</t>
  </si>
  <si>
    <t>178005_Normal</t>
  </si>
  <si>
    <t>186953_Normal</t>
  </si>
  <si>
    <t>139968_Normal</t>
  </si>
  <si>
    <t>180216_Normal</t>
  </si>
  <si>
    <t>188253_Normal</t>
  </si>
  <si>
    <t>188829_Normal</t>
  </si>
  <si>
    <t>195086_Normal</t>
  </si>
  <si>
    <t>177388_Normal</t>
  </si>
  <si>
    <t>110677_Normal</t>
  </si>
  <si>
    <t>183899_Normal</t>
  </si>
  <si>
    <t>188005_Normal</t>
  </si>
  <si>
    <t>180819_Normal</t>
  </si>
  <si>
    <t>204963_Normal</t>
  </si>
  <si>
    <t>191180_Normal</t>
  </si>
  <si>
    <t>153244_Normal</t>
  </si>
  <si>
    <t>184941_Normal</t>
  </si>
  <si>
    <t>183898_Normal</t>
  </si>
  <si>
    <t>194765_Normal</t>
  </si>
  <si>
    <t>143745_Normal</t>
  </si>
  <si>
    <t>181872_Normal</t>
  </si>
  <si>
    <t>172723_Normal</t>
  </si>
  <si>
    <t>121944_Normal</t>
  </si>
  <si>
    <t>207664_Normal</t>
  </si>
  <si>
    <t>143001_Normal</t>
  </si>
  <si>
    <t>169416_Normal</t>
  </si>
  <si>
    <t>177644_Normal</t>
  </si>
  <si>
    <t>162895_Normal</t>
  </si>
  <si>
    <t>184111_Normal</t>
  </si>
  <si>
    <t>190460_Normal</t>
  </si>
  <si>
    <t>192387_Normal</t>
  </si>
  <si>
    <t>193080_Normal</t>
  </si>
  <si>
    <t>179844_Normal</t>
  </si>
  <si>
    <t>190483_Normal</t>
  </si>
  <si>
    <t>199434_Normal</t>
  </si>
  <si>
    <t>196432_Normal</t>
  </si>
  <si>
    <t>167397_Normal</t>
  </si>
  <si>
    <t>164169_Normal</t>
  </si>
  <si>
    <t>1179_Normal</t>
  </si>
  <si>
    <t>170369_Normal</t>
  </si>
  <si>
    <t>5479_Normal</t>
  </si>
  <si>
    <t>106213_Normal</t>
  </si>
  <si>
    <t>197781_Normal</t>
  </si>
  <si>
    <t>196144_Normal</t>
  </si>
  <si>
    <t>183907_Normal</t>
  </si>
  <si>
    <t>150724_Normal</t>
  </si>
  <si>
    <t>24630_Normal</t>
  </si>
  <si>
    <t>192985_Normal</t>
  </si>
  <si>
    <t>188943_Normal</t>
  </si>
  <si>
    <t>165229_Normal</t>
  </si>
  <si>
    <t>200949_Normal</t>
  </si>
  <si>
    <t>199556_Normal</t>
  </si>
  <si>
    <t>150418_Normal</t>
  </si>
  <si>
    <t>192318_Normal</t>
  </si>
  <si>
    <t>177326_Normal</t>
  </si>
  <si>
    <t>177358_Normal</t>
  </si>
  <si>
    <t>171919_Normal</t>
  </si>
  <si>
    <t>139068_Normal</t>
  </si>
  <si>
    <t>191202_Normal</t>
  </si>
  <si>
    <t>190871_Normal</t>
  </si>
  <si>
    <t>192366_Normal</t>
  </si>
  <si>
    <t>142784_Normal</t>
  </si>
  <si>
    <t>189513_Normal</t>
  </si>
  <si>
    <t>195864_Normal</t>
  </si>
  <si>
    <t>202652_Normal</t>
  </si>
  <si>
    <t>20775_Normal</t>
  </si>
  <si>
    <t>7826_Normal</t>
  </si>
  <si>
    <t>189250_Normal</t>
  </si>
  <si>
    <t>162835_Normal</t>
  </si>
  <si>
    <t>153079_Normal</t>
  </si>
  <si>
    <t>190813_Normal</t>
  </si>
  <si>
    <t>167628_Normal</t>
  </si>
  <si>
    <t>181820_Normal</t>
  </si>
  <si>
    <t>186153_Normal</t>
  </si>
  <si>
    <t>45197_Normal</t>
  </si>
  <si>
    <t>193348_Normal</t>
  </si>
  <si>
    <t>167943_Normal</t>
  </si>
  <si>
    <t>20801_POTY</t>
  </si>
  <si>
    <t>183277_POTY</t>
  </si>
  <si>
    <t>163705_POTY</t>
  </si>
  <si>
    <t>193301_POTY</t>
  </si>
  <si>
    <t>150724_POTY</t>
  </si>
  <si>
    <t>189362_POTY</t>
  </si>
  <si>
    <t>156142_POTY</t>
  </si>
  <si>
    <t>115909_POTY</t>
  </si>
  <si>
    <t>20801_RB</t>
  </si>
  <si>
    <t>158023_RB</t>
  </si>
  <si>
    <t>167495_RB</t>
  </si>
  <si>
    <t>54050_RB</t>
  </si>
  <si>
    <t>13732_RB</t>
  </si>
  <si>
    <t>20801_SIF</t>
  </si>
  <si>
    <t>176580_SIF</t>
  </si>
  <si>
    <t>9014_SIF</t>
  </si>
  <si>
    <t>20289_SIF</t>
  </si>
  <si>
    <t>179813_SIF</t>
  </si>
  <si>
    <t>164240_SIF</t>
  </si>
  <si>
    <t>168542_SIF</t>
  </si>
  <si>
    <t>190871_SIF</t>
  </si>
  <si>
    <t>167664_SIF</t>
  </si>
  <si>
    <t>188545_SIF</t>
  </si>
  <si>
    <t>179844_SIF</t>
  </si>
  <si>
    <t>189596_SIF</t>
  </si>
  <si>
    <t>54050_SIF</t>
  </si>
  <si>
    <t>178603_SIF</t>
  </si>
  <si>
    <t>198710_SIF</t>
  </si>
  <si>
    <t>192318_SIF</t>
  </si>
  <si>
    <t>143001_SIF</t>
  </si>
  <si>
    <t>193080_SIF</t>
  </si>
  <si>
    <t>184941_SIF</t>
  </si>
  <si>
    <t>165153_SIF</t>
  </si>
  <si>
    <t>182493_SIF</t>
  </si>
  <si>
    <t>197781_SIF</t>
  </si>
  <si>
    <t>146562_SIF</t>
  </si>
  <si>
    <t>195864_SIF</t>
  </si>
  <si>
    <t>139869_SIF</t>
  </si>
  <si>
    <t>189362_SIF</t>
  </si>
  <si>
    <t>194765_SIF</t>
  </si>
  <si>
    <t>168651_SIF</t>
  </si>
  <si>
    <t>192985_SIF</t>
  </si>
  <si>
    <t>180930_SIF</t>
  </si>
  <si>
    <t>170890_SIF</t>
  </si>
  <si>
    <t>189358_SIF</t>
  </si>
  <si>
    <t>180206_SIF</t>
  </si>
  <si>
    <t>193301_SIF</t>
  </si>
  <si>
    <t>163705_SIF</t>
  </si>
  <si>
    <t>171919_SIF</t>
  </si>
  <si>
    <t>189250_SIF</t>
  </si>
  <si>
    <t>165580_SIF</t>
  </si>
  <si>
    <t>193130_SIF</t>
  </si>
  <si>
    <t>189461_SIF</t>
  </si>
  <si>
    <t>152554_SIF</t>
  </si>
  <si>
    <t>186146_SIF</t>
  </si>
  <si>
    <t>193348_SIF</t>
  </si>
  <si>
    <t>53914_SIF</t>
  </si>
  <si>
    <t>193352_SIF</t>
  </si>
  <si>
    <t>184111_SIF</t>
  </si>
  <si>
    <t>185020_SIF</t>
  </si>
  <si>
    <t>144622_SIF</t>
  </si>
  <si>
    <t>113422_SIF</t>
  </si>
  <si>
    <t>139968_SIF</t>
  </si>
  <si>
    <t>153244_SIF</t>
  </si>
  <si>
    <t>158023_TIF</t>
  </si>
  <si>
    <t>20801_TIF</t>
  </si>
  <si>
    <t>9014_TIF</t>
  </si>
  <si>
    <t>168542_TIF</t>
  </si>
  <si>
    <t>153079_TIF</t>
  </si>
  <si>
    <t>189596_TIF</t>
  </si>
  <si>
    <t>192985_TIF</t>
  </si>
  <si>
    <t>182493_TIF</t>
  </si>
  <si>
    <t>139869_TIF</t>
  </si>
  <si>
    <t>194765_TIF</t>
  </si>
  <si>
    <t>168651_TIF</t>
  </si>
  <si>
    <t>170890_TIF</t>
  </si>
  <si>
    <t>192366_TIF</t>
  </si>
  <si>
    <t>193352_TIF</t>
  </si>
  <si>
    <t>177388_TIF</t>
  </si>
  <si>
    <t>176571_TIF</t>
  </si>
  <si>
    <t>163824_TIF</t>
  </si>
  <si>
    <t>20801_TOTS</t>
  </si>
  <si>
    <t>158023_TOTS</t>
  </si>
  <si>
    <t>41236_TOTS</t>
  </si>
  <si>
    <t>176580_TOTS</t>
  </si>
  <si>
    <t>183277_TOTS</t>
  </si>
  <si>
    <t>9014_TOTS</t>
  </si>
  <si>
    <t>167495_TOTS</t>
  </si>
  <si>
    <t>190871_TOTS</t>
  </si>
  <si>
    <t>153079_TOTS</t>
  </si>
  <si>
    <t>188545_TOTS</t>
  </si>
  <si>
    <t>189596_TOTS</t>
  </si>
  <si>
    <t>143001_TOTS</t>
  </si>
  <si>
    <t>179844_TOTS</t>
  </si>
  <si>
    <t>184941_TOTS</t>
  </si>
  <si>
    <t>183907_TOTS</t>
  </si>
  <si>
    <t>155862_TOTS</t>
  </si>
  <si>
    <t>164240_TOTS</t>
  </si>
  <si>
    <t>193080_TOTS</t>
  </si>
  <si>
    <t>192985_TOTS</t>
  </si>
  <si>
    <t>198710_TOTS</t>
  </si>
  <si>
    <t>182521_TOTS</t>
  </si>
  <si>
    <t>195864_TOTS</t>
  </si>
  <si>
    <t>194765_TOTS</t>
  </si>
  <si>
    <t>163705_TOTS</t>
  </si>
  <si>
    <t>193301_TOTS</t>
  </si>
  <si>
    <t>138956_TOTS</t>
  </si>
  <si>
    <t>1179_TOTS</t>
  </si>
  <si>
    <t>170890_TOTS</t>
  </si>
  <si>
    <t>146562_TOTS</t>
  </si>
  <si>
    <t>162895_TOTS</t>
  </si>
  <si>
    <t>13732_TOTS</t>
  </si>
  <si>
    <t>174543_TOTS</t>
  </si>
  <si>
    <t>152729_TOTS</t>
  </si>
  <si>
    <t>189362_TOTS</t>
  </si>
  <si>
    <t>112253_TOTS</t>
  </si>
  <si>
    <t>146530_TOTS</t>
  </si>
  <si>
    <t>155897_TOTS</t>
  </si>
  <si>
    <t>170481_TOTS</t>
  </si>
  <si>
    <t>191202_TOTS</t>
  </si>
  <si>
    <t>173210_TOTS</t>
  </si>
  <si>
    <t>171919_TOTS</t>
  </si>
  <si>
    <t>192366_TOTS</t>
  </si>
  <si>
    <t>165580_TOTS</t>
  </si>
  <si>
    <t>13743_TOTS</t>
  </si>
  <si>
    <t>177388_TOTS</t>
  </si>
  <si>
    <t>178518_TOTS</t>
  </si>
  <si>
    <t>191180_TOTS</t>
  </si>
  <si>
    <t>199556_TOTS</t>
  </si>
  <si>
    <t>176676_TOTS</t>
  </si>
  <si>
    <t>196144_TOTS</t>
  </si>
  <si>
    <t>167431_TOTS</t>
  </si>
  <si>
    <t>193352_TOTS</t>
  </si>
  <si>
    <t>189513_TOTS</t>
  </si>
  <si>
    <t>156142_TOTS</t>
  </si>
  <si>
    <t>113422_TOTS</t>
  </si>
  <si>
    <t>199482_TOTS</t>
  </si>
  <si>
    <t>184344_TOTS</t>
  </si>
  <si>
    <t>190547_TOTS</t>
  </si>
  <si>
    <t>159147_TOTS</t>
  </si>
  <si>
    <t>188829_TOTS</t>
  </si>
  <si>
    <t>202126_TOTS</t>
  </si>
  <si>
    <t>184432_TOTS</t>
  </si>
  <si>
    <t>188567_TOTS</t>
  </si>
  <si>
    <t>110376_TOTS</t>
  </si>
  <si>
    <t>176769_TOTS</t>
  </si>
  <si>
    <t>202556_TOTS</t>
  </si>
  <si>
    <t>330_TOTS</t>
  </si>
  <si>
    <t>138449_TOTS</t>
  </si>
  <si>
    <t>142780_TOTS</t>
  </si>
  <si>
    <t>53405_TOTS</t>
  </si>
  <si>
    <t>177134_TOTS</t>
  </si>
  <si>
    <t>4098_TOTS</t>
  </si>
  <si>
    <t>177358_TOTS</t>
  </si>
  <si>
    <t>193116_TOTS</t>
  </si>
  <si>
    <t>198077_TOTS</t>
  </si>
  <si>
    <t>199715_TOTS</t>
  </si>
  <si>
    <t>189805_TOTS</t>
  </si>
  <si>
    <t>188081_TOTS</t>
  </si>
  <si>
    <t>181291_TOTS</t>
  </si>
  <si>
    <t>155887_TOTS</t>
  </si>
  <si>
    <t>137494_TOTS</t>
  </si>
  <si>
    <t>184431_TOTS</t>
  </si>
  <si>
    <t>5471_TOTS</t>
  </si>
  <si>
    <t>198009_TOTS</t>
  </si>
  <si>
    <t>203551_TOTS</t>
  </si>
  <si>
    <t>201399_TOTS</t>
  </si>
  <si>
    <t>183711_TOTS</t>
  </si>
  <si>
    <t>199561_TOTS</t>
  </si>
  <si>
    <t>189157_TOTS</t>
  </si>
  <si>
    <t>179783_TOTS</t>
  </si>
  <si>
    <t>197242_TOTS</t>
  </si>
  <si>
    <t>199987_TOTS</t>
  </si>
  <si>
    <t>183284_TOTS</t>
  </si>
  <si>
    <t>216594_TOTS</t>
  </si>
  <si>
    <t>183666_TOTS</t>
  </si>
  <si>
    <t>121170_TOTS</t>
  </si>
  <si>
    <t>202857_TOTS</t>
  </si>
  <si>
    <t>198176_TOTS</t>
  </si>
  <si>
    <t>194911_TOTS</t>
  </si>
  <si>
    <t>185000_TOTS</t>
  </si>
  <si>
    <t>138810_TOTS</t>
  </si>
  <si>
    <t>207865_TOTS</t>
  </si>
  <si>
    <t>171875_TOTS</t>
  </si>
  <si>
    <t>173474_TOTS</t>
  </si>
  <si>
    <t>162280_TOTS</t>
  </si>
  <si>
    <t>171897_TOTS</t>
  </si>
  <si>
    <t>205600_TOTS</t>
  </si>
  <si>
    <t>20801_TOTY</t>
  </si>
  <si>
    <t>158023_TOTY</t>
  </si>
  <si>
    <t>167495_TOTY</t>
  </si>
  <si>
    <t>9014_TOTY</t>
  </si>
  <si>
    <t>121939_TOTY</t>
  </si>
  <si>
    <t>41_TOTY</t>
  </si>
  <si>
    <t>155862_TOTY</t>
  </si>
  <si>
    <t>183898_TOTY</t>
  </si>
  <si>
    <t>164240_TOTY</t>
  </si>
  <si>
    <t>182521_TOTY</t>
  </si>
  <si>
    <t>179944_TOTY</t>
  </si>
  <si>
    <t>nation_id</t>
  </si>
  <si>
    <t>Nation</t>
  </si>
  <si>
    <t>club_id</t>
  </si>
  <si>
    <t>player_id</t>
  </si>
  <si>
    <t>card_id</t>
  </si>
  <si>
    <t>Di María</t>
  </si>
  <si>
    <t>Gold</t>
  </si>
  <si>
    <t>Missing Players</t>
  </si>
  <si>
    <t>Gold_Non-rare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</si>
</sst>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2" borderId="1" xfId="0" applyNumberFormat="1" applyFill="1" applyBorder="1"/>
    <xf numFmtId="1" fontId="0" fillId="0" borderId="0" xfId="0" applyNumberFormat="1"/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5" xfId="0" applyFill="1" applyBorder="1"/>
    <xf numFmtId="0" fontId="0" fillId="5" borderId="6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8" xfId="0" applyFill="1" applyBorder="1"/>
    <xf numFmtId="0" fontId="0" fillId="6" borderId="7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1"/>
  <sheetViews>
    <sheetView tabSelected="1" zoomScale="90" zoomScaleNormal="90" workbookViewId="0">
      <selection activeCell="L19" sqref="L19"/>
    </sheetView>
  </sheetViews>
  <sheetFormatPr defaultRowHeight="15" x14ac:dyDescent="0.25"/>
  <cols>
    <col min="1" max="1" width="14.140625" style="4" customWidth="1"/>
    <col min="2" max="3" width="29.28515625" customWidth="1"/>
    <col min="6" max="6" width="13.140625" customWidth="1"/>
    <col min="7" max="7" width="21.5703125" style="15" customWidth="1"/>
    <col min="8" max="8" width="9.140625" customWidth="1"/>
    <col min="16" max="16" width="29.7109375" customWidth="1"/>
    <col min="17" max="17" width="28.85546875" customWidth="1"/>
    <col min="18" max="18" width="21.140625" customWidth="1"/>
    <col min="19" max="19" width="21.7109375" customWidth="1"/>
    <col min="20" max="20" width="24.28515625" customWidth="1"/>
  </cols>
  <sheetData>
    <row r="1" spans="1:20" x14ac:dyDescent="0.25">
      <c r="A1" s="3" t="s">
        <v>2249</v>
      </c>
      <c r="B1" s="2" t="s">
        <v>1200</v>
      </c>
      <c r="C1" s="2" t="s">
        <v>1199</v>
      </c>
      <c r="D1" s="2" t="s">
        <v>1</v>
      </c>
      <c r="E1" s="2" t="s">
        <v>2</v>
      </c>
      <c r="F1" s="2" t="s">
        <v>3</v>
      </c>
      <c r="G1" s="14" t="s">
        <v>441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1004</v>
      </c>
      <c r="Q1" s="2" t="s">
        <v>2247</v>
      </c>
      <c r="R1" s="2" t="s">
        <v>2250</v>
      </c>
      <c r="S1" s="2" t="s">
        <v>2248</v>
      </c>
      <c r="T1" s="2" t="s">
        <v>2246</v>
      </c>
    </row>
    <row r="2" spans="1:20" x14ac:dyDescent="0.25">
      <c r="A2" s="4">
        <v>20801</v>
      </c>
      <c r="B2" t="s">
        <v>12</v>
      </c>
      <c r="C2" t="str">
        <f>VLOOKUP(A2,futbin!A:D,4,0)</f>
        <v>Ronaldo</v>
      </c>
      <c r="D2">
        <v>99</v>
      </c>
      <c r="E2" t="s">
        <v>13</v>
      </c>
      <c r="F2" t="s">
        <v>14</v>
      </c>
      <c r="G2" s="15">
        <v>7590000</v>
      </c>
      <c r="H2">
        <v>5</v>
      </c>
      <c r="I2">
        <v>4</v>
      </c>
      <c r="J2">
        <v>98</v>
      </c>
      <c r="K2">
        <v>99</v>
      </c>
      <c r="L2">
        <v>90</v>
      </c>
      <c r="M2">
        <v>99</v>
      </c>
      <c r="N2">
        <v>42</v>
      </c>
      <c r="O2">
        <v>89</v>
      </c>
      <c r="P2" s="1" t="str">
        <f>VLOOKUP(B2,futbin!B:J,6,0)</f>
        <v>Real Madrid</v>
      </c>
      <c r="Q2" s="1" t="str">
        <f>VLOOKUP(B2,futbin!B:K,8,0)</f>
        <v>Portugal</v>
      </c>
      <c r="R2" t="s">
        <v>2235</v>
      </c>
      <c r="S2">
        <f>VLOOKUP(P2,clubs!B:C,2,0)</f>
        <v>243</v>
      </c>
      <c r="T2">
        <f>VLOOKUP(Q2,nations!B:C,2,0)</f>
        <v>38</v>
      </c>
    </row>
    <row r="3" spans="1:20" x14ac:dyDescent="0.25">
      <c r="A3" s="4">
        <v>20801</v>
      </c>
      <c r="B3" t="s">
        <v>12</v>
      </c>
      <c r="C3" t="str">
        <f>VLOOKUP(A3,futbin!A:D,4,0)</f>
        <v>Ronaldo</v>
      </c>
      <c r="D3">
        <v>98</v>
      </c>
      <c r="E3" t="s">
        <v>13</v>
      </c>
      <c r="F3" t="s">
        <v>17</v>
      </c>
      <c r="G3" s="15">
        <v>4300000</v>
      </c>
      <c r="H3">
        <v>5</v>
      </c>
      <c r="I3">
        <v>4</v>
      </c>
      <c r="J3">
        <v>98</v>
      </c>
      <c r="K3">
        <v>99</v>
      </c>
      <c r="L3">
        <v>89</v>
      </c>
      <c r="M3">
        <v>98</v>
      </c>
      <c r="N3">
        <v>41</v>
      </c>
      <c r="O3">
        <v>88</v>
      </c>
      <c r="P3" s="1" t="str">
        <f>VLOOKUP(B3,futbin!B:J,6,0)</f>
        <v>Real Madrid</v>
      </c>
      <c r="Q3" s="1" t="str">
        <f>VLOOKUP(B3,futbin!B:K,8,0)</f>
        <v>Portugal</v>
      </c>
      <c r="R3" t="s">
        <v>2128</v>
      </c>
      <c r="S3">
        <f>VLOOKUP(P3,clubs!B:C,2,0)</f>
        <v>243</v>
      </c>
      <c r="T3">
        <f>VLOOKUP(Q3,nations!B:C,2,0)</f>
        <v>38</v>
      </c>
    </row>
    <row r="4" spans="1:20" x14ac:dyDescent="0.25">
      <c r="A4" s="4">
        <v>158023</v>
      </c>
      <c r="B4" t="s">
        <v>15</v>
      </c>
      <c r="C4" t="str">
        <f>VLOOKUP(A4,futbin!A:D,4,0)</f>
        <v>Messi</v>
      </c>
      <c r="D4">
        <v>98</v>
      </c>
      <c r="E4" t="s">
        <v>16</v>
      </c>
      <c r="F4" t="s">
        <v>14</v>
      </c>
      <c r="G4" s="15">
        <v>6900000</v>
      </c>
      <c r="H4">
        <v>4</v>
      </c>
      <c r="I4">
        <v>3</v>
      </c>
      <c r="J4">
        <v>97</v>
      </c>
      <c r="K4">
        <v>96</v>
      </c>
      <c r="L4">
        <v>94</v>
      </c>
      <c r="M4">
        <v>99</v>
      </c>
      <c r="N4">
        <v>41</v>
      </c>
      <c r="O4">
        <v>74</v>
      </c>
      <c r="P4" s="1" t="str">
        <f>VLOOKUP(B4,futbin!B:J,6,0)</f>
        <v>FC Barcelona</v>
      </c>
      <c r="Q4" s="1" t="str">
        <f>VLOOKUP(B4,futbin!B:K,8,0)</f>
        <v>Argentina</v>
      </c>
      <c r="R4" t="s">
        <v>2236</v>
      </c>
      <c r="S4">
        <f>VLOOKUP(P4,clubs!B:C,2,0)</f>
        <v>241</v>
      </c>
      <c r="T4">
        <f>VLOOKUP(Q4,nations!B:C,2,0)</f>
        <v>52</v>
      </c>
    </row>
    <row r="5" spans="1:20" x14ac:dyDescent="0.25">
      <c r="A5" s="4">
        <v>20801</v>
      </c>
      <c r="B5" t="s">
        <v>12</v>
      </c>
      <c r="C5" t="str">
        <f>VLOOKUP(A5,futbin!A:D,4,0)</f>
        <v>Ronaldo</v>
      </c>
      <c r="D5">
        <v>97</v>
      </c>
      <c r="E5" t="s">
        <v>13</v>
      </c>
      <c r="F5" t="s">
        <v>19</v>
      </c>
      <c r="G5" s="15">
        <v>4099999.9999999995</v>
      </c>
      <c r="H5">
        <v>5</v>
      </c>
      <c r="I5">
        <v>4</v>
      </c>
      <c r="J5">
        <v>97</v>
      </c>
      <c r="K5">
        <v>98</v>
      </c>
      <c r="L5">
        <v>88</v>
      </c>
      <c r="M5">
        <v>97</v>
      </c>
      <c r="N5">
        <v>40</v>
      </c>
      <c r="O5">
        <v>87</v>
      </c>
      <c r="P5" s="1" t="str">
        <f>VLOOKUP(B5,futbin!B:J,6,0)</f>
        <v>Real Madrid</v>
      </c>
      <c r="Q5" s="1" t="str">
        <f>VLOOKUP(B5,futbin!B:K,8,0)</f>
        <v>Portugal</v>
      </c>
      <c r="R5" t="s">
        <v>2047</v>
      </c>
      <c r="S5">
        <f>VLOOKUP(P5,clubs!B:C,2,0)</f>
        <v>243</v>
      </c>
      <c r="T5">
        <f>VLOOKUP(Q5,nations!B:C,2,0)</f>
        <v>38</v>
      </c>
    </row>
    <row r="6" spans="1:20" x14ac:dyDescent="0.25">
      <c r="A6" s="4">
        <v>20801</v>
      </c>
      <c r="B6" t="s">
        <v>12</v>
      </c>
      <c r="C6" t="str">
        <f>VLOOKUP(A6,futbin!A:D,4,0)</f>
        <v>Ronaldo</v>
      </c>
      <c r="D6">
        <v>97</v>
      </c>
      <c r="E6" t="s">
        <v>18</v>
      </c>
      <c r="F6" t="s">
        <v>31</v>
      </c>
      <c r="G6" s="15">
        <v>5300000</v>
      </c>
      <c r="H6">
        <v>5</v>
      </c>
      <c r="I6">
        <v>4</v>
      </c>
      <c r="J6">
        <v>97</v>
      </c>
      <c r="K6">
        <v>98</v>
      </c>
      <c r="L6">
        <v>88</v>
      </c>
      <c r="M6">
        <v>97</v>
      </c>
      <c r="N6">
        <v>40</v>
      </c>
      <c r="O6">
        <v>87</v>
      </c>
      <c r="P6" s="1" t="str">
        <f>VLOOKUP(B6,futbin!B:J,6,0)</f>
        <v>Real Madrid</v>
      </c>
      <c r="Q6" s="1" t="str">
        <f>VLOOKUP(B6,futbin!B:K,8,0)</f>
        <v>Portugal</v>
      </c>
      <c r="R6" t="s">
        <v>2055</v>
      </c>
      <c r="S6">
        <f>VLOOKUP(P6,clubs!B:C,2,0)</f>
        <v>243</v>
      </c>
      <c r="T6">
        <f>VLOOKUP(Q6,nations!B:C,2,0)</f>
        <v>38</v>
      </c>
    </row>
    <row r="7" spans="1:20" x14ac:dyDescent="0.25">
      <c r="A7" s="4">
        <v>158023</v>
      </c>
      <c r="B7" t="s">
        <v>15</v>
      </c>
      <c r="C7" t="str">
        <f>VLOOKUP(A7,futbin!A:D,4,0)</f>
        <v>Messi</v>
      </c>
      <c r="D7">
        <v>97</v>
      </c>
      <c r="E7" t="s">
        <v>20</v>
      </c>
      <c r="F7" t="s">
        <v>17</v>
      </c>
      <c r="G7" s="15">
        <v>4900000</v>
      </c>
      <c r="H7">
        <v>4</v>
      </c>
      <c r="I7">
        <v>3</v>
      </c>
      <c r="J7">
        <v>97</v>
      </c>
      <c r="K7">
        <v>96</v>
      </c>
      <c r="L7">
        <v>93</v>
      </c>
      <c r="M7">
        <v>98</v>
      </c>
      <c r="N7">
        <v>40</v>
      </c>
      <c r="O7">
        <v>73</v>
      </c>
      <c r="P7" s="1" t="str">
        <f>VLOOKUP(B7,futbin!B:J,6,0)</f>
        <v>FC Barcelona</v>
      </c>
      <c r="Q7" s="1" t="str">
        <f>VLOOKUP(B7,futbin!B:K,8,0)</f>
        <v>Argentina</v>
      </c>
      <c r="R7" t="s">
        <v>2129</v>
      </c>
      <c r="S7">
        <f>VLOOKUP(P7,clubs!B:C,2,0)</f>
        <v>241</v>
      </c>
      <c r="T7">
        <f>VLOOKUP(Q7,nations!B:C,2,0)</f>
        <v>52</v>
      </c>
    </row>
    <row r="8" spans="1:20" x14ac:dyDescent="0.25">
      <c r="A8" s="4">
        <v>158023</v>
      </c>
      <c r="B8" t="s">
        <v>15</v>
      </c>
      <c r="C8" t="str">
        <f>VLOOKUP(A8,futbin!A:D,4,0)</f>
        <v>Messi</v>
      </c>
      <c r="D8">
        <v>96</v>
      </c>
      <c r="E8" t="s">
        <v>20</v>
      </c>
      <c r="F8" t="s">
        <v>27</v>
      </c>
      <c r="G8" s="15">
        <v>3400000</v>
      </c>
      <c r="H8">
        <v>4</v>
      </c>
      <c r="I8">
        <v>3</v>
      </c>
      <c r="J8">
        <v>96</v>
      </c>
      <c r="K8">
        <v>94</v>
      </c>
      <c r="L8">
        <v>91</v>
      </c>
      <c r="M8">
        <v>98</v>
      </c>
      <c r="N8">
        <v>35</v>
      </c>
      <c r="O8">
        <v>69</v>
      </c>
      <c r="P8" s="1" t="str">
        <f>VLOOKUP(B8,futbin!B:J,6,0)</f>
        <v>FC Barcelona</v>
      </c>
      <c r="Q8" s="1" t="str">
        <f>VLOOKUP(B8,futbin!B:K,8,0)</f>
        <v>Argentina</v>
      </c>
      <c r="R8" t="s">
        <v>1644</v>
      </c>
      <c r="S8">
        <f>VLOOKUP(P8,clubs!B:C,2,0)</f>
        <v>241</v>
      </c>
      <c r="T8">
        <f>VLOOKUP(Q8,nations!B:C,2,0)</f>
        <v>52</v>
      </c>
    </row>
    <row r="9" spans="1:20" x14ac:dyDescent="0.25">
      <c r="A9" s="4">
        <v>158023</v>
      </c>
      <c r="B9" t="s">
        <v>15</v>
      </c>
      <c r="C9" t="str">
        <f>VLOOKUP(A9,futbin!A:D,4,0)</f>
        <v>Messi</v>
      </c>
      <c r="D9">
        <v>96</v>
      </c>
      <c r="E9" t="s">
        <v>16</v>
      </c>
      <c r="F9" t="s">
        <v>27</v>
      </c>
      <c r="G9" s="15">
        <v>3000000</v>
      </c>
      <c r="H9">
        <v>4</v>
      </c>
      <c r="I9">
        <v>3</v>
      </c>
      <c r="J9">
        <v>96</v>
      </c>
      <c r="K9">
        <v>94</v>
      </c>
      <c r="L9">
        <v>91</v>
      </c>
      <c r="M9">
        <v>98</v>
      </c>
      <c r="N9">
        <v>35</v>
      </c>
      <c r="O9">
        <v>69</v>
      </c>
      <c r="P9" s="1" t="str">
        <f>VLOOKUP(B9,futbin!B:J,6,0)</f>
        <v>FC Barcelona</v>
      </c>
      <c r="Q9" s="1" t="str">
        <f>VLOOKUP(B9,futbin!B:K,8,0)</f>
        <v>Argentina</v>
      </c>
      <c r="R9" t="s">
        <v>2111</v>
      </c>
      <c r="S9">
        <f>VLOOKUP(P9,clubs!B:C,2,0)</f>
        <v>241</v>
      </c>
      <c r="T9">
        <f>VLOOKUP(Q9,nations!B:C,2,0)</f>
        <v>52</v>
      </c>
    </row>
    <row r="10" spans="1:20" x14ac:dyDescent="0.25">
      <c r="A10" s="4">
        <v>20801</v>
      </c>
      <c r="B10" t="s">
        <v>12</v>
      </c>
      <c r="C10" t="str">
        <f>VLOOKUP(A10,futbin!A:D,4,0)</f>
        <v>Ronaldo</v>
      </c>
      <c r="D10">
        <v>96</v>
      </c>
      <c r="E10" t="s">
        <v>13</v>
      </c>
      <c r="F10" t="s">
        <v>27</v>
      </c>
      <c r="G10" s="15">
        <v>2880000</v>
      </c>
      <c r="H10">
        <v>5</v>
      </c>
      <c r="I10">
        <v>4</v>
      </c>
      <c r="J10">
        <v>96</v>
      </c>
      <c r="K10">
        <v>97</v>
      </c>
      <c r="L10">
        <v>87</v>
      </c>
      <c r="M10">
        <v>96</v>
      </c>
      <c r="N10">
        <v>39</v>
      </c>
      <c r="O10">
        <v>86</v>
      </c>
      <c r="P10" s="1" t="str">
        <f>VLOOKUP(B10,futbin!B:J,6,0)</f>
        <v>Real Madrid</v>
      </c>
      <c r="Q10" s="1" t="str">
        <f>VLOOKUP(B10,futbin!B:K,8,0)</f>
        <v>Portugal</v>
      </c>
      <c r="R10" t="s">
        <v>2112</v>
      </c>
      <c r="S10">
        <f>VLOOKUP(P10,clubs!B:C,2,0)</f>
        <v>243</v>
      </c>
      <c r="T10">
        <f>VLOOKUP(Q10,nations!B:C,2,0)</f>
        <v>38</v>
      </c>
    </row>
    <row r="11" spans="1:20" x14ac:dyDescent="0.25">
      <c r="A11" s="4">
        <v>158023</v>
      </c>
      <c r="B11" t="s">
        <v>15</v>
      </c>
      <c r="C11" t="str">
        <f>VLOOKUP(A11,futbin!A:D,4,0)</f>
        <v>Messi</v>
      </c>
      <c r="D11">
        <v>96</v>
      </c>
      <c r="E11" t="s">
        <v>20</v>
      </c>
      <c r="F11" t="s">
        <v>25</v>
      </c>
      <c r="G11" s="15">
        <v>2900000</v>
      </c>
      <c r="H11">
        <v>4</v>
      </c>
      <c r="I11">
        <v>3</v>
      </c>
      <c r="J11">
        <v>96</v>
      </c>
      <c r="K11">
        <v>94</v>
      </c>
      <c r="L11">
        <v>91</v>
      </c>
      <c r="M11">
        <v>98</v>
      </c>
      <c r="N11">
        <v>35</v>
      </c>
      <c r="O11">
        <v>69</v>
      </c>
      <c r="P11" s="1" t="str">
        <f>VLOOKUP(B11,futbin!B:J,6,0)</f>
        <v>FC Barcelona</v>
      </c>
      <c r="Q11" s="1" t="str">
        <f>VLOOKUP(B11,futbin!B:K,8,0)</f>
        <v>Argentina</v>
      </c>
      <c r="R11" t="s">
        <v>1709</v>
      </c>
      <c r="S11">
        <f>VLOOKUP(P11,clubs!B:C,2,0)</f>
        <v>241</v>
      </c>
      <c r="T11">
        <f>VLOOKUP(Q11,nations!B:C,2,0)</f>
        <v>52</v>
      </c>
    </row>
    <row r="12" spans="1:20" x14ac:dyDescent="0.25">
      <c r="A12" s="4">
        <v>41236</v>
      </c>
      <c r="B12" t="s">
        <v>21</v>
      </c>
      <c r="C12" t="str">
        <f>VLOOKUP(A12,futbin!A:D,4,0)</f>
        <v>Ibrahimovic</v>
      </c>
      <c r="D12">
        <v>96</v>
      </c>
      <c r="E12" t="s">
        <v>18</v>
      </c>
      <c r="F12" t="s">
        <v>17</v>
      </c>
      <c r="G12" s="15">
        <v>6200000</v>
      </c>
      <c r="H12">
        <v>4</v>
      </c>
      <c r="I12">
        <v>4</v>
      </c>
      <c r="J12">
        <v>84</v>
      </c>
      <c r="K12">
        <v>98</v>
      </c>
      <c r="L12">
        <v>91</v>
      </c>
      <c r="M12">
        <v>96</v>
      </c>
      <c r="N12">
        <v>45</v>
      </c>
      <c r="O12">
        <v>97</v>
      </c>
      <c r="P12" s="1" t="str">
        <f>VLOOKUP(B12,futbin!B:J,6,0)</f>
        <v>Paris Saint-Germain</v>
      </c>
      <c r="Q12" s="1" t="str">
        <f>VLOOKUP(B12,futbin!B:K,8,0)</f>
        <v>Sweden</v>
      </c>
      <c r="R12" t="s">
        <v>2130</v>
      </c>
      <c r="S12">
        <f>VLOOKUP(P12,clubs!B:C,2,0)</f>
        <v>73</v>
      </c>
      <c r="T12">
        <f>VLOOKUP(Q12,nations!B:C,2,0)</f>
        <v>46</v>
      </c>
    </row>
    <row r="13" spans="1:20" x14ac:dyDescent="0.25">
      <c r="A13" s="4">
        <v>176580</v>
      </c>
      <c r="B13" t="s">
        <v>26</v>
      </c>
      <c r="C13" t="str">
        <f>VLOOKUP(A13,futbin!A:D,4,0)</f>
        <v>Suárez</v>
      </c>
      <c r="D13">
        <v>96</v>
      </c>
      <c r="E13" t="s">
        <v>18</v>
      </c>
      <c r="F13" t="s">
        <v>17</v>
      </c>
      <c r="G13" s="15">
        <v>7100000</v>
      </c>
      <c r="H13">
        <v>4</v>
      </c>
      <c r="I13">
        <v>4</v>
      </c>
      <c r="J13">
        <v>92</v>
      </c>
      <c r="K13">
        <v>99</v>
      </c>
      <c r="L13">
        <v>92</v>
      </c>
      <c r="M13">
        <v>98</v>
      </c>
      <c r="N13">
        <v>55</v>
      </c>
      <c r="O13">
        <v>94</v>
      </c>
      <c r="P13" s="1" t="str">
        <f>VLOOKUP(B13,futbin!B:J,6,0)</f>
        <v>FC Barcelona</v>
      </c>
      <c r="Q13" s="1" t="str">
        <f>VLOOKUP(B13,futbin!B:K,8,0)</f>
        <v>Uruguay</v>
      </c>
      <c r="R13" t="s">
        <v>2131</v>
      </c>
      <c r="S13">
        <f>VLOOKUP(P13,clubs!B:C,2,0)</f>
        <v>241</v>
      </c>
      <c r="T13">
        <f>VLOOKUP(Q13,nations!B:C,2,0)</f>
        <v>60</v>
      </c>
    </row>
    <row r="14" spans="1:20" x14ac:dyDescent="0.25">
      <c r="A14" s="4">
        <v>167495</v>
      </c>
      <c r="B14" t="s">
        <v>22</v>
      </c>
      <c r="C14" t="str">
        <f>VLOOKUP(A14,futbin!A:D,4,0)</f>
        <v>Neuer</v>
      </c>
      <c r="D14">
        <v>96</v>
      </c>
      <c r="E14" t="s">
        <v>23</v>
      </c>
      <c r="F14" t="s">
        <v>14</v>
      </c>
      <c r="G14" s="15">
        <v>1090000</v>
      </c>
      <c r="H14">
        <v>1</v>
      </c>
      <c r="I14">
        <v>4</v>
      </c>
      <c r="J14">
        <v>96</v>
      </c>
      <c r="K14">
        <v>92</v>
      </c>
      <c r="L14">
        <v>97</v>
      </c>
      <c r="M14">
        <v>95</v>
      </c>
      <c r="N14">
        <v>66</v>
      </c>
      <c r="O14">
        <v>96</v>
      </c>
      <c r="P14" s="1" t="str">
        <f>VLOOKUP(B14,futbin!B:J,6,0)</f>
        <v>FC Bayern München</v>
      </c>
      <c r="Q14" s="1" t="str">
        <f>VLOOKUP(B14,futbin!B:K,8,0)</f>
        <v>Germany</v>
      </c>
      <c r="R14" t="s">
        <v>2237</v>
      </c>
      <c r="S14">
        <f>VLOOKUP(P14,clubs!B:C,2,0)</f>
        <v>21</v>
      </c>
      <c r="T14">
        <f>VLOOKUP(Q14,nations!B:C,2,0)</f>
        <v>21</v>
      </c>
    </row>
    <row r="15" spans="1:20" x14ac:dyDescent="0.25">
      <c r="A15" s="4">
        <v>9014</v>
      </c>
      <c r="B15" t="s">
        <v>24</v>
      </c>
      <c r="C15" t="str">
        <f>VLOOKUP(A15,futbin!A:D,4,0)</f>
        <v>Robben</v>
      </c>
      <c r="D15">
        <v>96</v>
      </c>
      <c r="E15" t="s">
        <v>20</v>
      </c>
      <c r="F15" t="s">
        <v>14</v>
      </c>
      <c r="G15" s="15">
        <v>2049999.9999999998</v>
      </c>
      <c r="H15">
        <v>4</v>
      </c>
      <c r="I15">
        <v>2</v>
      </c>
      <c r="J15">
        <v>98</v>
      </c>
      <c r="K15">
        <v>95</v>
      </c>
      <c r="L15">
        <v>90</v>
      </c>
      <c r="M15">
        <v>98</v>
      </c>
      <c r="N15">
        <v>40</v>
      </c>
      <c r="O15">
        <v>72</v>
      </c>
      <c r="P15" s="1" t="str">
        <f>VLOOKUP(B15,futbin!B:J,6,0)</f>
        <v>FC Bayern München</v>
      </c>
      <c r="Q15" s="1" t="str">
        <f>VLOOKUP(B15,futbin!B:K,8,0)</f>
        <v>Netherlands</v>
      </c>
      <c r="R15" t="s">
        <v>2238</v>
      </c>
      <c r="S15">
        <f>VLOOKUP(P15,clubs!B:C,2,0)</f>
        <v>21</v>
      </c>
      <c r="T15">
        <f>VLOOKUP(Q15,nations!B:C,2,0)</f>
        <v>34</v>
      </c>
    </row>
    <row r="16" spans="1:20" x14ac:dyDescent="0.25">
      <c r="A16" s="4">
        <v>190043</v>
      </c>
      <c r="B16" t="s">
        <v>28</v>
      </c>
      <c r="C16" t="str">
        <f>VLOOKUP(A16,futbin!A:D,4,0)</f>
        <v>Pelé</v>
      </c>
      <c r="D16">
        <v>95</v>
      </c>
      <c r="E16" t="s">
        <v>16</v>
      </c>
      <c r="F16" t="s">
        <v>29</v>
      </c>
      <c r="G16" s="15">
        <v>3264000</v>
      </c>
      <c r="H16">
        <v>5</v>
      </c>
      <c r="I16">
        <v>4</v>
      </c>
      <c r="J16">
        <v>95</v>
      </c>
      <c r="K16">
        <v>89</v>
      </c>
      <c r="L16">
        <v>89</v>
      </c>
      <c r="M16">
        <v>94</v>
      </c>
      <c r="N16">
        <v>53</v>
      </c>
      <c r="O16">
        <v>73</v>
      </c>
      <c r="P16" s="1" t="str">
        <f>VLOOKUP(B16,futbin!B:J,6,0)</f>
        <v>Legends</v>
      </c>
      <c r="Q16" s="1" t="str">
        <f>VLOOKUP(B16,futbin!B:K,8,0)</f>
        <v>Brazil</v>
      </c>
      <c r="R16" t="s">
        <v>1653</v>
      </c>
      <c r="S16">
        <f>VLOOKUP(P16,clubs!B:C,2,0)</f>
        <v>999</v>
      </c>
      <c r="T16">
        <f>VLOOKUP(Q16,nations!B:C,2,0)</f>
        <v>54</v>
      </c>
    </row>
    <row r="17" spans="1:20" x14ac:dyDescent="0.25">
      <c r="A17" s="4">
        <v>20801</v>
      </c>
      <c r="B17" t="s">
        <v>12</v>
      </c>
      <c r="C17" t="str">
        <f>VLOOKUP(A17,futbin!A:D,4,0)</f>
        <v>Ronaldo</v>
      </c>
      <c r="D17">
        <v>95</v>
      </c>
      <c r="E17" t="s">
        <v>13</v>
      </c>
      <c r="F17" t="s">
        <v>25</v>
      </c>
      <c r="G17" s="15">
        <v>2900000</v>
      </c>
      <c r="H17">
        <v>5</v>
      </c>
      <c r="I17">
        <v>4</v>
      </c>
      <c r="J17">
        <v>95</v>
      </c>
      <c r="K17">
        <v>96</v>
      </c>
      <c r="L17">
        <v>86</v>
      </c>
      <c r="M17">
        <v>95</v>
      </c>
      <c r="N17">
        <v>37</v>
      </c>
      <c r="O17">
        <v>84</v>
      </c>
      <c r="P17" s="1" t="str">
        <f>VLOOKUP(B17,futbin!B:J,6,0)</f>
        <v>Real Madrid</v>
      </c>
      <c r="Q17" s="1" t="str">
        <f>VLOOKUP(B17,futbin!B:K,8,0)</f>
        <v>Portugal</v>
      </c>
      <c r="R17" t="s">
        <v>1710</v>
      </c>
      <c r="S17">
        <f>VLOOKUP(P17,clubs!B:C,2,0)</f>
        <v>243</v>
      </c>
      <c r="T17">
        <f>VLOOKUP(Q17,nations!B:C,2,0)</f>
        <v>38</v>
      </c>
    </row>
    <row r="18" spans="1:20" x14ac:dyDescent="0.25">
      <c r="A18" s="4">
        <v>158023</v>
      </c>
      <c r="B18" t="s">
        <v>15</v>
      </c>
      <c r="C18" t="str">
        <f>VLOOKUP(A18,futbin!A:D,4,0)</f>
        <v>Messi</v>
      </c>
      <c r="D18">
        <v>95</v>
      </c>
      <c r="E18" t="s">
        <v>16</v>
      </c>
      <c r="F18" t="s">
        <v>31</v>
      </c>
      <c r="G18" s="15">
        <v>3500000</v>
      </c>
      <c r="H18">
        <v>4</v>
      </c>
      <c r="I18">
        <v>3</v>
      </c>
      <c r="J18">
        <v>95</v>
      </c>
      <c r="K18">
        <v>93</v>
      </c>
      <c r="L18">
        <v>89</v>
      </c>
      <c r="M18">
        <v>97</v>
      </c>
      <c r="N18">
        <v>33</v>
      </c>
      <c r="O18">
        <v>66</v>
      </c>
      <c r="P18" s="1" t="str">
        <f>VLOOKUP(B18,futbin!B:J,6,0)</f>
        <v>FC Barcelona</v>
      </c>
      <c r="Q18" s="1" t="str">
        <f>VLOOKUP(B18,futbin!B:K,8,0)</f>
        <v>Argentina</v>
      </c>
      <c r="R18" t="s">
        <v>2056</v>
      </c>
      <c r="S18">
        <f>VLOOKUP(P18,clubs!B:C,2,0)</f>
        <v>241</v>
      </c>
      <c r="T18">
        <f>VLOOKUP(Q18,nations!B:C,2,0)</f>
        <v>52</v>
      </c>
    </row>
    <row r="19" spans="1:20" x14ac:dyDescent="0.25">
      <c r="A19" s="4">
        <v>183277</v>
      </c>
      <c r="B19" t="s">
        <v>34</v>
      </c>
      <c r="C19" t="str">
        <f>VLOOKUP(A19,futbin!A:D,4,0)</f>
        <v>Hazard</v>
      </c>
      <c r="D19">
        <v>95</v>
      </c>
      <c r="E19" t="s">
        <v>35</v>
      </c>
      <c r="F19" t="s">
        <v>17</v>
      </c>
      <c r="G19" s="15">
        <v>1100000</v>
      </c>
      <c r="H19">
        <v>4</v>
      </c>
      <c r="I19">
        <v>4</v>
      </c>
      <c r="J19">
        <v>95</v>
      </c>
      <c r="K19">
        <v>91</v>
      </c>
      <c r="L19">
        <v>94</v>
      </c>
      <c r="M19">
        <v>98</v>
      </c>
      <c r="N19">
        <v>43</v>
      </c>
      <c r="O19">
        <v>77</v>
      </c>
      <c r="P19" s="1" t="str">
        <f>VLOOKUP(B19,futbin!B:J,6,0)</f>
        <v>Chelsea</v>
      </c>
      <c r="Q19" s="1" t="str">
        <f>VLOOKUP(B19,futbin!B:K,8,0)</f>
        <v>Belgium</v>
      </c>
      <c r="R19" t="s">
        <v>2132</v>
      </c>
      <c r="S19">
        <f>VLOOKUP(P19,clubs!B:C,2,0)</f>
        <v>5</v>
      </c>
      <c r="T19">
        <f>VLOOKUP(Q19,nations!B:C,2,0)</f>
        <v>7</v>
      </c>
    </row>
    <row r="20" spans="1:20" x14ac:dyDescent="0.25">
      <c r="A20" s="4">
        <v>9014</v>
      </c>
      <c r="B20" t="s">
        <v>24</v>
      </c>
      <c r="C20" t="str">
        <f>VLOOKUP(A20,futbin!A:D,4,0)</f>
        <v>Robben</v>
      </c>
      <c r="D20">
        <v>95</v>
      </c>
      <c r="E20" t="s">
        <v>36</v>
      </c>
      <c r="F20" t="s">
        <v>17</v>
      </c>
      <c r="G20" s="15">
        <v>1500000</v>
      </c>
      <c r="H20">
        <v>4</v>
      </c>
      <c r="I20">
        <v>2</v>
      </c>
      <c r="J20">
        <v>97</v>
      </c>
      <c r="K20">
        <v>94</v>
      </c>
      <c r="L20">
        <v>89</v>
      </c>
      <c r="M20">
        <v>97</v>
      </c>
      <c r="N20">
        <v>39</v>
      </c>
      <c r="O20">
        <v>71</v>
      </c>
      <c r="P20" s="1" t="str">
        <f>VLOOKUP(B20,futbin!B:J,6,0)</f>
        <v>FC Bayern München</v>
      </c>
      <c r="Q20" s="1" t="str">
        <f>VLOOKUP(B20,futbin!B:K,8,0)</f>
        <v>Netherlands</v>
      </c>
      <c r="R20" t="s">
        <v>2133</v>
      </c>
      <c r="S20">
        <f>VLOOKUP(P20,clubs!B:C,2,0)</f>
        <v>21</v>
      </c>
      <c r="T20">
        <f>VLOOKUP(Q20,nations!B:C,2,0)</f>
        <v>34</v>
      </c>
    </row>
    <row r="21" spans="1:20" x14ac:dyDescent="0.25">
      <c r="A21" s="4">
        <v>167495</v>
      </c>
      <c r="B21" t="s">
        <v>22</v>
      </c>
      <c r="C21" t="str">
        <f>VLOOKUP(A21,futbin!A:D,4,0)</f>
        <v>Neuer</v>
      </c>
      <c r="D21">
        <v>95</v>
      </c>
      <c r="E21" t="s">
        <v>23</v>
      </c>
      <c r="F21" t="s">
        <v>17</v>
      </c>
      <c r="G21" s="15">
        <v>651000</v>
      </c>
      <c r="H21">
        <v>1</v>
      </c>
      <c r="I21">
        <v>4</v>
      </c>
      <c r="J21">
        <v>94</v>
      </c>
      <c r="K21">
        <v>90</v>
      </c>
      <c r="L21">
        <v>95</v>
      </c>
      <c r="M21">
        <v>93</v>
      </c>
      <c r="N21">
        <v>64</v>
      </c>
      <c r="O21">
        <v>94</v>
      </c>
      <c r="P21" s="1" t="str">
        <f>VLOOKUP(B21,futbin!B:J,6,0)</f>
        <v>FC Bayern München</v>
      </c>
      <c r="Q21" s="1" t="str">
        <f>VLOOKUP(B21,futbin!B:K,8,0)</f>
        <v>Germany</v>
      </c>
      <c r="R21" t="s">
        <v>2134</v>
      </c>
      <c r="S21">
        <f>VLOOKUP(P21,clubs!B:C,2,0)</f>
        <v>21</v>
      </c>
      <c r="T21">
        <f>VLOOKUP(Q21,nations!B:C,2,0)</f>
        <v>21</v>
      </c>
    </row>
    <row r="22" spans="1:20" x14ac:dyDescent="0.25">
      <c r="A22" s="4">
        <v>190871</v>
      </c>
      <c r="B22" t="s">
        <v>37</v>
      </c>
      <c r="C22" t="str">
        <f>VLOOKUP(A22,futbin!A:D,4,0)</f>
        <v>Neymar</v>
      </c>
      <c r="D22">
        <v>95</v>
      </c>
      <c r="E22" t="s">
        <v>13</v>
      </c>
      <c r="F22" t="s">
        <v>17</v>
      </c>
      <c r="G22" s="15">
        <v>3100000</v>
      </c>
      <c r="H22">
        <v>5</v>
      </c>
      <c r="I22">
        <v>5</v>
      </c>
      <c r="J22">
        <v>98</v>
      </c>
      <c r="K22">
        <v>94</v>
      </c>
      <c r="L22">
        <v>85</v>
      </c>
      <c r="M22">
        <v>99</v>
      </c>
      <c r="N22">
        <v>45</v>
      </c>
      <c r="O22">
        <v>75</v>
      </c>
      <c r="P22" s="1" t="str">
        <f>VLOOKUP(B22,futbin!B:J,6,0)</f>
        <v>FC Barcelona</v>
      </c>
      <c r="Q22" s="1" t="str">
        <f>VLOOKUP(B22,futbin!B:K,8,0)</f>
        <v>Brazil</v>
      </c>
      <c r="R22" t="s">
        <v>2135</v>
      </c>
      <c r="S22">
        <f>VLOOKUP(P22,clubs!B:C,2,0)</f>
        <v>241</v>
      </c>
      <c r="T22">
        <f>VLOOKUP(Q22,nations!B:C,2,0)</f>
        <v>54</v>
      </c>
    </row>
    <row r="23" spans="1:20" x14ac:dyDescent="0.25">
      <c r="A23" s="4">
        <v>121939</v>
      </c>
      <c r="B23" t="s">
        <v>30</v>
      </c>
      <c r="C23" t="str">
        <f>VLOOKUP(A23,futbin!A:D,4,0)</f>
        <v>Lahm</v>
      </c>
      <c r="D23">
        <v>95</v>
      </c>
      <c r="E23" t="s">
        <v>31</v>
      </c>
      <c r="F23" t="s">
        <v>14</v>
      </c>
      <c r="G23" s="15">
        <v>881000</v>
      </c>
      <c r="H23">
        <v>3</v>
      </c>
      <c r="I23">
        <v>3</v>
      </c>
      <c r="J23">
        <v>84</v>
      </c>
      <c r="K23">
        <v>66</v>
      </c>
      <c r="L23">
        <v>94</v>
      </c>
      <c r="M23">
        <v>89</v>
      </c>
      <c r="N23">
        <v>94</v>
      </c>
      <c r="O23">
        <v>77</v>
      </c>
      <c r="P23" s="1" t="str">
        <f>VLOOKUP(B23,futbin!B:J,6,0)</f>
        <v>FC Bayern München</v>
      </c>
      <c r="Q23" s="1" t="str">
        <f>VLOOKUP(B23,futbin!B:K,8,0)</f>
        <v>Germany</v>
      </c>
      <c r="R23" t="s">
        <v>2239</v>
      </c>
      <c r="S23">
        <f>VLOOKUP(P23,clubs!B:C,2,0)</f>
        <v>21</v>
      </c>
      <c r="T23">
        <f>VLOOKUP(Q23,nations!B:C,2,0)</f>
        <v>21</v>
      </c>
    </row>
    <row r="24" spans="1:20" x14ac:dyDescent="0.25">
      <c r="A24" s="4">
        <v>41</v>
      </c>
      <c r="B24" t="s">
        <v>32</v>
      </c>
      <c r="C24" t="str">
        <f>VLOOKUP(A24,futbin!A:D,4,0)</f>
        <v>Iniesta</v>
      </c>
      <c r="D24">
        <v>95</v>
      </c>
      <c r="E24" t="s">
        <v>33</v>
      </c>
      <c r="F24" t="s">
        <v>14</v>
      </c>
      <c r="G24" s="15">
        <v>1120000</v>
      </c>
      <c r="H24">
        <v>4</v>
      </c>
      <c r="I24">
        <v>4</v>
      </c>
      <c r="J24">
        <v>81</v>
      </c>
      <c r="K24">
        <v>79</v>
      </c>
      <c r="L24">
        <v>97</v>
      </c>
      <c r="M24">
        <v>96</v>
      </c>
      <c r="N24">
        <v>67</v>
      </c>
      <c r="O24">
        <v>71</v>
      </c>
      <c r="P24" s="1" t="str">
        <f>VLOOKUP(B24,futbin!B:J,6,0)</f>
        <v>FC Barcelona</v>
      </c>
      <c r="Q24" s="1" t="str">
        <f>VLOOKUP(B24,futbin!B:K,8,0)</f>
        <v>Spain</v>
      </c>
      <c r="R24" t="s">
        <v>2240</v>
      </c>
      <c r="S24">
        <f>VLOOKUP(P24,clubs!B:C,2,0)</f>
        <v>241</v>
      </c>
      <c r="T24">
        <f>VLOOKUP(Q24,nations!B:C,2,0)</f>
        <v>45</v>
      </c>
    </row>
    <row r="25" spans="1:20" x14ac:dyDescent="0.25">
      <c r="A25" s="4">
        <v>20801</v>
      </c>
      <c r="B25" t="s">
        <v>12</v>
      </c>
      <c r="C25" t="str">
        <f>VLOOKUP(A25,futbin!A:D,4,0)</f>
        <v>Ronaldo</v>
      </c>
      <c r="D25">
        <v>94</v>
      </c>
      <c r="E25" t="s">
        <v>18</v>
      </c>
      <c r="F25" t="s">
        <v>27</v>
      </c>
      <c r="G25" s="15">
        <v>4400000</v>
      </c>
      <c r="H25">
        <v>5</v>
      </c>
      <c r="I25">
        <v>4</v>
      </c>
      <c r="J25">
        <v>95</v>
      </c>
      <c r="K25">
        <v>96</v>
      </c>
      <c r="L25">
        <v>85</v>
      </c>
      <c r="M25">
        <v>94</v>
      </c>
      <c r="N25">
        <v>36</v>
      </c>
      <c r="O25">
        <v>82</v>
      </c>
      <c r="P25" s="1" t="str">
        <f>VLOOKUP(B25,futbin!B:J,6,0)</f>
        <v>Real Madrid</v>
      </c>
      <c r="Q25" s="1" t="str">
        <f>VLOOKUP(B25,futbin!B:K,8,0)</f>
        <v>Portugal</v>
      </c>
      <c r="R25" t="s">
        <v>2060</v>
      </c>
      <c r="S25">
        <f>VLOOKUP(P25,clubs!B:C,2,0)</f>
        <v>243</v>
      </c>
      <c r="T25">
        <f>VLOOKUP(Q25,nations!B:C,2,0)</f>
        <v>38</v>
      </c>
    </row>
    <row r="26" spans="1:20" x14ac:dyDescent="0.25">
      <c r="A26" s="4">
        <v>153079</v>
      </c>
      <c r="B26" t="s">
        <v>42</v>
      </c>
      <c r="C26" t="str">
        <f>VLOOKUP(A26,futbin!A:D,4,0)</f>
        <v>Agüero</v>
      </c>
      <c r="D26">
        <v>94</v>
      </c>
      <c r="E26" t="s">
        <v>18</v>
      </c>
      <c r="F26" t="s">
        <v>17</v>
      </c>
      <c r="G26" s="15">
        <v>2000000</v>
      </c>
      <c r="H26">
        <v>4</v>
      </c>
      <c r="I26">
        <v>4</v>
      </c>
      <c r="J26">
        <v>95</v>
      </c>
      <c r="K26">
        <v>97</v>
      </c>
      <c r="L26">
        <v>86</v>
      </c>
      <c r="M26">
        <v>97</v>
      </c>
      <c r="N26">
        <v>37</v>
      </c>
      <c r="O26">
        <v>77</v>
      </c>
      <c r="P26" s="1" t="str">
        <f>VLOOKUP(B26,futbin!B:J,6,0)</f>
        <v>Manchester City</v>
      </c>
      <c r="Q26" s="1" t="str">
        <f>VLOOKUP(B26,futbin!B:K,8,0)</f>
        <v>Argentina</v>
      </c>
      <c r="R26" t="s">
        <v>2136</v>
      </c>
      <c r="S26">
        <f>VLOOKUP(P26,clubs!B:C,2,0)</f>
        <v>10</v>
      </c>
      <c r="T26">
        <f>VLOOKUP(Q26,nations!B:C,2,0)</f>
        <v>52</v>
      </c>
    </row>
    <row r="27" spans="1:20" x14ac:dyDescent="0.25">
      <c r="A27" s="4">
        <v>188545</v>
      </c>
      <c r="B27" t="s">
        <v>43</v>
      </c>
      <c r="C27" t="str">
        <f>VLOOKUP(A27,futbin!A:D,4,0)</f>
        <v>Lewandowski</v>
      </c>
      <c r="D27">
        <v>94</v>
      </c>
      <c r="E27" t="s">
        <v>18</v>
      </c>
      <c r="F27" t="s">
        <v>17</v>
      </c>
      <c r="G27" s="15">
        <v>1100000</v>
      </c>
      <c r="H27">
        <v>4</v>
      </c>
      <c r="I27">
        <v>4</v>
      </c>
      <c r="J27">
        <v>87</v>
      </c>
      <c r="K27">
        <v>93</v>
      </c>
      <c r="L27">
        <v>81</v>
      </c>
      <c r="M27">
        <v>94</v>
      </c>
      <c r="N27">
        <v>45</v>
      </c>
      <c r="O27">
        <v>87</v>
      </c>
      <c r="P27" s="1" t="str">
        <f>VLOOKUP(B27,futbin!B:J,6,0)</f>
        <v>FC Bayern München</v>
      </c>
      <c r="Q27" s="1" t="str">
        <f>VLOOKUP(B27,futbin!B:K,8,0)</f>
        <v>Poland</v>
      </c>
      <c r="R27" t="s">
        <v>2137</v>
      </c>
      <c r="S27">
        <f>VLOOKUP(P27,clubs!B:C,2,0)</f>
        <v>21</v>
      </c>
      <c r="T27">
        <f>VLOOKUP(Q27,nations!B:C,2,0)</f>
        <v>37</v>
      </c>
    </row>
    <row r="28" spans="1:20" x14ac:dyDescent="0.25">
      <c r="A28" s="4">
        <v>189596</v>
      </c>
      <c r="B28" t="s">
        <v>44</v>
      </c>
      <c r="C28" t="str">
        <f>VLOOKUP(A28,futbin!A:D,4,0)</f>
        <v>Müller</v>
      </c>
      <c r="D28">
        <v>94</v>
      </c>
      <c r="E28" t="s">
        <v>16</v>
      </c>
      <c r="F28" t="s">
        <v>17</v>
      </c>
      <c r="G28" s="15">
        <v>551000</v>
      </c>
      <c r="H28">
        <v>3</v>
      </c>
      <c r="I28">
        <v>4</v>
      </c>
      <c r="J28">
        <v>88</v>
      </c>
      <c r="K28">
        <v>96</v>
      </c>
      <c r="L28">
        <v>95</v>
      </c>
      <c r="M28">
        <v>89</v>
      </c>
      <c r="N28">
        <v>55</v>
      </c>
      <c r="O28">
        <v>83</v>
      </c>
      <c r="P28" s="1" t="str">
        <f>VLOOKUP(B28,futbin!B:J,6,0)</f>
        <v>FC Bayern München</v>
      </c>
      <c r="Q28" s="1" t="str">
        <f>VLOOKUP(B28,futbin!B:K,8,0)</f>
        <v>Germany</v>
      </c>
      <c r="R28" t="s">
        <v>2138</v>
      </c>
      <c r="S28">
        <f>VLOOKUP(P28,clubs!B:C,2,0)</f>
        <v>21</v>
      </c>
      <c r="T28">
        <f>VLOOKUP(Q28,nations!B:C,2,0)</f>
        <v>21</v>
      </c>
    </row>
    <row r="29" spans="1:20" x14ac:dyDescent="0.25">
      <c r="A29" s="4">
        <v>155862</v>
      </c>
      <c r="B29" t="s">
        <v>38</v>
      </c>
      <c r="C29" t="str">
        <f>VLOOKUP(A29,futbin!A:D,4,0)</f>
        <v>Ramos</v>
      </c>
      <c r="D29">
        <v>94</v>
      </c>
      <c r="E29" t="s">
        <v>39</v>
      </c>
      <c r="F29" t="s">
        <v>14</v>
      </c>
      <c r="G29" s="15">
        <v>1600000</v>
      </c>
      <c r="H29">
        <v>3</v>
      </c>
      <c r="I29">
        <v>3</v>
      </c>
      <c r="J29">
        <v>86</v>
      </c>
      <c r="K29">
        <v>69</v>
      </c>
      <c r="L29">
        <v>79</v>
      </c>
      <c r="M29">
        <v>74</v>
      </c>
      <c r="N29">
        <v>96</v>
      </c>
      <c r="O29">
        <v>90</v>
      </c>
      <c r="P29" s="1" t="str">
        <f>VLOOKUP(B29,futbin!B:J,6,0)</f>
        <v>Real Madrid</v>
      </c>
      <c r="Q29" s="1" t="str">
        <f>VLOOKUP(B29,futbin!B:K,8,0)</f>
        <v>Spain</v>
      </c>
      <c r="R29" t="s">
        <v>2241</v>
      </c>
      <c r="S29">
        <f>VLOOKUP(P29,clubs!B:C,2,0)</f>
        <v>243</v>
      </c>
      <c r="T29">
        <f>VLOOKUP(Q29,nations!B:C,2,0)</f>
        <v>45</v>
      </c>
    </row>
    <row r="30" spans="1:20" x14ac:dyDescent="0.25">
      <c r="A30" s="4">
        <v>183898</v>
      </c>
      <c r="B30" t="s">
        <v>40</v>
      </c>
      <c r="C30" t="str">
        <f>VLOOKUP(A30,futbin!A:D,4,0)</f>
        <v>Di María</v>
      </c>
      <c r="D30">
        <v>94</v>
      </c>
      <c r="E30" t="s">
        <v>41</v>
      </c>
      <c r="F30" t="s">
        <v>14</v>
      </c>
      <c r="G30" s="15">
        <v>1900000</v>
      </c>
      <c r="H30">
        <v>4</v>
      </c>
      <c r="I30">
        <v>2</v>
      </c>
      <c r="J30">
        <v>96</v>
      </c>
      <c r="K30">
        <v>88</v>
      </c>
      <c r="L30">
        <v>91</v>
      </c>
      <c r="M30">
        <v>95</v>
      </c>
      <c r="N30">
        <v>64</v>
      </c>
      <c r="O30">
        <v>78</v>
      </c>
      <c r="P30" s="1" t="str">
        <f>VLOOKUP(B30,futbin!B:J,6,0)</f>
        <v>Manchester United</v>
      </c>
      <c r="Q30" s="1" t="str">
        <f>VLOOKUP(B30,futbin!B:K,8,0)</f>
        <v>Argentina</v>
      </c>
      <c r="R30" t="s">
        <v>2242</v>
      </c>
      <c r="S30">
        <f>VLOOKUP(P30,clubs!B:C,2,0)</f>
        <v>11</v>
      </c>
      <c r="T30">
        <f>VLOOKUP(Q30,nations!B:C,2,0)</f>
        <v>52</v>
      </c>
    </row>
    <row r="31" spans="1:20" x14ac:dyDescent="0.25">
      <c r="A31" s="4">
        <v>20801</v>
      </c>
      <c r="B31" t="s">
        <v>12</v>
      </c>
      <c r="C31" t="str">
        <f>VLOOKUP(A31,futbin!A:D,4,0)</f>
        <v>Ronaldo</v>
      </c>
      <c r="D31">
        <v>93</v>
      </c>
      <c r="E31" t="s">
        <v>13</v>
      </c>
      <c r="F31" t="s">
        <v>27</v>
      </c>
      <c r="G31" s="15">
        <v>2800000</v>
      </c>
      <c r="H31">
        <v>5</v>
      </c>
      <c r="I31">
        <v>4</v>
      </c>
      <c r="J31">
        <v>94</v>
      </c>
      <c r="K31">
        <v>95</v>
      </c>
      <c r="L31">
        <v>83</v>
      </c>
      <c r="M31">
        <v>92</v>
      </c>
      <c r="N31">
        <v>34</v>
      </c>
      <c r="O31">
        <v>80</v>
      </c>
      <c r="P31" s="1" t="str">
        <f>VLOOKUP(B31,futbin!B:J,6,0)</f>
        <v>Real Madrid</v>
      </c>
      <c r="Q31" s="1" t="str">
        <f>VLOOKUP(B31,futbin!B:K,8,0)</f>
        <v>Portugal</v>
      </c>
      <c r="R31" t="s">
        <v>1538</v>
      </c>
      <c r="S31">
        <f>VLOOKUP(P31,clubs!B:C,2,0)</f>
        <v>243</v>
      </c>
      <c r="T31">
        <f>VLOOKUP(Q31,nations!B:C,2,0)</f>
        <v>38</v>
      </c>
    </row>
    <row r="32" spans="1:20" x14ac:dyDescent="0.25">
      <c r="A32" s="4">
        <v>176580</v>
      </c>
      <c r="B32" t="s">
        <v>26</v>
      </c>
      <c r="C32" t="str">
        <f>VLOOKUP(A32,futbin!A:D,4,0)</f>
        <v>Suárez</v>
      </c>
      <c r="D32">
        <v>93</v>
      </c>
      <c r="E32" t="s">
        <v>18</v>
      </c>
      <c r="F32" t="s">
        <v>27</v>
      </c>
      <c r="G32" s="15">
        <v>1320000</v>
      </c>
      <c r="H32">
        <v>4</v>
      </c>
      <c r="I32">
        <v>4</v>
      </c>
      <c r="J32">
        <v>87</v>
      </c>
      <c r="K32">
        <v>95</v>
      </c>
      <c r="L32">
        <v>86</v>
      </c>
      <c r="M32">
        <v>95</v>
      </c>
      <c r="N32">
        <v>50</v>
      </c>
      <c r="O32">
        <v>87</v>
      </c>
      <c r="P32" s="1" t="str">
        <f>VLOOKUP(B32,futbin!B:J,6,0)</f>
        <v>FC Barcelona</v>
      </c>
      <c r="Q32" s="1" t="str">
        <f>VLOOKUP(B32,futbin!B:K,8,0)</f>
        <v>Uruguay</v>
      </c>
      <c r="R32" t="s">
        <v>2061</v>
      </c>
      <c r="S32">
        <f>VLOOKUP(P32,clubs!B:C,2,0)</f>
        <v>241</v>
      </c>
      <c r="T32">
        <f>VLOOKUP(Q32,nations!B:C,2,0)</f>
        <v>60</v>
      </c>
    </row>
    <row r="33" spans="1:20" x14ac:dyDescent="0.25">
      <c r="A33" s="4">
        <v>9014</v>
      </c>
      <c r="B33" t="s">
        <v>24</v>
      </c>
      <c r="C33" t="str">
        <f>VLOOKUP(A33,futbin!A:D,4,0)</f>
        <v>Robben</v>
      </c>
      <c r="D33">
        <v>93</v>
      </c>
      <c r="E33" t="s">
        <v>20</v>
      </c>
      <c r="F33" t="s">
        <v>27</v>
      </c>
      <c r="G33" s="15">
        <v>951000</v>
      </c>
      <c r="H33">
        <v>4</v>
      </c>
      <c r="I33">
        <v>2</v>
      </c>
      <c r="J33">
        <v>95</v>
      </c>
      <c r="K33">
        <v>93</v>
      </c>
      <c r="L33">
        <v>88</v>
      </c>
      <c r="M33">
        <v>96</v>
      </c>
      <c r="N33">
        <v>38</v>
      </c>
      <c r="O33">
        <v>70</v>
      </c>
      <c r="P33" s="1" t="str">
        <f>VLOOKUP(B33,futbin!B:J,6,0)</f>
        <v>FC Bayern München</v>
      </c>
      <c r="Q33" s="1" t="str">
        <f>VLOOKUP(B33,futbin!B:K,8,0)</f>
        <v>Netherlands</v>
      </c>
      <c r="R33" t="s">
        <v>2113</v>
      </c>
      <c r="S33">
        <f>VLOOKUP(P33,clubs!B:C,2,0)</f>
        <v>21</v>
      </c>
      <c r="T33">
        <f>VLOOKUP(Q33,nations!B:C,2,0)</f>
        <v>34</v>
      </c>
    </row>
    <row r="34" spans="1:20" x14ac:dyDescent="0.25">
      <c r="A34" s="4">
        <v>168473</v>
      </c>
      <c r="B34" t="s">
        <v>46</v>
      </c>
      <c r="C34" t="str">
        <f>VLOOKUP(A34,futbin!A:D,4,0)</f>
        <v>Beckenbauer</v>
      </c>
      <c r="D34">
        <v>93</v>
      </c>
      <c r="E34" t="s">
        <v>39</v>
      </c>
      <c r="F34" t="s">
        <v>29</v>
      </c>
      <c r="G34" s="15">
        <v>1152000</v>
      </c>
      <c r="H34">
        <v>3</v>
      </c>
      <c r="I34">
        <v>3</v>
      </c>
      <c r="J34">
        <v>82</v>
      </c>
      <c r="K34">
        <v>69</v>
      </c>
      <c r="L34">
        <v>83</v>
      </c>
      <c r="M34">
        <v>79</v>
      </c>
      <c r="N34">
        <v>94</v>
      </c>
      <c r="O34">
        <v>81</v>
      </c>
      <c r="P34" s="1" t="str">
        <f>VLOOKUP(B34,futbin!B:J,6,0)</f>
        <v>Legends</v>
      </c>
      <c r="Q34" s="1" t="str">
        <f>VLOOKUP(B34,futbin!B:K,8,0)</f>
        <v>Germany</v>
      </c>
      <c r="R34" t="s">
        <v>1654</v>
      </c>
      <c r="S34">
        <f>VLOOKUP(P34,clubs!B:C,2,0)</f>
        <v>999</v>
      </c>
      <c r="T34">
        <f>VLOOKUP(Q34,nations!B:C,2,0)</f>
        <v>21</v>
      </c>
    </row>
    <row r="35" spans="1:20" x14ac:dyDescent="0.25">
      <c r="A35" s="4">
        <v>41236</v>
      </c>
      <c r="B35" t="s">
        <v>21</v>
      </c>
      <c r="C35" t="str">
        <f>VLOOKUP(A35,futbin!A:D,4,0)</f>
        <v>Ibrahimovic</v>
      </c>
      <c r="D35">
        <v>93</v>
      </c>
      <c r="E35" t="s">
        <v>18</v>
      </c>
      <c r="F35" t="s">
        <v>25</v>
      </c>
      <c r="G35" s="15">
        <v>2700000</v>
      </c>
      <c r="H35">
        <v>4</v>
      </c>
      <c r="I35">
        <v>4</v>
      </c>
      <c r="J35">
        <v>79</v>
      </c>
      <c r="K35">
        <v>96</v>
      </c>
      <c r="L35">
        <v>86</v>
      </c>
      <c r="M35">
        <v>93</v>
      </c>
      <c r="N35">
        <v>40</v>
      </c>
      <c r="O35">
        <v>92</v>
      </c>
      <c r="P35" s="1" t="str">
        <f>VLOOKUP(B35,futbin!B:J,6,0)</f>
        <v>Paris Saint-Germain</v>
      </c>
      <c r="Q35" s="1" t="str">
        <f>VLOOKUP(B35,futbin!B:K,8,0)</f>
        <v>Sweden</v>
      </c>
      <c r="R35" t="s">
        <v>1711</v>
      </c>
      <c r="S35">
        <f>VLOOKUP(P35,clubs!B:C,2,0)</f>
        <v>73</v>
      </c>
      <c r="T35">
        <f>VLOOKUP(Q35,nations!B:C,2,0)</f>
        <v>46</v>
      </c>
    </row>
    <row r="36" spans="1:20" x14ac:dyDescent="0.25">
      <c r="A36" s="4">
        <v>158023</v>
      </c>
      <c r="B36" t="s">
        <v>15</v>
      </c>
      <c r="C36" t="str">
        <f>VLOOKUP(A36,futbin!A:D,4,0)</f>
        <v>Messi</v>
      </c>
      <c r="D36">
        <v>93</v>
      </c>
      <c r="E36" t="s">
        <v>16</v>
      </c>
      <c r="F36" t="s">
        <v>2252</v>
      </c>
      <c r="G36" s="15">
        <v>1200000</v>
      </c>
      <c r="H36">
        <v>4</v>
      </c>
      <c r="I36">
        <v>3</v>
      </c>
      <c r="J36">
        <v>93</v>
      </c>
      <c r="K36">
        <v>89</v>
      </c>
      <c r="L36">
        <v>86</v>
      </c>
      <c r="M36">
        <v>96</v>
      </c>
      <c r="N36">
        <v>27</v>
      </c>
      <c r="O36">
        <v>62</v>
      </c>
      <c r="P36" s="1" t="str">
        <f>VLOOKUP(B36,futbin!B:J,6,0)</f>
        <v>FC Barcelona</v>
      </c>
      <c r="Q36" s="1" t="str">
        <f>VLOOKUP(B36,futbin!B:K,8,0)</f>
        <v>Argentina</v>
      </c>
      <c r="R36" t="s">
        <v>1744</v>
      </c>
      <c r="S36">
        <f>VLOOKUP(P36,clubs!B:C,2,0)</f>
        <v>241</v>
      </c>
      <c r="T36">
        <f>VLOOKUP(Q36,nations!B:C,2,0)</f>
        <v>52</v>
      </c>
    </row>
    <row r="37" spans="1:20" x14ac:dyDescent="0.25">
      <c r="A37" s="4">
        <v>143001</v>
      </c>
      <c r="B37" t="s">
        <v>45</v>
      </c>
      <c r="C37" t="str">
        <f>VLOOKUP(A37,futbin!A:D,4,0)</f>
        <v>Tévez</v>
      </c>
      <c r="D37">
        <v>93</v>
      </c>
      <c r="E37" t="s">
        <v>18</v>
      </c>
      <c r="F37" t="s">
        <v>17</v>
      </c>
      <c r="G37" s="15">
        <v>751000</v>
      </c>
      <c r="H37">
        <v>3</v>
      </c>
      <c r="I37">
        <v>3</v>
      </c>
      <c r="J37">
        <v>94</v>
      </c>
      <c r="K37">
        <v>96</v>
      </c>
      <c r="L37">
        <v>88</v>
      </c>
      <c r="M37">
        <v>95</v>
      </c>
      <c r="N37">
        <v>60</v>
      </c>
      <c r="O37">
        <v>94</v>
      </c>
      <c r="P37" s="1" t="str">
        <f>VLOOKUP(B37,futbin!B:J,6,0)</f>
        <v>Boca Juniors</v>
      </c>
      <c r="Q37" s="1" t="str">
        <f>VLOOKUP(B37,futbin!B:K,8,0)</f>
        <v>Argentina</v>
      </c>
      <c r="R37" t="s">
        <v>2139</v>
      </c>
      <c r="S37">
        <f>VLOOKUP(P37,clubs!B:C,2,0)</f>
        <v>1877</v>
      </c>
      <c r="T37">
        <f>VLOOKUP(Q37,nations!B:C,2,0)</f>
        <v>52</v>
      </c>
    </row>
    <row r="38" spans="1:20" x14ac:dyDescent="0.25">
      <c r="A38" s="4">
        <v>179844</v>
      </c>
      <c r="B38" t="s">
        <v>49</v>
      </c>
      <c r="C38" t="str">
        <f>VLOOKUP(A38,futbin!A:D,4,0)</f>
        <v>Costa</v>
      </c>
      <c r="D38">
        <v>93</v>
      </c>
      <c r="E38" t="s">
        <v>18</v>
      </c>
      <c r="F38" t="s">
        <v>17</v>
      </c>
      <c r="G38" s="15">
        <v>481000</v>
      </c>
      <c r="H38">
        <v>3</v>
      </c>
      <c r="I38">
        <v>4</v>
      </c>
      <c r="J38">
        <v>89</v>
      </c>
      <c r="K38">
        <v>96</v>
      </c>
      <c r="L38">
        <v>75</v>
      </c>
      <c r="M38">
        <v>89</v>
      </c>
      <c r="N38">
        <v>50</v>
      </c>
      <c r="O38">
        <v>95</v>
      </c>
      <c r="P38" s="1" t="str">
        <f>VLOOKUP(B38,futbin!B:J,6,0)</f>
        <v>Chelsea</v>
      </c>
      <c r="Q38" s="1" t="str">
        <f>VLOOKUP(B38,futbin!B:K,8,0)</f>
        <v>Spain</v>
      </c>
      <c r="R38" t="s">
        <v>2140</v>
      </c>
      <c r="S38">
        <f>VLOOKUP(P38,clubs!B:C,2,0)</f>
        <v>5</v>
      </c>
      <c r="T38">
        <f>VLOOKUP(Q38,nations!B:C,2,0)</f>
        <v>45</v>
      </c>
    </row>
    <row r="39" spans="1:20" x14ac:dyDescent="0.25">
      <c r="A39" s="4">
        <v>184941</v>
      </c>
      <c r="B39" t="s">
        <v>50</v>
      </c>
      <c r="C39" t="str">
        <f>VLOOKUP(A39,futbin!A:D,4,0)</f>
        <v>Sánchez</v>
      </c>
      <c r="D39">
        <v>93</v>
      </c>
      <c r="E39" t="s">
        <v>36</v>
      </c>
      <c r="F39" t="s">
        <v>17</v>
      </c>
      <c r="G39" s="15">
        <v>751000</v>
      </c>
      <c r="H39">
        <v>4</v>
      </c>
      <c r="I39">
        <v>3</v>
      </c>
      <c r="J39">
        <v>95</v>
      </c>
      <c r="K39">
        <v>96</v>
      </c>
      <c r="L39">
        <v>89</v>
      </c>
      <c r="M39">
        <v>98</v>
      </c>
      <c r="N39">
        <v>55</v>
      </c>
      <c r="O39">
        <v>80</v>
      </c>
      <c r="P39" s="1" t="str">
        <f>VLOOKUP(B39,futbin!B:J,6,0)</f>
        <v>Arsenal</v>
      </c>
      <c r="Q39" s="1" t="str">
        <f>VLOOKUP(B39,futbin!B:K,8,0)</f>
        <v>Chile</v>
      </c>
      <c r="R39" t="s">
        <v>2141</v>
      </c>
      <c r="S39">
        <f>VLOOKUP(P39,clubs!B:C,2,0)</f>
        <v>1</v>
      </c>
      <c r="T39">
        <f>VLOOKUP(Q39,nations!B:C,2,0)</f>
        <v>55</v>
      </c>
    </row>
    <row r="40" spans="1:20" x14ac:dyDescent="0.25">
      <c r="A40" s="4">
        <v>183907</v>
      </c>
      <c r="B40" t="s">
        <v>51</v>
      </c>
      <c r="C40" t="str">
        <f>VLOOKUP(A40,futbin!A:D,4,0)</f>
        <v>Boateng</v>
      </c>
      <c r="D40">
        <v>93</v>
      </c>
      <c r="E40" t="s">
        <v>39</v>
      </c>
      <c r="F40" t="s">
        <v>17</v>
      </c>
      <c r="G40" s="15">
        <v>751000</v>
      </c>
      <c r="H40">
        <v>3</v>
      </c>
      <c r="I40">
        <v>4</v>
      </c>
      <c r="J40">
        <v>86</v>
      </c>
      <c r="K40">
        <v>60</v>
      </c>
      <c r="L40">
        <v>80</v>
      </c>
      <c r="M40">
        <v>80</v>
      </c>
      <c r="N40">
        <v>96</v>
      </c>
      <c r="O40">
        <v>92</v>
      </c>
      <c r="P40" s="1" t="str">
        <f>VLOOKUP(B40,futbin!B:J,6,0)</f>
        <v>FC Bayern München</v>
      </c>
      <c r="Q40" s="1" t="str">
        <f>VLOOKUP(B40,futbin!B:K,8,0)</f>
        <v>Germany</v>
      </c>
      <c r="R40" t="s">
        <v>2142</v>
      </c>
      <c r="S40">
        <f>VLOOKUP(P40,clubs!B:C,2,0)</f>
        <v>21</v>
      </c>
      <c r="T40">
        <f>VLOOKUP(Q40,nations!B:C,2,0)</f>
        <v>21</v>
      </c>
    </row>
    <row r="41" spans="1:20" x14ac:dyDescent="0.25">
      <c r="A41" s="4">
        <v>155862</v>
      </c>
      <c r="B41" t="s">
        <v>38</v>
      </c>
      <c r="C41" t="str">
        <f>VLOOKUP(A41,futbin!A:D,4,0)</f>
        <v>Ramos</v>
      </c>
      <c r="D41">
        <v>93</v>
      </c>
      <c r="E41" t="s">
        <v>39</v>
      </c>
      <c r="F41" t="s">
        <v>17</v>
      </c>
      <c r="G41" s="15">
        <v>1520000</v>
      </c>
      <c r="H41">
        <v>3</v>
      </c>
      <c r="I41">
        <v>3</v>
      </c>
      <c r="J41">
        <v>85</v>
      </c>
      <c r="K41">
        <v>67</v>
      </c>
      <c r="L41">
        <v>78</v>
      </c>
      <c r="M41">
        <v>72</v>
      </c>
      <c r="N41">
        <v>95</v>
      </c>
      <c r="O41">
        <v>90</v>
      </c>
      <c r="P41" s="1" t="str">
        <f>VLOOKUP(B41,futbin!B:J,6,0)</f>
        <v>Real Madrid</v>
      </c>
      <c r="Q41" s="1" t="str">
        <f>VLOOKUP(B41,futbin!B:K,8,0)</f>
        <v>Spain</v>
      </c>
      <c r="R41" t="s">
        <v>2143</v>
      </c>
      <c r="S41">
        <f>VLOOKUP(P41,clubs!B:C,2,0)</f>
        <v>243</v>
      </c>
      <c r="T41">
        <f>VLOOKUP(Q41,nations!B:C,2,0)</f>
        <v>45</v>
      </c>
    </row>
    <row r="42" spans="1:20" x14ac:dyDescent="0.25">
      <c r="A42" s="4">
        <v>164240</v>
      </c>
      <c r="B42" t="s">
        <v>47</v>
      </c>
      <c r="C42" t="str">
        <f>VLOOKUP(A42,futbin!A:D,4,0)</f>
        <v>Silva</v>
      </c>
      <c r="D42">
        <v>93</v>
      </c>
      <c r="E42" t="s">
        <v>39</v>
      </c>
      <c r="F42" t="s">
        <v>14</v>
      </c>
      <c r="G42" s="15">
        <v>601000</v>
      </c>
      <c r="H42">
        <v>3</v>
      </c>
      <c r="I42">
        <v>3</v>
      </c>
      <c r="J42">
        <v>86</v>
      </c>
      <c r="K42">
        <v>65</v>
      </c>
      <c r="L42">
        <v>79</v>
      </c>
      <c r="M42">
        <v>78</v>
      </c>
      <c r="N42">
        <v>95</v>
      </c>
      <c r="O42">
        <v>89</v>
      </c>
      <c r="P42" s="1" t="str">
        <f>VLOOKUP(B42,futbin!B:J,6,0)</f>
        <v>Paris Saint-Germain</v>
      </c>
      <c r="Q42" s="1" t="str">
        <f>VLOOKUP(B42,futbin!B:K,8,0)</f>
        <v>Brazil</v>
      </c>
      <c r="R42" t="s">
        <v>2243</v>
      </c>
      <c r="S42">
        <f>VLOOKUP(P42,clubs!B:C,2,0)</f>
        <v>73</v>
      </c>
      <c r="T42">
        <f>VLOOKUP(Q42,nations!B:C,2,0)</f>
        <v>54</v>
      </c>
    </row>
    <row r="43" spans="1:20" x14ac:dyDescent="0.25">
      <c r="A43" s="4">
        <v>182521</v>
      </c>
      <c r="B43" t="s">
        <v>48</v>
      </c>
      <c r="C43" t="str">
        <f>VLOOKUP(A43,futbin!A:D,4,0)</f>
        <v>Kroos</v>
      </c>
      <c r="D43">
        <v>93</v>
      </c>
      <c r="E43" t="s">
        <v>33</v>
      </c>
      <c r="F43" t="s">
        <v>14</v>
      </c>
      <c r="G43" s="15">
        <v>690000</v>
      </c>
      <c r="H43">
        <v>3</v>
      </c>
      <c r="I43">
        <v>5</v>
      </c>
      <c r="J43">
        <v>68</v>
      </c>
      <c r="K43">
        <v>91</v>
      </c>
      <c r="L43">
        <v>97</v>
      </c>
      <c r="M43">
        <v>91</v>
      </c>
      <c r="N43">
        <v>68</v>
      </c>
      <c r="O43">
        <v>78</v>
      </c>
      <c r="P43" s="1" t="str">
        <f>VLOOKUP(B43,futbin!B:J,6,0)</f>
        <v>Real Madrid</v>
      </c>
      <c r="Q43" s="1" t="str">
        <f>VLOOKUP(B43,futbin!B:K,8,0)</f>
        <v>Germany</v>
      </c>
      <c r="R43" t="s">
        <v>2244</v>
      </c>
      <c r="S43">
        <f>VLOOKUP(P43,clubs!B:C,2,0)</f>
        <v>243</v>
      </c>
      <c r="T43">
        <f>VLOOKUP(Q43,nations!B:C,2,0)</f>
        <v>21</v>
      </c>
    </row>
    <row r="44" spans="1:20" x14ac:dyDescent="0.25">
      <c r="A44" s="4">
        <v>41236</v>
      </c>
      <c r="B44" t="s">
        <v>21</v>
      </c>
      <c r="C44" t="str">
        <f>VLOOKUP(A44,futbin!A:D,4,0)</f>
        <v>Ibrahimovic</v>
      </c>
      <c r="D44">
        <v>92</v>
      </c>
      <c r="E44" t="s">
        <v>18</v>
      </c>
      <c r="F44" t="s">
        <v>27</v>
      </c>
      <c r="G44" s="15">
        <v>1600000</v>
      </c>
      <c r="H44">
        <v>4</v>
      </c>
      <c r="I44">
        <v>4</v>
      </c>
      <c r="J44">
        <v>78</v>
      </c>
      <c r="K44">
        <v>95</v>
      </c>
      <c r="L44">
        <v>84</v>
      </c>
      <c r="M44">
        <v>90</v>
      </c>
      <c r="N44">
        <v>38</v>
      </c>
      <c r="O44">
        <v>90</v>
      </c>
      <c r="P44" s="1" t="str">
        <f>VLOOKUP(B44,futbin!B:J,6,0)</f>
        <v>Paris Saint-Germain</v>
      </c>
      <c r="Q44" s="1" t="str">
        <f>VLOOKUP(B44,futbin!B:K,8,0)</f>
        <v>Sweden</v>
      </c>
      <c r="R44" t="s">
        <v>1645</v>
      </c>
      <c r="S44">
        <f>VLOOKUP(P44,clubs!B:C,2,0)</f>
        <v>73</v>
      </c>
      <c r="T44">
        <f>VLOOKUP(Q44,nations!B:C,2,0)</f>
        <v>46</v>
      </c>
    </row>
    <row r="45" spans="1:20" x14ac:dyDescent="0.25">
      <c r="A45" s="4">
        <v>9014</v>
      </c>
      <c r="B45" t="s">
        <v>24</v>
      </c>
      <c r="C45" t="str">
        <f>VLOOKUP(A45,futbin!A:D,4,0)</f>
        <v>Robben</v>
      </c>
      <c r="D45">
        <v>92</v>
      </c>
      <c r="E45" t="s">
        <v>36</v>
      </c>
      <c r="F45" t="s">
        <v>27</v>
      </c>
      <c r="G45" s="15">
        <v>801000</v>
      </c>
      <c r="H45">
        <v>4</v>
      </c>
      <c r="I45">
        <v>2</v>
      </c>
      <c r="J45">
        <v>94</v>
      </c>
      <c r="K45">
        <v>91</v>
      </c>
      <c r="L45">
        <v>87</v>
      </c>
      <c r="M45">
        <v>94</v>
      </c>
      <c r="N45">
        <v>37</v>
      </c>
      <c r="O45">
        <v>69</v>
      </c>
      <c r="P45" s="1" t="str">
        <f>VLOOKUP(B45,futbin!B:J,6,0)</f>
        <v>FC Bayern München</v>
      </c>
      <c r="Q45" s="1" t="str">
        <f>VLOOKUP(B45,futbin!B:K,8,0)</f>
        <v>Netherlands</v>
      </c>
      <c r="R45" t="s">
        <v>2062</v>
      </c>
      <c r="S45">
        <f>VLOOKUP(P45,clubs!B:C,2,0)</f>
        <v>21</v>
      </c>
      <c r="T45">
        <f>VLOOKUP(Q45,nations!B:C,2,0)</f>
        <v>34</v>
      </c>
    </row>
    <row r="46" spans="1:20" x14ac:dyDescent="0.25">
      <c r="A46" s="4">
        <v>176580</v>
      </c>
      <c r="B46" t="s">
        <v>26</v>
      </c>
      <c r="C46" t="str">
        <f>VLOOKUP(A46,futbin!A:D,4,0)</f>
        <v>Suárez</v>
      </c>
      <c r="D46">
        <v>92</v>
      </c>
      <c r="E46" t="s">
        <v>18</v>
      </c>
      <c r="F46" t="s">
        <v>25</v>
      </c>
      <c r="G46" s="15">
        <v>1500000</v>
      </c>
      <c r="H46">
        <v>4</v>
      </c>
      <c r="I46">
        <v>4</v>
      </c>
      <c r="J46">
        <v>86</v>
      </c>
      <c r="K46">
        <v>94</v>
      </c>
      <c r="L46">
        <v>84</v>
      </c>
      <c r="M46">
        <v>94</v>
      </c>
      <c r="N46">
        <v>47</v>
      </c>
      <c r="O46">
        <v>85</v>
      </c>
      <c r="P46" s="1" t="str">
        <f>VLOOKUP(B46,futbin!B:J,6,0)</f>
        <v>FC Barcelona</v>
      </c>
      <c r="Q46" s="1" t="str">
        <f>VLOOKUP(B46,futbin!B:K,8,0)</f>
        <v>Uruguay</v>
      </c>
      <c r="R46" t="s">
        <v>1739</v>
      </c>
      <c r="S46">
        <f>VLOOKUP(P46,clubs!B:C,2,0)</f>
        <v>241</v>
      </c>
      <c r="T46">
        <f>VLOOKUP(Q46,nations!B:C,2,0)</f>
        <v>60</v>
      </c>
    </row>
    <row r="47" spans="1:20" x14ac:dyDescent="0.25">
      <c r="A47" s="4">
        <v>1109</v>
      </c>
      <c r="B47" t="s">
        <v>52</v>
      </c>
      <c r="C47" t="str">
        <f>VLOOKUP(A47,futbin!A:D,4,0)</f>
        <v>Maldini</v>
      </c>
      <c r="D47">
        <v>92</v>
      </c>
      <c r="E47" t="s">
        <v>39</v>
      </c>
      <c r="F47" t="s">
        <v>29</v>
      </c>
      <c r="G47" s="15">
        <v>1536000</v>
      </c>
      <c r="H47">
        <v>2</v>
      </c>
      <c r="I47">
        <v>4</v>
      </c>
      <c r="J47">
        <v>86</v>
      </c>
      <c r="K47">
        <v>56</v>
      </c>
      <c r="L47">
        <v>74</v>
      </c>
      <c r="M47">
        <v>67</v>
      </c>
      <c r="N47">
        <v>95</v>
      </c>
      <c r="O47">
        <v>80</v>
      </c>
      <c r="P47" s="1" t="str">
        <f>VLOOKUP(B47,futbin!B:J,6,0)</f>
        <v>Legends</v>
      </c>
      <c r="Q47" s="1" t="str">
        <f>VLOOKUP(B47,futbin!B:K,8,0)</f>
        <v>Italy</v>
      </c>
      <c r="R47" t="s">
        <v>1655</v>
      </c>
      <c r="S47">
        <f>VLOOKUP(P47,clubs!B:C,2,0)</f>
        <v>999</v>
      </c>
      <c r="T47">
        <f>VLOOKUP(Q47,nations!B:C,2,0)</f>
        <v>27</v>
      </c>
    </row>
    <row r="48" spans="1:20" x14ac:dyDescent="0.25">
      <c r="A48" s="4">
        <v>166906</v>
      </c>
      <c r="B48" t="s">
        <v>53</v>
      </c>
      <c r="C48" t="str">
        <f>VLOOKUP(A48,futbin!A:D,4,0)</f>
        <v>Baresi</v>
      </c>
      <c r="D48">
        <v>92</v>
      </c>
      <c r="E48" t="s">
        <v>39</v>
      </c>
      <c r="F48" t="s">
        <v>29</v>
      </c>
      <c r="G48" s="15">
        <v>1474560</v>
      </c>
      <c r="H48">
        <v>2</v>
      </c>
      <c r="I48">
        <v>3</v>
      </c>
      <c r="J48">
        <v>76</v>
      </c>
      <c r="K48">
        <v>39</v>
      </c>
      <c r="L48">
        <v>73</v>
      </c>
      <c r="M48">
        <v>70</v>
      </c>
      <c r="N48">
        <v>94</v>
      </c>
      <c r="O48">
        <v>82</v>
      </c>
      <c r="P48" s="1" t="str">
        <f>VLOOKUP(B48,futbin!B:J,6,0)</f>
        <v>Legends</v>
      </c>
      <c r="Q48" s="1" t="str">
        <f>VLOOKUP(B48,futbin!B:K,8,0)</f>
        <v>Italy</v>
      </c>
      <c r="R48" t="s">
        <v>1656</v>
      </c>
      <c r="S48">
        <f>VLOOKUP(P48,clubs!B:C,2,0)</f>
        <v>999</v>
      </c>
      <c r="T48">
        <f>VLOOKUP(Q48,nations!B:C,2,0)</f>
        <v>27</v>
      </c>
    </row>
    <row r="49" spans="1:20" x14ac:dyDescent="0.25">
      <c r="A49" s="4">
        <v>20801</v>
      </c>
      <c r="B49" t="s">
        <v>12</v>
      </c>
      <c r="C49" t="str">
        <f>VLOOKUP(A49,futbin!A:D,4,0)</f>
        <v>Ronaldo</v>
      </c>
      <c r="D49">
        <v>92</v>
      </c>
      <c r="E49" t="s">
        <v>13</v>
      </c>
      <c r="F49" t="s">
        <v>2252</v>
      </c>
      <c r="G49" s="15">
        <v>1600000</v>
      </c>
      <c r="H49">
        <v>5</v>
      </c>
      <c r="I49">
        <v>4</v>
      </c>
      <c r="J49">
        <v>93</v>
      </c>
      <c r="K49">
        <v>93</v>
      </c>
      <c r="L49">
        <v>81</v>
      </c>
      <c r="M49">
        <v>91</v>
      </c>
      <c r="N49">
        <v>32</v>
      </c>
      <c r="O49">
        <v>79</v>
      </c>
      <c r="P49" s="1" t="str">
        <f>VLOOKUP(B49,futbin!B:J,6,0)</f>
        <v>Real Madrid</v>
      </c>
      <c r="Q49" s="1" t="str">
        <f>VLOOKUP(B49,futbin!B:K,8,0)</f>
        <v>Portugal</v>
      </c>
      <c r="R49" t="s">
        <v>1745</v>
      </c>
      <c r="S49">
        <f>VLOOKUP(P49,clubs!B:C,2,0)</f>
        <v>243</v>
      </c>
      <c r="T49">
        <f>VLOOKUP(Q49,nations!B:C,2,0)</f>
        <v>38</v>
      </c>
    </row>
    <row r="50" spans="1:20" x14ac:dyDescent="0.25">
      <c r="A50" s="4">
        <v>164240</v>
      </c>
      <c r="B50" t="s">
        <v>47</v>
      </c>
      <c r="C50" t="str">
        <f>VLOOKUP(A50,futbin!A:D,4,0)</f>
        <v>Silva</v>
      </c>
      <c r="D50">
        <v>92</v>
      </c>
      <c r="E50" t="s">
        <v>39</v>
      </c>
      <c r="F50" t="s">
        <v>17</v>
      </c>
      <c r="G50" s="15">
        <v>441000</v>
      </c>
      <c r="H50">
        <v>3</v>
      </c>
      <c r="I50">
        <v>3</v>
      </c>
      <c r="J50">
        <v>85</v>
      </c>
      <c r="K50">
        <v>64</v>
      </c>
      <c r="L50">
        <v>78</v>
      </c>
      <c r="M50">
        <v>77</v>
      </c>
      <c r="N50">
        <v>94</v>
      </c>
      <c r="O50">
        <v>88</v>
      </c>
      <c r="P50" s="1" t="str">
        <f>VLOOKUP(B50,futbin!B:J,6,0)</f>
        <v>Paris Saint-Germain</v>
      </c>
      <c r="Q50" s="1" t="str">
        <f>VLOOKUP(B50,futbin!B:K,8,0)</f>
        <v>Brazil</v>
      </c>
      <c r="R50" t="s">
        <v>2144</v>
      </c>
      <c r="S50">
        <f>VLOOKUP(P50,clubs!B:C,2,0)</f>
        <v>73</v>
      </c>
      <c r="T50">
        <f>VLOOKUP(Q50,nations!B:C,2,0)</f>
        <v>54</v>
      </c>
    </row>
    <row r="51" spans="1:20" x14ac:dyDescent="0.25">
      <c r="A51" s="4">
        <v>193080</v>
      </c>
      <c r="B51" t="s">
        <v>54</v>
      </c>
      <c r="C51" t="str">
        <f>VLOOKUP(A51,futbin!A:D,4,0)</f>
        <v>Gea</v>
      </c>
      <c r="D51">
        <v>92</v>
      </c>
      <c r="E51" t="s">
        <v>23</v>
      </c>
      <c r="F51" t="s">
        <v>17</v>
      </c>
      <c r="G51" s="15">
        <v>201000</v>
      </c>
      <c r="H51">
        <v>1</v>
      </c>
      <c r="I51">
        <v>3</v>
      </c>
      <c r="J51">
        <v>96</v>
      </c>
      <c r="K51">
        <v>89</v>
      </c>
      <c r="L51">
        <v>92</v>
      </c>
      <c r="M51">
        <v>97</v>
      </c>
      <c r="N51">
        <v>60</v>
      </c>
      <c r="O51">
        <v>88</v>
      </c>
      <c r="P51" s="1" t="str">
        <f>VLOOKUP(B51,futbin!B:J,6,0)</f>
        <v>Manchester United</v>
      </c>
      <c r="Q51" s="1" t="str">
        <f>VLOOKUP(B51,futbin!B:K,8,0)</f>
        <v>Spain</v>
      </c>
      <c r="R51" t="s">
        <v>2145</v>
      </c>
      <c r="S51">
        <f>VLOOKUP(P51,clubs!B:C,2,0)</f>
        <v>11</v>
      </c>
      <c r="T51">
        <f>VLOOKUP(Q51,nations!B:C,2,0)</f>
        <v>45</v>
      </c>
    </row>
    <row r="52" spans="1:20" x14ac:dyDescent="0.25">
      <c r="A52" s="4">
        <v>192985</v>
      </c>
      <c r="B52" t="s">
        <v>55</v>
      </c>
      <c r="C52" t="str">
        <f>VLOOKUP(A52,futbin!A:D,4,0)</f>
        <v>Bruyne</v>
      </c>
      <c r="D52">
        <v>92</v>
      </c>
      <c r="E52" t="s">
        <v>41</v>
      </c>
      <c r="F52" t="s">
        <v>17</v>
      </c>
      <c r="G52" s="15">
        <v>551000</v>
      </c>
      <c r="H52">
        <v>4</v>
      </c>
      <c r="I52">
        <v>5</v>
      </c>
      <c r="J52">
        <v>88</v>
      </c>
      <c r="K52">
        <v>95</v>
      </c>
      <c r="L52">
        <v>98</v>
      </c>
      <c r="M52">
        <v>94</v>
      </c>
      <c r="N52">
        <v>55</v>
      </c>
      <c r="O52">
        <v>82</v>
      </c>
      <c r="P52" s="1" t="str">
        <f>VLOOKUP(B52,futbin!B:J,6,0)</f>
        <v>VfL Wolfsburg</v>
      </c>
      <c r="Q52" s="1" t="str">
        <f>VLOOKUP(B52,futbin!B:K,8,0)</f>
        <v>Belgium</v>
      </c>
      <c r="R52" t="s">
        <v>2146</v>
      </c>
      <c r="S52">
        <f>VLOOKUP(P52,clubs!B:C,2,0)</f>
        <v>175</v>
      </c>
      <c r="T52">
        <f>VLOOKUP(Q52,nations!B:C,2,0)</f>
        <v>7</v>
      </c>
    </row>
    <row r="53" spans="1:20" x14ac:dyDescent="0.25">
      <c r="A53" s="4">
        <v>198710</v>
      </c>
      <c r="B53" t="s">
        <v>56</v>
      </c>
      <c r="C53" t="str">
        <f>VLOOKUP(A53,futbin!A:D,4,0)</f>
        <v>Rodríguez</v>
      </c>
      <c r="D53">
        <v>92</v>
      </c>
      <c r="E53" t="s">
        <v>33</v>
      </c>
      <c r="F53" t="s">
        <v>17</v>
      </c>
      <c r="G53" s="15">
        <v>751000</v>
      </c>
      <c r="H53">
        <v>4</v>
      </c>
      <c r="I53">
        <v>3</v>
      </c>
      <c r="J53">
        <v>86</v>
      </c>
      <c r="K53">
        <v>90</v>
      </c>
      <c r="L53">
        <v>92</v>
      </c>
      <c r="M53">
        <v>91</v>
      </c>
      <c r="N53">
        <v>50</v>
      </c>
      <c r="O53">
        <v>80</v>
      </c>
      <c r="P53" s="1" t="str">
        <f>VLOOKUP(B53,futbin!B:J,6,0)</f>
        <v>Real Madrid</v>
      </c>
      <c r="Q53" s="1" t="str">
        <f>VLOOKUP(B53,futbin!B:K,8,0)</f>
        <v>Colombia</v>
      </c>
      <c r="R53" t="s">
        <v>2147</v>
      </c>
      <c r="S53">
        <f>VLOOKUP(P53,clubs!B:C,2,0)</f>
        <v>243</v>
      </c>
      <c r="T53">
        <f>VLOOKUP(Q53,nations!B:C,2,0)</f>
        <v>56</v>
      </c>
    </row>
    <row r="54" spans="1:20" x14ac:dyDescent="0.25">
      <c r="A54" s="4">
        <v>182521</v>
      </c>
      <c r="B54" t="s">
        <v>48</v>
      </c>
      <c r="C54" t="str">
        <f>VLOOKUP(A54,futbin!A:D,4,0)</f>
        <v>Kroos</v>
      </c>
      <c r="D54">
        <v>92</v>
      </c>
      <c r="E54" t="s">
        <v>33</v>
      </c>
      <c r="F54" t="s">
        <v>17</v>
      </c>
      <c r="G54" s="15">
        <v>341000</v>
      </c>
      <c r="H54">
        <v>3</v>
      </c>
      <c r="I54">
        <v>5</v>
      </c>
      <c r="J54">
        <v>66</v>
      </c>
      <c r="K54">
        <v>89</v>
      </c>
      <c r="L54">
        <v>96</v>
      </c>
      <c r="M54">
        <v>90</v>
      </c>
      <c r="N54">
        <v>65</v>
      </c>
      <c r="O54">
        <v>75</v>
      </c>
      <c r="P54" s="1" t="str">
        <f>VLOOKUP(B54,futbin!B:J,6,0)</f>
        <v>Real Madrid</v>
      </c>
      <c r="Q54" s="1" t="str">
        <f>VLOOKUP(B54,futbin!B:K,8,0)</f>
        <v>Germany</v>
      </c>
      <c r="R54" t="s">
        <v>2148</v>
      </c>
      <c r="S54">
        <f>VLOOKUP(P54,clubs!B:C,2,0)</f>
        <v>243</v>
      </c>
      <c r="T54">
        <f>VLOOKUP(Q54,nations!B:C,2,0)</f>
        <v>21</v>
      </c>
    </row>
    <row r="55" spans="1:20" x14ac:dyDescent="0.25">
      <c r="A55" s="4">
        <v>9014</v>
      </c>
      <c r="B55" t="s">
        <v>24</v>
      </c>
      <c r="C55" t="str">
        <f>VLOOKUP(A55,futbin!A:D,4,0)</f>
        <v>Robben</v>
      </c>
      <c r="D55">
        <v>91</v>
      </c>
      <c r="E55" t="s">
        <v>20</v>
      </c>
      <c r="F55" t="s">
        <v>27</v>
      </c>
      <c r="G55" s="15">
        <v>761000</v>
      </c>
      <c r="H55">
        <v>4</v>
      </c>
      <c r="I55">
        <v>2</v>
      </c>
      <c r="J55">
        <v>94</v>
      </c>
      <c r="K55">
        <v>89</v>
      </c>
      <c r="L55">
        <v>85</v>
      </c>
      <c r="M55">
        <v>93</v>
      </c>
      <c r="N55">
        <v>34</v>
      </c>
      <c r="O55">
        <v>65</v>
      </c>
      <c r="P55" s="1" t="str">
        <f>VLOOKUP(B55,futbin!B:J,6,0)</f>
        <v>FC Bayern München</v>
      </c>
      <c r="Q55" s="1" t="str">
        <f>VLOOKUP(B55,futbin!B:K,8,0)</f>
        <v>Netherlands</v>
      </c>
      <c r="R55" t="s">
        <v>1539</v>
      </c>
      <c r="S55">
        <f>VLOOKUP(P55,clubs!B:C,2,0)</f>
        <v>21</v>
      </c>
      <c r="T55">
        <f>VLOOKUP(Q55,nations!B:C,2,0)</f>
        <v>34</v>
      </c>
    </row>
    <row r="56" spans="1:20" x14ac:dyDescent="0.25">
      <c r="A56" s="4">
        <v>176580</v>
      </c>
      <c r="B56" t="s">
        <v>26</v>
      </c>
      <c r="C56" t="str">
        <f>VLOOKUP(A56,futbin!A:D,4,0)</f>
        <v>Suárez</v>
      </c>
      <c r="D56">
        <v>91</v>
      </c>
      <c r="E56" t="s">
        <v>18</v>
      </c>
      <c r="F56" t="s">
        <v>27</v>
      </c>
      <c r="G56" s="15">
        <v>951000</v>
      </c>
      <c r="H56">
        <v>4</v>
      </c>
      <c r="I56">
        <v>4</v>
      </c>
      <c r="J56">
        <v>85</v>
      </c>
      <c r="K56">
        <v>93</v>
      </c>
      <c r="L56">
        <v>82</v>
      </c>
      <c r="M56">
        <v>92</v>
      </c>
      <c r="N56">
        <v>45</v>
      </c>
      <c r="O56">
        <v>83</v>
      </c>
      <c r="P56" s="1" t="str">
        <f>VLOOKUP(B56,futbin!B:J,6,0)</f>
        <v>FC Barcelona</v>
      </c>
      <c r="Q56" s="1" t="str">
        <f>VLOOKUP(B56,futbin!B:K,8,0)</f>
        <v>Uruguay</v>
      </c>
      <c r="R56" t="s">
        <v>1540</v>
      </c>
      <c r="S56">
        <f>VLOOKUP(P56,clubs!B:C,2,0)</f>
        <v>241</v>
      </c>
      <c r="T56">
        <f>VLOOKUP(Q56,nations!B:C,2,0)</f>
        <v>60</v>
      </c>
    </row>
    <row r="57" spans="1:20" x14ac:dyDescent="0.25">
      <c r="A57" s="4">
        <v>20289</v>
      </c>
      <c r="B57" t="s">
        <v>62</v>
      </c>
      <c r="C57" t="str">
        <f>VLOOKUP(A57,futbin!A:D,4,0)</f>
        <v>Touré</v>
      </c>
      <c r="D57">
        <v>91</v>
      </c>
      <c r="E57" t="s">
        <v>33</v>
      </c>
      <c r="F57" t="s">
        <v>27</v>
      </c>
      <c r="G57" s="15">
        <v>1700000</v>
      </c>
      <c r="H57">
        <v>3</v>
      </c>
      <c r="I57">
        <v>4</v>
      </c>
      <c r="J57">
        <v>81</v>
      </c>
      <c r="K57">
        <v>92</v>
      </c>
      <c r="L57">
        <v>91</v>
      </c>
      <c r="M57">
        <v>90</v>
      </c>
      <c r="N57">
        <v>91</v>
      </c>
      <c r="O57">
        <v>97</v>
      </c>
      <c r="P57" s="1" t="str">
        <f>VLOOKUP(B57,futbin!B:J,6,0)</f>
        <v>Manchester City</v>
      </c>
      <c r="Q57" s="1" t="str">
        <f>VLOOKUP(B57,futbin!B:K,8,0)</f>
        <v>Ivory Coast</v>
      </c>
      <c r="R57" t="s">
        <v>2063</v>
      </c>
      <c r="S57">
        <f>VLOOKUP(P57,clubs!B:C,2,0)</f>
        <v>10</v>
      </c>
      <c r="T57">
        <f>VLOOKUP(Q57,nations!B:C,2,0)</f>
        <v>108</v>
      </c>
    </row>
    <row r="58" spans="1:20" x14ac:dyDescent="0.25">
      <c r="A58" s="4">
        <v>179813</v>
      </c>
      <c r="B58" t="s">
        <v>63</v>
      </c>
      <c r="C58" t="str">
        <f>VLOOKUP(A58,futbin!A:D,4,0)</f>
        <v>Cavani</v>
      </c>
      <c r="D58">
        <v>91</v>
      </c>
      <c r="E58" t="s">
        <v>13</v>
      </c>
      <c r="F58" t="s">
        <v>27</v>
      </c>
      <c r="G58" s="15">
        <v>299000</v>
      </c>
      <c r="H58">
        <v>3</v>
      </c>
      <c r="I58">
        <v>3</v>
      </c>
      <c r="J58">
        <v>84</v>
      </c>
      <c r="K58">
        <v>98</v>
      </c>
      <c r="L58">
        <v>80</v>
      </c>
      <c r="M58">
        <v>93</v>
      </c>
      <c r="N58">
        <v>50</v>
      </c>
      <c r="O58">
        <v>94</v>
      </c>
      <c r="P58" s="1" t="str">
        <f>VLOOKUP(B58,futbin!B:J,6,0)</f>
        <v>Paris Saint-Germain</v>
      </c>
      <c r="Q58" s="1" t="str">
        <f>VLOOKUP(B58,futbin!B:K,8,0)</f>
        <v>Uruguay</v>
      </c>
      <c r="R58" t="s">
        <v>2064</v>
      </c>
      <c r="S58">
        <f>VLOOKUP(P58,clubs!B:C,2,0)</f>
        <v>73</v>
      </c>
      <c r="T58">
        <f>VLOOKUP(Q58,nations!B:C,2,0)</f>
        <v>60</v>
      </c>
    </row>
    <row r="59" spans="1:20" x14ac:dyDescent="0.25">
      <c r="A59" s="4">
        <v>191189</v>
      </c>
      <c r="B59" t="s">
        <v>58</v>
      </c>
      <c r="C59" t="str">
        <f>VLOOKUP(A59,futbin!A:D,4,0)</f>
        <v>Matthäus</v>
      </c>
      <c r="D59">
        <v>91</v>
      </c>
      <c r="E59" t="s">
        <v>59</v>
      </c>
      <c r="F59" t="s">
        <v>29</v>
      </c>
      <c r="G59" s="15">
        <v>1248000</v>
      </c>
      <c r="H59">
        <v>3</v>
      </c>
      <c r="I59">
        <v>4</v>
      </c>
      <c r="J59">
        <v>86</v>
      </c>
      <c r="K59">
        <v>86</v>
      </c>
      <c r="L59">
        <v>86</v>
      </c>
      <c r="M59">
        <v>77</v>
      </c>
      <c r="N59">
        <v>88</v>
      </c>
      <c r="O59">
        <v>82</v>
      </c>
      <c r="P59" s="1" t="str">
        <f>VLOOKUP(B59,futbin!B:J,6,0)</f>
        <v>Legends</v>
      </c>
      <c r="Q59" s="1" t="str">
        <f>VLOOKUP(B59,futbin!B:K,8,0)</f>
        <v>Germany</v>
      </c>
      <c r="R59" t="s">
        <v>1657</v>
      </c>
      <c r="S59">
        <f>VLOOKUP(P59,clubs!B:C,2,0)</f>
        <v>999</v>
      </c>
      <c r="T59">
        <f>VLOOKUP(Q59,nations!B:C,2,0)</f>
        <v>21</v>
      </c>
    </row>
    <row r="60" spans="1:20" x14ac:dyDescent="0.25">
      <c r="A60" s="4">
        <v>192181</v>
      </c>
      <c r="B60" t="s">
        <v>60</v>
      </c>
      <c r="C60" t="str">
        <f>VLOOKUP(A60,futbin!A:D,4,0)</f>
        <v>Basten</v>
      </c>
      <c r="D60">
        <v>91</v>
      </c>
      <c r="E60" t="s">
        <v>18</v>
      </c>
      <c r="F60" t="s">
        <v>29</v>
      </c>
      <c r="G60" s="15">
        <v>1198080</v>
      </c>
      <c r="H60">
        <v>3</v>
      </c>
      <c r="I60">
        <v>3</v>
      </c>
      <c r="J60">
        <v>83</v>
      </c>
      <c r="K60">
        <v>94</v>
      </c>
      <c r="L60">
        <v>73</v>
      </c>
      <c r="M60">
        <v>80</v>
      </c>
      <c r="N60">
        <v>34</v>
      </c>
      <c r="O60">
        <v>70</v>
      </c>
      <c r="P60" s="1" t="str">
        <f>VLOOKUP(B60,futbin!B:J,6,0)</f>
        <v>Legends</v>
      </c>
      <c r="Q60" s="1" t="str">
        <f>VLOOKUP(B60,futbin!B:K,8,0)</f>
        <v>Netherlands</v>
      </c>
      <c r="R60" t="s">
        <v>1658</v>
      </c>
      <c r="S60">
        <f>VLOOKUP(P60,clubs!B:C,2,0)</f>
        <v>999</v>
      </c>
      <c r="T60">
        <f>VLOOKUP(Q60,nations!B:C,2,0)</f>
        <v>34</v>
      </c>
    </row>
    <row r="61" spans="1:20" x14ac:dyDescent="0.25">
      <c r="A61" s="4">
        <v>167495</v>
      </c>
      <c r="B61" t="s">
        <v>22</v>
      </c>
      <c r="C61" t="str">
        <f>VLOOKUP(A61,futbin!A:D,4,0)</f>
        <v>Neuer</v>
      </c>
      <c r="D61">
        <v>91</v>
      </c>
      <c r="E61" t="s">
        <v>23</v>
      </c>
      <c r="F61" t="s">
        <v>31</v>
      </c>
      <c r="G61" s="15">
        <v>1600000</v>
      </c>
      <c r="H61">
        <v>1</v>
      </c>
      <c r="I61">
        <v>4</v>
      </c>
      <c r="J61">
        <v>90</v>
      </c>
      <c r="K61">
        <v>87</v>
      </c>
      <c r="L61">
        <v>92</v>
      </c>
      <c r="M61">
        <v>90</v>
      </c>
      <c r="N61">
        <v>58</v>
      </c>
      <c r="O61">
        <v>92</v>
      </c>
      <c r="P61" s="1" t="str">
        <f>VLOOKUP(B61,futbin!B:J,6,0)</f>
        <v>FC Bayern München</v>
      </c>
      <c r="Q61" s="1" t="str">
        <f>VLOOKUP(B61,futbin!B:K,8,0)</f>
        <v>Germany</v>
      </c>
      <c r="R61" t="s">
        <v>2057</v>
      </c>
      <c r="S61">
        <f>VLOOKUP(P61,clubs!B:C,2,0)</f>
        <v>21</v>
      </c>
      <c r="T61">
        <f>VLOOKUP(Q61,nations!B:C,2,0)</f>
        <v>21</v>
      </c>
    </row>
    <row r="62" spans="1:20" x14ac:dyDescent="0.25">
      <c r="A62" s="4">
        <v>54050</v>
      </c>
      <c r="B62" t="s">
        <v>64</v>
      </c>
      <c r="C62" t="str">
        <f>VLOOKUP(A62,futbin!A:D,4,0)</f>
        <v>Rooney</v>
      </c>
      <c r="D62">
        <v>91</v>
      </c>
      <c r="E62" t="s">
        <v>18</v>
      </c>
      <c r="F62" t="s">
        <v>31</v>
      </c>
      <c r="G62" s="15">
        <v>1100000</v>
      </c>
      <c r="H62">
        <v>3</v>
      </c>
      <c r="I62">
        <v>4</v>
      </c>
      <c r="J62">
        <v>81</v>
      </c>
      <c r="K62">
        <v>98</v>
      </c>
      <c r="L62">
        <v>91</v>
      </c>
      <c r="M62">
        <v>92</v>
      </c>
      <c r="N62">
        <v>52</v>
      </c>
      <c r="O62">
        <v>96</v>
      </c>
      <c r="P62" s="1" t="str">
        <f>VLOOKUP(B62,futbin!B:J,6,0)</f>
        <v>Manchester United</v>
      </c>
      <c r="Q62" s="1" t="str">
        <f>VLOOKUP(B62,futbin!B:K,8,0)</f>
        <v>England</v>
      </c>
      <c r="R62" t="s">
        <v>2058</v>
      </c>
      <c r="S62">
        <f>VLOOKUP(P62,clubs!B:C,2,0)</f>
        <v>11</v>
      </c>
      <c r="T62">
        <f>VLOOKUP(Q62,nations!B:C,2,0)</f>
        <v>14</v>
      </c>
    </row>
    <row r="63" spans="1:20" x14ac:dyDescent="0.25">
      <c r="A63" s="4">
        <v>195864</v>
      </c>
      <c r="B63" t="s">
        <v>57</v>
      </c>
      <c r="C63" t="str">
        <f>VLOOKUP(A63,futbin!A:D,4,0)</f>
        <v>Pogba</v>
      </c>
      <c r="D63">
        <v>91</v>
      </c>
      <c r="E63" t="s">
        <v>33</v>
      </c>
      <c r="F63" t="s">
        <v>17</v>
      </c>
      <c r="G63" s="15">
        <v>1300000</v>
      </c>
      <c r="H63">
        <v>4</v>
      </c>
      <c r="I63">
        <v>4</v>
      </c>
      <c r="J63">
        <v>85</v>
      </c>
      <c r="K63">
        <v>91</v>
      </c>
      <c r="L63">
        <v>90</v>
      </c>
      <c r="M63">
        <v>95</v>
      </c>
      <c r="N63">
        <v>85</v>
      </c>
      <c r="O63">
        <v>95</v>
      </c>
      <c r="P63" s="1" t="str">
        <f>VLOOKUP(B63,futbin!B:J,6,0)</f>
        <v>Juventus</v>
      </c>
      <c r="Q63" s="1" t="str">
        <f>VLOOKUP(B63,futbin!B:K,8,0)</f>
        <v>France</v>
      </c>
      <c r="R63" t="s">
        <v>2149</v>
      </c>
      <c r="S63">
        <f>VLOOKUP(P63,clubs!B:C,2,0)</f>
        <v>45</v>
      </c>
      <c r="T63">
        <f>VLOOKUP(Q63,nations!B:C,2,0)</f>
        <v>18</v>
      </c>
    </row>
    <row r="64" spans="1:20" x14ac:dyDescent="0.25">
      <c r="A64" s="4">
        <v>194765</v>
      </c>
      <c r="B64" t="s">
        <v>61</v>
      </c>
      <c r="C64" t="str">
        <f>VLOOKUP(A64,futbin!A:D,4,0)</f>
        <v>Griezmann</v>
      </c>
      <c r="D64">
        <v>91</v>
      </c>
      <c r="E64" t="s">
        <v>18</v>
      </c>
      <c r="F64" t="s">
        <v>17</v>
      </c>
      <c r="G64" s="15">
        <v>851000</v>
      </c>
      <c r="H64">
        <v>4</v>
      </c>
      <c r="I64">
        <v>3</v>
      </c>
      <c r="J64">
        <v>95</v>
      </c>
      <c r="K64">
        <v>95</v>
      </c>
      <c r="L64">
        <v>85</v>
      </c>
      <c r="M64">
        <v>95</v>
      </c>
      <c r="N64">
        <v>40</v>
      </c>
      <c r="O64">
        <v>80</v>
      </c>
      <c r="P64" s="1" t="str">
        <f>VLOOKUP(B64,futbin!B:J,6,0)</f>
        <v>Atlético Madrid</v>
      </c>
      <c r="Q64" s="1" t="str">
        <f>VLOOKUP(B64,futbin!B:K,8,0)</f>
        <v>France</v>
      </c>
      <c r="R64" t="s">
        <v>2150</v>
      </c>
      <c r="S64">
        <f>VLOOKUP(P64,clubs!B:C,2,0)</f>
        <v>240</v>
      </c>
      <c r="T64">
        <f>VLOOKUP(Q64,nations!B:C,2,0)</f>
        <v>18</v>
      </c>
    </row>
    <row r="65" spans="1:20" x14ac:dyDescent="0.25">
      <c r="A65" s="4">
        <v>179813</v>
      </c>
      <c r="B65" t="s">
        <v>63</v>
      </c>
      <c r="C65" t="str">
        <f>VLOOKUP(A65,futbin!A:D,4,0)</f>
        <v>Cavani</v>
      </c>
      <c r="D65">
        <v>90</v>
      </c>
      <c r="E65" t="s">
        <v>18</v>
      </c>
      <c r="F65" t="s">
        <v>84</v>
      </c>
      <c r="G65" s="15">
        <v>291000</v>
      </c>
      <c r="H65">
        <v>3</v>
      </c>
      <c r="I65">
        <v>3</v>
      </c>
      <c r="J65">
        <v>83</v>
      </c>
      <c r="K65">
        <v>96</v>
      </c>
      <c r="L65">
        <v>78</v>
      </c>
      <c r="M65">
        <v>90</v>
      </c>
      <c r="N65">
        <v>47</v>
      </c>
      <c r="O65">
        <v>92</v>
      </c>
      <c r="P65" s="1" t="str">
        <f>VLOOKUP(B65,futbin!B:J,6,0)</f>
        <v>Paris Saint-Germain</v>
      </c>
      <c r="Q65" s="1" t="str">
        <f>VLOOKUP(B65,futbin!B:K,8,0)</f>
        <v>Uruguay</v>
      </c>
      <c r="R65" t="s">
        <v>1526</v>
      </c>
      <c r="S65">
        <f>VLOOKUP(P65,clubs!B:C,2,0)</f>
        <v>73</v>
      </c>
      <c r="T65">
        <f>VLOOKUP(Q65,nations!B:C,2,0)</f>
        <v>60</v>
      </c>
    </row>
    <row r="66" spans="1:20" x14ac:dyDescent="0.25">
      <c r="A66" s="4">
        <v>173731</v>
      </c>
      <c r="B66" t="s">
        <v>85</v>
      </c>
      <c r="C66" t="str">
        <f>VLOOKUP(A66,futbin!A:D,4,0)</f>
        <v>Bale</v>
      </c>
      <c r="D66">
        <v>90</v>
      </c>
      <c r="E66" t="s">
        <v>36</v>
      </c>
      <c r="F66" t="s">
        <v>84</v>
      </c>
      <c r="G66" s="15">
        <v>2600000</v>
      </c>
      <c r="H66">
        <v>4</v>
      </c>
      <c r="I66">
        <v>3</v>
      </c>
      <c r="J66">
        <v>97</v>
      </c>
      <c r="K66">
        <v>90</v>
      </c>
      <c r="L66">
        <v>89</v>
      </c>
      <c r="M66">
        <v>90</v>
      </c>
      <c r="N66">
        <v>67</v>
      </c>
      <c r="O66">
        <v>87</v>
      </c>
      <c r="P66" s="1" t="str">
        <f>VLOOKUP(B66,futbin!B:J,6,0)</f>
        <v>Real Madrid</v>
      </c>
      <c r="Q66" s="1" t="str">
        <f>VLOOKUP(B66,futbin!B:K,8,0)</f>
        <v>Wales</v>
      </c>
      <c r="R66" t="s">
        <v>1527</v>
      </c>
      <c r="S66">
        <f>VLOOKUP(P66,clubs!B:C,2,0)</f>
        <v>243</v>
      </c>
      <c r="T66">
        <f>VLOOKUP(Q66,nations!B:C,2,0)</f>
        <v>50</v>
      </c>
    </row>
    <row r="67" spans="1:20" x14ac:dyDescent="0.25">
      <c r="A67" s="4">
        <v>54050</v>
      </c>
      <c r="B67" t="s">
        <v>64</v>
      </c>
      <c r="C67" t="str">
        <f>VLOOKUP(A67,futbin!A:D,4,0)</f>
        <v>Rooney</v>
      </c>
      <c r="D67">
        <v>90</v>
      </c>
      <c r="E67" t="s">
        <v>18</v>
      </c>
      <c r="F67" t="s">
        <v>84</v>
      </c>
      <c r="G67" s="15">
        <v>451000</v>
      </c>
      <c r="H67">
        <v>3</v>
      </c>
      <c r="I67">
        <v>4</v>
      </c>
      <c r="J67">
        <v>80</v>
      </c>
      <c r="K67">
        <v>97</v>
      </c>
      <c r="L67">
        <v>88</v>
      </c>
      <c r="M67">
        <v>89</v>
      </c>
      <c r="N67">
        <v>50</v>
      </c>
      <c r="O67">
        <v>93</v>
      </c>
      <c r="P67" s="1" t="str">
        <f>VLOOKUP(B67,futbin!B:J,6,0)</f>
        <v>Manchester United</v>
      </c>
      <c r="Q67" s="1" t="str">
        <f>VLOOKUP(B67,futbin!B:K,8,0)</f>
        <v>England</v>
      </c>
      <c r="R67" t="s">
        <v>1528</v>
      </c>
      <c r="S67">
        <f>VLOOKUP(P67,clubs!B:C,2,0)</f>
        <v>11</v>
      </c>
      <c r="T67">
        <f>VLOOKUP(Q67,nations!B:C,2,0)</f>
        <v>14</v>
      </c>
    </row>
    <row r="68" spans="1:20" x14ac:dyDescent="0.25">
      <c r="A68" s="4">
        <v>20289</v>
      </c>
      <c r="B68" t="s">
        <v>62</v>
      </c>
      <c r="C68" t="str">
        <f>VLOOKUP(A68,futbin!A:D,4,0)</f>
        <v>Touré</v>
      </c>
      <c r="D68">
        <v>90</v>
      </c>
      <c r="E68" t="s">
        <v>33</v>
      </c>
      <c r="F68" t="s">
        <v>84</v>
      </c>
      <c r="G68" s="15">
        <v>851000</v>
      </c>
      <c r="H68">
        <v>3</v>
      </c>
      <c r="I68">
        <v>4</v>
      </c>
      <c r="J68">
        <v>80</v>
      </c>
      <c r="K68">
        <v>90</v>
      </c>
      <c r="L68">
        <v>89</v>
      </c>
      <c r="M68">
        <v>87</v>
      </c>
      <c r="N68">
        <v>89</v>
      </c>
      <c r="O68">
        <v>95</v>
      </c>
      <c r="P68" s="1" t="str">
        <f>VLOOKUP(B68,futbin!B:J,6,0)</f>
        <v>Manchester City</v>
      </c>
      <c r="Q68" s="1" t="str">
        <f>VLOOKUP(B68,futbin!B:K,8,0)</f>
        <v>Ivory Coast</v>
      </c>
      <c r="R68" t="s">
        <v>1529</v>
      </c>
      <c r="S68">
        <f>VLOOKUP(P68,clubs!B:C,2,0)</f>
        <v>10</v>
      </c>
      <c r="T68">
        <f>VLOOKUP(Q68,nations!B:C,2,0)</f>
        <v>108</v>
      </c>
    </row>
    <row r="69" spans="1:20" x14ac:dyDescent="0.25">
      <c r="A69" s="4">
        <v>153079</v>
      </c>
      <c r="B69" t="s">
        <v>42</v>
      </c>
      <c r="C69" t="str">
        <f>VLOOKUP(A69,futbin!A:D,4,0)</f>
        <v>Agüero</v>
      </c>
      <c r="D69">
        <v>90</v>
      </c>
      <c r="E69" t="s">
        <v>18</v>
      </c>
      <c r="F69" t="s">
        <v>27</v>
      </c>
      <c r="G69" s="15">
        <v>1100000</v>
      </c>
      <c r="H69">
        <v>4</v>
      </c>
      <c r="I69">
        <v>4</v>
      </c>
      <c r="J69">
        <v>92</v>
      </c>
      <c r="K69">
        <v>95</v>
      </c>
      <c r="L69">
        <v>84</v>
      </c>
      <c r="M69">
        <v>95</v>
      </c>
      <c r="N69">
        <v>35</v>
      </c>
      <c r="O69">
        <v>75</v>
      </c>
      <c r="P69" s="1" t="str">
        <f>VLOOKUP(B69,futbin!B:J,6,0)</f>
        <v>Manchester City</v>
      </c>
      <c r="Q69" s="1" t="str">
        <f>VLOOKUP(B69,futbin!B:K,8,0)</f>
        <v>Argentina</v>
      </c>
      <c r="R69" t="s">
        <v>1646</v>
      </c>
      <c r="S69">
        <f>VLOOKUP(P69,clubs!B:C,2,0)</f>
        <v>10</v>
      </c>
      <c r="T69">
        <f>VLOOKUP(Q69,nations!B:C,2,0)</f>
        <v>52</v>
      </c>
    </row>
    <row r="70" spans="1:20" x14ac:dyDescent="0.25">
      <c r="A70" s="4">
        <v>164240</v>
      </c>
      <c r="B70" t="s">
        <v>47</v>
      </c>
      <c r="C70" t="str">
        <f>VLOOKUP(A70,futbin!A:D,4,0)</f>
        <v>Silva</v>
      </c>
      <c r="D70">
        <v>90</v>
      </c>
      <c r="E70" t="s">
        <v>39</v>
      </c>
      <c r="F70" t="s">
        <v>27</v>
      </c>
      <c r="G70" s="15">
        <v>251000</v>
      </c>
      <c r="H70">
        <v>3</v>
      </c>
      <c r="I70">
        <v>3</v>
      </c>
      <c r="J70">
        <v>81</v>
      </c>
      <c r="K70">
        <v>63</v>
      </c>
      <c r="L70">
        <v>77</v>
      </c>
      <c r="M70">
        <v>76</v>
      </c>
      <c r="N70">
        <v>94</v>
      </c>
      <c r="O70">
        <v>87</v>
      </c>
      <c r="P70" s="1" t="str">
        <f>VLOOKUP(B70,futbin!B:J,6,0)</f>
        <v>Paris Saint-Germain</v>
      </c>
      <c r="Q70" s="1" t="str">
        <f>VLOOKUP(B70,futbin!B:K,8,0)</f>
        <v>Brazil</v>
      </c>
      <c r="R70" t="s">
        <v>2065</v>
      </c>
      <c r="S70">
        <f>VLOOKUP(P70,clubs!B:C,2,0)</f>
        <v>73</v>
      </c>
      <c r="T70">
        <f>VLOOKUP(Q70,nations!B:C,2,0)</f>
        <v>54</v>
      </c>
    </row>
    <row r="71" spans="1:20" x14ac:dyDescent="0.25">
      <c r="A71" s="4">
        <v>168542</v>
      </c>
      <c r="B71" t="s">
        <v>77</v>
      </c>
      <c r="C71" t="str">
        <f>VLOOKUP(A71,futbin!A:D,4,0)</f>
        <v>Silva</v>
      </c>
      <c r="D71">
        <v>90</v>
      </c>
      <c r="E71" t="s">
        <v>35</v>
      </c>
      <c r="F71" t="s">
        <v>27</v>
      </c>
      <c r="G71" s="15">
        <v>55500</v>
      </c>
      <c r="H71">
        <v>4</v>
      </c>
      <c r="I71">
        <v>2</v>
      </c>
      <c r="J71">
        <v>79</v>
      </c>
      <c r="K71">
        <v>85</v>
      </c>
      <c r="L71">
        <v>92</v>
      </c>
      <c r="M71">
        <v>94</v>
      </c>
      <c r="N71">
        <v>38</v>
      </c>
      <c r="O71">
        <v>61</v>
      </c>
      <c r="P71" s="1" t="str">
        <f>VLOOKUP(B71,futbin!B:J,6,0)</f>
        <v>Manchester City</v>
      </c>
      <c r="Q71" s="1" t="str">
        <f>VLOOKUP(B71,futbin!B:K,8,0)</f>
        <v>Spain</v>
      </c>
      <c r="R71" t="s">
        <v>2114</v>
      </c>
      <c r="S71">
        <f>VLOOKUP(P71,clubs!B:C,2,0)</f>
        <v>10</v>
      </c>
      <c r="T71">
        <f>VLOOKUP(Q71,nations!B:C,2,0)</f>
        <v>45</v>
      </c>
    </row>
    <row r="72" spans="1:20" x14ac:dyDescent="0.25">
      <c r="A72" s="4">
        <v>4833</v>
      </c>
      <c r="B72" t="s">
        <v>70</v>
      </c>
      <c r="C72" t="str">
        <f>VLOOKUP(A72,futbin!A:D,4,0)</f>
        <v>Stoichkov</v>
      </c>
      <c r="D72">
        <v>90</v>
      </c>
      <c r="E72" t="s">
        <v>18</v>
      </c>
      <c r="F72" t="s">
        <v>29</v>
      </c>
      <c r="G72" s="15">
        <v>332000</v>
      </c>
      <c r="H72">
        <v>4</v>
      </c>
      <c r="I72">
        <v>3</v>
      </c>
      <c r="J72">
        <v>84</v>
      </c>
      <c r="K72">
        <v>88</v>
      </c>
      <c r="L72">
        <v>85</v>
      </c>
      <c r="M72">
        <v>87</v>
      </c>
      <c r="N72">
        <v>51</v>
      </c>
      <c r="O72">
        <v>82</v>
      </c>
      <c r="P72" s="1" t="str">
        <f>VLOOKUP(B72,futbin!B:J,6,0)</f>
        <v>Legends</v>
      </c>
      <c r="Q72" s="1" t="str">
        <f>VLOOKUP(B72,futbin!B:K,8,0)</f>
        <v>Bulgaria</v>
      </c>
      <c r="R72" t="s">
        <v>1659</v>
      </c>
      <c r="S72">
        <f>VLOOKUP(P72,clubs!B:C,2,0)</f>
        <v>999</v>
      </c>
      <c r="T72">
        <f>VLOOKUP(Q72,nations!B:C,2,0)</f>
        <v>9</v>
      </c>
    </row>
    <row r="73" spans="1:20" x14ac:dyDescent="0.25">
      <c r="A73" s="4">
        <v>191695</v>
      </c>
      <c r="B73" t="s">
        <v>71</v>
      </c>
      <c r="C73" t="str">
        <f>VLOOKUP(A73,futbin!A:D,4,0)</f>
        <v>Santos</v>
      </c>
      <c r="D73">
        <v>90</v>
      </c>
      <c r="E73" t="s">
        <v>18</v>
      </c>
      <c r="F73" t="s">
        <v>29</v>
      </c>
      <c r="G73" s="15">
        <v>333000</v>
      </c>
      <c r="H73">
        <v>3</v>
      </c>
      <c r="I73">
        <v>4</v>
      </c>
      <c r="J73">
        <v>91</v>
      </c>
      <c r="K73">
        <v>88</v>
      </c>
      <c r="L73">
        <v>78</v>
      </c>
      <c r="M73">
        <v>87</v>
      </c>
      <c r="N73">
        <v>36</v>
      </c>
      <c r="O73">
        <v>65</v>
      </c>
      <c r="P73" s="1" t="str">
        <f>VLOOKUP(B73,futbin!B:J,6,0)</f>
        <v>Legends</v>
      </c>
      <c r="Q73" s="1" t="str">
        <f>VLOOKUP(B73,futbin!B:K,8,0)</f>
        <v>Spain</v>
      </c>
      <c r="R73" t="s">
        <v>1660</v>
      </c>
      <c r="S73">
        <f>VLOOKUP(P73,clubs!B:C,2,0)</f>
        <v>999</v>
      </c>
      <c r="T73">
        <f>VLOOKUP(Q73,nations!B:C,2,0)</f>
        <v>45</v>
      </c>
    </row>
    <row r="74" spans="1:20" x14ac:dyDescent="0.25">
      <c r="A74" s="4">
        <v>5589</v>
      </c>
      <c r="B74" t="s">
        <v>72</v>
      </c>
      <c r="C74" t="str">
        <f>VLOOKUP(A74,futbin!A:D,4,0)</f>
        <v>Figo</v>
      </c>
      <c r="D74">
        <v>90</v>
      </c>
      <c r="E74" t="s">
        <v>20</v>
      </c>
      <c r="F74" t="s">
        <v>29</v>
      </c>
      <c r="G74" s="15">
        <v>335000</v>
      </c>
      <c r="H74">
        <v>4</v>
      </c>
      <c r="I74">
        <v>4</v>
      </c>
      <c r="J74">
        <v>83</v>
      </c>
      <c r="K74">
        <v>80</v>
      </c>
      <c r="L74">
        <v>86</v>
      </c>
      <c r="M74">
        <v>90</v>
      </c>
      <c r="N74">
        <v>38</v>
      </c>
      <c r="O74">
        <v>75</v>
      </c>
      <c r="P74" s="1" t="str">
        <f>VLOOKUP(B74,futbin!B:J,6,0)</f>
        <v>Legends</v>
      </c>
      <c r="Q74" s="1" t="str">
        <f>VLOOKUP(B74,futbin!B:K,8,0)</f>
        <v>Portugal</v>
      </c>
      <c r="R74" t="s">
        <v>1661</v>
      </c>
      <c r="S74">
        <f>VLOOKUP(P74,clubs!B:C,2,0)</f>
        <v>999</v>
      </c>
      <c r="T74">
        <f>VLOOKUP(Q74,nations!B:C,2,0)</f>
        <v>38</v>
      </c>
    </row>
    <row r="75" spans="1:20" x14ac:dyDescent="0.25">
      <c r="A75" s="4">
        <v>214100</v>
      </c>
      <c r="B75" t="s">
        <v>73</v>
      </c>
      <c r="C75" t="str">
        <f>VLOOKUP(A75,futbin!A:D,4,0)</f>
        <v>Gullit</v>
      </c>
      <c r="D75">
        <v>90</v>
      </c>
      <c r="E75" t="s">
        <v>33</v>
      </c>
      <c r="F75" t="s">
        <v>29</v>
      </c>
      <c r="G75" s="15">
        <v>340000</v>
      </c>
      <c r="H75">
        <v>4</v>
      </c>
      <c r="I75">
        <v>4</v>
      </c>
      <c r="J75">
        <v>86</v>
      </c>
      <c r="K75">
        <v>83</v>
      </c>
      <c r="L75">
        <v>89</v>
      </c>
      <c r="M75">
        <v>86</v>
      </c>
      <c r="N75">
        <v>79</v>
      </c>
      <c r="O75">
        <v>82</v>
      </c>
      <c r="P75" s="1" t="str">
        <f>VLOOKUP(B75,futbin!B:J,6,0)</f>
        <v>Legends</v>
      </c>
      <c r="Q75" s="1" t="str">
        <f>VLOOKUP(B75,futbin!B:K,8,0)</f>
        <v>Netherlands</v>
      </c>
      <c r="R75" t="s">
        <v>1662</v>
      </c>
      <c r="S75">
        <f>VLOOKUP(P75,clubs!B:C,2,0)</f>
        <v>999</v>
      </c>
      <c r="T75">
        <f>VLOOKUP(Q75,nations!B:C,2,0)</f>
        <v>34</v>
      </c>
    </row>
    <row r="76" spans="1:20" x14ac:dyDescent="0.25">
      <c r="A76" s="4">
        <v>10264</v>
      </c>
      <c r="B76" t="s">
        <v>74</v>
      </c>
      <c r="C76" t="str">
        <f>VLOOKUP(A76,futbin!A:D,4,0)</f>
        <v>Nistelrooy</v>
      </c>
      <c r="D76">
        <v>90</v>
      </c>
      <c r="E76" t="s">
        <v>18</v>
      </c>
      <c r="F76" t="s">
        <v>29</v>
      </c>
      <c r="G76" s="15">
        <v>355000</v>
      </c>
      <c r="H76">
        <v>3</v>
      </c>
      <c r="I76">
        <v>3</v>
      </c>
      <c r="J76">
        <v>84</v>
      </c>
      <c r="K76">
        <v>88</v>
      </c>
      <c r="L76">
        <v>68</v>
      </c>
      <c r="M76">
        <v>76</v>
      </c>
      <c r="N76">
        <v>35</v>
      </c>
      <c r="O76">
        <v>76</v>
      </c>
      <c r="P76" s="1" t="str">
        <f>VLOOKUP(B76,futbin!B:J,6,0)</f>
        <v>Legends</v>
      </c>
      <c r="Q76" s="1" t="str">
        <f>VLOOKUP(B76,futbin!B:K,8,0)</f>
        <v>Netherlands</v>
      </c>
      <c r="R76" t="s">
        <v>1663</v>
      </c>
      <c r="S76">
        <f>VLOOKUP(P76,clubs!B:C,2,0)</f>
        <v>999</v>
      </c>
      <c r="T76">
        <f>VLOOKUP(Q76,nations!B:C,2,0)</f>
        <v>34</v>
      </c>
    </row>
    <row r="77" spans="1:20" x14ac:dyDescent="0.25">
      <c r="A77" s="4">
        <v>4000</v>
      </c>
      <c r="B77" t="s">
        <v>75</v>
      </c>
      <c r="C77" t="str">
        <f>VLOOKUP(A77,futbin!A:D,4,0)</f>
        <v>Bergkamp</v>
      </c>
      <c r="D77">
        <v>90</v>
      </c>
      <c r="E77" t="s">
        <v>16</v>
      </c>
      <c r="F77" t="s">
        <v>29</v>
      </c>
      <c r="G77" s="15">
        <v>333000</v>
      </c>
      <c r="H77">
        <v>4</v>
      </c>
      <c r="I77">
        <v>4</v>
      </c>
      <c r="J77">
        <v>83</v>
      </c>
      <c r="K77">
        <v>90</v>
      </c>
      <c r="L77">
        <v>83</v>
      </c>
      <c r="M77">
        <v>87</v>
      </c>
      <c r="N77">
        <v>29</v>
      </c>
      <c r="O77">
        <v>79</v>
      </c>
      <c r="P77" s="1" t="str">
        <f>VLOOKUP(B77,futbin!B:J,6,0)</f>
        <v>Legends</v>
      </c>
      <c r="Q77" s="1" t="str">
        <f>VLOOKUP(B77,futbin!B:K,8,0)</f>
        <v>Netherlands</v>
      </c>
      <c r="R77" t="s">
        <v>1664</v>
      </c>
      <c r="S77">
        <f>VLOOKUP(P77,clubs!B:C,2,0)</f>
        <v>999</v>
      </c>
      <c r="T77">
        <f>VLOOKUP(Q77,nations!B:C,2,0)</f>
        <v>34</v>
      </c>
    </row>
    <row r="78" spans="1:20" x14ac:dyDescent="0.25">
      <c r="A78" s="4">
        <v>190053</v>
      </c>
      <c r="B78" t="s">
        <v>76</v>
      </c>
      <c r="C78" t="str">
        <f>VLOOKUP(A78,futbin!A:D,4,0)</f>
        <v>Schmeichel</v>
      </c>
      <c r="D78">
        <v>90</v>
      </c>
      <c r="E78" t="s">
        <v>23</v>
      </c>
      <c r="F78" t="s">
        <v>29</v>
      </c>
      <c r="G78" s="15">
        <v>332000</v>
      </c>
      <c r="H78">
        <v>1</v>
      </c>
      <c r="I78">
        <v>3</v>
      </c>
      <c r="J78">
        <v>88</v>
      </c>
      <c r="K78">
        <v>82</v>
      </c>
      <c r="L78">
        <v>83</v>
      </c>
      <c r="M78">
        <v>93</v>
      </c>
      <c r="N78">
        <v>53</v>
      </c>
      <c r="O78">
        <v>85</v>
      </c>
      <c r="P78" s="1" t="str">
        <f>VLOOKUP(B78,futbin!B:J,6,0)</f>
        <v>Legends</v>
      </c>
      <c r="Q78" s="1" t="str">
        <f>VLOOKUP(B78,futbin!B:K,8,0)</f>
        <v>Denmark</v>
      </c>
      <c r="R78" t="s">
        <v>1665</v>
      </c>
      <c r="S78">
        <f>VLOOKUP(P78,clubs!B:C,2,0)</f>
        <v>999</v>
      </c>
      <c r="T78">
        <f>VLOOKUP(Q78,nations!B:C,2,0)</f>
        <v>13</v>
      </c>
    </row>
    <row r="79" spans="1:20" x14ac:dyDescent="0.25">
      <c r="A79" s="4">
        <v>190871</v>
      </c>
      <c r="B79" t="s">
        <v>37</v>
      </c>
      <c r="C79" t="str">
        <f>VLOOKUP(A79,futbin!A:D,4,0)</f>
        <v>Neymar</v>
      </c>
      <c r="D79">
        <v>90</v>
      </c>
      <c r="E79" t="s">
        <v>13</v>
      </c>
      <c r="F79" t="s">
        <v>25</v>
      </c>
      <c r="G79" s="15">
        <v>2000000</v>
      </c>
      <c r="H79">
        <v>5</v>
      </c>
      <c r="I79">
        <v>5</v>
      </c>
      <c r="J79">
        <v>94</v>
      </c>
      <c r="K79">
        <v>88</v>
      </c>
      <c r="L79">
        <v>80</v>
      </c>
      <c r="M79">
        <v>96</v>
      </c>
      <c r="N79">
        <v>38</v>
      </c>
      <c r="O79">
        <v>67</v>
      </c>
      <c r="P79" s="1" t="str">
        <f>VLOOKUP(B79,futbin!B:J,6,0)</f>
        <v>FC Barcelona</v>
      </c>
      <c r="Q79" s="1" t="str">
        <f>VLOOKUP(B79,futbin!B:K,8,0)</f>
        <v>Brazil</v>
      </c>
      <c r="R79" t="s">
        <v>1712</v>
      </c>
      <c r="S79">
        <f>VLOOKUP(P79,clubs!B:C,2,0)</f>
        <v>241</v>
      </c>
      <c r="T79">
        <f>VLOOKUP(Q79,nations!B:C,2,0)</f>
        <v>54</v>
      </c>
    </row>
    <row r="80" spans="1:20" x14ac:dyDescent="0.25">
      <c r="A80" s="4">
        <v>41236</v>
      </c>
      <c r="B80" t="s">
        <v>21</v>
      </c>
      <c r="C80" t="str">
        <f>VLOOKUP(A80,futbin!A:D,4,0)</f>
        <v>Ibrahimovic</v>
      </c>
      <c r="D80">
        <v>90</v>
      </c>
      <c r="E80" t="s">
        <v>18</v>
      </c>
      <c r="F80" t="s">
        <v>2252</v>
      </c>
      <c r="G80" s="15">
        <v>153000</v>
      </c>
      <c r="H80">
        <v>4</v>
      </c>
      <c r="I80">
        <v>4</v>
      </c>
      <c r="J80">
        <v>76</v>
      </c>
      <c r="K80">
        <v>91</v>
      </c>
      <c r="L80">
        <v>81</v>
      </c>
      <c r="M80">
        <v>86</v>
      </c>
      <c r="N80">
        <v>34</v>
      </c>
      <c r="O80">
        <v>86</v>
      </c>
      <c r="P80" s="1" t="str">
        <f>VLOOKUP(B80,futbin!B:J,6,0)</f>
        <v>Paris Saint-Germain</v>
      </c>
      <c r="Q80" s="1" t="str">
        <f>VLOOKUP(B80,futbin!B:K,8,0)</f>
        <v>Sweden</v>
      </c>
      <c r="R80" t="s">
        <v>1746</v>
      </c>
      <c r="S80">
        <f>VLOOKUP(P80,clubs!B:C,2,0)</f>
        <v>73</v>
      </c>
      <c r="T80">
        <f>VLOOKUP(Q80,nations!B:C,2,0)</f>
        <v>46</v>
      </c>
    </row>
    <row r="81" spans="1:20" x14ac:dyDescent="0.25">
      <c r="A81" s="4">
        <v>9014</v>
      </c>
      <c r="B81" t="s">
        <v>24</v>
      </c>
      <c r="C81" t="str">
        <f>VLOOKUP(A81,futbin!A:D,4,0)</f>
        <v>Robben</v>
      </c>
      <c r="D81">
        <v>90</v>
      </c>
      <c r="E81" t="s">
        <v>36</v>
      </c>
      <c r="F81" t="s">
        <v>2252</v>
      </c>
      <c r="G81" s="15">
        <v>113000</v>
      </c>
      <c r="H81">
        <v>4</v>
      </c>
      <c r="I81">
        <v>2</v>
      </c>
      <c r="J81">
        <v>93</v>
      </c>
      <c r="K81">
        <v>86</v>
      </c>
      <c r="L81">
        <v>83</v>
      </c>
      <c r="M81">
        <v>92</v>
      </c>
      <c r="N81">
        <v>32</v>
      </c>
      <c r="O81">
        <v>64</v>
      </c>
      <c r="P81" s="1" t="str">
        <f>VLOOKUP(B81,futbin!B:J,6,0)</f>
        <v>FC Bayern München</v>
      </c>
      <c r="Q81" s="1" t="str">
        <f>VLOOKUP(B81,futbin!B:K,8,0)</f>
        <v>Netherlands</v>
      </c>
      <c r="R81" t="s">
        <v>1747</v>
      </c>
      <c r="S81">
        <f>VLOOKUP(P81,clubs!B:C,2,0)</f>
        <v>21</v>
      </c>
      <c r="T81">
        <f>VLOOKUP(Q81,nations!B:C,2,0)</f>
        <v>34</v>
      </c>
    </row>
    <row r="82" spans="1:20" x14ac:dyDescent="0.25">
      <c r="A82" s="4">
        <v>167495</v>
      </c>
      <c r="B82" t="s">
        <v>22</v>
      </c>
      <c r="C82" t="str">
        <f>VLOOKUP(A82,futbin!A:D,4,0)</f>
        <v>Neuer</v>
      </c>
      <c r="D82">
        <v>90</v>
      </c>
      <c r="E82" t="s">
        <v>23</v>
      </c>
      <c r="F82" t="s">
        <v>2252</v>
      </c>
      <c r="G82" s="15">
        <v>48250</v>
      </c>
      <c r="H82">
        <v>1</v>
      </c>
      <c r="I82">
        <v>4</v>
      </c>
      <c r="J82">
        <v>87</v>
      </c>
      <c r="K82">
        <v>85</v>
      </c>
      <c r="L82">
        <v>92</v>
      </c>
      <c r="M82">
        <v>86</v>
      </c>
      <c r="N82">
        <v>58</v>
      </c>
      <c r="O82">
        <v>90</v>
      </c>
      <c r="P82" s="1" t="str">
        <f>VLOOKUP(B82,futbin!B:J,6,0)</f>
        <v>FC Bayern München</v>
      </c>
      <c r="Q82" s="1" t="str">
        <f>VLOOKUP(B82,futbin!B:K,8,0)</f>
        <v>Germany</v>
      </c>
      <c r="R82" t="s">
        <v>1748</v>
      </c>
      <c r="S82">
        <f>VLOOKUP(P82,clubs!B:C,2,0)</f>
        <v>21</v>
      </c>
      <c r="T82">
        <f>VLOOKUP(Q82,nations!B:C,2,0)</f>
        <v>21</v>
      </c>
    </row>
    <row r="83" spans="1:20" x14ac:dyDescent="0.25">
      <c r="A83" s="4">
        <v>183277</v>
      </c>
      <c r="B83" t="s">
        <v>34</v>
      </c>
      <c r="C83" t="str">
        <f>VLOOKUP(A83,futbin!A:D,4,0)</f>
        <v>Hazard</v>
      </c>
      <c r="D83">
        <v>90</v>
      </c>
      <c r="E83" t="s">
        <v>35</v>
      </c>
      <c r="F83" t="s">
        <v>19</v>
      </c>
      <c r="G83" s="15">
        <v>481000</v>
      </c>
      <c r="H83">
        <v>4</v>
      </c>
      <c r="I83">
        <v>4</v>
      </c>
      <c r="J83">
        <v>91</v>
      </c>
      <c r="K83">
        <v>86</v>
      </c>
      <c r="L83">
        <v>89</v>
      </c>
      <c r="M83">
        <v>94</v>
      </c>
      <c r="N83">
        <v>37</v>
      </c>
      <c r="O83">
        <v>70</v>
      </c>
      <c r="P83" s="1" t="str">
        <f>VLOOKUP(B83,futbin!B:J,6,0)</f>
        <v>Chelsea</v>
      </c>
      <c r="Q83" s="1" t="str">
        <f>VLOOKUP(B83,futbin!B:K,8,0)</f>
        <v>Belgium</v>
      </c>
      <c r="R83" t="s">
        <v>2048</v>
      </c>
      <c r="S83">
        <f>VLOOKUP(P83,clubs!B:C,2,0)</f>
        <v>5</v>
      </c>
      <c r="T83">
        <f>VLOOKUP(Q83,nations!B:C,2,0)</f>
        <v>7</v>
      </c>
    </row>
    <row r="84" spans="1:20" x14ac:dyDescent="0.25">
      <c r="A84" s="4">
        <v>163705</v>
      </c>
      <c r="B84" t="s">
        <v>65</v>
      </c>
      <c r="C84" t="str">
        <f>VLOOKUP(A84,futbin!A:D,4,0)</f>
        <v>Mandanda</v>
      </c>
      <c r="D84">
        <v>90</v>
      </c>
      <c r="E84" t="s">
        <v>23</v>
      </c>
      <c r="F84" t="s">
        <v>17</v>
      </c>
      <c r="G84" s="15">
        <v>85500</v>
      </c>
      <c r="H84">
        <v>1</v>
      </c>
      <c r="I84">
        <v>3</v>
      </c>
      <c r="J84">
        <v>95</v>
      </c>
      <c r="K84">
        <v>93</v>
      </c>
      <c r="L84">
        <v>85</v>
      </c>
      <c r="M84">
        <v>94</v>
      </c>
      <c r="N84">
        <v>60</v>
      </c>
      <c r="O84">
        <v>94</v>
      </c>
      <c r="P84" s="1" t="str">
        <f>VLOOKUP(B84,futbin!B:J,6,0)</f>
        <v>Olympique de Marseille</v>
      </c>
      <c r="Q84" s="1" t="str">
        <f>VLOOKUP(B84,futbin!B:K,8,0)</f>
        <v>France</v>
      </c>
      <c r="R84" t="s">
        <v>2151</v>
      </c>
      <c r="S84">
        <f>VLOOKUP(P84,clubs!B:C,2,0)</f>
        <v>219</v>
      </c>
      <c r="T84">
        <f>VLOOKUP(Q84,nations!B:C,2,0)</f>
        <v>18</v>
      </c>
    </row>
    <row r="85" spans="1:20" x14ac:dyDescent="0.25">
      <c r="A85" s="4">
        <v>193301</v>
      </c>
      <c r="B85" t="s">
        <v>66</v>
      </c>
      <c r="C85" t="str">
        <f>VLOOKUP(A85,futbin!A:D,4,0)</f>
        <v>Lacazette</v>
      </c>
      <c r="D85">
        <v>90</v>
      </c>
      <c r="E85" t="s">
        <v>18</v>
      </c>
      <c r="F85" t="s">
        <v>17</v>
      </c>
      <c r="G85" s="15">
        <v>801000</v>
      </c>
      <c r="H85">
        <v>4</v>
      </c>
      <c r="I85">
        <v>3</v>
      </c>
      <c r="J85">
        <v>97</v>
      </c>
      <c r="K85">
        <v>96</v>
      </c>
      <c r="L85">
        <v>85</v>
      </c>
      <c r="M85">
        <v>95</v>
      </c>
      <c r="N85">
        <v>50</v>
      </c>
      <c r="O85">
        <v>90</v>
      </c>
      <c r="P85" s="1" t="str">
        <f>VLOOKUP(B85,futbin!B:J,6,0)</f>
        <v>Olympique Lyonnais</v>
      </c>
      <c r="Q85" s="1" t="str">
        <f>VLOOKUP(B85,futbin!B:K,8,0)</f>
        <v>France</v>
      </c>
      <c r="R85" t="s">
        <v>2152</v>
      </c>
      <c r="S85">
        <f>VLOOKUP(P85,clubs!B:C,2,0)</f>
        <v>66</v>
      </c>
      <c r="T85">
        <f>VLOOKUP(Q85,nations!B:C,2,0)</f>
        <v>18</v>
      </c>
    </row>
    <row r="86" spans="1:20" x14ac:dyDescent="0.25">
      <c r="A86" s="4">
        <v>138956</v>
      </c>
      <c r="B86" t="s">
        <v>67</v>
      </c>
      <c r="C86" t="str">
        <f>VLOOKUP(A86,futbin!A:D,4,0)</f>
        <v>Chiellini</v>
      </c>
      <c r="D86">
        <v>90</v>
      </c>
      <c r="E86" t="s">
        <v>39</v>
      </c>
      <c r="F86" t="s">
        <v>17</v>
      </c>
      <c r="G86" s="15">
        <v>241000</v>
      </c>
      <c r="H86">
        <v>2</v>
      </c>
      <c r="I86">
        <v>2</v>
      </c>
      <c r="J86">
        <v>83</v>
      </c>
      <c r="K86">
        <v>55</v>
      </c>
      <c r="L86">
        <v>62</v>
      </c>
      <c r="M86">
        <v>65</v>
      </c>
      <c r="N86">
        <v>95</v>
      </c>
      <c r="O86">
        <v>96</v>
      </c>
      <c r="P86" s="1" t="str">
        <f>VLOOKUP(B86,futbin!B:J,6,0)</f>
        <v>Juventus</v>
      </c>
      <c r="Q86" s="1" t="str">
        <f>VLOOKUP(B86,futbin!B:K,8,0)</f>
        <v>Italy</v>
      </c>
      <c r="R86" t="s">
        <v>2153</v>
      </c>
      <c r="S86">
        <f>VLOOKUP(P86,clubs!B:C,2,0)</f>
        <v>45</v>
      </c>
      <c r="T86">
        <f>VLOOKUP(Q86,nations!B:C,2,0)</f>
        <v>27</v>
      </c>
    </row>
    <row r="87" spans="1:20" x14ac:dyDescent="0.25">
      <c r="A87" s="4">
        <v>1179</v>
      </c>
      <c r="B87" t="s">
        <v>68</v>
      </c>
      <c r="C87" t="str">
        <f>VLOOKUP(A87,futbin!A:D,4,0)</f>
        <v>Buffon</v>
      </c>
      <c r="D87">
        <v>90</v>
      </c>
      <c r="E87" t="s">
        <v>23</v>
      </c>
      <c r="F87" t="s">
        <v>17</v>
      </c>
      <c r="G87" s="15">
        <v>95500</v>
      </c>
      <c r="H87">
        <v>1</v>
      </c>
      <c r="I87">
        <v>2</v>
      </c>
      <c r="J87">
        <v>90</v>
      </c>
      <c r="K87">
        <v>85</v>
      </c>
      <c r="L87">
        <v>70</v>
      </c>
      <c r="M87">
        <v>85</v>
      </c>
      <c r="N87">
        <v>50</v>
      </c>
      <c r="O87">
        <v>95</v>
      </c>
      <c r="P87" s="1" t="str">
        <f>VLOOKUP(B87,futbin!B:J,6,0)</f>
        <v>Juventus</v>
      </c>
      <c r="Q87" s="1" t="str">
        <f>VLOOKUP(B87,futbin!B:K,8,0)</f>
        <v>Italy</v>
      </c>
      <c r="R87" t="s">
        <v>2154</v>
      </c>
      <c r="S87">
        <f>VLOOKUP(P87,clubs!B:C,2,0)</f>
        <v>45</v>
      </c>
      <c r="T87">
        <f>VLOOKUP(Q87,nations!B:C,2,0)</f>
        <v>27</v>
      </c>
    </row>
    <row r="88" spans="1:20" x14ac:dyDescent="0.25">
      <c r="A88" s="4">
        <v>170890</v>
      </c>
      <c r="B88" t="s">
        <v>69</v>
      </c>
      <c r="C88" t="str">
        <f>VLOOKUP(A88,futbin!A:D,4,0)</f>
        <v>Matuidi</v>
      </c>
      <c r="D88">
        <v>90</v>
      </c>
      <c r="E88" t="s">
        <v>33</v>
      </c>
      <c r="F88" t="s">
        <v>17</v>
      </c>
      <c r="G88" s="15">
        <v>401000</v>
      </c>
      <c r="H88">
        <v>2</v>
      </c>
      <c r="I88">
        <v>3</v>
      </c>
      <c r="J88">
        <v>85</v>
      </c>
      <c r="K88">
        <v>80</v>
      </c>
      <c r="L88">
        <v>87</v>
      </c>
      <c r="M88">
        <v>85</v>
      </c>
      <c r="N88">
        <v>93</v>
      </c>
      <c r="O88">
        <v>91</v>
      </c>
      <c r="P88" s="1" t="str">
        <f>VLOOKUP(B88,futbin!B:J,6,0)</f>
        <v>Paris Saint-Germain</v>
      </c>
      <c r="Q88" s="1" t="str">
        <f>VLOOKUP(B88,futbin!B:K,8,0)</f>
        <v>France</v>
      </c>
      <c r="R88" t="s">
        <v>2155</v>
      </c>
      <c r="S88">
        <f>VLOOKUP(P88,clubs!B:C,2,0)</f>
        <v>73</v>
      </c>
      <c r="T88">
        <f>VLOOKUP(Q88,nations!B:C,2,0)</f>
        <v>18</v>
      </c>
    </row>
    <row r="89" spans="1:20" x14ac:dyDescent="0.25">
      <c r="A89" s="4">
        <v>146562</v>
      </c>
      <c r="B89" t="s">
        <v>78</v>
      </c>
      <c r="C89" t="str">
        <f>VLOOKUP(A89,futbin!A:D,4,0)</f>
        <v>Cazorla</v>
      </c>
      <c r="D89">
        <v>90</v>
      </c>
      <c r="E89" t="s">
        <v>33</v>
      </c>
      <c r="F89" t="s">
        <v>17</v>
      </c>
      <c r="G89" s="15">
        <v>181000</v>
      </c>
      <c r="H89">
        <v>4</v>
      </c>
      <c r="I89">
        <v>5</v>
      </c>
      <c r="J89">
        <v>81</v>
      </c>
      <c r="K89">
        <v>88</v>
      </c>
      <c r="L89">
        <v>95</v>
      </c>
      <c r="M89">
        <v>96</v>
      </c>
      <c r="N89">
        <v>42</v>
      </c>
      <c r="O89">
        <v>70</v>
      </c>
      <c r="P89" s="1" t="str">
        <f>VLOOKUP(B89,futbin!B:J,6,0)</f>
        <v>Arsenal</v>
      </c>
      <c r="Q89" s="1" t="str">
        <f>VLOOKUP(B89,futbin!B:K,8,0)</f>
        <v>Spain</v>
      </c>
      <c r="R89" t="s">
        <v>2156</v>
      </c>
      <c r="S89">
        <f>VLOOKUP(P89,clubs!B:C,2,0)</f>
        <v>1</v>
      </c>
      <c r="T89">
        <f>VLOOKUP(Q89,nations!B:C,2,0)</f>
        <v>45</v>
      </c>
    </row>
    <row r="90" spans="1:20" x14ac:dyDescent="0.25">
      <c r="A90" s="4">
        <v>162895</v>
      </c>
      <c r="B90" t="s">
        <v>79</v>
      </c>
      <c r="C90" t="str">
        <f>VLOOKUP(A90,futbin!A:D,4,0)</f>
        <v>Fàbregas</v>
      </c>
      <c r="D90">
        <v>90</v>
      </c>
      <c r="E90" t="s">
        <v>33</v>
      </c>
      <c r="F90" t="s">
        <v>17</v>
      </c>
      <c r="G90" s="15">
        <v>121000</v>
      </c>
      <c r="H90">
        <v>3</v>
      </c>
      <c r="I90">
        <v>3</v>
      </c>
      <c r="J90">
        <v>74</v>
      </c>
      <c r="K90">
        <v>85</v>
      </c>
      <c r="L90">
        <v>96</v>
      </c>
      <c r="M90">
        <v>87</v>
      </c>
      <c r="N90">
        <v>70</v>
      </c>
      <c r="O90">
        <v>70</v>
      </c>
      <c r="P90" s="1" t="str">
        <f>VLOOKUP(B90,futbin!B:J,6,0)</f>
        <v>Chelsea</v>
      </c>
      <c r="Q90" s="1" t="str">
        <f>VLOOKUP(B90,futbin!B:K,8,0)</f>
        <v>Spain</v>
      </c>
      <c r="R90" t="s">
        <v>2157</v>
      </c>
      <c r="S90">
        <f>VLOOKUP(P90,clubs!B:C,2,0)</f>
        <v>5</v>
      </c>
      <c r="T90">
        <f>VLOOKUP(Q90,nations!B:C,2,0)</f>
        <v>45</v>
      </c>
    </row>
    <row r="91" spans="1:20" x14ac:dyDescent="0.25">
      <c r="A91" s="4">
        <v>13732</v>
      </c>
      <c r="B91" t="s">
        <v>80</v>
      </c>
      <c r="C91" t="str">
        <f>VLOOKUP(A91,futbin!A:D,4,0)</f>
        <v>Terry</v>
      </c>
      <c r="D91">
        <v>90</v>
      </c>
      <c r="E91" t="s">
        <v>39</v>
      </c>
      <c r="F91" t="s">
        <v>17</v>
      </c>
      <c r="G91" s="15">
        <v>65500</v>
      </c>
      <c r="H91">
        <v>2</v>
      </c>
      <c r="I91">
        <v>4</v>
      </c>
      <c r="J91">
        <v>50</v>
      </c>
      <c r="K91">
        <v>57</v>
      </c>
      <c r="L91">
        <v>66</v>
      </c>
      <c r="M91">
        <v>62</v>
      </c>
      <c r="N91">
        <v>97</v>
      </c>
      <c r="O91">
        <v>94</v>
      </c>
      <c r="P91" s="1" t="str">
        <f>VLOOKUP(B91,futbin!B:J,6,0)</f>
        <v>Chelsea</v>
      </c>
      <c r="Q91" s="1" t="str">
        <f>VLOOKUP(B91,futbin!B:K,8,0)</f>
        <v>England</v>
      </c>
      <c r="R91" t="s">
        <v>2158</v>
      </c>
      <c r="S91">
        <f>VLOOKUP(P91,clubs!B:C,2,0)</f>
        <v>5</v>
      </c>
      <c r="T91">
        <f>VLOOKUP(Q91,nations!B:C,2,0)</f>
        <v>14</v>
      </c>
    </row>
    <row r="92" spans="1:20" x14ac:dyDescent="0.25">
      <c r="A92" s="4">
        <v>174543</v>
      </c>
      <c r="B92" t="s">
        <v>81</v>
      </c>
      <c r="C92" t="str">
        <f>VLOOKUP(A92,futbin!A:D,4,0)</f>
        <v>Bravo</v>
      </c>
      <c r="D92">
        <v>90</v>
      </c>
      <c r="E92" t="s">
        <v>23</v>
      </c>
      <c r="F92" t="s">
        <v>17</v>
      </c>
      <c r="G92" s="15">
        <v>221000</v>
      </c>
      <c r="H92">
        <v>1</v>
      </c>
      <c r="I92">
        <v>3</v>
      </c>
      <c r="J92">
        <v>92</v>
      </c>
      <c r="K92">
        <v>90</v>
      </c>
      <c r="L92">
        <v>92</v>
      </c>
      <c r="M92">
        <v>91</v>
      </c>
      <c r="N92">
        <v>65</v>
      </c>
      <c r="O92">
        <v>88</v>
      </c>
      <c r="P92" s="1" t="str">
        <f>VLOOKUP(B92,futbin!B:J,6,0)</f>
        <v>FC Barcelona</v>
      </c>
      <c r="Q92" s="1" t="str">
        <f>VLOOKUP(B92,futbin!B:K,8,0)</f>
        <v>Chile</v>
      </c>
      <c r="R92" t="s">
        <v>2159</v>
      </c>
      <c r="S92">
        <f>VLOOKUP(P92,clubs!B:C,2,0)</f>
        <v>241</v>
      </c>
      <c r="T92">
        <f>VLOOKUP(Q92,nations!B:C,2,0)</f>
        <v>55</v>
      </c>
    </row>
    <row r="93" spans="1:20" x14ac:dyDescent="0.25">
      <c r="A93" s="4">
        <v>152729</v>
      </c>
      <c r="B93" t="s">
        <v>82</v>
      </c>
      <c r="C93" t="str">
        <f>VLOOKUP(A93,futbin!A:D,4,0)</f>
        <v>Pique</v>
      </c>
      <c r="D93">
        <v>90</v>
      </c>
      <c r="E93" t="s">
        <v>39</v>
      </c>
      <c r="F93" t="s">
        <v>17</v>
      </c>
      <c r="G93" s="15">
        <v>321000</v>
      </c>
      <c r="H93">
        <v>2</v>
      </c>
      <c r="I93">
        <v>3</v>
      </c>
      <c r="J93">
        <v>72</v>
      </c>
      <c r="K93">
        <v>60</v>
      </c>
      <c r="L93">
        <v>80</v>
      </c>
      <c r="M93">
        <v>67</v>
      </c>
      <c r="N93">
        <v>95</v>
      </c>
      <c r="O93">
        <v>85</v>
      </c>
      <c r="P93" s="1" t="str">
        <f>VLOOKUP(B93,futbin!B:J,6,0)</f>
        <v>FC Barcelona</v>
      </c>
      <c r="Q93" s="1" t="str">
        <f>VLOOKUP(B93,futbin!B:K,8,0)</f>
        <v>Spain</v>
      </c>
      <c r="R93" t="s">
        <v>2160</v>
      </c>
      <c r="S93">
        <f>VLOOKUP(P93,clubs!B:C,2,0)</f>
        <v>241</v>
      </c>
      <c r="T93">
        <f>VLOOKUP(Q93,nations!B:C,2,0)</f>
        <v>45</v>
      </c>
    </row>
    <row r="94" spans="1:20" x14ac:dyDescent="0.25">
      <c r="A94" s="4">
        <v>189362</v>
      </c>
      <c r="B94" t="s">
        <v>83</v>
      </c>
      <c r="C94" t="str">
        <f>VLOOKUP(A94,futbin!A:D,4,0)</f>
        <v>Hulk</v>
      </c>
      <c r="D94">
        <v>90</v>
      </c>
      <c r="E94" t="s">
        <v>20</v>
      </c>
      <c r="F94" t="s">
        <v>17</v>
      </c>
      <c r="G94" s="15">
        <v>801000</v>
      </c>
      <c r="H94">
        <v>4</v>
      </c>
      <c r="I94">
        <v>2</v>
      </c>
      <c r="J94">
        <v>90</v>
      </c>
      <c r="K94">
        <v>98</v>
      </c>
      <c r="L94">
        <v>90</v>
      </c>
      <c r="M94">
        <v>91</v>
      </c>
      <c r="N94">
        <v>55</v>
      </c>
      <c r="O94">
        <v>96</v>
      </c>
      <c r="P94" s="1" t="str">
        <f>VLOOKUP(B94,futbin!B:J,6,0)</f>
        <v>Zenit</v>
      </c>
      <c r="Q94" s="1" t="str">
        <f>VLOOKUP(B94,futbin!B:K,8,0)</f>
        <v>Brazil</v>
      </c>
      <c r="R94" t="s">
        <v>2161</v>
      </c>
      <c r="S94">
        <f>VLOOKUP(P94,clubs!B:C,2,0)</f>
        <v>100769</v>
      </c>
      <c r="T94">
        <f>VLOOKUP(Q94,nations!B:C,2,0)</f>
        <v>54</v>
      </c>
    </row>
    <row r="95" spans="1:20" x14ac:dyDescent="0.25">
      <c r="A95" s="4">
        <v>156616</v>
      </c>
      <c r="B95" t="s">
        <v>99</v>
      </c>
      <c r="C95" t="str">
        <f>VLOOKUP(A95,futbin!A:D,4,0)</f>
        <v>Ribéry</v>
      </c>
      <c r="D95">
        <v>89</v>
      </c>
      <c r="E95" t="s">
        <v>35</v>
      </c>
      <c r="F95" t="s">
        <v>27</v>
      </c>
      <c r="G95" s="15">
        <v>561000</v>
      </c>
      <c r="H95">
        <v>5</v>
      </c>
      <c r="I95">
        <v>4</v>
      </c>
      <c r="J95">
        <v>90</v>
      </c>
      <c r="K95">
        <v>81</v>
      </c>
      <c r="L95">
        <v>88</v>
      </c>
      <c r="M95">
        <v>94</v>
      </c>
      <c r="N95">
        <v>31</v>
      </c>
      <c r="O95">
        <v>64</v>
      </c>
      <c r="P95" s="1" t="str">
        <f>VLOOKUP(B95,futbin!B:J,6,0)</f>
        <v>FC Bayern München</v>
      </c>
      <c r="Q95" s="1" t="str">
        <f>VLOOKUP(B95,futbin!B:K,8,0)</f>
        <v>France</v>
      </c>
      <c r="R95" t="s">
        <v>1541</v>
      </c>
      <c r="S95">
        <f>VLOOKUP(P95,clubs!B:C,2,0)</f>
        <v>21</v>
      </c>
      <c r="T95">
        <f>VLOOKUP(Q95,nations!B:C,2,0)</f>
        <v>18</v>
      </c>
    </row>
    <row r="96" spans="1:20" x14ac:dyDescent="0.25">
      <c r="A96" s="4">
        <v>183277</v>
      </c>
      <c r="B96" t="s">
        <v>34</v>
      </c>
      <c r="C96" t="str">
        <f>VLOOKUP(A96,futbin!A:D,4,0)</f>
        <v>Hazard</v>
      </c>
      <c r="D96">
        <v>89</v>
      </c>
      <c r="E96" t="s">
        <v>35</v>
      </c>
      <c r="F96" t="s">
        <v>27</v>
      </c>
      <c r="G96" s="15">
        <v>393000</v>
      </c>
      <c r="H96">
        <v>4</v>
      </c>
      <c r="I96">
        <v>4</v>
      </c>
      <c r="J96">
        <v>90</v>
      </c>
      <c r="K96">
        <v>84</v>
      </c>
      <c r="L96">
        <v>87</v>
      </c>
      <c r="M96">
        <v>93</v>
      </c>
      <c r="N96">
        <v>35</v>
      </c>
      <c r="O96">
        <v>67</v>
      </c>
      <c r="P96" s="1" t="str">
        <f>VLOOKUP(B96,futbin!B:J,6,0)</f>
        <v>Chelsea</v>
      </c>
      <c r="Q96" s="1" t="str">
        <f>VLOOKUP(B96,futbin!B:K,8,0)</f>
        <v>Belgium</v>
      </c>
      <c r="R96" t="s">
        <v>1542</v>
      </c>
      <c r="S96">
        <f>VLOOKUP(P96,clubs!B:C,2,0)</f>
        <v>5</v>
      </c>
      <c r="T96">
        <f>VLOOKUP(Q96,nations!B:C,2,0)</f>
        <v>7</v>
      </c>
    </row>
    <row r="97" spans="1:20" x14ac:dyDescent="0.25">
      <c r="A97" s="4">
        <v>164240</v>
      </c>
      <c r="B97" t="s">
        <v>47</v>
      </c>
      <c r="C97" t="str">
        <f>VLOOKUP(A97,futbin!A:D,4,0)</f>
        <v>Silva</v>
      </c>
      <c r="D97">
        <v>89</v>
      </c>
      <c r="E97" t="s">
        <v>39</v>
      </c>
      <c r="F97" t="s">
        <v>27</v>
      </c>
      <c r="G97" s="15">
        <v>191000</v>
      </c>
      <c r="H97">
        <v>3</v>
      </c>
      <c r="I97">
        <v>3</v>
      </c>
      <c r="J97">
        <v>80</v>
      </c>
      <c r="K97">
        <v>61</v>
      </c>
      <c r="L97">
        <v>76</v>
      </c>
      <c r="M97">
        <v>75</v>
      </c>
      <c r="N97">
        <v>93</v>
      </c>
      <c r="O97">
        <v>86</v>
      </c>
      <c r="P97" s="1" t="str">
        <f>VLOOKUP(B97,futbin!B:J,6,0)</f>
        <v>Paris Saint-Germain</v>
      </c>
      <c r="Q97" s="1" t="str">
        <f>VLOOKUP(B97,futbin!B:K,8,0)</f>
        <v>Brazil</v>
      </c>
      <c r="R97" t="s">
        <v>1543</v>
      </c>
      <c r="S97">
        <f>VLOOKUP(P97,clubs!B:C,2,0)</f>
        <v>73</v>
      </c>
      <c r="T97">
        <f>VLOOKUP(Q97,nations!B:C,2,0)</f>
        <v>54</v>
      </c>
    </row>
    <row r="98" spans="1:20" x14ac:dyDescent="0.25">
      <c r="A98" s="4">
        <v>184941</v>
      </c>
      <c r="B98" t="s">
        <v>50</v>
      </c>
      <c r="C98" t="str">
        <f>VLOOKUP(A98,futbin!A:D,4,0)</f>
        <v>Sánchez</v>
      </c>
      <c r="D98">
        <v>89</v>
      </c>
      <c r="E98" t="s">
        <v>18</v>
      </c>
      <c r="F98" t="s">
        <v>27</v>
      </c>
      <c r="G98" s="15">
        <v>384960</v>
      </c>
      <c r="H98">
        <v>4</v>
      </c>
      <c r="I98">
        <v>3</v>
      </c>
      <c r="J98">
        <v>92</v>
      </c>
      <c r="K98">
        <v>94</v>
      </c>
      <c r="L98">
        <v>87</v>
      </c>
      <c r="M98">
        <v>96</v>
      </c>
      <c r="N98">
        <v>50</v>
      </c>
      <c r="O98">
        <v>78</v>
      </c>
      <c r="P98" s="1" t="str">
        <f>VLOOKUP(B98,futbin!B:J,6,0)</f>
        <v>Arsenal</v>
      </c>
      <c r="Q98" s="1" t="str">
        <f>VLOOKUP(B98,futbin!B:K,8,0)</f>
        <v>Chile</v>
      </c>
      <c r="R98" t="s">
        <v>1647</v>
      </c>
      <c r="S98">
        <f>VLOOKUP(P98,clubs!B:C,2,0)</f>
        <v>1</v>
      </c>
      <c r="T98">
        <f>VLOOKUP(Q98,nations!B:C,2,0)</f>
        <v>55</v>
      </c>
    </row>
    <row r="99" spans="1:20" x14ac:dyDescent="0.25">
      <c r="A99" s="4">
        <v>168542</v>
      </c>
      <c r="B99" t="s">
        <v>77</v>
      </c>
      <c r="C99" t="str">
        <f>VLOOKUP(A99,futbin!A:D,4,0)</f>
        <v>Silva</v>
      </c>
      <c r="D99">
        <v>89</v>
      </c>
      <c r="E99" t="s">
        <v>41</v>
      </c>
      <c r="F99" t="s">
        <v>27</v>
      </c>
      <c r="G99" s="15">
        <v>157000</v>
      </c>
      <c r="H99">
        <v>4</v>
      </c>
      <c r="I99">
        <v>2</v>
      </c>
      <c r="J99">
        <v>78</v>
      </c>
      <c r="K99">
        <v>82</v>
      </c>
      <c r="L99">
        <v>91</v>
      </c>
      <c r="M99">
        <v>93</v>
      </c>
      <c r="N99">
        <v>36</v>
      </c>
      <c r="O99">
        <v>59</v>
      </c>
      <c r="P99" s="1" t="str">
        <f>VLOOKUP(B99,futbin!B:J,6,0)</f>
        <v>Manchester City</v>
      </c>
      <c r="Q99" s="1" t="str">
        <f>VLOOKUP(B99,futbin!B:K,8,0)</f>
        <v>Spain</v>
      </c>
      <c r="R99" t="s">
        <v>2066</v>
      </c>
      <c r="S99">
        <f>VLOOKUP(P99,clubs!B:C,2,0)</f>
        <v>10</v>
      </c>
      <c r="T99">
        <f>VLOOKUP(Q99,nations!B:C,2,0)</f>
        <v>45</v>
      </c>
    </row>
    <row r="100" spans="1:20" x14ac:dyDescent="0.25">
      <c r="A100" s="4">
        <v>190871</v>
      </c>
      <c r="B100" t="s">
        <v>37</v>
      </c>
      <c r="C100" t="str">
        <f>VLOOKUP(A100,futbin!A:D,4,0)</f>
        <v>Neymar</v>
      </c>
      <c r="D100">
        <v>89</v>
      </c>
      <c r="E100" t="s">
        <v>13</v>
      </c>
      <c r="F100" t="s">
        <v>27</v>
      </c>
      <c r="G100" s="15">
        <v>881000</v>
      </c>
      <c r="H100">
        <v>5</v>
      </c>
      <c r="I100">
        <v>5</v>
      </c>
      <c r="J100">
        <v>93</v>
      </c>
      <c r="K100">
        <v>87</v>
      </c>
      <c r="L100">
        <v>78</v>
      </c>
      <c r="M100">
        <v>95</v>
      </c>
      <c r="N100">
        <v>35</v>
      </c>
      <c r="O100">
        <v>63</v>
      </c>
      <c r="P100" s="1" t="str">
        <f>VLOOKUP(B100,futbin!B:J,6,0)</f>
        <v>FC Barcelona</v>
      </c>
      <c r="Q100" s="1" t="str">
        <f>VLOOKUP(B100,futbin!B:K,8,0)</f>
        <v>Brazil</v>
      </c>
      <c r="R100" t="s">
        <v>2067</v>
      </c>
      <c r="S100">
        <f>VLOOKUP(P100,clubs!B:C,2,0)</f>
        <v>241</v>
      </c>
      <c r="T100">
        <f>VLOOKUP(Q100,nations!B:C,2,0)</f>
        <v>54</v>
      </c>
    </row>
    <row r="101" spans="1:20" x14ac:dyDescent="0.25">
      <c r="A101" s="4">
        <v>167664</v>
      </c>
      <c r="B101" t="s">
        <v>100</v>
      </c>
      <c r="C101" t="str">
        <f>VLOOKUP(A101,futbin!A:D,4,0)</f>
        <v>Higuaín</v>
      </c>
      <c r="D101">
        <v>89</v>
      </c>
      <c r="E101" t="s">
        <v>18</v>
      </c>
      <c r="F101" t="s">
        <v>27</v>
      </c>
      <c r="G101" s="15">
        <v>151000</v>
      </c>
      <c r="H101">
        <v>3</v>
      </c>
      <c r="I101">
        <v>4</v>
      </c>
      <c r="J101">
        <v>85</v>
      </c>
      <c r="K101">
        <v>93</v>
      </c>
      <c r="L101">
        <v>74</v>
      </c>
      <c r="M101">
        <v>87</v>
      </c>
      <c r="N101">
        <v>35</v>
      </c>
      <c r="O101">
        <v>82</v>
      </c>
      <c r="P101" s="1" t="str">
        <f>VLOOKUP(B101,futbin!B:J,6,0)</f>
        <v>Napoli</v>
      </c>
      <c r="Q101" s="1" t="str">
        <f>VLOOKUP(B101,futbin!B:K,8,0)</f>
        <v>Argentina</v>
      </c>
      <c r="R101" t="s">
        <v>2068</v>
      </c>
      <c r="S101">
        <f>VLOOKUP(P101,clubs!B:C,2,0)</f>
        <v>48</v>
      </c>
      <c r="T101">
        <f>VLOOKUP(Q101,nations!B:C,2,0)</f>
        <v>52</v>
      </c>
    </row>
    <row r="102" spans="1:20" x14ac:dyDescent="0.25">
      <c r="A102" s="4">
        <v>188545</v>
      </c>
      <c r="B102" t="s">
        <v>43</v>
      </c>
      <c r="C102" t="str">
        <f>VLOOKUP(A102,futbin!A:D,4,0)</f>
        <v>Lewandowski</v>
      </c>
      <c r="D102">
        <v>89</v>
      </c>
      <c r="E102" t="s">
        <v>18</v>
      </c>
      <c r="F102" t="s">
        <v>27</v>
      </c>
      <c r="G102" s="15">
        <v>401000</v>
      </c>
      <c r="H102">
        <v>4</v>
      </c>
      <c r="I102">
        <v>4</v>
      </c>
      <c r="J102">
        <v>83</v>
      </c>
      <c r="K102">
        <v>91</v>
      </c>
      <c r="L102">
        <v>80</v>
      </c>
      <c r="M102">
        <v>90</v>
      </c>
      <c r="N102">
        <v>43</v>
      </c>
      <c r="O102">
        <v>84</v>
      </c>
      <c r="P102" s="1" t="str">
        <f>VLOOKUP(B102,futbin!B:J,6,0)</f>
        <v>FC Bayern München</v>
      </c>
      <c r="Q102" s="1" t="str">
        <f>VLOOKUP(B102,futbin!B:K,8,0)</f>
        <v>Poland</v>
      </c>
      <c r="R102" t="s">
        <v>2069</v>
      </c>
      <c r="S102">
        <f>VLOOKUP(P102,clubs!B:C,2,0)</f>
        <v>21</v>
      </c>
      <c r="T102">
        <f>VLOOKUP(Q102,nations!B:C,2,0)</f>
        <v>37</v>
      </c>
    </row>
    <row r="103" spans="1:20" x14ac:dyDescent="0.25">
      <c r="A103" s="4">
        <v>153079</v>
      </c>
      <c r="B103" t="s">
        <v>42</v>
      </c>
      <c r="C103" t="str">
        <f>VLOOKUP(A103,futbin!A:D,4,0)</f>
        <v>Agüero</v>
      </c>
      <c r="D103">
        <v>89</v>
      </c>
      <c r="E103" t="s">
        <v>18</v>
      </c>
      <c r="F103" t="s">
        <v>27</v>
      </c>
      <c r="G103" s="15">
        <v>851000</v>
      </c>
      <c r="H103">
        <v>4</v>
      </c>
      <c r="I103">
        <v>4</v>
      </c>
      <c r="J103">
        <v>91</v>
      </c>
      <c r="K103">
        <v>92</v>
      </c>
      <c r="L103">
        <v>81</v>
      </c>
      <c r="M103">
        <v>93</v>
      </c>
      <c r="N103">
        <v>32</v>
      </c>
      <c r="O103">
        <v>72</v>
      </c>
      <c r="P103" s="1" t="str">
        <f>VLOOKUP(B103,futbin!B:J,6,0)</f>
        <v>Manchester City</v>
      </c>
      <c r="Q103" s="1" t="str">
        <f>VLOOKUP(B103,futbin!B:K,8,0)</f>
        <v>Argentina</v>
      </c>
      <c r="R103" t="s">
        <v>2115</v>
      </c>
      <c r="S103">
        <f>VLOOKUP(P103,clubs!B:C,2,0)</f>
        <v>10</v>
      </c>
      <c r="T103">
        <f>VLOOKUP(Q103,nations!B:C,2,0)</f>
        <v>52</v>
      </c>
    </row>
    <row r="104" spans="1:20" x14ac:dyDescent="0.25">
      <c r="A104" s="4">
        <v>189596</v>
      </c>
      <c r="B104" t="s">
        <v>44</v>
      </c>
      <c r="C104" t="str">
        <f>VLOOKUP(A104,futbin!A:D,4,0)</f>
        <v>Müller</v>
      </c>
      <c r="D104">
        <v>89</v>
      </c>
      <c r="E104" t="s">
        <v>36</v>
      </c>
      <c r="F104" t="s">
        <v>27</v>
      </c>
      <c r="G104" s="15">
        <v>241000</v>
      </c>
      <c r="H104">
        <v>3</v>
      </c>
      <c r="I104">
        <v>4</v>
      </c>
      <c r="J104">
        <v>84</v>
      </c>
      <c r="K104">
        <v>93</v>
      </c>
      <c r="L104">
        <v>91</v>
      </c>
      <c r="M104">
        <v>87</v>
      </c>
      <c r="N104">
        <v>52</v>
      </c>
      <c r="O104">
        <v>80</v>
      </c>
      <c r="P104" s="1" t="str">
        <f>VLOOKUP(B104,futbin!B:J,6,0)</f>
        <v>FC Bayern München</v>
      </c>
      <c r="Q104" s="1" t="str">
        <f>VLOOKUP(B104,futbin!B:K,8,0)</f>
        <v>Germany</v>
      </c>
      <c r="R104" t="s">
        <v>2116</v>
      </c>
      <c r="S104">
        <f>VLOOKUP(P104,clubs!B:C,2,0)</f>
        <v>21</v>
      </c>
      <c r="T104">
        <f>VLOOKUP(Q104,nations!B:C,2,0)</f>
        <v>21</v>
      </c>
    </row>
    <row r="105" spans="1:20" x14ac:dyDescent="0.25">
      <c r="A105" s="4">
        <v>51</v>
      </c>
      <c r="B105" t="s">
        <v>87</v>
      </c>
      <c r="C105" t="str">
        <f>VLOOKUP(A105,futbin!A:D,4,0)</f>
        <v>Shearer</v>
      </c>
      <c r="D105">
        <v>89</v>
      </c>
      <c r="E105" t="s">
        <v>18</v>
      </c>
      <c r="F105" t="s">
        <v>29</v>
      </c>
      <c r="G105" s="15">
        <v>332000</v>
      </c>
      <c r="H105">
        <v>3</v>
      </c>
      <c r="I105">
        <v>3</v>
      </c>
      <c r="J105">
        <v>78</v>
      </c>
      <c r="K105">
        <v>90</v>
      </c>
      <c r="L105">
        <v>77</v>
      </c>
      <c r="M105">
        <v>76</v>
      </c>
      <c r="N105">
        <v>50</v>
      </c>
      <c r="O105">
        <v>84</v>
      </c>
      <c r="P105" s="1" t="str">
        <f>VLOOKUP(B105,futbin!B:J,6,0)</f>
        <v>Legends</v>
      </c>
      <c r="Q105" s="1" t="str">
        <f>VLOOKUP(B105,futbin!B:K,8,0)</f>
        <v>England</v>
      </c>
      <c r="R105" t="s">
        <v>1666</v>
      </c>
      <c r="S105">
        <f>VLOOKUP(P105,clubs!B:C,2,0)</f>
        <v>999</v>
      </c>
      <c r="T105">
        <f>VLOOKUP(Q105,nations!B:C,2,0)</f>
        <v>14</v>
      </c>
    </row>
    <row r="106" spans="1:20" x14ac:dyDescent="0.25">
      <c r="A106" s="4">
        <v>222000</v>
      </c>
      <c r="B106" t="s">
        <v>88</v>
      </c>
      <c r="C106" t="str">
        <f>VLOOKUP(A106,futbin!A:D,4,0)</f>
        <v>Laudrup</v>
      </c>
      <c r="D106">
        <v>89</v>
      </c>
      <c r="E106" t="s">
        <v>41</v>
      </c>
      <c r="F106" t="s">
        <v>29</v>
      </c>
      <c r="G106" s="15">
        <v>332000</v>
      </c>
      <c r="H106">
        <v>4</v>
      </c>
      <c r="I106">
        <v>3</v>
      </c>
      <c r="J106">
        <v>85</v>
      </c>
      <c r="K106">
        <v>73</v>
      </c>
      <c r="L106">
        <v>87</v>
      </c>
      <c r="M106">
        <v>89</v>
      </c>
      <c r="N106">
        <v>38</v>
      </c>
      <c r="O106">
        <v>64</v>
      </c>
      <c r="P106" s="1" t="str">
        <f>VLOOKUP(B106,futbin!B:J,6,0)</f>
        <v>Legends</v>
      </c>
      <c r="Q106" s="1" t="str">
        <f>VLOOKUP(B106,futbin!B:K,8,0)</f>
        <v>Denmark</v>
      </c>
      <c r="R106" t="s">
        <v>1667</v>
      </c>
      <c r="S106">
        <f>VLOOKUP(P106,clubs!B:C,2,0)</f>
        <v>999</v>
      </c>
      <c r="T106">
        <f>VLOOKUP(Q106,nations!B:C,2,0)</f>
        <v>13</v>
      </c>
    </row>
    <row r="107" spans="1:20" x14ac:dyDescent="0.25">
      <c r="A107" s="4">
        <v>222481</v>
      </c>
      <c r="B107" t="s">
        <v>89</v>
      </c>
      <c r="C107" t="str">
        <f>VLOOKUP(A107,futbin!A:D,4,0)</f>
        <v>Blanc</v>
      </c>
      <c r="D107">
        <v>89</v>
      </c>
      <c r="E107" t="s">
        <v>39</v>
      </c>
      <c r="F107" t="s">
        <v>29</v>
      </c>
      <c r="G107" s="15">
        <v>340000</v>
      </c>
      <c r="H107">
        <v>2</v>
      </c>
      <c r="I107">
        <v>3</v>
      </c>
      <c r="J107">
        <v>80</v>
      </c>
      <c r="K107">
        <v>65</v>
      </c>
      <c r="L107">
        <v>69</v>
      </c>
      <c r="M107">
        <v>78</v>
      </c>
      <c r="N107">
        <v>90</v>
      </c>
      <c r="O107">
        <v>84</v>
      </c>
      <c r="P107" s="1" t="str">
        <f>VLOOKUP(B107,futbin!B:J,6,0)</f>
        <v>Legends</v>
      </c>
      <c r="Q107" s="1" t="str">
        <f>VLOOKUP(B107,futbin!B:K,8,0)</f>
        <v>France</v>
      </c>
      <c r="R107" t="s">
        <v>1668</v>
      </c>
      <c r="S107">
        <f>VLOOKUP(P107,clubs!B:C,2,0)</f>
        <v>999</v>
      </c>
      <c r="T107">
        <f>VLOOKUP(Q107,nations!B:C,2,0)</f>
        <v>18</v>
      </c>
    </row>
    <row r="108" spans="1:20" x14ac:dyDescent="0.25">
      <c r="A108" s="4">
        <v>6235</v>
      </c>
      <c r="B108" t="s">
        <v>90</v>
      </c>
      <c r="C108" t="str">
        <f>VLOOKUP(A108,futbin!A:D,4,0)</f>
        <v>Nedved</v>
      </c>
      <c r="D108">
        <v>89</v>
      </c>
      <c r="E108" t="s">
        <v>35</v>
      </c>
      <c r="F108" t="s">
        <v>29</v>
      </c>
      <c r="G108" s="15">
        <v>332000</v>
      </c>
      <c r="H108">
        <v>3</v>
      </c>
      <c r="I108">
        <v>5</v>
      </c>
      <c r="J108">
        <v>83</v>
      </c>
      <c r="K108">
        <v>83</v>
      </c>
      <c r="L108">
        <v>85</v>
      </c>
      <c r="M108">
        <v>87</v>
      </c>
      <c r="N108">
        <v>46</v>
      </c>
      <c r="O108">
        <v>80</v>
      </c>
      <c r="P108" s="1" t="str">
        <f>VLOOKUP(B108,futbin!B:J,6,0)</f>
        <v>Legends</v>
      </c>
      <c r="Q108" s="1" t="str">
        <f>VLOOKUP(B108,futbin!B:K,8,0)</f>
        <v>Czech</v>
      </c>
      <c r="R108" t="s">
        <v>1669</v>
      </c>
      <c r="S108">
        <f>VLOOKUP(P108,clubs!B:C,2,0)</f>
        <v>999</v>
      </c>
      <c r="T108">
        <f>VLOOKUP(Q108,nations!B:C,2,0)</f>
        <v>12</v>
      </c>
    </row>
    <row r="109" spans="1:20" x14ac:dyDescent="0.25">
      <c r="A109" s="4">
        <v>164000</v>
      </c>
      <c r="B109" t="s">
        <v>91</v>
      </c>
      <c r="C109" t="str">
        <f>VLOOKUP(A109,futbin!A:D,4,0)</f>
        <v>Weah</v>
      </c>
      <c r="D109">
        <v>89</v>
      </c>
      <c r="E109" t="s">
        <v>18</v>
      </c>
      <c r="F109" t="s">
        <v>29</v>
      </c>
      <c r="G109" s="15">
        <v>355000</v>
      </c>
      <c r="H109">
        <v>4</v>
      </c>
      <c r="I109">
        <v>3</v>
      </c>
      <c r="J109">
        <v>93</v>
      </c>
      <c r="K109">
        <v>87</v>
      </c>
      <c r="L109">
        <v>77</v>
      </c>
      <c r="M109">
        <v>85</v>
      </c>
      <c r="N109">
        <v>44</v>
      </c>
      <c r="O109">
        <v>81</v>
      </c>
      <c r="P109" s="1" t="str">
        <f>VLOOKUP(B109,futbin!B:J,6,0)</f>
        <v>Legends</v>
      </c>
      <c r="Q109" s="1" t="str">
        <f>VLOOKUP(B109,futbin!B:K,8,0)</f>
        <v>Liberia</v>
      </c>
      <c r="R109" t="s">
        <v>1670</v>
      </c>
      <c r="S109">
        <f>VLOOKUP(P109,clubs!B:C,2,0)</f>
        <v>999</v>
      </c>
      <c r="T109">
        <f>VLOOKUP(Q109,nations!B:C,2,0)</f>
        <v>122</v>
      </c>
    </row>
    <row r="110" spans="1:20" x14ac:dyDescent="0.25">
      <c r="A110" s="4">
        <v>214267</v>
      </c>
      <c r="B110" t="s">
        <v>92</v>
      </c>
      <c r="C110" t="str">
        <f>VLOOKUP(A110,futbin!A:D,4,0)</f>
        <v>Lineker</v>
      </c>
      <c r="D110">
        <v>89</v>
      </c>
      <c r="E110" t="s">
        <v>18</v>
      </c>
      <c r="F110" t="s">
        <v>29</v>
      </c>
      <c r="G110" s="15">
        <v>332000</v>
      </c>
      <c r="H110">
        <v>3</v>
      </c>
      <c r="I110">
        <v>3</v>
      </c>
      <c r="J110">
        <v>86</v>
      </c>
      <c r="K110">
        <v>86</v>
      </c>
      <c r="L110">
        <v>69</v>
      </c>
      <c r="M110">
        <v>80</v>
      </c>
      <c r="N110">
        <v>34</v>
      </c>
      <c r="O110">
        <v>75</v>
      </c>
      <c r="P110" s="1" t="str">
        <f>VLOOKUP(B110,futbin!B:J,6,0)</f>
        <v>Legends</v>
      </c>
      <c r="Q110" s="1" t="str">
        <f>VLOOKUP(B110,futbin!B:K,8,0)</f>
        <v>England</v>
      </c>
      <c r="R110" t="s">
        <v>1671</v>
      </c>
      <c r="S110">
        <f>VLOOKUP(P110,clubs!B:C,2,0)</f>
        <v>999</v>
      </c>
      <c r="T110">
        <f>VLOOKUP(Q110,nations!B:C,2,0)</f>
        <v>14</v>
      </c>
    </row>
    <row r="111" spans="1:20" x14ac:dyDescent="0.25">
      <c r="A111" s="4">
        <v>166124</v>
      </c>
      <c r="B111" t="s">
        <v>93</v>
      </c>
      <c r="C111" t="str">
        <f>VLOOKUP(A111,futbin!A:D,4,0)</f>
        <v>Hagi</v>
      </c>
      <c r="D111">
        <v>89</v>
      </c>
      <c r="E111" t="s">
        <v>41</v>
      </c>
      <c r="F111" t="s">
        <v>29</v>
      </c>
      <c r="G111" s="15">
        <v>332000</v>
      </c>
      <c r="H111">
        <v>4</v>
      </c>
      <c r="I111">
        <v>5</v>
      </c>
      <c r="J111">
        <v>84</v>
      </c>
      <c r="K111">
        <v>85</v>
      </c>
      <c r="L111">
        <v>88</v>
      </c>
      <c r="M111">
        <v>85</v>
      </c>
      <c r="N111">
        <v>42</v>
      </c>
      <c r="O111">
        <v>66</v>
      </c>
      <c r="P111" s="1" t="str">
        <f>VLOOKUP(B111,futbin!B:J,6,0)</f>
        <v>Legends</v>
      </c>
      <c r="Q111" s="1" t="str">
        <f>VLOOKUP(B111,futbin!B:K,8,0)</f>
        <v>Romania</v>
      </c>
      <c r="R111" t="s">
        <v>1672</v>
      </c>
      <c r="S111">
        <f>VLOOKUP(P111,clubs!B:C,2,0)</f>
        <v>999</v>
      </c>
      <c r="T111">
        <f>VLOOKUP(Q111,nations!B:C,2,0)</f>
        <v>39</v>
      </c>
    </row>
    <row r="112" spans="1:20" x14ac:dyDescent="0.25">
      <c r="A112" s="4">
        <v>161840</v>
      </c>
      <c r="B112" t="s">
        <v>94</v>
      </c>
      <c r="C112" t="str">
        <f>VLOOKUP(A112,futbin!A:D,4,0)</f>
        <v>Hierro</v>
      </c>
      <c r="D112">
        <v>89</v>
      </c>
      <c r="E112" t="s">
        <v>39</v>
      </c>
      <c r="F112" t="s">
        <v>29</v>
      </c>
      <c r="G112" s="15">
        <v>355000</v>
      </c>
      <c r="H112">
        <v>2</v>
      </c>
      <c r="I112">
        <v>3</v>
      </c>
      <c r="J112">
        <v>70</v>
      </c>
      <c r="K112">
        <v>67</v>
      </c>
      <c r="L112">
        <v>70</v>
      </c>
      <c r="M112">
        <v>72</v>
      </c>
      <c r="N112">
        <v>89</v>
      </c>
      <c r="O112">
        <v>83</v>
      </c>
      <c r="P112" s="1" t="str">
        <f>VLOOKUP(B112,futbin!B:J,6,0)</f>
        <v>Legends</v>
      </c>
      <c r="Q112" s="1" t="str">
        <f>VLOOKUP(B112,futbin!B:K,8,0)</f>
        <v>Spain</v>
      </c>
      <c r="R112" t="s">
        <v>1673</v>
      </c>
      <c r="S112">
        <f>VLOOKUP(P112,clubs!B:C,2,0)</f>
        <v>999</v>
      </c>
      <c r="T112">
        <f>VLOOKUP(Q112,nations!B:C,2,0)</f>
        <v>45</v>
      </c>
    </row>
    <row r="113" spans="1:20" x14ac:dyDescent="0.25">
      <c r="A113" s="4">
        <v>1116</v>
      </c>
      <c r="B113" t="s">
        <v>95</v>
      </c>
      <c r="C113" t="str">
        <f>VLOOKUP(A113,futbin!A:D,4,0)</f>
        <v>Desailly</v>
      </c>
      <c r="D113">
        <v>89</v>
      </c>
      <c r="E113" t="s">
        <v>39</v>
      </c>
      <c r="F113" t="s">
        <v>29</v>
      </c>
      <c r="G113" s="15">
        <v>332000</v>
      </c>
      <c r="H113">
        <v>2</v>
      </c>
      <c r="I113">
        <v>3</v>
      </c>
      <c r="J113">
        <v>82</v>
      </c>
      <c r="K113">
        <v>51</v>
      </c>
      <c r="L113">
        <v>64</v>
      </c>
      <c r="M113">
        <v>66</v>
      </c>
      <c r="N113">
        <v>88</v>
      </c>
      <c r="O113">
        <v>88</v>
      </c>
      <c r="P113" s="1" t="str">
        <f>VLOOKUP(B113,futbin!B:J,6,0)</f>
        <v>Legends</v>
      </c>
      <c r="Q113" s="1" t="str">
        <f>VLOOKUP(B113,futbin!B:K,8,0)</f>
        <v>France</v>
      </c>
      <c r="R113" t="s">
        <v>1674</v>
      </c>
      <c r="S113">
        <f>VLOOKUP(P113,clubs!B:C,2,0)</f>
        <v>999</v>
      </c>
      <c r="T113">
        <f>VLOOKUP(Q113,nations!B:C,2,0)</f>
        <v>18</v>
      </c>
    </row>
    <row r="114" spans="1:20" x14ac:dyDescent="0.25">
      <c r="A114" s="4">
        <v>1183</v>
      </c>
      <c r="B114" t="s">
        <v>96</v>
      </c>
      <c r="C114" t="str">
        <f>VLOOKUP(A114,futbin!A:D,4,0)</f>
        <v>Cannavaro</v>
      </c>
      <c r="D114">
        <v>89</v>
      </c>
      <c r="E114" t="s">
        <v>39</v>
      </c>
      <c r="F114" t="s">
        <v>29</v>
      </c>
      <c r="G114" s="15">
        <v>355000</v>
      </c>
      <c r="H114">
        <v>2</v>
      </c>
      <c r="I114">
        <v>3</v>
      </c>
      <c r="J114">
        <v>73</v>
      </c>
      <c r="K114">
        <v>39</v>
      </c>
      <c r="L114">
        <v>57</v>
      </c>
      <c r="M114">
        <v>65</v>
      </c>
      <c r="N114">
        <v>91</v>
      </c>
      <c r="O114">
        <v>81</v>
      </c>
      <c r="P114" s="1" t="str">
        <f>VLOOKUP(B114,futbin!B:J,6,0)</f>
        <v>Legends</v>
      </c>
      <c r="Q114" s="1" t="str">
        <f>VLOOKUP(B114,futbin!B:K,8,0)</f>
        <v>Italy</v>
      </c>
      <c r="R114" t="s">
        <v>1675</v>
      </c>
      <c r="S114">
        <f>VLOOKUP(P114,clubs!B:C,2,0)</f>
        <v>999</v>
      </c>
      <c r="T114">
        <f>VLOOKUP(Q114,nations!B:C,2,0)</f>
        <v>27</v>
      </c>
    </row>
    <row r="115" spans="1:20" x14ac:dyDescent="0.25">
      <c r="A115" s="4">
        <v>51539</v>
      </c>
      <c r="B115" t="s">
        <v>97</v>
      </c>
      <c r="C115" t="str">
        <f>VLOOKUP(A115,futbin!A:D,4,0)</f>
        <v>Sar</v>
      </c>
      <c r="D115">
        <v>89</v>
      </c>
      <c r="E115" t="s">
        <v>23</v>
      </c>
      <c r="F115" t="s">
        <v>29</v>
      </c>
      <c r="G115" s="15">
        <v>340000</v>
      </c>
      <c r="H115">
        <v>1</v>
      </c>
      <c r="I115">
        <v>3</v>
      </c>
      <c r="J115">
        <v>84</v>
      </c>
      <c r="K115">
        <v>86</v>
      </c>
      <c r="L115">
        <v>80</v>
      </c>
      <c r="M115">
        <v>87</v>
      </c>
      <c r="N115">
        <v>40</v>
      </c>
      <c r="O115">
        <v>92</v>
      </c>
      <c r="P115" s="1" t="str">
        <f>VLOOKUP(B115,futbin!B:J,6,0)</f>
        <v>Legends</v>
      </c>
      <c r="Q115" s="1" t="str">
        <f>VLOOKUP(B115,futbin!B:K,8,0)</f>
        <v>Netherlands</v>
      </c>
      <c r="R115" t="s">
        <v>1676</v>
      </c>
      <c r="S115">
        <f>VLOOKUP(P115,clubs!B:C,2,0)</f>
        <v>999</v>
      </c>
      <c r="T115">
        <f>VLOOKUP(Q115,nations!B:C,2,0)</f>
        <v>34</v>
      </c>
    </row>
    <row r="116" spans="1:20" x14ac:dyDescent="0.25">
      <c r="A116" s="4">
        <v>176580</v>
      </c>
      <c r="B116" t="s">
        <v>26</v>
      </c>
      <c r="C116" t="str">
        <f>VLOOKUP(A116,futbin!A:D,4,0)</f>
        <v>Suárez</v>
      </c>
      <c r="D116">
        <v>89</v>
      </c>
      <c r="E116" t="s">
        <v>18</v>
      </c>
      <c r="F116" t="s">
        <v>2252</v>
      </c>
      <c r="G116" s="15">
        <v>129000</v>
      </c>
      <c r="H116">
        <v>4</v>
      </c>
      <c r="I116">
        <v>4</v>
      </c>
      <c r="J116">
        <v>83</v>
      </c>
      <c r="K116">
        <v>87</v>
      </c>
      <c r="L116">
        <v>79</v>
      </c>
      <c r="M116">
        <v>88</v>
      </c>
      <c r="N116">
        <v>42</v>
      </c>
      <c r="O116">
        <v>79</v>
      </c>
      <c r="P116" s="1" t="str">
        <f>VLOOKUP(B116,futbin!B:J,6,0)</f>
        <v>FC Barcelona</v>
      </c>
      <c r="Q116" s="1" t="str">
        <f>VLOOKUP(B116,futbin!B:K,8,0)</f>
        <v>Uruguay</v>
      </c>
      <c r="R116" t="s">
        <v>1749</v>
      </c>
      <c r="S116">
        <f>VLOOKUP(P116,clubs!B:C,2,0)</f>
        <v>241</v>
      </c>
      <c r="T116">
        <f>VLOOKUP(Q116,nations!B:C,2,0)</f>
        <v>60</v>
      </c>
    </row>
    <row r="117" spans="1:20" x14ac:dyDescent="0.25">
      <c r="A117" s="4">
        <v>41</v>
      </c>
      <c r="B117" t="s">
        <v>32</v>
      </c>
      <c r="C117" t="str">
        <f>VLOOKUP(A117,futbin!A:D,4,0)</f>
        <v>Iniesta</v>
      </c>
      <c r="D117">
        <v>89</v>
      </c>
      <c r="E117" t="s">
        <v>33</v>
      </c>
      <c r="F117" t="s">
        <v>2252</v>
      </c>
      <c r="G117" s="15">
        <v>4100</v>
      </c>
      <c r="H117">
        <v>4</v>
      </c>
      <c r="I117">
        <v>4</v>
      </c>
      <c r="J117">
        <v>75</v>
      </c>
      <c r="K117">
        <v>72</v>
      </c>
      <c r="L117">
        <v>89</v>
      </c>
      <c r="M117">
        <v>91</v>
      </c>
      <c r="N117">
        <v>59</v>
      </c>
      <c r="O117">
        <v>63</v>
      </c>
      <c r="P117" s="1" t="str">
        <f>VLOOKUP(B117,futbin!B:J,6,0)</f>
        <v>FC Barcelona</v>
      </c>
      <c r="Q117" s="1" t="str">
        <f>VLOOKUP(B117,futbin!B:K,8,0)</f>
        <v>Spain</v>
      </c>
      <c r="R117" t="s">
        <v>1750</v>
      </c>
      <c r="S117">
        <f>VLOOKUP(P117,clubs!B:C,2,0)</f>
        <v>241</v>
      </c>
      <c r="T117">
        <f>VLOOKUP(Q117,nations!B:C,2,0)</f>
        <v>45</v>
      </c>
    </row>
    <row r="118" spans="1:20" x14ac:dyDescent="0.25">
      <c r="A118" s="4">
        <v>112253</v>
      </c>
      <c r="B118" t="s">
        <v>86</v>
      </c>
      <c r="C118" t="str">
        <f>VLOOKUP(A118,futbin!A:D,4,0)</f>
        <v>Toulalan</v>
      </c>
      <c r="D118">
        <v>89</v>
      </c>
      <c r="E118" t="s">
        <v>59</v>
      </c>
      <c r="F118" t="s">
        <v>17</v>
      </c>
      <c r="G118" s="15">
        <v>40250</v>
      </c>
      <c r="H118">
        <v>2</v>
      </c>
      <c r="I118">
        <v>3</v>
      </c>
      <c r="J118">
        <v>60</v>
      </c>
      <c r="K118">
        <v>60</v>
      </c>
      <c r="L118">
        <v>84</v>
      </c>
      <c r="M118">
        <v>80</v>
      </c>
      <c r="N118">
        <v>90</v>
      </c>
      <c r="O118">
        <v>88</v>
      </c>
      <c r="P118" s="1" t="str">
        <f>VLOOKUP(B118,futbin!B:J,6,0)</f>
        <v>AS Monaco</v>
      </c>
      <c r="Q118" s="1" t="str">
        <f>VLOOKUP(B118,futbin!B:K,8,0)</f>
        <v>France</v>
      </c>
      <c r="R118" t="s">
        <v>2162</v>
      </c>
      <c r="S118">
        <f>VLOOKUP(P118,clubs!B:C,2,0)</f>
        <v>69</v>
      </c>
      <c r="T118">
        <f>VLOOKUP(Q118,nations!B:C,2,0)</f>
        <v>18</v>
      </c>
    </row>
    <row r="119" spans="1:20" x14ac:dyDescent="0.25">
      <c r="A119" s="4">
        <v>146530</v>
      </c>
      <c r="B119" t="s">
        <v>101</v>
      </c>
      <c r="C119" t="str">
        <f>VLOOKUP(A119,futbin!A:D,4,0)</f>
        <v>Alves</v>
      </c>
      <c r="D119">
        <v>89</v>
      </c>
      <c r="E119" t="s">
        <v>31</v>
      </c>
      <c r="F119" t="s">
        <v>17</v>
      </c>
      <c r="G119" s="15">
        <v>1000000</v>
      </c>
      <c r="H119">
        <v>3</v>
      </c>
      <c r="I119">
        <v>3</v>
      </c>
      <c r="J119">
        <v>92</v>
      </c>
      <c r="K119">
        <v>76</v>
      </c>
      <c r="L119">
        <v>91</v>
      </c>
      <c r="M119">
        <v>89</v>
      </c>
      <c r="N119">
        <v>87</v>
      </c>
      <c r="O119">
        <v>75</v>
      </c>
      <c r="P119" s="1" t="str">
        <f>VLOOKUP(B119,futbin!B:J,6,0)</f>
        <v>FC Barcelona</v>
      </c>
      <c r="Q119" s="1" t="str">
        <f>VLOOKUP(B119,futbin!B:K,8,0)</f>
        <v>Brazil</v>
      </c>
      <c r="R119" t="s">
        <v>2163</v>
      </c>
      <c r="S119">
        <f>VLOOKUP(P119,clubs!B:C,2,0)</f>
        <v>241</v>
      </c>
      <c r="T119">
        <f>VLOOKUP(Q119,nations!B:C,2,0)</f>
        <v>54</v>
      </c>
    </row>
    <row r="120" spans="1:20" x14ac:dyDescent="0.25">
      <c r="A120" s="4">
        <v>155897</v>
      </c>
      <c r="B120" t="s">
        <v>102</v>
      </c>
      <c r="C120" t="str">
        <f>VLOOKUP(A120,futbin!A:D,4,0)</f>
        <v>Dempsey</v>
      </c>
      <c r="D120">
        <v>89</v>
      </c>
      <c r="E120" t="s">
        <v>18</v>
      </c>
      <c r="F120" t="s">
        <v>17</v>
      </c>
      <c r="G120" s="15">
        <v>112000</v>
      </c>
      <c r="H120">
        <v>4</v>
      </c>
      <c r="I120">
        <v>4</v>
      </c>
      <c r="J120">
        <v>81</v>
      </c>
      <c r="K120">
        <v>94</v>
      </c>
      <c r="L120">
        <v>87</v>
      </c>
      <c r="M120">
        <v>92</v>
      </c>
      <c r="N120">
        <v>55</v>
      </c>
      <c r="O120">
        <v>88</v>
      </c>
      <c r="P120" s="1" t="str">
        <f>VLOOKUP(B120,futbin!B:J,6,0)</f>
        <v>Seattle Sounders FC</v>
      </c>
      <c r="Q120" s="1" t="str">
        <f>VLOOKUP(B120,futbin!B:K,8,0)</f>
        <v>USA</v>
      </c>
      <c r="R120" t="s">
        <v>2164</v>
      </c>
      <c r="S120">
        <f>VLOOKUP(P120,clubs!B:C,2,0)</f>
        <v>111144</v>
      </c>
      <c r="T120">
        <f>VLOOKUP(Q120,nations!B:C,2,0)</f>
        <v>95</v>
      </c>
    </row>
    <row r="121" spans="1:20" x14ac:dyDescent="0.25">
      <c r="A121" s="4">
        <v>179944</v>
      </c>
      <c r="B121" t="s">
        <v>98</v>
      </c>
      <c r="C121" t="str">
        <f>VLOOKUP(A121,futbin!A:D,4,0)</f>
        <v>Luiz</v>
      </c>
      <c r="D121">
        <v>89</v>
      </c>
      <c r="E121" t="s">
        <v>39</v>
      </c>
      <c r="F121" t="s">
        <v>14</v>
      </c>
      <c r="G121" s="15">
        <v>481000</v>
      </c>
      <c r="H121">
        <v>3</v>
      </c>
      <c r="I121">
        <v>3</v>
      </c>
      <c r="J121">
        <v>84</v>
      </c>
      <c r="K121">
        <v>74</v>
      </c>
      <c r="L121">
        <v>78</v>
      </c>
      <c r="M121">
        <v>78</v>
      </c>
      <c r="N121">
        <v>90</v>
      </c>
      <c r="O121">
        <v>87</v>
      </c>
      <c r="P121" s="1" t="str">
        <f>VLOOKUP(B121,futbin!B:J,6,0)</f>
        <v>Paris Saint-Germain</v>
      </c>
      <c r="Q121" s="1" t="str">
        <f>VLOOKUP(B121,futbin!B:K,8,0)</f>
        <v>Brazil</v>
      </c>
      <c r="R121" t="s">
        <v>2245</v>
      </c>
      <c r="S121">
        <f>VLOOKUP(P121,clubs!B:C,2,0)</f>
        <v>73</v>
      </c>
      <c r="T121">
        <f>VLOOKUP(Q121,nations!B:C,2,0)</f>
        <v>54</v>
      </c>
    </row>
    <row r="122" spans="1:20" x14ac:dyDescent="0.25">
      <c r="A122" s="4">
        <v>167948</v>
      </c>
      <c r="B122" t="s">
        <v>131</v>
      </c>
      <c r="C122" t="str">
        <f>VLOOKUP(A122,futbin!A:D,4,0)</f>
        <v>Lloris</v>
      </c>
      <c r="D122">
        <v>88</v>
      </c>
      <c r="E122" t="s">
        <v>23</v>
      </c>
      <c r="F122" t="s">
        <v>84</v>
      </c>
      <c r="G122" s="15">
        <v>221000</v>
      </c>
      <c r="H122">
        <v>1</v>
      </c>
      <c r="I122">
        <v>1</v>
      </c>
      <c r="J122">
        <v>92</v>
      </c>
      <c r="K122">
        <v>87</v>
      </c>
      <c r="L122">
        <v>73</v>
      </c>
      <c r="M122">
        <v>94</v>
      </c>
      <c r="N122">
        <v>65</v>
      </c>
      <c r="O122">
        <v>89</v>
      </c>
      <c r="P122" s="1" t="str">
        <f>VLOOKUP(B122,futbin!B:J,6,0)</f>
        <v>Tottenham Hotspur</v>
      </c>
      <c r="Q122" s="1" t="str">
        <f>VLOOKUP(B122,futbin!B:K,8,0)</f>
        <v>France</v>
      </c>
      <c r="R122" t="s">
        <v>1530</v>
      </c>
      <c r="S122">
        <f>VLOOKUP(P122,clubs!B:C,2,0)</f>
        <v>18</v>
      </c>
      <c r="T122">
        <f>VLOOKUP(Q122,nations!B:C,2,0)</f>
        <v>18</v>
      </c>
    </row>
    <row r="123" spans="1:20" x14ac:dyDescent="0.25">
      <c r="A123" s="4">
        <v>190460</v>
      </c>
      <c r="B123" t="s">
        <v>132</v>
      </c>
      <c r="C123" t="str">
        <f>VLOOKUP(A123,futbin!A:D,4,0)</f>
        <v>Eriksen</v>
      </c>
      <c r="D123">
        <v>88</v>
      </c>
      <c r="E123" t="s">
        <v>41</v>
      </c>
      <c r="F123" t="s">
        <v>84</v>
      </c>
      <c r="G123" s="15">
        <v>231000</v>
      </c>
      <c r="H123">
        <v>4</v>
      </c>
      <c r="I123">
        <v>5</v>
      </c>
      <c r="J123">
        <v>86</v>
      </c>
      <c r="K123">
        <v>87</v>
      </c>
      <c r="L123">
        <v>92</v>
      </c>
      <c r="M123">
        <v>90</v>
      </c>
      <c r="N123">
        <v>51</v>
      </c>
      <c r="O123">
        <v>60</v>
      </c>
      <c r="P123" s="1" t="str">
        <f>VLOOKUP(B123,futbin!B:J,6,0)</f>
        <v>Tottenham Hotspur</v>
      </c>
      <c r="Q123" s="1" t="str">
        <f>VLOOKUP(B123,futbin!B:K,8,0)</f>
        <v>Denmark</v>
      </c>
      <c r="R123" t="s">
        <v>1531</v>
      </c>
      <c r="S123">
        <f>VLOOKUP(P123,clubs!B:C,2,0)</f>
        <v>18</v>
      </c>
      <c r="T123">
        <f>VLOOKUP(Q123,nations!B:C,2,0)</f>
        <v>13</v>
      </c>
    </row>
    <row r="124" spans="1:20" x14ac:dyDescent="0.25">
      <c r="A124" s="4">
        <v>188350</v>
      </c>
      <c r="B124" t="s">
        <v>133</v>
      </c>
      <c r="C124" t="str">
        <f>VLOOKUP(A124,futbin!A:D,4,0)</f>
        <v>Reus</v>
      </c>
      <c r="D124">
        <v>88</v>
      </c>
      <c r="E124" t="s">
        <v>35</v>
      </c>
      <c r="F124" t="s">
        <v>84</v>
      </c>
      <c r="G124" s="15">
        <v>820000</v>
      </c>
      <c r="H124">
        <v>4</v>
      </c>
      <c r="I124">
        <v>4</v>
      </c>
      <c r="J124">
        <v>93</v>
      </c>
      <c r="K124">
        <v>90</v>
      </c>
      <c r="L124">
        <v>88</v>
      </c>
      <c r="M124">
        <v>89</v>
      </c>
      <c r="N124">
        <v>35</v>
      </c>
      <c r="O124">
        <v>68</v>
      </c>
      <c r="P124" s="1" t="str">
        <f>VLOOKUP(B124,futbin!B:J,6,0)</f>
        <v>Borussia Dortmund</v>
      </c>
      <c r="Q124" s="1" t="str">
        <f>VLOOKUP(B124,futbin!B:K,8,0)</f>
        <v>Germany</v>
      </c>
      <c r="R124" t="s">
        <v>1532</v>
      </c>
      <c r="S124">
        <f>VLOOKUP(P124,clubs!B:C,2,0)</f>
        <v>22</v>
      </c>
      <c r="T124">
        <f>VLOOKUP(Q124,nations!B:C,2,0)</f>
        <v>21</v>
      </c>
    </row>
    <row r="125" spans="1:20" x14ac:dyDescent="0.25">
      <c r="A125" s="4">
        <v>190871</v>
      </c>
      <c r="B125" t="s">
        <v>37</v>
      </c>
      <c r="C125" t="str">
        <f>VLOOKUP(A125,futbin!A:D,4,0)</f>
        <v>Neymar</v>
      </c>
      <c r="D125">
        <v>88</v>
      </c>
      <c r="E125" t="s">
        <v>13</v>
      </c>
      <c r="F125" t="s">
        <v>27</v>
      </c>
      <c r="G125" s="15">
        <v>901000</v>
      </c>
      <c r="H125">
        <v>5</v>
      </c>
      <c r="I125">
        <v>5</v>
      </c>
      <c r="J125">
        <v>92</v>
      </c>
      <c r="K125">
        <v>84</v>
      </c>
      <c r="L125">
        <v>75</v>
      </c>
      <c r="M125">
        <v>94</v>
      </c>
      <c r="N125">
        <v>32</v>
      </c>
      <c r="O125">
        <v>60</v>
      </c>
      <c r="P125" s="1" t="str">
        <f>VLOOKUP(B125,futbin!B:J,6,0)</f>
        <v>FC Barcelona</v>
      </c>
      <c r="Q125" s="1" t="str">
        <f>VLOOKUP(B125,futbin!B:K,8,0)</f>
        <v>Brazil</v>
      </c>
      <c r="R125" t="s">
        <v>1544</v>
      </c>
      <c r="S125">
        <f>VLOOKUP(P125,clubs!B:C,2,0)</f>
        <v>241</v>
      </c>
      <c r="T125">
        <f>VLOOKUP(Q125,nations!B:C,2,0)</f>
        <v>54</v>
      </c>
    </row>
    <row r="126" spans="1:20" x14ac:dyDescent="0.25">
      <c r="A126" s="4">
        <v>168542</v>
      </c>
      <c r="B126" t="s">
        <v>77</v>
      </c>
      <c r="C126" t="str">
        <f>VLOOKUP(A126,futbin!A:D,4,0)</f>
        <v>Silva</v>
      </c>
      <c r="D126">
        <v>88</v>
      </c>
      <c r="E126" t="s">
        <v>41</v>
      </c>
      <c r="F126" t="s">
        <v>27</v>
      </c>
      <c r="G126" s="15">
        <v>864960</v>
      </c>
      <c r="H126">
        <v>4</v>
      </c>
      <c r="I126">
        <v>2</v>
      </c>
      <c r="J126">
        <v>77</v>
      </c>
      <c r="K126">
        <v>79</v>
      </c>
      <c r="L126">
        <v>89</v>
      </c>
      <c r="M126">
        <v>91</v>
      </c>
      <c r="N126">
        <v>35</v>
      </c>
      <c r="O126">
        <v>58</v>
      </c>
      <c r="P126" s="1" t="str">
        <f>VLOOKUP(B126,futbin!B:J,6,0)</f>
        <v>Manchester City</v>
      </c>
      <c r="Q126" s="1" t="str">
        <f>VLOOKUP(B126,futbin!B:K,8,0)</f>
        <v>Spain</v>
      </c>
      <c r="R126" t="s">
        <v>1545</v>
      </c>
      <c r="S126">
        <f>VLOOKUP(P126,clubs!B:C,2,0)</f>
        <v>10</v>
      </c>
      <c r="T126">
        <f>VLOOKUP(Q126,nations!B:C,2,0)</f>
        <v>45</v>
      </c>
    </row>
    <row r="127" spans="1:20" x14ac:dyDescent="0.25">
      <c r="A127" s="4">
        <v>121939</v>
      </c>
      <c r="B127" t="s">
        <v>30</v>
      </c>
      <c r="C127" t="str">
        <f>VLOOKUP(A127,futbin!A:D,4,0)</f>
        <v>Lahm</v>
      </c>
      <c r="D127">
        <v>88</v>
      </c>
      <c r="E127" t="s">
        <v>33</v>
      </c>
      <c r="F127" t="s">
        <v>27</v>
      </c>
      <c r="G127" s="15">
        <v>520000</v>
      </c>
      <c r="H127">
        <v>3</v>
      </c>
      <c r="I127">
        <v>3</v>
      </c>
      <c r="J127">
        <v>77</v>
      </c>
      <c r="K127">
        <v>61</v>
      </c>
      <c r="L127">
        <v>87</v>
      </c>
      <c r="M127">
        <v>84</v>
      </c>
      <c r="N127">
        <v>89</v>
      </c>
      <c r="O127">
        <v>69</v>
      </c>
      <c r="P127" s="1" t="str">
        <f>VLOOKUP(B127,futbin!B:J,6,0)</f>
        <v>FC Bayern München</v>
      </c>
      <c r="Q127" s="1" t="str">
        <f>VLOOKUP(B127,futbin!B:K,8,0)</f>
        <v>Germany</v>
      </c>
      <c r="R127" t="s">
        <v>1546</v>
      </c>
      <c r="S127">
        <f>VLOOKUP(P127,clubs!B:C,2,0)</f>
        <v>21</v>
      </c>
      <c r="T127">
        <f>VLOOKUP(Q127,nations!B:C,2,0)</f>
        <v>21</v>
      </c>
    </row>
    <row r="128" spans="1:20" x14ac:dyDescent="0.25">
      <c r="A128" s="4">
        <v>173731</v>
      </c>
      <c r="B128" t="s">
        <v>85</v>
      </c>
      <c r="C128" t="str">
        <f>VLOOKUP(A128,futbin!A:D,4,0)</f>
        <v>Bale</v>
      </c>
      <c r="D128">
        <v>88</v>
      </c>
      <c r="E128" t="s">
        <v>16</v>
      </c>
      <c r="F128" t="s">
        <v>27</v>
      </c>
      <c r="G128" s="15">
        <v>2500000</v>
      </c>
      <c r="H128">
        <v>4</v>
      </c>
      <c r="I128">
        <v>3</v>
      </c>
      <c r="J128">
        <v>95</v>
      </c>
      <c r="K128">
        <v>86</v>
      </c>
      <c r="L128">
        <v>86</v>
      </c>
      <c r="M128">
        <v>87</v>
      </c>
      <c r="N128">
        <v>65</v>
      </c>
      <c r="O128">
        <v>83</v>
      </c>
      <c r="P128" s="1" t="str">
        <f>VLOOKUP(B128,futbin!B:J,6,0)</f>
        <v>Real Madrid</v>
      </c>
      <c r="Q128" s="1" t="str">
        <f>VLOOKUP(B128,futbin!B:K,8,0)</f>
        <v>Wales</v>
      </c>
      <c r="R128" t="s">
        <v>1547</v>
      </c>
      <c r="S128">
        <f>VLOOKUP(P128,clubs!B:C,2,0)</f>
        <v>243</v>
      </c>
      <c r="T128">
        <f>VLOOKUP(Q128,nations!B:C,2,0)</f>
        <v>50</v>
      </c>
    </row>
    <row r="129" spans="1:20" x14ac:dyDescent="0.25">
      <c r="A129" s="4">
        <v>183907</v>
      </c>
      <c r="B129" t="s">
        <v>51</v>
      </c>
      <c r="C129" t="str">
        <f>VLOOKUP(A129,futbin!A:D,4,0)</f>
        <v>Boateng</v>
      </c>
      <c r="D129">
        <v>88</v>
      </c>
      <c r="E129" t="s">
        <v>39</v>
      </c>
      <c r="F129" t="s">
        <v>27</v>
      </c>
      <c r="G129" s="15">
        <v>411000</v>
      </c>
      <c r="H129">
        <v>3</v>
      </c>
      <c r="I129">
        <v>4</v>
      </c>
      <c r="J129">
        <v>81</v>
      </c>
      <c r="K129">
        <v>56</v>
      </c>
      <c r="L129">
        <v>73</v>
      </c>
      <c r="M129">
        <v>74</v>
      </c>
      <c r="N129">
        <v>90</v>
      </c>
      <c r="O129">
        <v>87</v>
      </c>
      <c r="P129" s="1" t="str">
        <f>VLOOKUP(B129,futbin!B:J,6,0)</f>
        <v>FC Bayern München</v>
      </c>
      <c r="Q129" s="1" t="str">
        <f>VLOOKUP(B129,futbin!B:K,8,0)</f>
        <v>Germany</v>
      </c>
      <c r="R129" t="s">
        <v>1548</v>
      </c>
      <c r="S129">
        <f>VLOOKUP(P129,clubs!B:C,2,0)</f>
        <v>21</v>
      </c>
      <c r="T129">
        <f>VLOOKUP(Q129,nations!B:C,2,0)</f>
        <v>21</v>
      </c>
    </row>
    <row r="130" spans="1:20" x14ac:dyDescent="0.25">
      <c r="A130" s="4">
        <v>188545</v>
      </c>
      <c r="B130" t="s">
        <v>43</v>
      </c>
      <c r="C130" t="str">
        <f>VLOOKUP(A130,futbin!A:D,4,0)</f>
        <v>Lewandowski</v>
      </c>
      <c r="D130">
        <v>88</v>
      </c>
      <c r="E130" t="s">
        <v>18</v>
      </c>
      <c r="F130" t="s">
        <v>27</v>
      </c>
      <c r="G130" s="15">
        <v>265000</v>
      </c>
      <c r="H130">
        <v>4</v>
      </c>
      <c r="I130">
        <v>4</v>
      </c>
      <c r="J130">
        <v>82</v>
      </c>
      <c r="K130">
        <v>87</v>
      </c>
      <c r="L130">
        <v>76</v>
      </c>
      <c r="M130">
        <v>88</v>
      </c>
      <c r="N130">
        <v>41</v>
      </c>
      <c r="O130">
        <v>81</v>
      </c>
      <c r="P130" s="1" t="str">
        <f>VLOOKUP(B130,futbin!B:J,6,0)</f>
        <v>FC Bayern München</v>
      </c>
      <c r="Q130" s="1" t="str">
        <f>VLOOKUP(B130,futbin!B:K,8,0)</f>
        <v>Poland</v>
      </c>
      <c r="R130" t="s">
        <v>1549</v>
      </c>
      <c r="S130">
        <f>VLOOKUP(P130,clubs!B:C,2,0)</f>
        <v>21</v>
      </c>
      <c r="T130">
        <f>VLOOKUP(Q130,nations!B:C,2,0)</f>
        <v>37</v>
      </c>
    </row>
    <row r="131" spans="1:20" x14ac:dyDescent="0.25">
      <c r="A131" s="4">
        <v>20289</v>
      </c>
      <c r="B131" t="s">
        <v>62</v>
      </c>
      <c r="C131" t="str">
        <f>VLOOKUP(A131,futbin!A:D,4,0)</f>
        <v>Touré</v>
      </c>
      <c r="D131">
        <v>88</v>
      </c>
      <c r="E131" t="s">
        <v>33</v>
      </c>
      <c r="F131" t="s">
        <v>27</v>
      </c>
      <c r="G131" s="15">
        <v>481000</v>
      </c>
      <c r="H131">
        <v>3</v>
      </c>
      <c r="I131">
        <v>4</v>
      </c>
      <c r="J131">
        <v>78</v>
      </c>
      <c r="K131">
        <v>88</v>
      </c>
      <c r="L131">
        <v>85</v>
      </c>
      <c r="M131">
        <v>84</v>
      </c>
      <c r="N131">
        <v>84</v>
      </c>
      <c r="O131">
        <v>93</v>
      </c>
      <c r="P131" s="1" t="str">
        <f>VLOOKUP(B131,futbin!B:J,6,0)</f>
        <v>Manchester City</v>
      </c>
      <c r="Q131" s="1" t="str">
        <f>VLOOKUP(B131,futbin!B:K,8,0)</f>
        <v>Ivory Coast</v>
      </c>
      <c r="R131" t="s">
        <v>1550</v>
      </c>
      <c r="S131">
        <f>VLOOKUP(P131,clubs!B:C,2,0)</f>
        <v>10</v>
      </c>
      <c r="T131">
        <f>VLOOKUP(Q131,nations!B:C,2,0)</f>
        <v>108</v>
      </c>
    </row>
    <row r="132" spans="1:20" x14ac:dyDescent="0.25">
      <c r="A132" s="4">
        <v>181872</v>
      </c>
      <c r="B132" t="s">
        <v>130</v>
      </c>
      <c r="C132" t="str">
        <f>VLOOKUP(A132,futbin!A:D,4,0)</f>
        <v>Vidal</v>
      </c>
      <c r="D132">
        <v>88</v>
      </c>
      <c r="E132" t="s">
        <v>33</v>
      </c>
      <c r="F132" t="s">
        <v>27</v>
      </c>
      <c r="G132" s="15">
        <v>529000</v>
      </c>
      <c r="H132">
        <v>3</v>
      </c>
      <c r="I132">
        <v>4</v>
      </c>
      <c r="J132">
        <v>82</v>
      </c>
      <c r="K132">
        <v>86</v>
      </c>
      <c r="L132">
        <v>87</v>
      </c>
      <c r="M132">
        <v>88</v>
      </c>
      <c r="N132">
        <v>88</v>
      </c>
      <c r="O132">
        <v>90</v>
      </c>
      <c r="P132" s="1" t="str">
        <f>VLOOKUP(B132,futbin!B:J,6,0)</f>
        <v>Juventus</v>
      </c>
      <c r="Q132" s="1" t="str">
        <f>VLOOKUP(B132,futbin!B:K,8,0)</f>
        <v>Chile</v>
      </c>
      <c r="R132" t="s">
        <v>1648</v>
      </c>
      <c r="S132">
        <f>VLOOKUP(P132,clubs!B:C,2,0)</f>
        <v>45</v>
      </c>
      <c r="T132">
        <f>VLOOKUP(Q132,nations!B:C,2,0)</f>
        <v>55</v>
      </c>
    </row>
    <row r="133" spans="1:20" x14ac:dyDescent="0.25">
      <c r="A133" s="4">
        <v>179844</v>
      </c>
      <c r="B133" t="s">
        <v>49</v>
      </c>
      <c r="C133" t="str">
        <f>VLOOKUP(A133,futbin!A:D,4,0)</f>
        <v>Costa</v>
      </c>
      <c r="D133">
        <v>88</v>
      </c>
      <c r="E133" t="s">
        <v>18</v>
      </c>
      <c r="F133" t="s">
        <v>27</v>
      </c>
      <c r="G133" s="15">
        <v>221000</v>
      </c>
      <c r="H133">
        <v>3</v>
      </c>
      <c r="I133">
        <v>4</v>
      </c>
      <c r="J133">
        <v>85</v>
      </c>
      <c r="K133">
        <v>90</v>
      </c>
      <c r="L133">
        <v>69</v>
      </c>
      <c r="M133">
        <v>84</v>
      </c>
      <c r="N133">
        <v>44</v>
      </c>
      <c r="O133">
        <v>90</v>
      </c>
      <c r="P133" s="1" t="str">
        <f>VLOOKUP(B133,futbin!B:J,6,0)</f>
        <v>Chelsea</v>
      </c>
      <c r="Q133" s="1" t="str">
        <f>VLOOKUP(B133,futbin!B:K,8,0)</f>
        <v>Spain</v>
      </c>
      <c r="R133" t="s">
        <v>2070</v>
      </c>
      <c r="S133">
        <f>VLOOKUP(P133,clubs!B:C,2,0)</f>
        <v>5</v>
      </c>
      <c r="T133">
        <f>VLOOKUP(Q133,nations!B:C,2,0)</f>
        <v>45</v>
      </c>
    </row>
    <row r="134" spans="1:20" x14ac:dyDescent="0.25">
      <c r="A134" s="4">
        <v>189596</v>
      </c>
      <c r="B134" t="s">
        <v>44</v>
      </c>
      <c r="C134" t="str">
        <f>VLOOKUP(A134,futbin!A:D,4,0)</f>
        <v>Müller</v>
      </c>
      <c r="D134">
        <v>88</v>
      </c>
      <c r="E134" t="s">
        <v>18</v>
      </c>
      <c r="F134" t="s">
        <v>27</v>
      </c>
      <c r="G134" s="15">
        <v>121000</v>
      </c>
      <c r="H134">
        <v>3</v>
      </c>
      <c r="I134">
        <v>4</v>
      </c>
      <c r="J134">
        <v>83</v>
      </c>
      <c r="K134">
        <v>91</v>
      </c>
      <c r="L134">
        <v>89</v>
      </c>
      <c r="M134">
        <v>84</v>
      </c>
      <c r="N134">
        <v>50</v>
      </c>
      <c r="O134">
        <v>77</v>
      </c>
      <c r="P134" s="1" t="str">
        <f>VLOOKUP(B134,futbin!B:J,6,0)</f>
        <v>FC Bayern München</v>
      </c>
      <c r="Q134" s="1" t="str">
        <f>VLOOKUP(B134,futbin!B:K,8,0)</f>
        <v>Germany</v>
      </c>
      <c r="R134" t="s">
        <v>2071</v>
      </c>
      <c r="S134">
        <f>VLOOKUP(P134,clubs!B:C,2,0)</f>
        <v>21</v>
      </c>
      <c r="T134">
        <f>VLOOKUP(Q134,nations!B:C,2,0)</f>
        <v>21</v>
      </c>
    </row>
    <row r="135" spans="1:20" x14ac:dyDescent="0.25">
      <c r="A135" s="4">
        <v>54050</v>
      </c>
      <c r="B135" t="s">
        <v>64</v>
      </c>
      <c r="C135" t="str">
        <f>VLOOKUP(A135,futbin!A:D,4,0)</f>
        <v>Rooney</v>
      </c>
      <c r="D135">
        <v>88</v>
      </c>
      <c r="E135" t="s">
        <v>18</v>
      </c>
      <c r="F135" t="s">
        <v>27</v>
      </c>
      <c r="G135" s="15">
        <v>181000</v>
      </c>
      <c r="H135">
        <v>3</v>
      </c>
      <c r="I135">
        <v>4</v>
      </c>
      <c r="J135">
        <v>78</v>
      </c>
      <c r="K135">
        <v>93</v>
      </c>
      <c r="L135">
        <v>85</v>
      </c>
      <c r="M135">
        <v>87</v>
      </c>
      <c r="N135">
        <v>47</v>
      </c>
      <c r="O135">
        <v>90</v>
      </c>
      <c r="P135" s="1" t="str">
        <f>VLOOKUP(B135,futbin!B:J,6,0)</f>
        <v>Manchester United</v>
      </c>
      <c r="Q135" s="1" t="str">
        <f>VLOOKUP(B135,futbin!B:K,8,0)</f>
        <v>England</v>
      </c>
      <c r="R135" t="s">
        <v>2072</v>
      </c>
      <c r="S135">
        <f>VLOOKUP(P135,clubs!B:C,2,0)</f>
        <v>11</v>
      </c>
      <c r="T135">
        <f>VLOOKUP(Q135,nations!B:C,2,0)</f>
        <v>14</v>
      </c>
    </row>
    <row r="136" spans="1:20" x14ac:dyDescent="0.25">
      <c r="A136" s="4">
        <v>178603</v>
      </c>
      <c r="B136" t="s">
        <v>121</v>
      </c>
      <c r="C136" t="str">
        <f>VLOOKUP(A136,futbin!A:D,4,0)</f>
        <v>Hummels</v>
      </c>
      <c r="D136">
        <v>88</v>
      </c>
      <c r="E136" t="s">
        <v>39</v>
      </c>
      <c r="F136" t="s">
        <v>27</v>
      </c>
      <c r="G136" s="15">
        <v>109000</v>
      </c>
      <c r="H136">
        <v>2</v>
      </c>
      <c r="I136">
        <v>3</v>
      </c>
      <c r="J136">
        <v>68</v>
      </c>
      <c r="K136">
        <v>62</v>
      </c>
      <c r="L136">
        <v>80</v>
      </c>
      <c r="M136">
        <v>76</v>
      </c>
      <c r="N136">
        <v>93</v>
      </c>
      <c r="O136">
        <v>85</v>
      </c>
      <c r="P136" s="1" t="str">
        <f>VLOOKUP(B136,futbin!B:J,6,0)</f>
        <v>Borussia Dortmund</v>
      </c>
      <c r="Q136" s="1" t="str">
        <f>VLOOKUP(B136,futbin!B:K,8,0)</f>
        <v>Germany</v>
      </c>
      <c r="R136" t="s">
        <v>2073</v>
      </c>
      <c r="S136">
        <f>VLOOKUP(P136,clubs!B:C,2,0)</f>
        <v>22</v>
      </c>
      <c r="T136">
        <f>VLOOKUP(Q136,nations!B:C,2,0)</f>
        <v>21</v>
      </c>
    </row>
    <row r="137" spans="1:20" x14ac:dyDescent="0.25">
      <c r="A137" s="4">
        <v>198710</v>
      </c>
      <c r="B137" t="s">
        <v>56</v>
      </c>
      <c r="C137" t="str">
        <f>VLOOKUP(A137,futbin!A:D,4,0)</f>
        <v>Rodríguez</v>
      </c>
      <c r="D137">
        <v>88</v>
      </c>
      <c r="E137" t="s">
        <v>36</v>
      </c>
      <c r="F137" t="s">
        <v>27</v>
      </c>
      <c r="G137" s="15">
        <v>301000</v>
      </c>
      <c r="H137">
        <v>4</v>
      </c>
      <c r="I137">
        <v>3</v>
      </c>
      <c r="J137">
        <v>82</v>
      </c>
      <c r="K137">
        <v>88</v>
      </c>
      <c r="L137">
        <v>89</v>
      </c>
      <c r="M137">
        <v>89</v>
      </c>
      <c r="N137">
        <v>45</v>
      </c>
      <c r="O137">
        <v>76</v>
      </c>
      <c r="P137" s="1" t="str">
        <f>VLOOKUP(B137,futbin!B:J,6,0)</f>
        <v>Real Madrid</v>
      </c>
      <c r="Q137" s="1" t="str">
        <f>VLOOKUP(B137,futbin!B:K,8,0)</f>
        <v>Colombia</v>
      </c>
      <c r="R137" t="s">
        <v>2074</v>
      </c>
      <c r="S137">
        <f>VLOOKUP(P137,clubs!B:C,2,0)</f>
        <v>243</v>
      </c>
      <c r="T137">
        <f>VLOOKUP(Q137,nations!B:C,2,0)</f>
        <v>56</v>
      </c>
    </row>
    <row r="138" spans="1:20" x14ac:dyDescent="0.25">
      <c r="A138" s="4">
        <v>192318</v>
      </c>
      <c r="B138" t="s">
        <v>135</v>
      </c>
      <c r="C138" t="str">
        <f>VLOOKUP(A138,futbin!A:D,4,0)</f>
        <v>Götze</v>
      </c>
      <c r="D138">
        <v>88</v>
      </c>
      <c r="E138" t="s">
        <v>16</v>
      </c>
      <c r="F138" t="s">
        <v>27</v>
      </c>
      <c r="G138" s="15">
        <v>295000</v>
      </c>
      <c r="H138">
        <v>4</v>
      </c>
      <c r="I138">
        <v>4</v>
      </c>
      <c r="J138">
        <v>82</v>
      </c>
      <c r="K138">
        <v>84</v>
      </c>
      <c r="L138">
        <v>88</v>
      </c>
      <c r="M138">
        <v>94</v>
      </c>
      <c r="N138">
        <v>42</v>
      </c>
      <c r="O138">
        <v>68</v>
      </c>
      <c r="P138" s="1" t="str">
        <f>VLOOKUP(B138,futbin!B:J,6,0)</f>
        <v>FC Bayern München</v>
      </c>
      <c r="Q138" s="1" t="str">
        <f>VLOOKUP(B138,futbin!B:K,8,0)</f>
        <v>Germany</v>
      </c>
      <c r="R138" t="s">
        <v>2075</v>
      </c>
      <c r="S138">
        <f>VLOOKUP(P138,clubs!B:C,2,0)</f>
        <v>21</v>
      </c>
      <c r="T138">
        <f>VLOOKUP(Q138,nations!B:C,2,0)</f>
        <v>21</v>
      </c>
    </row>
    <row r="139" spans="1:20" x14ac:dyDescent="0.25">
      <c r="A139" s="4">
        <v>192985</v>
      </c>
      <c r="B139" t="s">
        <v>55</v>
      </c>
      <c r="C139" t="str">
        <f>VLOOKUP(A139,futbin!A:D,4,0)</f>
        <v>Bruyne</v>
      </c>
      <c r="D139">
        <v>88</v>
      </c>
      <c r="E139" t="s">
        <v>36</v>
      </c>
      <c r="F139" t="s">
        <v>27</v>
      </c>
      <c r="G139" s="15">
        <v>351000</v>
      </c>
      <c r="H139">
        <v>4</v>
      </c>
      <c r="I139">
        <v>5</v>
      </c>
      <c r="J139">
        <v>84</v>
      </c>
      <c r="K139">
        <v>93</v>
      </c>
      <c r="L139">
        <v>95</v>
      </c>
      <c r="M139">
        <v>92</v>
      </c>
      <c r="N139">
        <v>54</v>
      </c>
      <c r="O139">
        <v>80</v>
      </c>
      <c r="P139" s="1" t="str">
        <f>VLOOKUP(B139,futbin!B:J,6,0)</f>
        <v>VfL Wolfsburg</v>
      </c>
      <c r="Q139" s="1" t="str">
        <f>VLOOKUP(B139,futbin!B:K,8,0)</f>
        <v>Belgium</v>
      </c>
      <c r="R139" t="s">
        <v>2117</v>
      </c>
      <c r="S139">
        <f>VLOOKUP(P139,clubs!B:C,2,0)</f>
        <v>175</v>
      </c>
      <c r="T139">
        <f>VLOOKUP(Q139,nations!B:C,2,0)</f>
        <v>7</v>
      </c>
    </row>
    <row r="140" spans="1:20" x14ac:dyDescent="0.25">
      <c r="A140" s="4">
        <v>167664</v>
      </c>
      <c r="B140" t="s">
        <v>100</v>
      </c>
      <c r="C140" t="str">
        <f>VLOOKUP(A140,futbin!A:D,4,0)</f>
        <v>Higuaín</v>
      </c>
      <c r="D140">
        <v>88</v>
      </c>
      <c r="E140" t="s">
        <v>18</v>
      </c>
      <c r="F140" t="s">
        <v>25</v>
      </c>
      <c r="G140" s="15">
        <v>95500</v>
      </c>
      <c r="H140">
        <v>3</v>
      </c>
      <c r="I140">
        <v>4</v>
      </c>
      <c r="J140">
        <v>84</v>
      </c>
      <c r="K140">
        <v>92</v>
      </c>
      <c r="L140">
        <v>71</v>
      </c>
      <c r="M140">
        <v>85</v>
      </c>
      <c r="N140">
        <v>33</v>
      </c>
      <c r="O140">
        <v>79</v>
      </c>
      <c r="P140" s="1" t="str">
        <f>VLOOKUP(B140,futbin!B:J,6,0)</f>
        <v>Napoli</v>
      </c>
      <c r="Q140" s="1" t="str">
        <f>VLOOKUP(B140,futbin!B:K,8,0)</f>
        <v>Argentina</v>
      </c>
      <c r="R140" t="s">
        <v>1740</v>
      </c>
      <c r="S140">
        <f>VLOOKUP(P140,clubs!B:C,2,0)</f>
        <v>48</v>
      </c>
      <c r="T140">
        <f>VLOOKUP(Q140,nations!B:C,2,0)</f>
        <v>52</v>
      </c>
    </row>
    <row r="141" spans="1:20" x14ac:dyDescent="0.25">
      <c r="A141" s="4">
        <v>222257</v>
      </c>
      <c r="B141" t="s">
        <v>106</v>
      </c>
      <c r="C141" t="str">
        <f>VLOOKUP(A141,futbin!A:D,4,0)</f>
        <v>Laudrup</v>
      </c>
      <c r="D141">
        <v>88</v>
      </c>
      <c r="E141" t="s">
        <v>16</v>
      </c>
      <c r="F141" t="s">
        <v>29</v>
      </c>
      <c r="G141" s="15">
        <v>333000</v>
      </c>
      <c r="H141">
        <v>4</v>
      </c>
      <c r="I141">
        <v>3</v>
      </c>
      <c r="J141">
        <v>87</v>
      </c>
      <c r="K141">
        <v>83</v>
      </c>
      <c r="L141">
        <v>80</v>
      </c>
      <c r="M141">
        <v>88</v>
      </c>
      <c r="N141">
        <v>29</v>
      </c>
      <c r="O141">
        <v>65</v>
      </c>
      <c r="P141" s="1" t="str">
        <f>VLOOKUP(B141,futbin!B:J,6,0)</f>
        <v>Legends</v>
      </c>
      <c r="Q141" s="1" t="str">
        <f>VLOOKUP(B141,futbin!B:K,8,0)</f>
        <v>Denmark</v>
      </c>
      <c r="R141" t="s">
        <v>1677</v>
      </c>
      <c r="S141">
        <f>VLOOKUP(P141,clubs!B:C,2,0)</f>
        <v>999</v>
      </c>
      <c r="T141">
        <f>VLOOKUP(Q141,nations!B:C,2,0)</f>
        <v>13</v>
      </c>
    </row>
    <row r="142" spans="1:20" x14ac:dyDescent="0.25">
      <c r="A142" s="4">
        <v>240</v>
      </c>
      <c r="B142" t="s">
        <v>107</v>
      </c>
      <c r="C142" t="str">
        <f>VLOOKUP(A142,futbin!A:D,4,0)</f>
        <v>Keane</v>
      </c>
      <c r="D142">
        <v>88</v>
      </c>
      <c r="E142" t="s">
        <v>33</v>
      </c>
      <c r="F142" t="s">
        <v>29</v>
      </c>
      <c r="G142" s="15">
        <v>332000</v>
      </c>
      <c r="H142">
        <v>2</v>
      </c>
      <c r="I142">
        <v>3</v>
      </c>
      <c r="J142">
        <v>71</v>
      </c>
      <c r="K142">
        <v>71</v>
      </c>
      <c r="L142">
        <v>81</v>
      </c>
      <c r="M142">
        <v>78</v>
      </c>
      <c r="N142">
        <v>86</v>
      </c>
      <c r="O142">
        <v>90</v>
      </c>
      <c r="P142" s="1" t="str">
        <f>VLOOKUP(B142,futbin!B:J,6,0)</f>
        <v>Legends</v>
      </c>
      <c r="Q142" s="1" t="str">
        <f>VLOOKUP(B142,futbin!B:K,8,0)</f>
        <v>Ireland</v>
      </c>
      <c r="R142" t="s">
        <v>1678</v>
      </c>
      <c r="S142">
        <f>VLOOKUP(P142,clubs!B:C,2,0)</f>
        <v>999</v>
      </c>
      <c r="T142">
        <f>VLOOKUP(Q142,nations!B:C,2,0)</f>
        <v>25</v>
      </c>
    </row>
    <row r="143" spans="1:20" x14ac:dyDescent="0.25">
      <c r="A143" s="4">
        <v>190044</v>
      </c>
      <c r="B143" t="s">
        <v>108</v>
      </c>
      <c r="C143" t="str">
        <f>VLOOKUP(A143,futbin!A:D,4,0)</f>
        <v>Moore</v>
      </c>
      <c r="D143">
        <v>88</v>
      </c>
      <c r="E143" t="s">
        <v>39</v>
      </c>
      <c r="F143" t="s">
        <v>29</v>
      </c>
      <c r="G143" s="15">
        <v>355000</v>
      </c>
      <c r="H143">
        <v>2</v>
      </c>
      <c r="I143">
        <v>3</v>
      </c>
      <c r="J143">
        <v>77</v>
      </c>
      <c r="K143">
        <v>62</v>
      </c>
      <c r="L143">
        <v>79</v>
      </c>
      <c r="M143">
        <v>74</v>
      </c>
      <c r="N143">
        <v>87</v>
      </c>
      <c r="O143">
        <v>84</v>
      </c>
      <c r="P143" s="1" t="str">
        <f>VLOOKUP(B143,futbin!B:J,6,0)</f>
        <v>Legends</v>
      </c>
      <c r="Q143" s="1" t="str">
        <f>VLOOKUP(B143,futbin!B:K,8,0)</f>
        <v>England</v>
      </c>
      <c r="R143" t="s">
        <v>1679</v>
      </c>
      <c r="S143">
        <f>VLOOKUP(P143,clubs!B:C,2,0)</f>
        <v>999</v>
      </c>
      <c r="T143">
        <f>VLOOKUP(Q143,nations!B:C,2,0)</f>
        <v>14</v>
      </c>
    </row>
    <row r="144" spans="1:20" x14ac:dyDescent="0.25">
      <c r="A144" s="4">
        <v>1040</v>
      </c>
      <c r="B144" t="s">
        <v>109</v>
      </c>
      <c r="C144" t="str">
        <f>VLOOKUP(A144,futbin!A:D,4,0)</f>
        <v>Rocha</v>
      </c>
      <c r="D144">
        <v>88</v>
      </c>
      <c r="E144" t="s">
        <v>110</v>
      </c>
      <c r="F144" t="s">
        <v>29</v>
      </c>
      <c r="G144" s="15">
        <v>355000</v>
      </c>
      <c r="H144">
        <v>3</v>
      </c>
      <c r="I144">
        <v>2</v>
      </c>
      <c r="J144">
        <v>91</v>
      </c>
      <c r="K144">
        <v>81</v>
      </c>
      <c r="L144">
        <v>84</v>
      </c>
      <c r="M144">
        <v>79</v>
      </c>
      <c r="N144">
        <v>82</v>
      </c>
      <c r="O144">
        <v>85</v>
      </c>
      <c r="P144" s="1" t="str">
        <f>VLOOKUP(B144,futbin!B:J,6,0)</f>
        <v>Legends</v>
      </c>
      <c r="Q144" s="1" t="str">
        <f>VLOOKUP(B144,futbin!B:K,8,0)</f>
        <v>Brazil</v>
      </c>
      <c r="R144" t="s">
        <v>1680</v>
      </c>
      <c r="S144">
        <f>VLOOKUP(P144,clubs!B:C,2,0)</f>
        <v>999</v>
      </c>
      <c r="T144">
        <f>VLOOKUP(Q144,nations!B:C,2,0)</f>
        <v>54</v>
      </c>
    </row>
    <row r="145" spans="1:20" x14ac:dyDescent="0.25">
      <c r="A145" s="4">
        <v>1605</v>
      </c>
      <c r="B145" t="s">
        <v>111</v>
      </c>
      <c r="C145" t="str">
        <f>VLOOKUP(A145,futbin!A:D,4,0)</f>
        <v>Pires</v>
      </c>
      <c r="D145">
        <v>88</v>
      </c>
      <c r="E145" t="s">
        <v>35</v>
      </c>
      <c r="F145" t="s">
        <v>29</v>
      </c>
      <c r="G145" s="15">
        <v>332000</v>
      </c>
      <c r="H145">
        <v>4</v>
      </c>
      <c r="I145">
        <v>4</v>
      </c>
      <c r="J145">
        <v>86</v>
      </c>
      <c r="K145">
        <v>79</v>
      </c>
      <c r="L145">
        <v>86</v>
      </c>
      <c r="M145">
        <v>86</v>
      </c>
      <c r="N145">
        <v>35</v>
      </c>
      <c r="O145">
        <v>62</v>
      </c>
      <c r="P145" s="1" t="str">
        <f>VLOOKUP(B145,futbin!B:J,6,0)</f>
        <v>Legends</v>
      </c>
      <c r="Q145" s="1" t="str">
        <f>VLOOKUP(B145,futbin!B:K,8,0)</f>
        <v>France</v>
      </c>
      <c r="R145" t="s">
        <v>1681</v>
      </c>
      <c r="S145">
        <f>VLOOKUP(P145,clubs!B:C,2,0)</f>
        <v>999</v>
      </c>
      <c r="T145">
        <f>VLOOKUP(Q145,nations!B:C,2,0)</f>
        <v>18</v>
      </c>
    </row>
    <row r="146" spans="1:20" x14ac:dyDescent="0.25">
      <c r="A146" s="4">
        <v>1419</v>
      </c>
      <c r="B146" t="s">
        <v>112</v>
      </c>
      <c r="C146" t="str">
        <f>VLOOKUP(A146,futbin!A:D,4,0)</f>
        <v>Vieira</v>
      </c>
      <c r="D146">
        <v>88</v>
      </c>
      <c r="E146" t="s">
        <v>33</v>
      </c>
      <c r="F146" t="s">
        <v>29</v>
      </c>
      <c r="G146" s="15">
        <v>333000</v>
      </c>
      <c r="H146">
        <v>3</v>
      </c>
      <c r="I146">
        <v>3</v>
      </c>
      <c r="J146">
        <v>84</v>
      </c>
      <c r="K146">
        <v>71</v>
      </c>
      <c r="L146">
        <v>79</v>
      </c>
      <c r="M146">
        <v>82</v>
      </c>
      <c r="N146">
        <v>85</v>
      </c>
      <c r="O146">
        <v>91</v>
      </c>
      <c r="P146" s="1" t="str">
        <f>VLOOKUP(B146,futbin!B:J,6,0)</f>
        <v>Legends</v>
      </c>
      <c r="Q146" s="1" t="str">
        <f>VLOOKUP(B146,futbin!B:K,8,0)</f>
        <v>France</v>
      </c>
      <c r="R146" t="s">
        <v>1682</v>
      </c>
      <c r="S146">
        <f>VLOOKUP(P146,clubs!B:C,2,0)</f>
        <v>999</v>
      </c>
      <c r="T146">
        <f>VLOOKUP(Q146,nations!B:C,2,0)</f>
        <v>18</v>
      </c>
    </row>
    <row r="147" spans="1:20" x14ac:dyDescent="0.25">
      <c r="A147" s="4">
        <v>214649</v>
      </c>
      <c r="B147" t="s">
        <v>113</v>
      </c>
      <c r="C147" t="str">
        <f>VLOOKUP(A147,futbin!A:D,4,0)</f>
        <v>Suker</v>
      </c>
      <c r="D147">
        <v>88</v>
      </c>
      <c r="E147" t="s">
        <v>18</v>
      </c>
      <c r="F147" t="s">
        <v>29</v>
      </c>
      <c r="G147" s="15">
        <v>332000</v>
      </c>
      <c r="H147">
        <v>4</v>
      </c>
      <c r="I147">
        <v>4</v>
      </c>
      <c r="J147">
        <v>81</v>
      </c>
      <c r="K147">
        <v>86</v>
      </c>
      <c r="L147">
        <v>79</v>
      </c>
      <c r="M147">
        <v>86</v>
      </c>
      <c r="N147">
        <v>66</v>
      </c>
      <c r="O147">
        <v>76</v>
      </c>
      <c r="P147" s="1" t="str">
        <f>VLOOKUP(B147,futbin!B:J,6,0)</f>
        <v>Legends</v>
      </c>
      <c r="Q147" s="1" t="str">
        <f>VLOOKUP(B147,futbin!B:K,8,0)</f>
        <v>Croatia</v>
      </c>
      <c r="R147" t="s">
        <v>1683</v>
      </c>
      <c r="S147">
        <f>VLOOKUP(P147,clubs!B:C,2,0)</f>
        <v>999</v>
      </c>
      <c r="T147">
        <f>VLOOKUP(Q147,nations!B:C,2,0)</f>
        <v>10</v>
      </c>
    </row>
    <row r="148" spans="1:20" x14ac:dyDescent="0.25">
      <c r="A148" s="4">
        <v>13128</v>
      </c>
      <c r="B148" t="s">
        <v>114</v>
      </c>
      <c r="C148" t="str">
        <f>VLOOKUP(A148,futbin!A:D,4,0)</f>
        <v>Shevchenko</v>
      </c>
      <c r="D148">
        <v>88</v>
      </c>
      <c r="E148" t="s">
        <v>18</v>
      </c>
      <c r="F148" t="s">
        <v>29</v>
      </c>
      <c r="G148" s="15">
        <v>355000</v>
      </c>
      <c r="H148">
        <v>3</v>
      </c>
      <c r="I148">
        <v>4</v>
      </c>
      <c r="J148">
        <v>84</v>
      </c>
      <c r="K148">
        <v>86</v>
      </c>
      <c r="L148">
        <v>71</v>
      </c>
      <c r="M148">
        <v>84</v>
      </c>
      <c r="N148">
        <v>33</v>
      </c>
      <c r="O148">
        <v>73</v>
      </c>
      <c r="P148" s="1" t="str">
        <f>VLOOKUP(B148,futbin!B:J,6,0)</f>
        <v>Legends</v>
      </c>
      <c r="Q148" s="1" t="str">
        <f>VLOOKUP(B148,futbin!B:K,8,0)</f>
        <v>Ukraine</v>
      </c>
      <c r="R148" t="s">
        <v>1684</v>
      </c>
      <c r="S148">
        <f>VLOOKUP(P148,clubs!B:C,2,0)</f>
        <v>999</v>
      </c>
      <c r="T148">
        <f>VLOOKUP(Q148,nations!B:C,2,0)</f>
        <v>49</v>
      </c>
    </row>
    <row r="149" spans="1:20" x14ac:dyDescent="0.25">
      <c r="A149" s="4">
        <v>1025</v>
      </c>
      <c r="B149" t="s">
        <v>115</v>
      </c>
      <c r="C149" t="str">
        <f>VLOOKUP(A149,futbin!A:D,4,0)</f>
        <v>Costa</v>
      </c>
      <c r="D149">
        <v>88</v>
      </c>
      <c r="E149" t="s">
        <v>41</v>
      </c>
      <c r="F149" t="s">
        <v>29</v>
      </c>
      <c r="G149" s="15">
        <v>332000</v>
      </c>
      <c r="H149">
        <v>4</v>
      </c>
      <c r="I149">
        <v>4</v>
      </c>
      <c r="J149">
        <v>84</v>
      </c>
      <c r="K149">
        <v>80</v>
      </c>
      <c r="L149">
        <v>86</v>
      </c>
      <c r="M149">
        <v>86</v>
      </c>
      <c r="N149">
        <v>43</v>
      </c>
      <c r="O149">
        <v>76</v>
      </c>
      <c r="P149" s="1" t="str">
        <f>VLOOKUP(B149,futbin!B:J,6,0)</f>
        <v>Legends</v>
      </c>
      <c r="Q149" s="1" t="str">
        <f>VLOOKUP(B149,futbin!B:K,8,0)</f>
        <v>Portugal</v>
      </c>
      <c r="R149" t="s">
        <v>1685</v>
      </c>
      <c r="S149">
        <f>VLOOKUP(P149,clubs!B:C,2,0)</f>
        <v>999</v>
      </c>
      <c r="T149">
        <f>VLOOKUP(Q149,nations!B:C,2,0)</f>
        <v>38</v>
      </c>
    </row>
    <row r="150" spans="1:20" x14ac:dyDescent="0.25">
      <c r="A150" s="4">
        <v>214098</v>
      </c>
      <c r="B150" t="s">
        <v>116</v>
      </c>
      <c r="C150" t="str">
        <f>VLOOKUP(A150,futbin!A:D,4,0)</f>
        <v>Rijkaard</v>
      </c>
      <c r="D150">
        <v>88</v>
      </c>
      <c r="E150" t="s">
        <v>39</v>
      </c>
      <c r="F150" t="s">
        <v>29</v>
      </c>
      <c r="G150" s="15">
        <v>340000</v>
      </c>
      <c r="H150">
        <v>2</v>
      </c>
      <c r="I150">
        <v>4</v>
      </c>
      <c r="J150">
        <v>70</v>
      </c>
      <c r="K150">
        <v>68</v>
      </c>
      <c r="L150">
        <v>73</v>
      </c>
      <c r="M150">
        <v>68</v>
      </c>
      <c r="N150">
        <v>87</v>
      </c>
      <c r="O150">
        <v>84</v>
      </c>
      <c r="P150" s="1" t="str">
        <f>VLOOKUP(B150,futbin!B:J,6,0)</f>
        <v>Legends</v>
      </c>
      <c r="Q150" s="1" t="str">
        <f>VLOOKUP(B150,futbin!B:K,8,0)</f>
        <v>Netherlands</v>
      </c>
      <c r="R150" t="s">
        <v>1686</v>
      </c>
      <c r="S150">
        <f>VLOOKUP(P150,clubs!B:C,2,0)</f>
        <v>999</v>
      </c>
      <c r="T150">
        <f>VLOOKUP(Q150,nations!B:C,2,0)</f>
        <v>34</v>
      </c>
    </row>
    <row r="151" spans="1:20" x14ac:dyDescent="0.25">
      <c r="A151" s="4">
        <v>5419</v>
      </c>
      <c r="B151" t="s">
        <v>117</v>
      </c>
      <c r="C151" t="str">
        <f>VLOOKUP(A151,futbin!A:D,4,0)</f>
        <v>Owen</v>
      </c>
      <c r="D151">
        <v>88</v>
      </c>
      <c r="E151" t="s">
        <v>18</v>
      </c>
      <c r="F151" t="s">
        <v>29</v>
      </c>
      <c r="G151" s="15">
        <v>332000</v>
      </c>
      <c r="H151">
        <v>3</v>
      </c>
      <c r="I151">
        <v>4</v>
      </c>
      <c r="J151">
        <v>89</v>
      </c>
      <c r="K151">
        <v>84</v>
      </c>
      <c r="L151">
        <v>67</v>
      </c>
      <c r="M151">
        <v>85</v>
      </c>
      <c r="N151">
        <v>28</v>
      </c>
      <c r="O151">
        <v>64</v>
      </c>
      <c r="P151" s="1" t="str">
        <f>VLOOKUP(B151,futbin!B:J,6,0)</f>
        <v>Legends</v>
      </c>
      <c r="Q151" s="1" t="str">
        <f>VLOOKUP(B151,futbin!B:K,8,0)</f>
        <v>England</v>
      </c>
      <c r="R151" t="s">
        <v>1687</v>
      </c>
      <c r="S151">
        <f>VLOOKUP(P151,clubs!B:C,2,0)</f>
        <v>999</v>
      </c>
      <c r="T151">
        <f>VLOOKUP(Q151,nations!B:C,2,0)</f>
        <v>14</v>
      </c>
    </row>
    <row r="152" spans="1:20" x14ac:dyDescent="0.25">
      <c r="A152" s="4">
        <v>5680</v>
      </c>
      <c r="B152" t="s">
        <v>118</v>
      </c>
      <c r="C152" t="str">
        <f>VLOOKUP(A152,futbin!A:D,4,0)</f>
        <v>Kluivert</v>
      </c>
      <c r="D152">
        <v>88</v>
      </c>
      <c r="E152" t="s">
        <v>18</v>
      </c>
      <c r="F152" t="s">
        <v>29</v>
      </c>
      <c r="G152" s="15">
        <v>355000</v>
      </c>
      <c r="H152">
        <v>4</v>
      </c>
      <c r="I152">
        <v>4</v>
      </c>
      <c r="J152">
        <v>86</v>
      </c>
      <c r="K152">
        <v>86</v>
      </c>
      <c r="L152">
        <v>80</v>
      </c>
      <c r="M152">
        <v>82</v>
      </c>
      <c r="N152">
        <v>41</v>
      </c>
      <c r="O152">
        <v>81</v>
      </c>
      <c r="P152" s="1" t="str">
        <f>VLOOKUP(B152,futbin!B:J,6,0)</f>
        <v>Legends</v>
      </c>
      <c r="Q152" s="1" t="str">
        <f>VLOOKUP(B152,futbin!B:K,8,0)</f>
        <v>Netherlands</v>
      </c>
      <c r="R152" t="s">
        <v>1688</v>
      </c>
      <c r="S152">
        <f>VLOOKUP(P152,clubs!B:C,2,0)</f>
        <v>999</v>
      </c>
      <c r="T152">
        <f>VLOOKUP(Q152,nations!B:C,2,0)</f>
        <v>34</v>
      </c>
    </row>
    <row r="153" spans="1:20" x14ac:dyDescent="0.25">
      <c r="A153" s="4">
        <v>1</v>
      </c>
      <c r="B153" t="s">
        <v>119</v>
      </c>
      <c r="C153" t="str">
        <f>VLOOKUP(A153,futbin!A:D,4,0)</f>
        <v>Seaman</v>
      </c>
      <c r="D153">
        <v>88</v>
      </c>
      <c r="E153" t="s">
        <v>23</v>
      </c>
      <c r="F153" t="s">
        <v>29</v>
      </c>
      <c r="G153" s="15">
        <v>332000</v>
      </c>
      <c r="H153">
        <v>1</v>
      </c>
      <c r="I153">
        <v>3</v>
      </c>
      <c r="J153">
        <v>78</v>
      </c>
      <c r="K153">
        <v>90</v>
      </c>
      <c r="L153">
        <v>93</v>
      </c>
      <c r="M153">
        <v>85</v>
      </c>
      <c r="N153">
        <v>50</v>
      </c>
      <c r="O153">
        <v>88</v>
      </c>
      <c r="P153" s="1" t="str">
        <f>VLOOKUP(B153,futbin!B:J,6,0)</f>
        <v>Legends</v>
      </c>
      <c r="Q153" s="1" t="str">
        <f>VLOOKUP(B153,futbin!B:K,8,0)</f>
        <v>England</v>
      </c>
      <c r="R153" t="s">
        <v>1689</v>
      </c>
      <c r="S153">
        <f>VLOOKUP(P153,clubs!B:C,2,0)</f>
        <v>999</v>
      </c>
      <c r="T153">
        <f>VLOOKUP(Q153,nations!B:C,2,0)</f>
        <v>14</v>
      </c>
    </row>
    <row r="154" spans="1:20" x14ac:dyDescent="0.25">
      <c r="A154" s="4">
        <v>805</v>
      </c>
      <c r="B154" t="s">
        <v>120</v>
      </c>
      <c r="C154" t="str">
        <f>VLOOKUP(A154,futbin!A:D,4,0)</f>
        <v>Lehmann</v>
      </c>
      <c r="D154">
        <v>88</v>
      </c>
      <c r="E154" t="s">
        <v>23</v>
      </c>
      <c r="F154" t="s">
        <v>29</v>
      </c>
      <c r="G154" s="15">
        <v>332000</v>
      </c>
      <c r="H154">
        <v>1</v>
      </c>
      <c r="I154">
        <v>3</v>
      </c>
      <c r="J154">
        <v>86</v>
      </c>
      <c r="K154">
        <v>85</v>
      </c>
      <c r="L154">
        <v>82</v>
      </c>
      <c r="M154">
        <v>85</v>
      </c>
      <c r="N154">
        <v>59</v>
      </c>
      <c r="O154">
        <v>88</v>
      </c>
      <c r="P154" s="1" t="str">
        <f>VLOOKUP(B154,futbin!B:J,6,0)</f>
        <v>Legends</v>
      </c>
      <c r="Q154" s="1" t="str">
        <f>VLOOKUP(B154,futbin!B:K,8,0)</f>
        <v>Germany</v>
      </c>
      <c r="R154" t="s">
        <v>1690</v>
      </c>
      <c r="S154">
        <f>VLOOKUP(P154,clubs!B:C,2,0)</f>
        <v>999</v>
      </c>
      <c r="T154">
        <f>VLOOKUP(Q154,nations!B:C,2,0)</f>
        <v>21</v>
      </c>
    </row>
    <row r="155" spans="1:20" x14ac:dyDescent="0.25">
      <c r="A155" s="4">
        <v>155862</v>
      </c>
      <c r="B155" t="s">
        <v>38</v>
      </c>
      <c r="C155" t="str">
        <f>VLOOKUP(A155,futbin!A:D,4,0)</f>
        <v>Ramos</v>
      </c>
      <c r="D155">
        <v>88</v>
      </c>
      <c r="E155" t="s">
        <v>39</v>
      </c>
      <c r="F155" t="s">
        <v>25</v>
      </c>
      <c r="G155" s="15">
        <v>1000000</v>
      </c>
      <c r="H155">
        <v>3</v>
      </c>
      <c r="I155">
        <v>3</v>
      </c>
      <c r="J155">
        <v>80</v>
      </c>
      <c r="K155">
        <v>61</v>
      </c>
      <c r="L155">
        <v>72</v>
      </c>
      <c r="M155">
        <v>67</v>
      </c>
      <c r="N155">
        <v>91</v>
      </c>
      <c r="O155">
        <v>85</v>
      </c>
      <c r="P155" s="1" t="str">
        <f>VLOOKUP(B155,futbin!B:J,6,0)</f>
        <v>Real Madrid</v>
      </c>
      <c r="Q155" s="1" t="str">
        <f>VLOOKUP(B155,futbin!B:K,8,0)</f>
        <v>Spain</v>
      </c>
      <c r="R155" t="s">
        <v>1713</v>
      </c>
      <c r="S155">
        <f>VLOOKUP(P155,clubs!B:C,2,0)</f>
        <v>243</v>
      </c>
      <c r="T155">
        <f>VLOOKUP(Q155,nations!B:C,2,0)</f>
        <v>45</v>
      </c>
    </row>
    <row r="156" spans="1:20" x14ac:dyDescent="0.25">
      <c r="A156" s="4">
        <v>164240</v>
      </c>
      <c r="B156" t="s">
        <v>47</v>
      </c>
      <c r="C156" t="str">
        <f>VLOOKUP(A156,futbin!A:D,4,0)</f>
        <v>Silva</v>
      </c>
      <c r="D156">
        <v>88</v>
      </c>
      <c r="E156" t="s">
        <v>39</v>
      </c>
      <c r="F156" t="s">
        <v>25</v>
      </c>
      <c r="G156" s="15">
        <v>221000</v>
      </c>
      <c r="H156">
        <v>3</v>
      </c>
      <c r="I156">
        <v>3</v>
      </c>
      <c r="J156">
        <v>79</v>
      </c>
      <c r="K156">
        <v>59</v>
      </c>
      <c r="L156">
        <v>74</v>
      </c>
      <c r="M156">
        <v>73</v>
      </c>
      <c r="N156">
        <v>92</v>
      </c>
      <c r="O156">
        <v>84</v>
      </c>
      <c r="P156" s="1" t="str">
        <f>VLOOKUP(B156,futbin!B:J,6,0)</f>
        <v>Paris Saint-Germain</v>
      </c>
      <c r="Q156" s="1" t="str">
        <f>VLOOKUP(B156,futbin!B:K,8,0)</f>
        <v>Brazil</v>
      </c>
      <c r="R156" t="s">
        <v>1714</v>
      </c>
      <c r="S156">
        <f>VLOOKUP(P156,clubs!B:C,2,0)</f>
        <v>73</v>
      </c>
      <c r="T156">
        <f>VLOOKUP(Q156,nations!B:C,2,0)</f>
        <v>54</v>
      </c>
    </row>
    <row r="157" spans="1:20" x14ac:dyDescent="0.25">
      <c r="A157" s="4">
        <v>143001</v>
      </c>
      <c r="B157" t="s">
        <v>45</v>
      </c>
      <c r="C157" t="str">
        <f>VLOOKUP(A157,futbin!A:D,4,0)</f>
        <v>Tévez</v>
      </c>
      <c r="D157">
        <v>88</v>
      </c>
      <c r="E157" t="s">
        <v>18</v>
      </c>
      <c r="F157" t="s">
        <v>25</v>
      </c>
      <c r="G157" s="15">
        <v>551000</v>
      </c>
      <c r="H157">
        <v>3</v>
      </c>
      <c r="I157">
        <v>3</v>
      </c>
      <c r="J157">
        <v>89</v>
      </c>
      <c r="K157">
        <v>92</v>
      </c>
      <c r="L157">
        <v>83</v>
      </c>
      <c r="M157">
        <v>91</v>
      </c>
      <c r="N157">
        <v>55</v>
      </c>
      <c r="O157">
        <v>89</v>
      </c>
      <c r="P157" s="1" t="str">
        <f>VLOOKUP(B157,futbin!B:J,6,0)</f>
        <v>Boca Juniors</v>
      </c>
      <c r="Q157" s="1" t="str">
        <f>VLOOKUP(B157,futbin!B:K,8,0)</f>
        <v>Argentina</v>
      </c>
      <c r="R157" t="s">
        <v>1715</v>
      </c>
      <c r="S157">
        <f>VLOOKUP(P157,clubs!B:C,2,0)</f>
        <v>1877</v>
      </c>
      <c r="T157">
        <f>VLOOKUP(Q157,nations!B:C,2,0)</f>
        <v>52</v>
      </c>
    </row>
    <row r="158" spans="1:20" x14ac:dyDescent="0.25">
      <c r="A158" s="4">
        <v>184941</v>
      </c>
      <c r="B158" t="s">
        <v>50</v>
      </c>
      <c r="C158" t="str">
        <f>VLOOKUP(A158,futbin!A:D,4,0)</f>
        <v>Sánchez</v>
      </c>
      <c r="D158">
        <v>88</v>
      </c>
      <c r="E158" t="s">
        <v>13</v>
      </c>
      <c r="F158" t="s">
        <v>25</v>
      </c>
      <c r="G158" s="15">
        <v>501000</v>
      </c>
      <c r="H158">
        <v>4</v>
      </c>
      <c r="I158">
        <v>3</v>
      </c>
      <c r="J158">
        <v>91</v>
      </c>
      <c r="K158">
        <v>91</v>
      </c>
      <c r="L158">
        <v>84</v>
      </c>
      <c r="M158">
        <v>94</v>
      </c>
      <c r="N158">
        <v>47</v>
      </c>
      <c r="O158">
        <v>75</v>
      </c>
      <c r="P158" s="1" t="str">
        <f>VLOOKUP(B158,futbin!B:J,6,0)</f>
        <v>Arsenal</v>
      </c>
      <c r="Q158" s="1" t="str">
        <f>VLOOKUP(B158,futbin!B:K,8,0)</f>
        <v>Chile</v>
      </c>
      <c r="R158" t="s">
        <v>1716</v>
      </c>
      <c r="S158">
        <f>VLOOKUP(P158,clubs!B:C,2,0)</f>
        <v>1</v>
      </c>
      <c r="T158">
        <f>VLOOKUP(Q158,nations!B:C,2,0)</f>
        <v>55</v>
      </c>
    </row>
    <row r="159" spans="1:20" x14ac:dyDescent="0.25">
      <c r="A159" s="4">
        <v>176635</v>
      </c>
      <c r="B159" t="s">
        <v>125</v>
      </c>
      <c r="C159" t="str">
        <f>VLOOKUP(A159,futbin!A:D,4,0)</f>
        <v>Özil</v>
      </c>
      <c r="D159">
        <v>88</v>
      </c>
      <c r="E159" t="s">
        <v>41</v>
      </c>
      <c r="F159" t="s">
        <v>25</v>
      </c>
      <c r="G159" s="15">
        <v>255000</v>
      </c>
      <c r="H159">
        <v>4</v>
      </c>
      <c r="I159">
        <v>2</v>
      </c>
      <c r="J159">
        <v>77</v>
      </c>
      <c r="K159">
        <v>80</v>
      </c>
      <c r="L159">
        <v>93</v>
      </c>
      <c r="M159">
        <v>92</v>
      </c>
      <c r="N159">
        <v>35</v>
      </c>
      <c r="O159">
        <v>65</v>
      </c>
      <c r="P159" s="1" t="str">
        <f>VLOOKUP(B159,futbin!B:J,6,0)</f>
        <v>Arsenal</v>
      </c>
      <c r="Q159" s="1" t="str">
        <f>VLOOKUP(B159,futbin!B:K,8,0)</f>
        <v>Germany</v>
      </c>
      <c r="R159" t="s">
        <v>1717</v>
      </c>
      <c r="S159">
        <f>VLOOKUP(P159,clubs!B:C,2,0)</f>
        <v>1</v>
      </c>
      <c r="T159">
        <f>VLOOKUP(Q159,nations!B:C,2,0)</f>
        <v>21</v>
      </c>
    </row>
    <row r="160" spans="1:20" x14ac:dyDescent="0.25">
      <c r="A160" s="4">
        <v>179813</v>
      </c>
      <c r="B160" t="s">
        <v>63</v>
      </c>
      <c r="C160" t="str">
        <f>VLOOKUP(A160,futbin!A:D,4,0)</f>
        <v>Cavani</v>
      </c>
      <c r="D160">
        <v>88</v>
      </c>
      <c r="E160" t="s">
        <v>13</v>
      </c>
      <c r="F160" t="s">
        <v>25</v>
      </c>
      <c r="G160" s="15">
        <v>301000</v>
      </c>
      <c r="H160">
        <v>3</v>
      </c>
      <c r="I160">
        <v>3</v>
      </c>
      <c r="J160">
        <v>81</v>
      </c>
      <c r="K160">
        <v>93</v>
      </c>
      <c r="L160">
        <v>75</v>
      </c>
      <c r="M160">
        <v>86</v>
      </c>
      <c r="N160">
        <v>45</v>
      </c>
      <c r="O160">
        <v>89</v>
      </c>
      <c r="P160" s="1" t="str">
        <f>VLOOKUP(B160,futbin!B:J,6,0)</f>
        <v>Paris Saint-Germain</v>
      </c>
      <c r="Q160" s="1" t="str">
        <f>VLOOKUP(B160,futbin!B:K,8,0)</f>
        <v>Uruguay</v>
      </c>
      <c r="R160" t="s">
        <v>1718</v>
      </c>
      <c r="S160">
        <f>VLOOKUP(P160,clubs!B:C,2,0)</f>
        <v>73</v>
      </c>
      <c r="T160">
        <f>VLOOKUP(Q160,nations!B:C,2,0)</f>
        <v>60</v>
      </c>
    </row>
    <row r="161" spans="1:20" x14ac:dyDescent="0.25">
      <c r="A161" s="4">
        <v>168651</v>
      </c>
      <c r="B161" t="s">
        <v>127</v>
      </c>
      <c r="C161" t="str">
        <f>VLOOKUP(A161,futbin!A:D,4,0)</f>
        <v>Rakitic</v>
      </c>
      <c r="D161">
        <v>88</v>
      </c>
      <c r="E161" t="s">
        <v>33</v>
      </c>
      <c r="F161" t="s">
        <v>25</v>
      </c>
      <c r="G161" s="15">
        <v>601000</v>
      </c>
      <c r="H161">
        <v>3</v>
      </c>
      <c r="I161">
        <v>3</v>
      </c>
      <c r="J161">
        <v>73</v>
      </c>
      <c r="K161">
        <v>89</v>
      </c>
      <c r="L161">
        <v>97</v>
      </c>
      <c r="M161">
        <v>90</v>
      </c>
      <c r="N161">
        <v>70</v>
      </c>
      <c r="O161">
        <v>80</v>
      </c>
      <c r="P161" s="1" t="str">
        <f>VLOOKUP(B161,futbin!B:J,6,0)</f>
        <v>FC Barcelona</v>
      </c>
      <c r="Q161" s="1" t="str">
        <f>VLOOKUP(B161,futbin!B:K,8,0)</f>
        <v>Croatia</v>
      </c>
      <c r="R161" t="s">
        <v>1719</v>
      </c>
      <c r="S161">
        <f>VLOOKUP(P161,clubs!B:C,2,0)</f>
        <v>241</v>
      </c>
      <c r="T161">
        <f>VLOOKUP(Q161,nations!B:C,2,0)</f>
        <v>10</v>
      </c>
    </row>
    <row r="162" spans="1:20" x14ac:dyDescent="0.25">
      <c r="A162" s="4">
        <v>183898</v>
      </c>
      <c r="B162" t="s">
        <v>40</v>
      </c>
      <c r="C162" t="str">
        <f>VLOOKUP(A162,futbin!A:D,4,0)</f>
        <v>Di María</v>
      </c>
      <c r="D162">
        <v>88</v>
      </c>
      <c r="E162" t="s">
        <v>13</v>
      </c>
      <c r="F162" t="s">
        <v>25</v>
      </c>
      <c r="G162" s="15">
        <v>721000</v>
      </c>
      <c r="H162">
        <v>4</v>
      </c>
      <c r="I162">
        <v>2</v>
      </c>
      <c r="J162">
        <v>92</v>
      </c>
      <c r="K162">
        <v>86</v>
      </c>
      <c r="L162">
        <v>89</v>
      </c>
      <c r="M162">
        <v>92</v>
      </c>
      <c r="N162">
        <v>61</v>
      </c>
      <c r="O162">
        <v>76</v>
      </c>
      <c r="P162" s="1" t="str">
        <f>VLOOKUP(B162,futbin!B:J,6,0)</f>
        <v>Manchester United</v>
      </c>
      <c r="Q162" s="1" t="str">
        <f>VLOOKUP(B162,futbin!B:K,8,0)</f>
        <v>Argentina</v>
      </c>
      <c r="R162" t="s">
        <v>1720</v>
      </c>
      <c r="S162">
        <f>VLOOKUP(P162,clubs!B:C,2,0)</f>
        <v>11</v>
      </c>
      <c r="T162">
        <f>VLOOKUP(Q162,nations!B:C,2,0)</f>
        <v>52</v>
      </c>
    </row>
    <row r="163" spans="1:20" x14ac:dyDescent="0.25">
      <c r="A163" s="4">
        <v>183277</v>
      </c>
      <c r="B163" t="s">
        <v>34</v>
      </c>
      <c r="C163" t="str">
        <f>VLOOKUP(A163,futbin!A:D,4,0)</f>
        <v>Hazard</v>
      </c>
      <c r="D163">
        <v>88</v>
      </c>
      <c r="E163" t="s">
        <v>35</v>
      </c>
      <c r="F163" t="s">
        <v>2252</v>
      </c>
      <c r="G163" s="15">
        <v>56500</v>
      </c>
      <c r="H163">
        <v>4</v>
      </c>
      <c r="I163">
        <v>4</v>
      </c>
      <c r="J163">
        <v>89</v>
      </c>
      <c r="K163">
        <v>82</v>
      </c>
      <c r="L163">
        <v>84</v>
      </c>
      <c r="M163">
        <v>91</v>
      </c>
      <c r="N163">
        <v>32</v>
      </c>
      <c r="O163">
        <v>64</v>
      </c>
      <c r="P163" s="1" t="str">
        <f>VLOOKUP(B163,futbin!B:J,6,0)</f>
        <v>Chelsea</v>
      </c>
      <c r="Q163" s="1" t="str">
        <f>VLOOKUP(B163,futbin!B:K,8,0)</f>
        <v>Belgium</v>
      </c>
      <c r="R163" t="s">
        <v>1751</v>
      </c>
      <c r="S163">
        <f>VLOOKUP(P163,clubs!B:C,2,0)</f>
        <v>5</v>
      </c>
      <c r="T163">
        <f>VLOOKUP(Q163,nations!B:C,2,0)</f>
        <v>7</v>
      </c>
    </row>
    <row r="164" spans="1:20" x14ac:dyDescent="0.25">
      <c r="A164" s="4">
        <v>156616</v>
      </c>
      <c r="B164" t="s">
        <v>99</v>
      </c>
      <c r="C164" t="str">
        <f>VLOOKUP(A164,futbin!A:D,4,0)</f>
        <v>Ribéry</v>
      </c>
      <c r="D164">
        <v>88</v>
      </c>
      <c r="E164" t="s">
        <v>35</v>
      </c>
      <c r="F164" t="s">
        <v>2252</v>
      </c>
      <c r="G164" s="15">
        <v>47250</v>
      </c>
      <c r="H164">
        <v>5</v>
      </c>
      <c r="I164">
        <v>4</v>
      </c>
      <c r="J164">
        <v>89</v>
      </c>
      <c r="K164">
        <v>78</v>
      </c>
      <c r="L164">
        <v>85</v>
      </c>
      <c r="M164">
        <v>92</v>
      </c>
      <c r="N164">
        <v>29</v>
      </c>
      <c r="O164">
        <v>62</v>
      </c>
      <c r="P164" s="1" t="str">
        <f>VLOOKUP(B164,futbin!B:J,6,0)</f>
        <v>FC Bayern München</v>
      </c>
      <c r="Q164" s="1" t="str">
        <f>VLOOKUP(B164,futbin!B:K,8,0)</f>
        <v>France</v>
      </c>
      <c r="R164" t="s">
        <v>1752</v>
      </c>
      <c r="S164">
        <f>VLOOKUP(P164,clubs!B:C,2,0)</f>
        <v>21</v>
      </c>
      <c r="T164">
        <f>VLOOKUP(Q164,nations!B:C,2,0)</f>
        <v>18</v>
      </c>
    </row>
    <row r="165" spans="1:20" x14ac:dyDescent="0.25">
      <c r="A165" s="4">
        <v>121944</v>
      </c>
      <c r="B165" t="s">
        <v>105</v>
      </c>
      <c r="C165" t="str">
        <f>VLOOKUP(A165,futbin!A:D,4,0)</f>
        <v>Schweinsteiger</v>
      </c>
      <c r="D165">
        <v>88</v>
      </c>
      <c r="E165" t="s">
        <v>33</v>
      </c>
      <c r="F165" t="s">
        <v>2252</v>
      </c>
      <c r="G165" s="15">
        <v>5000</v>
      </c>
      <c r="H165">
        <v>3</v>
      </c>
      <c r="I165">
        <v>3</v>
      </c>
      <c r="J165">
        <v>61</v>
      </c>
      <c r="K165">
        <v>81</v>
      </c>
      <c r="L165">
        <v>85</v>
      </c>
      <c r="M165">
        <v>82</v>
      </c>
      <c r="N165">
        <v>78</v>
      </c>
      <c r="O165">
        <v>80</v>
      </c>
      <c r="P165" s="1" t="str">
        <f>VLOOKUP(B165,futbin!B:J,6,0)</f>
        <v>FC Bayern München</v>
      </c>
      <c r="Q165" s="1" t="str">
        <f>VLOOKUP(B165,futbin!B:K,8,0)</f>
        <v>Germany</v>
      </c>
      <c r="R165" t="s">
        <v>1992</v>
      </c>
      <c r="S165">
        <f>VLOOKUP(P165,clubs!B:C,2,0)</f>
        <v>21</v>
      </c>
      <c r="T165">
        <f>VLOOKUP(Q165,nations!B:C,2,0)</f>
        <v>21</v>
      </c>
    </row>
    <row r="166" spans="1:20" x14ac:dyDescent="0.25">
      <c r="A166" s="4">
        <v>167397</v>
      </c>
      <c r="B166" t="s">
        <v>103</v>
      </c>
      <c r="C166" t="str">
        <f>VLOOKUP(A166,futbin!A:D,4,0)</f>
        <v>Falcao</v>
      </c>
      <c r="D166">
        <v>88</v>
      </c>
      <c r="E166" t="s">
        <v>18</v>
      </c>
      <c r="F166" t="s">
        <v>2252</v>
      </c>
      <c r="G166" s="15">
        <v>3400</v>
      </c>
      <c r="H166">
        <v>4</v>
      </c>
      <c r="I166">
        <v>4</v>
      </c>
      <c r="J166">
        <v>77</v>
      </c>
      <c r="K166">
        <v>86</v>
      </c>
      <c r="L166">
        <v>64</v>
      </c>
      <c r="M166">
        <v>81</v>
      </c>
      <c r="N166">
        <v>40</v>
      </c>
      <c r="O166">
        <v>73</v>
      </c>
      <c r="P166" s="1" t="str">
        <f>VLOOKUP(B166,futbin!B:J,6,0)</f>
        <v>Manchester United</v>
      </c>
      <c r="Q166" s="1" t="str">
        <f>VLOOKUP(B166,futbin!B:K,8,0)</f>
        <v>Colombia</v>
      </c>
      <c r="R166" t="s">
        <v>2006</v>
      </c>
      <c r="S166">
        <f>VLOOKUP(P166,clubs!B:C,2,0)</f>
        <v>11</v>
      </c>
      <c r="T166">
        <f>VLOOKUP(Q166,nations!B:C,2,0)</f>
        <v>56</v>
      </c>
    </row>
    <row r="167" spans="1:20" x14ac:dyDescent="0.25">
      <c r="A167" s="4">
        <v>7826</v>
      </c>
      <c r="B167" t="s">
        <v>104</v>
      </c>
      <c r="C167" t="str">
        <f>VLOOKUP(A167,futbin!A:D,4,0)</f>
        <v>Persie</v>
      </c>
      <c r="D167">
        <v>88</v>
      </c>
      <c r="E167" t="s">
        <v>18</v>
      </c>
      <c r="F167" t="s">
        <v>2252</v>
      </c>
      <c r="G167" s="15">
        <v>3500</v>
      </c>
      <c r="H167">
        <v>4</v>
      </c>
      <c r="I167">
        <v>4</v>
      </c>
      <c r="J167">
        <v>74</v>
      </c>
      <c r="K167">
        <v>90</v>
      </c>
      <c r="L167">
        <v>82</v>
      </c>
      <c r="M167">
        <v>83</v>
      </c>
      <c r="N167">
        <v>33</v>
      </c>
      <c r="O167">
        <v>68</v>
      </c>
      <c r="P167" s="1" t="str">
        <f>VLOOKUP(B167,futbin!B:J,6,0)</f>
        <v>Manchester United</v>
      </c>
      <c r="Q167" s="1" t="str">
        <f>VLOOKUP(B167,futbin!B:K,8,0)</f>
        <v>Netherlands</v>
      </c>
      <c r="R167" t="s">
        <v>2036</v>
      </c>
      <c r="S167">
        <f>VLOOKUP(P167,clubs!B:C,2,0)</f>
        <v>11</v>
      </c>
      <c r="T167">
        <f>VLOOKUP(Q167,nations!B:C,2,0)</f>
        <v>34</v>
      </c>
    </row>
    <row r="168" spans="1:20" x14ac:dyDescent="0.25">
      <c r="A168" s="4">
        <v>170481</v>
      </c>
      <c r="B168" t="s">
        <v>122</v>
      </c>
      <c r="C168" t="str">
        <f>VLOOKUP(A168,futbin!A:D,4,0)</f>
        <v>Garay</v>
      </c>
      <c r="D168">
        <v>88</v>
      </c>
      <c r="E168" t="s">
        <v>39</v>
      </c>
      <c r="F168" t="s">
        <v>17</v>
      </c>
      <c r="G168" s="15">
        <v>20250</v>
      </c>
      <c r="H168">
        <v>2</v>
      </c>
      <c r="I168">
        <v>3</v>
      </c>
      <c r="J168">
        <v>56</v>
      </c>
      <c r="K168">
        <v>61</v>
      </c>
      <c r="L168">
        <v>73</v>
      </c>
      <c r="M168">
        <v>69</v>
      </c>
      <c r="N168">
        <v>92</v>
      </c>
      <c r="O168">
        <v>85</v>
      </c>
      <c r="P168" s="1" t="str">
        <f>VLOOKUP(B168,futbin!B:J,6,0)</f>
        <v>Zenit</v>
      </c>
      <c r="Q168" s="1" t="str">
        <f>VLOOKUP(B168,futbin!B:K,8,0)</f>
        <v>Argentina</v>
      </c>
      <c r="R168" t="s">
        <v>2165</v>
      </c>
      <c r="S168">
        <f>VLOOKUP(P168,clubs!B:C,2,0)</f>
        <v>100769</v>
      </c>
      <c r="T168">
        <f>VLOOKUP(Q168,nations!B:C,2,0)</f>
        <v>52</v>
      </c>
    </row>
    <row r="169" spans="1:20" x14ac:dyDescent="0.25">
      <c r="A169" s="4">
        <v>191202</v>
      </c>
      <c r="B169" t="s">
        <v>123</v>
      </c>
      <c r="C169" t="str">
        <f>VLOOKUP(A169,futbin!A:D,4,0)</f>
        <v>Matic</v>
      </c>
      <c r="D169">
        <v>88</v>
      </c>
      <c r="E169" t="s">
        <v>59</v>
      </c>
      <c r="F169" t="s">
        <v>17</v>
      </c>
      <c r="G169" s="15">
        <v>50500</v>
      </c>
      <c r="H169">
        <v>3</v>
      </c>
      <c r="I169">
        <v>3</v>
      </c>
      <c r="J169">
        <v>72</v>
      </c>
      <c r="K169">
        <v>75</v>
      </c>
      <c r="L169">
        <v>83</v>
      </c>
      <c r="M169">
        <v>80</v>
      </c>
      <c r="N169">
        <v>88</v>
      </c>
      <c r="O169">
        <v>92</v>
      </c>
      <c r="P169" s="1" t="str">
        <f>VLOOKUP(B169,futbin!B:J,6,0)</f>
        <v>Chelsea</v>
      </c>
      <c r="Q169" s="1" t="str">
        <f>VLOOKUP(B169,futbin!B:K,8,0)</f>
        <v>Serbia</v>
      </c>
      <c r="R169" t="s">
        <v>2166</v>
      </c>
      <c r="S169">
        <f>VLOOKUP(P169,clubs!B:C,2,0)</f>
        <v>5</v>
      </c>
      <c r="T169">
        <f>VLOOKUP(Q169,nations!B:C,2,0)</f>
        <v>51</v>
      </c>
    </row>
    <row r="170" spans="1:20" x14ac:dyDescent="0.25">
      <c r="A170" s="4">
        <v>173210</v>
      </c>
      <c r="B170" t="s">
        <v>124</v>
      </c>
      <c r="C170" t="str">
        <f>VLOOKUP(A170,futbin!A:D,4,0)</f>
        <v>Marchisio</v>
      </c>
      <c r="D170">
        <v>88</v>
      </c>
      <c r="E170" t="s">
        <v>33</v>
      </c>
      <c r="F170" t="s">
        <v>17</v>
      </c>
      <c r="G170" s="15">
        <v>119000</v>
      </c>
      <c r="H170">
        <v>4</v>
      </c>
      <c r="I170">
        <v>4</v>
      </c>
      <c r="J170">
        <v>84</v>
      </c>
      <c r="K170">
        <v>81</v>
      </c>
      <c r="L170">
        <v>85</v>
      </c>
      <c r="M170">
        <v>88</v>
      </c>
      <c r="N170">
        <v>80</v>
      </c>
      <c r="O170">
        <v>84</v>
      </c>
      <c r="P170" s="1" t="str">
        <f>VLOOKUP(B170,futbin!B:J,6,0)</f>
        <v>Juventus</v>
      </c>
      <c r="Q170" s="1" t="str">
        <f>VLOOKUP(B170,futbin!B:K,8,0)</f>
        <v>Italy</v>
      </c>
      <c r="R170" t="s">
        <v>2167</v>
      </c>
      <c r="S170">
        <f>VLOOKUP(P170,clubs!B:C,2,0)</f>
        <v>45</v>
      </c>
      <c r="T170">
        <f>VLOOKUP(Q170,nations!B:C,2,0)</f>
        <v>27</v>
      </c>
    </row>
    <row r="171" spans="1:20" x14ac:dyDescent="0.25">
      <c r="A171" s="4">
        <v>171919</v>
      </c>
      <c r="B171" t="s">
        <v>126</v>
      </c>
      <c r="C171" t="str">
        <f>VLOOKUP(A171,futbin!A:D,4,0)</f>
        <v>Naldo</v>
      </c>
      <c r="D171">
        <v>88</v>
      </c>
      <c r="E171" t="s">
        <v>39</v>
      </c>
      <c r="F171" t="s">
        <v>17</v>
      </c>
      <c r="G171" s="15">
        <v>131000</v>
      </c>
      <c r="H171">
        <v>2</v>
      </c>
      <c r="I171">
        <v>4</v>
      </c>
      <c r="J171">
        <v>80</v>
      </c>
      <c r="K171">
        <v>67</v>
      </c>
      <c r="L171">
        <v>74</v>
      </c>
      <c r="M171">
        <v>65</v>
      </c>
      <c r="N171">
        <v>94</v>
      </c>
      <c r="O171">
        <v>89</v>
      </c>
      <c r="P171" s="1" t="str">
        <f>VLOOKUP(B171,futbin!B:J,6,0)</f>
        <v>VfL Wolfsburg</v>
      </c>
      <c r="Q171" s="1" t="str">
        <f>VLOOKUP(B171,futbin!B:K,8,0)</f>
        <v>Brazil</v>
      </c>
      <c r="R171" t="s">
        <v>2168</v>
      </c>
      <c r="S171">
        <f>VLOOKUP(P171,clubs!B:C,2,0)</f>
        <v>175</v>
      </c>
      <c r="T171">
        <f>VLOOKUP(Q171,nations!B:C,2,0)</f>
        <v>54</v>
      </c>
    </row>
    <row r="172" spans="1:20" x14ac:dyDescent="0.25">
      <c r="A172" s="4">
        <v>192366</v>
      </c>
      <c r="B172" t="s">
        <v>128</v>
      </c>
      <c r="C172" t="str">
        <f>VLOOKUP(A172,futbin!A:D,4,0)</f>
        <v>Otamendi</v>
      </c>
      <c r="D172">
        <v>88</v>
      </c>
      <c r="E172" t="s">
        <v>39</v>
      </c>
      <c r="F172" t="s">
        <v>17</v>
      </c>
      <c r="G172" s="15">
        <v>121000</v>
      </c>
      <c r="H172">
        <v>2</v>
      </c>
      <c r="I172">
        <v>3</v>
      </c>
      <c r="J172">
        <v>78</v>
      </c>
      <c r="K172">
        <v>67</v>
      </c>
      <c r="L172">
        <v>72</v>
      </c>
      <c r="M172">
        <v>73</v>
      </c>
      <c r="N172">
        <v>95</v>
      </c>
      <c r="O172">
        <v>92</v>
      </c>
      <c r="P172" s="1" t="str">
        <f>VLOOKUP(B172,futbin!B:J,6,0)</f>
        <v>Valencia CF</v>
      </c>
      <c r="Q172" s="1" t="str">
        <f>VLOOKUP(B172,futbin!B:K,8,0)</f>
        <v>Argentina</v>
      </c>
      <c r="R172" t="s">
        <v>2169</v>
      </c>
      <c r="S172">
        <f>VLOOKUP(P172,clubs!B:C,2,0)</f>
        <v>461</v>
      </c>
      <c r="T172">
        <f>VLOOKUP(Q172,nations!B:C,2,0)</f>
        <v>52</v>
      </c>
    </row>
    <row r="173" spans="1:20" x14ac:dyDescent="0.25">
      <c r="A173" s="4">
        <v>165580</v>
      </c>
      <c r="B173" t="s">
        <v>129</v>
      </c>
      <c r="C173" t="str">
        <f>VLOOKUP(A173,futbin!A:D,4,0)</f>
        <v>Alves</v>
      </c>
      <c r="D173">
        <v>88</v>
      </c>
      <c r="E173" t="s">
        <v>23</v>
      </c>
      <c r="F173" t="s">
        <v>17</v>
      </c>
      <c r="G173" s="15">
        <v>161000</v>
      </c>
      <c r="H173">
        <v>1</v>
      </c>
      <c r="I173">
        <v>2</v>
      </c>
      <c r="J173">
        <v>97</v>
      </c>
      <c r="K173">
        <v>86</v>
      </c>
      <c r="L173">
        <v>82</v>
      </c>
      <c r="M173">
        <v>96</v>
      </c>
      <c r="N173">
        <v>60</v>
      </c>
      <c r="O173">
        <v>89</v>
      </c>
      <c r="P173" s="1" t="str">
        <f>VLOOKUP(B173,futbin!B:J,6,0)</f>
        <v>Valencia CF</v>
      </c>
      <c r="Q173" s="1" t="str">
        <f>VLOOKUP(B173,futbin!B:K,8,0)</f>
        <v>Brazil</v>
      </c>
      <c r="R173" t="s">
        <v>2170</v>
      </c>
      <c r="S173">
        <f>VLOOKUP(P173,clubs!B:C,2,0)</f>
        <v>461</v>
      </c>
      <c r="T173">
        <f>VLOOKUP(Q173,nations!B:C,2,0)</f>
        <v>54</v>
      </c>
    </row>
    <row r="174" spans="1:20" x14ac:dyDescent="0.25">
      <c r="A174" s="4">
        <v>13743</v>
      </c>
      <c r="B174" t="s">
        <v>134</v>
      </c>
      <c r="C174" t="str">
        <f>VLOOKUP(A174,futbin!A:D,4,0)</f>
        <v>Gerrard</v>
      </c>
      <c r="D174">
        <v>88</v>
      </c>
      <c r="E174" t="s">
        <v>59</v>
      </c>
      <c r="F174" t="s">
        <v>17</v>
      </c>
      <c r="G174" s="15">
        <v>116000</v>
      </c>
      <c r="H174">
        <v>3</v>
      </c>
      <c r="I174">
        <v>3</v>
      </c>
      <c r="J174">
        <v>70</v>
      </c>
      <c r="K174">
        <v>90</v>
      </c>
      <c r="L174">
        <v>92</v>
      </c>
      <c r="M174">
        <v>81</v>
      </c>
      <c r="N174">
        <v>80</v>
      </c>
      <c r="O174">
        <v>88</v>
      </c>
      <c r="P174" s="1" t="str">
        <f>VLOOKUP(B174,futbin!B:J,6,0)</f>
        <v>LA Galaxy</v>
      </c>
      <c r="Q174" s="1" t="str">
        <f>VLOOKUP(B174,futbin!B:K,8,0)</f>
        <v>England</v>
      </c>
      <c r="R174" t="s">
        <v>2171</v>
      </c>
      <c r="S174">
        <f>VLOOKUP(P174,clubs!B:C,2,0)</f>
        <v>697</v>
      </c>
      <c r="T174">
        <f>VLOOKUP(Q174,nations!B:C,2,0)</f>
        <v>14</v>
      </c>
    </row>
    <row r="175" spans="1:20" x14ac:dyDescent="0.25">
      <c r="A175" s="4">
        <v>179844</v>
      </c>
      <c r="B175" t="s">
        <v>49</v>
      </c>
      <c r="C175" t="str">
        <f>VLOOKUP(A175,futbin!A:D,4,0)</f>
        <v>Costa</v>
      </c>
      <c r="D175">
        <v>87</v>
      </c>
      <c r="E175" t="s">
        <v>18</v>
      </c>
      <c r="F175" t="s">
        <v>27</v>
      </c>
      <c r="G175" s="15">
        <v>290000</v>
      </c>
      <c r="H175">
        <v>3</v>
      </c>
      <c r="I175">
        <v>4</v>
      </c>
      <c r="J175">
        <v>84</v>
      </c>
      <c r="K175">
        <v>87</v>
      </c>
      <c r="L175">
        <v>65</v>
      </c>
      <c r="M175">
        <v>82</v>
      </c>
      <c r="N175">
        <v>41</v>
      </c>
      <c r="O175">
        <v>89</v>
      </c>
      <c r="P175" s="1" t="str">
        <f>VLOOKUP(B175,futbin!B:J,6,0)</f>
        <v>Chelsea</v>
      </c>
      <c r="Q175" s="1" t="str">
        <f>VLOOKUP(B175,futbin!B:K,8,0)</f>
        <v>Spain</v>
      </c>
      <c r="R175" t="s">
        <v>1551</v>
      </c>
      <c r="S175">
        <f>VLOOKUP(P175,clubs!B:C,2,0)</f>
        <v>5</v>
      </c>
      <c r="T175">
        <f>VLOOKUP(Q175,nations!B:C,2,0)</f>
        <v>45</v>
      </c>
    </row>
    <row r="176" spans="1:20" x14ac:dyDescent="0.25">
      <c r="A176" s="4">
        <v>183898</v>
      </c>
      <c r="B176" t="s">
        <v>40</v>
      </c>
      <c r="C176" t="str">
        <f>VLOOKUP(A176,futbin!A:D,4,0)</f>
        <v>Di María</v>
      </c>
      <c r="D176">
        <v>87</v>
      </c>
      <c r="E176" t="s">
        <v>33</v>
      </c>
      <c r="F176" t="s">
        <v>27</v>
      </c>
      <c r="G176" s="15">
        <v>951000</v>
      </c>
      <c r="H176">
        <v>4</v>
      </c>
      <c r="I176">
        <v>2</v>
      </c>
      <c r="J176">
        <v>91</v>
      </c>
      <c r="K176">
        <v>81</v>
      </c>
      <c r="L176">
        <v>86</v>
      </c>
      <c r="M176">
        <v>89</v>
      </c>
      <c r="N176">
        <v>59</v>
      </c>
      <c r="O176">
        <v>73</v>
      </c>
      <c r="P176" s="1" t="str">
        <f>VLOOKUP(B176,futbin!B:J,6,0)</f>
        <v>Manchester United</v>
      </c>
      <c r="Q176" s="1" t="str">
        <f>VLOOKUP(B176,futbin!B:K,8,0)</f>
        <v>Argentina</v>
      </c>
      <c r="R176" t="s">
        <v>1552</v>
      </c>
      <c r="S176">
        <f>VLOOKUP(P176,clubs!B:C,2,0)</f>
        <v>11</v>
      </c>
      <c r="T176">
        <f>VLOOKUP(Q176,nations!B:C,2,0)</f>
        <v>52</v>
      </c>
    </row>
    <row r="177" spans="1:20" x14ac:dyDescent="0.25">
      <c r="A177" s="4">
        <v>198710</v>
      </c>
      <c r="B177" t="s">
        <v>56</v>
      </c>
      <c r="C177" t="str">
        <f>VLOOKUP(A177,futbin!A:D,4,0)</f>
        <v>Rodríguez</v>
      </c>
      <c r="D177">
        <v>87</v>
      </c>
      <c r="E177" t="s">
        <v>36</v>
      </c>
      <c r="F177" t="s">
        <v>27</v>
      </c>
      <c r="G177" s="15">
        <v>301000</v>
      </c>
      <c r="H177">
        <v>4</v>
      </c>
      <c r="I177">
        <v>3</v>
      </c>
      <c r="J177">
        <v>81</v>
      </c>
      <c r="K177">
        <v>84</v>
      </c>
      <c r="L177">
        <v>86</v>
      </c>
      <c r="M177">
        <v>87</v>
      </c>
      <c r="N177">
        <v>43</v>
      </c>
      <c r="O177">
        <v>73</v>
      </c>
      <c r="P177" s="1" t="str">
        <f>VLOOKUP(B177,futbin!B:J,6,0)</f>
        <v>Real Madrid</v>
      </c>
      <c r="Q177" s="1" t="str">
        <f>VLOOKUP(B177,futbin!B:K,8,0)</f>
        <v>Colombia</v>
      </c>
      <c r="R177" t="s">
        <v>1553</v>
      </c>
      <c r="S177">
        <f>VLOOKUP(P177,clubs!B:C,2,0)</f>
        <v>243</v>
      </c>
      <c r="T177">
        <f>VLOOKUP(Q177,nations!B:C,2,0)</f>
        <v>56</v>
      </c>
    </row>
    <row r="178" spans="1:20" x14ac:dyDescent="0.25">
      <c r="A178" s="4">
        <v>189596</v>
      </c>
      <c r="B178" t="s">
        <v>44</v>
      </c>
      <c r="C178" t="str">
        <f>VLOOKUP(A178,futbin!A:D,4,0)</f>
        <v>Müller</v>
      </c>
      <c r="D178">
        <v>87</v>
      </c>
      <c r="E178" t="s">
        <v>18</v>
      </c>
      <c r="F178" t="s">
        <v>27</v>
      </c>
      <c r="G178" s="15">
        <v>105000</v>
      </c>
      <c r="H178">
        <v>3</v>
      </c>
      <c r="I178">
        <v>4</v>
      </c>
      <c r="J178">
        <v>82</v>
      </c>
      <c r="K178">
        <v>88</v>
      </c>
      <c r="L178">
        <v>84</v>
      </c>
      <c r="M178">
        <v>82</v>
      </c>
      <c r="N178">
        <v>48</v>
      </c>
      <c r="O178">
        <v>75</v>
      </c>
      <c r="P178" s="1" t="str">
        <f>VLOOKUP(B178,futbin!B:J,6,0)</f>
        <v>FC Bayern München</v>
      </c>
      <c r="Q178" s="1" t="str">
        <f>VLOOKUP(B178,futbin!B:K,8,0)</f>
        <v>Germany</v>
      </c>
      <c r="R178" t="s">
        <v>1554</v>
      </c>
      <c r="S178">
        <f>VLOOKUP(P178,clubs!B:C,2,0)</f>
        <v>21</v>
      </c>
      <c r="T178">
        <f>VLOOKUP(Q178,nations!B:C,2,0)</f>
        <v>21</v>
      </c>
    </row>
    <row r="179" spans="1:20" x14ac:dyDescent="0.25">
      <c r="A179" s="4">
        <v>178603</v>
      </c>
      <c r="B179" t="s">
        <v>121</v>
      </c>
      <c r="C179" t="str">
        <f>VLOOKUP(A179,futbin!A:D,4,0)</f>
        <v>Hummels</v>
      </c>
      <c r="D179">
        <v>87</v>
      </c>
      <c r="E179" t="s">
        <v>39</v>
      </c>
      <c r="F179" t="s">
        <v>27</v>
      </c>
      <c r="G179" s="15">
        <v>129000</v>
      </c>
      <c r="H179">
        <v>2</v>
      </c>
      <c r="I179">
        <v>3</v>
      </c>
      <c r="J179">
        <v>67</v>
      </c>
      <c r="K179">
        <v>60</v>
      </c>
      <c r="L179">
        <v>77</v>
      </c>
      <c r="M179">
        <v>73</v>
      </c>
      <c r="N179">
        <v>91</v>
      </c>
      <c r="O179">
        <v>82</v>
      </c>
      <c r="P179" s="1" t="str">
        <f>VLOOKUP(B179,futbin!B:J,6,0)</f>
        <v>Borussia Dortmund</v>
      </c>
      <c r="Q179" s="1" t="str">
        <f>VLOOKUP(B179,futbin!B:K,8,0)</f>
        <v>Germany</v>
      </c>
      <c r="R179" t="s">
        <v>1555</v>
      </c>
      <c r="S179">
        <f>VLOOKUP(P179,clubs!B:C,2,0)</f>
        <v>22</v>
      </c>
      <c r="T179">
        <f>VLOOKUP(Q179,nations!B:C,2,0)</f>
        <v>21</v>
      </c>
    </row>
    <row r="180" spans="1:20" x14ac:dyDescent="0.25">
      <c r="A180" s="4">
        <v>54050</v>
      </c>
      <c r="B180" t="s">
        <v>64</v>
      </c>
      <c r="C180" t="str">
        <f>VLOOKUP(A180,futbin!A:D,4,0)</f>
        <v>Rooney</v>
      </c>
      <c r="D180">
        <v>87</v>
      </c>
      <c r="E180" t="s">
        <v>33</v>
      </c>
      <c r="F180" t="s">
        <v>27</v>
      </c>
      <c r="G180" s="15">
        <v>161000</v>
      </c>
      <c r="H180">
        <v>3</v>
      </c>
      <c r="I180">
        <v>4</v>
      </c>
      <c r="J180">
        <v>77</v>
      </c>
      <c r="K180">
        <v>91</v>
      </c>
      <c r="L180">
        <v>83</v>
      </c>
      <c r="M180">
        <v>85</v>
      </c>
      <c r="N180">
        <v>45</v>
      </c>
      <c r="O180">
        <v>88</v>
      </c>
      <c r="P180" s="1" t="str">
        <f>VLOOKUP(B180,futbin!B:J,6,0)</f>
        <v>Manchester United</v>
      </c>
      <c r="Q180" s="1" t="str">
        <f>VLOOKUP(B180,futbin!B:K,8,0)</f>
        <v>England</v>
      </c>
      <c r="R180" t="s">
        <v>1556</v>
      </c>
      <c r="S180">
        <f>VLOOKUP(P180,clubs!B:C,2,0)</f>
        <v>11</v>
      </c>
      <c r="T180">
        <f>VLOOKUP(Q180,nations!B:C,2,0)</f>
        <v>14</v>
      </c>
    </row>
    <row r="181" spans="1:20" x14ac:dyDescent="0.25">
      <c r="A181" s="4">
        <v>176635</v>
      </c>
      <c r="B181" t="s">
        <v>125</v>
      </c>
      <c r="C181" t="str">
        <f>VLOOKUP(A181,futbin!A:D,4,0)</f>
        <v>Özil</v>
      </c>
      <c r="D181">
        <v>87</v>
      </c>
      <c r="E181" t="s">
        <v>13</v>
      </c>
      <c r="F181" t="s">
        <v>27</v>
      </c>
      <c r="G181" s="15">
        <v>25250</v>
      </c>
      <c r="H181">
        <v>4</v>
      </c>
      <c r="I181">
        <v>2</v>
      </c>
      <c r="J181">
        <v>76</v>
      </c>
      <c r="K181">
        <v>77</v>
      </c>
      <c r="L181">
        <v>89</v>
      </c>
      <c r="M181">
        <v>89</v>
      </c>
      <c r="N181">
        <v>30</v>
      </c>
      <c r="O181">
        <v>60</v>
      </c>
      <c r="P181" s="1" t="str">
        <f>VLOOKUP(B181,futbin!B:J,6,0)</f>
        <v>Arsenal</v>
      </c>
      <c r="Q181" s="1" t="str">
        <f>VLOOKUP(B181,futbin!B:K,8,0)</f>
        <v>Germany</v>
      </c>
      <c r="R181" t="s">
        <v>1557</v>
      </c>
      <c r="S181">
        <f>VLOOKUP(P181,clubs!B:C,2,0)</f>
        <v>1</v>
      </c>
      <c r="T181">
        <f>VLOOKUP(Q181,nations!B:C,2,0)</f>
        <v>21</v>
      </c>
    </row>
    <row r="182" spans="1:20" x14ac:dyDescent="0.25">
      <c r="A182" s="4">
        <v>192318</v>
      </c>
      <c r="B182" t="s">
        <v>135</v>
      </c>
      <c r="C182" t="str">
        <f>VLOOKUP(A182,futbin!A:D,4,0)</f>
        <v>Götze</v>
      </c>
      <c r="D182">
        <v>87</v>
      </c>
      <c r="E182" t="s">
        <v>41</v>
      </c>
      <c r="F182" t="s">
        <v>27</v>
      </c>
      <c r="G182" s="15">
        <v>121000</v>
      </c>
      <c r="H182">
        <v>4</v>
      </c>
      <c r="I182">
        <v>4</v>
      </c>
      <c r="J182">
        <v>81</v>
      </c>
      <c r="K182">
        <v>80</v>
      </c>
      <c r="L182">
        <v>85</v>
      </c>
      <c r="M182">
        <v>91</v>
      </c>
      <c r="N182">
        <v>40</v>
      </c>
      <c r="O182">
        <v>65</v>
      </c>
      <c r="P182" s="1" t="str">
        <f>VLOOKUP(B182,futbin!B:J,6,0)</f>
        <v>FC Bayern München</v>
      </c>
      <c r="Q182" s="1" t="str">
        <f>VLOOKUP(B182,futbin!B:K,8,0)</f>
        <v>Germany</v>
      </c>
      <c r="R182" t="s">
        <v>1558</v>
      </c>
      <c r="S182">
        <f>VLOOKUP(P182,clubs!B:C,2,0)</f>
        <v>21</v>
      </c>
      <c r="T182">
        <f>VLOOKUP(Q182,nations!B:C,2,0)</f>
        <v>21</v>
      </c>
    </row>
    <row r="183" spans="1:20" x14ac:dyDescent="0.25">
      <c r="A183" s="4">
        <v>179813</v>
      </c>
      <c r="B183" t="s">
        <v>63</v>
      </c>
      <c r="C183" t="str">
        <f>VLOOKUP(A183,futbin!A:D,4,0)</f>
        <v>Cavani</v>
      </c>
      <c r="D183">
        <v>87</v>
      </c>
      <c r="E183" t="s">
        <v>18</v>
      </c>
      <c r="F183" t="s">
        <v>27</v>
      </c>
      <c r="G183" s="15">
        <v>95500</v>
      </c>
      <c r="H183">
        <v>3</v>
      </c>
      <c r="I183">
        <v>3</v>
      </c>
      <c r="J183">
        <v>80</v>
      </c>
      <c r="K183">
        <v>90</v>
      </c>
      <c r="L183">
        <v>72</v>
      </c>
      <c r="M183">
        <v>82</v>
      </c>
      <c r="N183">
        <v>43</v>
      </c>
      <c r="O183">
        <v>85</v>
      </c>
      <c r="P183" s="1" t="str">
        <f>VLOOKUP(B183,futbin!B:J,6,0)</f>
        <v>Paris Saint-Germain</v>
      </c>
      <c r="Q183" s="1" t="str">
        <f>VLOOKUP(B183,futbin!B:K,8,0)</f>
        <v>Uruguay</v>
      </c>
      <c r="R183" t="s">
        <v>1559</v>
      </c>
      <c r="S183">
        <f>VLOOKUP(P183,clubs!B:C,2,0)</f>
        <v>73</v>
      </c>
      <c r="T183">
        <f>VLOOKUP(Q183,nations!B:C,2,0)</f>
        <v>60</v>
      </c>
    </row>
    <row r="184" spans="1:20" x14ac:dyDescent="0.25">
      <c r="A184" s="4">
        <v>143001</v>
      </c>
      <c r="B184" t="s">
        <v>45</v>
      </c>
      <c r="C184" t="str">
        <f>VLOOKUP(A184,futbin!A:D,4,0)</f>
        <v>Tévez</v>
      </c>
      <c r="D184">
        <v>87</v>
      </c>
      <c r="E184" t="s">
        <v>16</v>
      </c>
      <c r="F184" t="s">
        <v>27</v>
      </c>
      <c r="G184" s="15">
        <v>321000</v>
      </c>
      <c r="H184">
        <v>3</v>
      </c>
      <c r="I184">
        <v>3</v>
      </c>
      <c r="J184">
        <v>88</v>
      </c>
      <c r="K184">
        <v>90</v>
      </c>
      <c r="L184">
        <v>81</v>
      </c>
      <c r="M184">
        <v>90</v>
      </c>
      <c r="N184">
        <v>52</v>
      </c>
      <c r="O184">
        <v>88</v>
      </c>
      <c r="P184" s="1" t="str">
        <f>VLOOKUP(B184,futbin!B:J,6,0)</f>
        <v>Boca Juniors</v>
      </c>
      <c r="Q184" s="1" t="str">
        <f>VLOOKUP(B184,futbin!B:K,8,0)</f>
        <v>Argentina</v>
      </c>
      <c r="R184" t="s">
        <v>2076</v>
      </c>
      <c r="S184">
        <f>VLOOKUP(P184,clubs!B:C,2,0)</f>
        <v>1877</v>
      </c>
      <c r="T184">
        <f>VLOOKUP(Q184,nations!B:C,2,0)</f>
        <v>52</v>
      </c>
    </row>
    <row r="185" spans="1:20" x14ac:dyDescent="0.25">
      <c r="A185" s="4">
        <v>193080</v>
      </c>
      <c r="B185" t="s">
        <v>54</v>
      </c>
      <c r="C185" t="str">
        <f>VLOOKUP(A185,futbin!A:D,4,0)</f>
        <v>Gea</v>
      </c>
      <c r="D185">
        <v>87</v>
      </c>
      <c r="E185" t="s">
        <v>23</v>
      </c>
      <c r="F185" t="s">
        <v>27</v>
      </c>
      <c r="G185" s="15">
        <v>209000</v>
      </c>
      <c r="H185">
        <v>1</v>
      </c>
      <c r="I185">
        <v>3</v>
      </c>
      <c r="J185">
        <v>92</v>
      </c>
      <c r="K185">
        <v>83</v>
      </c>
      <c r="L185">
        <v>87</v>
      </c>
      <c r="M185">
        <v>93</v>
      </c>
      <c r="N185">
        <v>53</v>
      </c>
      <c r="O185">
        <v>84</v>
      </c>
      <c r="P185" s="1" t="str">
        <f>VLOOKUP(B185,futbin!B:J,6,0)</f>
        <v>Manchester United</v>
      </c>
      <c r="Q185" s="1" t="str">
        <f>VLOOKUP(B185,futbin!B:K,8,0)</f>
        <v>Spain</v>
      </c>
      <c r="R185" t="s">
        <v>2077</v>
      </c>
      <c r="S185">
        <f>VLOOKUP(P185,clubs!B:C,2,0)</f>
        <v>11</v>
      </c>
      <c r="T185">
        <f>VLOOKUP(Q185,nations!B:C,2,0)</f>
        <v>45</v>
      </c>
    </row>
    <row r="186" spans="1:20" x14ac:dyDescent="0.25">
      <c r="A186" s="4">
        <v>184941</v>
      </c>
      <c r="B186" t="s">
        <v>50</v>
      </c>
      <c r="C186" t="str">
        <f>VLOOKUP(A186,futbin!A:D,4,0)</f>
        <v>Sánchez</v>
      </c>
      <c r="D186">
        <v>87</v>
      </c>
      <c r="E186" t="s">
        <v>13</v>
      </c>
      <c r="F186" t="s">
        <v>27</v>
      </c>
      <c r="G186" s="15">
        <v>201000</v>
      </c>
      <c r="H186">
        <v>4</v>
      </c>
      <c r="I186">
        <v>3</v>
      </c>
      <c r="J186">
        <v>90</v>
      </c>
      <c r="K186">
        <v>90</v>
      </c>
      <c r="L186">
        <v>82</v>
      </c>
      <c r="M186">
        <v>92</v>
      </c>
      <c r="N186">
        <v>45</v>
      </c>
      <c r="O186">
        <v>72</v>
      </c>
      <c r="P186" s="1" t="str">
        <f>VLOOKUP(B186,futbin!B:J,6,0)</f>
        <v>Arsenal</v>
      </c>
      <c r="Q186" s="1" t="str">
        <f>VLOOKUP(B186,futbin!B:K,8,0)</f>
        <v>Chile</v>
      </c>
      <c r="R186" t="s">
        <v>2078</v>
      </c>
      <c r="S186">
        <f>VLOOKUP(P186,clubs!B:C,2,0)</f>
        <v>1</v>
      </c>
      <c r="T186">
        <f>VLOOKUP(Q186,nations!B:C,2,0)</f>
        <v>55</v>
      </c>
    </row>
    <row r="187" spans="1:20" x14ac:dyDescent="0.25">
      <c r="A187" s="4">
        <v>165153</v>
      </c>
      <c r="B187" t="s">
        <v>152</v>
      </c>
      <c r="C187" t="str">
        <f>VLOOKUP(A187,futbin!A:D,4,0)</f>
        <v>Benzema</v>
      </c>
      <c r="D187">
        <v>87</v>
      </c>
      <c r="E187" t="s">
        <v>18</v>
      </c>
      <c r="F187" t="s">
        <v>27</v>
      </c>
      <c r="G187" s="15">
        <v>151000</v>
      </c>
      <c r="H187">
        <v>4</v>
      </c>
      <c r="I187">
        <v>4</v>
      </c>
      <c r="J187">
        <v>86</v>
      </c>
      <c r="K187">
        <v>89</v>
      </c>
      <c r="L187">
        <v>78</v>
      </c>
      <c r="M187">
        <v>86</v>
      </c>
      <c r="N187">
        <v>36</v>
      </c>
      <c r="O187">
        <v>79</v>
      </c>
      <c r="P187" s="1" t="str">
        <f>VLOOKUP(B187,futbin!B:J,6,0)</f>
        <v>Real Madrid</v>
      </c>
      <c r="Q187" s="1" t="str">
        <f>VLOOKUP(B187,futbin!B:K,8,0)</f>
        <v>France</v>
      </c>
      <c r="R187" t="s">
        <v>2079</v>
      </c>
      <c r="S187">
        <f>VLOOKUP(P187,clubs!B:C,2,0)</f>
        <v>243</v>
      </c>
      <c r="T187">
        <f>VLOOKUP(Q187,nations!B:C,2,0)</f>
        <v>18</v>
      </c>
    </row>
    <row r="188" spans="1:20" x14ac:dyDescent="0.25">
      <c r="A188" s="4">
        <v>182493</v>
      </c>
      <c r="B188" t="s">
        <v>161</v>
      </c>
      <c r="C188" t="str">
        <f>VLOOKUP(A188,futbin!A:D,4,0)</f>
        <v>Godín</v>
      </c>
      <c r="D188">
        <v>87</v>
      </c>
      <c r="E188" t="s">
        <v>39</v>
      </c>
      <c r="F188" t="s">
        <v>27</v>
      </c>
      <c r="G188" s="15">
        <v>75500</v>
      </c>
      <c r="H188">
        <v>2</v>
      </c>
      <c r="I188">
        <v>3</v>
      </c>
      <c r="J188">
        <v>70</v>
      </c>
      <c r="K188">
        <v>52</v>
      </c>
      <c r="L188">
        <v>70</v>
      </c>
      <c r="M188">
        <v>65</v>
      </c>
      <c r="N188">
        <v>95</v>
      </c>
      <c r="O188">
        <v>89</v>
      </c>
      <c r="P188" s="1" t="str">
        <f>VLOOKUP(B188,futbin!B:J,6,0)</f>
        <v>Atlético Madrid</v>
      </c>
      <c r="Q188" s="1" t="str">
        <f>VLOOKUP(B188,futbin!B:K,8,0)</f>
        <v>Uruguay</v>
      </c>
      <c r="R188" t="s">
        <v>2118</v>
      </c>
      <c r="S188">
        <f>VLOOKUP(P188,clubs!B:C,2,0)</f>
        <v>240</v>
      </c>
      <c r="T188">
        <f>VLOOKUP(Q188,nations!B:C,2,0)</f>
        <v>60</v>
      </c>
    </row>
    <row r="189" spans="1:20" x14ac:dyDescent="0.25">
      <c r="A189" s="4">
        <v>139869</v>
      </c>
      <c r="B189" t="s">
        <v>162</v>
      </c>
      <c r="C189" t="str">
        <f>VLOOKUP(A189,futbin!A:D,4,0)</f>
        <v>Sneijder</v>
      </c>
      <c r="D189">
        <v>87</v>
      </c>
      <c r="E189" t="s">
        <v>41</v>
      </c>
      <c r="F189" t="s">
        <v>27</v>
      </c>
      <c r="G189" s="15">
        <v>72480</v>
      </c>
      <c r="H189">
        <v>3</v>
      </c>
      <c r="I189">
        <v>5</v>
      </c>
      <c r="J189">
        <v>78</v>
      </c>
      <c r="K189">
        <v>90</v>
      </c>
      <c r="L189">
        <v>93</v>
      </c>
      <c r="M189">
        <v>89</v>
      </c>
      <c r="N189">
        <v>55</v>
      </c>
      <c r="O189">
        <v>72</v>
      </c>
      <c r="P189" s="1" t="str">
        <f>VLOOKUP(B189,futbin!B:J,6,0)</f>
        <v>Galatasaray SK</v>
      </c>
      <c r="Q189" s="1" t="str">
        <f>VLOOKUP(B189,futbin!B:K,8,0)</f>
        <v>Netherlands</v>
      </c>
      <c r="R189" t="s">
        <v>2119</v>
      </c>
      <c r="S189">
        <f>VLOOKUP(P189,clubs!B:C,2,0)</f>
        <v>325</v>
      </c>
      <c r="T189">
        <f>VLOOKUP(Q189,nations!B:C,2,0)</f>
        <v>34</v>
      </c>
    </row>
    <row r="190" spans="1:20" x14ac:dyDescent="0.25">
      <c r="A190" s="4">
        <v>192985</v>
      </c>
      <c r="B190" t="s">
        <v>55</v>
      </c>
      <c r="C190" t="str">
        <f>VLOOKUP(A190,futbin!A:D,4,0)</f>
        <v>Bruyne</v>
      </c>
      <c r="D190">
        <v>87</v>
      </c>
      <c r="E190" t="s">
        <v>41</v>
      </c>
      <c r="F190" t="s">
        <v>25</v>
      </c>
      <c r="G190" s="15">
        <v>301000</v>
      </c>
      <c r="H190">
        <v>4</v>
      </c>
      <c r="I190">
        <v>5</v>
      </c>
      <c r="J190">
        <v>83</v>
      </c>
      <c r="K190">
        <v>91</v>
      </c>
      <c r="L190">
        <v>92</v>
      </c>
      <c r="M190">
        <v>90</v>
      </c>
      <c r="N190">
        <v>52</v>
      </c>
      <c r="O190">
        <v>77</v>
      </c>
      <c r="P190" s="1" t="str">
        <f>VLOOKUP(B190,futbin!B:J,6,0)</f>
        <v>VfL Wolfsburg</v>
      </c>
      <c r="Q190" s="1" t="str">
        <f>VLOOKUP(B190,futbin!B:K,8,0)</f>
        <v>Belgium</v>
      </c>
      <c r="R190" t="s">
        <v>1741</v>
      </c>
      <c r="S190">
        <f>VLOOKUP(P190,clubs!B:C,2,0)</f>
        <v>175</v>
      </c>
      <c r="T190">
        <f>VLOOKUP(Q190,nations!B:C,2,0)</f>
        <v>7</v>
      </c>
    </row>
    <row r="191" spans="1:20" x14ac:dyDescent="0.25">
      <c r="A191" s="4">
        <v>166120</v>
      </c>
      <c r="B191" t="s">
        <v>140</v>
      </c>
      <c r="C191" t="str">
        <f>VLOOKUP(A191,futbin!A:D,4,0)</f>
        <v>Brehme</v>
      </c>
      <c r="D191">
        <v>87</v>
      </c>
      <c r="E191" t="s">
        <v>141</v>
      </c>
      <c r="F191" t="s">
        <v>29</v>
      </c>
      <c r="G191" s="15">
        <v>340000</v>
      </c>
      <c r="H191">
        <v>3</v>
      </c>
      <c r="I191">
        <v>5</v>
      </c>
      <c r="J191">
        <v>89</v>
      </c>
      <c r="K191">
        <v>66</v>
      </c>
      <c r="L191">
        <v>82</v>
      </c>
      <c r="M191">
        <v>75</v>
      </c>
      <c r="N191">
        <v>86</v>
      </c>
      <c r="O191">
        <v>86</v>
      </c>
      <c r="P191" s="1" t="str">
        <f>VLOOKUP(B191,futbin!B:J,6,0)</f>
        <v>Legends</v>
      </c>
      <c r="Q191" s="1" t="str">
        <f>VLOOKUP(B191,futbin!B:K,8,0)</f>
        <v>Germany</v>
      </c>
      <c r="R191" t="s">
        <v>1691</v>
      </c>
      <c r="S191">
        <f>VLOOKUP(P191,clubs!B:C,2,0)</f>
        <v>999</v>
      </c>
      <c r="T191">
        <f>VLOOKUP(Q191,nations!B:C,2,0)</f>
        <v>21</v>
      </c>
    </row>
    <row r="192" spans="1:20" x14ac:dyDescent="0.25">
      <c r="A192" s="4">
        <v>570</v>
      </c>
      <c r="B192" t="s">
        <v>142</v>
      </c>
      <c r="C192" t="str">
        <f>VLOOKUP(A192,futbin!A:D,4,0)</f>
        <v>Okocha</v>
      </c>
      <c r="D192">
        <v>87</v>
      </c>
      <c r="E192" t="s">
        <v>41</v>
      </c>
      <c r="F192" t="s">
        <v>29</v>
      </c>
      <c r="G192" s="15">
        <v>355000</v>
      </c>
      <c r="H192">
        <v>5</v>
      </c>
      <c r="I192">
        <v>4</v>
      </c>
      <c r="J192">
        <v>84</v>
      </c>
      <c r="K192">
        <v>80</v>
      </c>
      <c r="L192">
        <v>81</v>
      </c>
      <c r="M192">
        <v>90</v>
      </c>
      <c r="N192">
        <v>35</v>
      </c>
      <c r="O192">
        <v>58</v>
      </c>
      <c r="P192" s="1" t="str">
        <f>VLOOKUP(B192,futbin!B:J,6,0)</f>
        <v>Legends</v>
      </c>
      <c r="Q192" s="1" t="str">
        <f>VLOOKUP(B192,futbin!B:K,8,0)</f>
        <v>Nigeria</v>
      </c>
      <c r="R192" t="s">
        <v>1692</v>
      </c>
      <c r="S192">
        <f>VLOOKUP(P192,clubs!B:C,2,0)</f>
        <v>999</v>
      </c>
      <c r="T192">
        <f>VLOOKUP(Q192,nations!B:C,2,0)</f>
        <v>133</v>
      </c>
    </row>
    <row r="193" spans="1:20" x14ac:dyDescent="0.25">
      <c r="A193" s="4">
        <v>1201</v>
      </c>
      <c r="B193" t="s">
        <v>143</v>
      </c>
      <c r="C193" t="str">
        <f>VLOOKUP(A193,futbin!A:D,4,0)</f>
        <v>Zola</v>
      </c>
      <c r="D193">
        <v>87</v>
      </c>
      <c r="E193" t="s">
        <v>16</v>
      </c>
      <c r="F193" t="s">
        <v>29</v>
      </c>
      <c r="G193" s="15">
        <v>332000</v>
      </c>
      <c r="H193">
        <v>3</v>
      </c>
      <c r="I193">
        <v>4</v>
      </c>
      <c r="J193">
        <v>85</v>
      </c>
      <c r="K193">
        <v>82</v>
      </c>
      <c r="L193">
        <v>84</v>
      </c>
      <c r="M193">
        <v>89</v>
      </c>
      <c r="N193">
        <v>32</v>
      </c>
      <c r="O193">
        <v>62</v>
      </c>
      <c r="P193" s="1" t="str">
        <f>VLOOKUP(B193,futbin!B:J,6,0)</f>
        <v>Legends</v>
      </c>
      <c r="Q193" s="1" t="str">
        <f>VLOOKUP(B193,futbin!B:K,8,0)</f>
        <v>Italy</v>
      </c>
      <c r="R193" t="s">
        <v>1693</v>
      </c>
      <c r="S193">
        <f>VLOOKUP(P193,clubs!B:C,2,0)</f>
        <v>999</v>
      </c>
      <c r="T193">
        <f>VLOOKUP(Q193,nations!B:C,2,0)</f>
        <v>27</v>
      </c>
    </row>
    <row r="194" spans="1:20" x14ac:dyDescent="0.25">
      <c r="A194" s="4">
        <v>942</v>
      </c>
      <c r="B194" t="s">
        <v>144</v>
      </c>
      <c r="C194" t="str">
        <f>VLOOKUP(A194,futbin!A:D,4,0)</f>
        <v>Vieri</v>
      </c>
      <c r="D194">
        <v>87</v>
      </c>
      <c r="E194" t="s">
        <v>18</v>
      </c>
      <c r="F194" t="s">
        <v>29</v>
      </c>
      <c r="G194" s="15">
        <v>332000</v>
      </c>
      <c r="H194">
        <v>3</v>
      </c>
      <c r="I194">
        <v>3</v>
      </c>
      <c r="J194">
        <v>83</v>
      </c>
      <c r="K194">
        <v>87</v>
      </c>
      <c r="L194">
        <v>63</v>
      </c>
      <c r="M194">
        <v>78</v>
      </c>
      <c r="N194">
        <v>31</v>
      </c>
      <c r="O194">
        <v>83</v>
      </c>
      <c r="P194" s="1" t="str">
        <f>VLOOKUP(B194,futbin!B:J,6,0)</f>
        <v>Legends</v>
      </c>
      <c r="Q194" s="1" t="str">
        <f>VLOOKUP(B194,futbin!B:K,8,0)</f>
        <v>Italy</v>
      </c>
      <c r="R194" t="s">
        <v>1694</v>
      </c>
      <c r="S194">
        <f>VLOOKUP(P194,clubs!B:C,2,0)</f>
        <v>999</v>
      </c>
      <c r="T194">
        <f>VLOOKUP(Q194,nations!B:C,2,0)</f>
        <v>27</v>
      </c>
    </row>
    <row r="195" spans="1:20" x14ac:dyDescent="0.25">
      <c r="A195" s="4">
        <v>52241</v>
      </c>
      <c r="B195" t="s">
        <v>145</v>
      </c>
      <c r="C195" t="str">
        <f>VLOOKUP(A195,futbin!A:D,4,0)</f>
        <v>Larsson</v>
      </c>
      <c r="D195">
        <v>87</v>
      </c>
      <c r="E195" t="s">
        <v>18</v>
      </c>
      <c r="F195" t="s">
        <v>29</v>
      </c>
      <c r="G195" s="15">
        <v>355000</v>
      </c>
      <c r="H195">
        <v>3</v>
      </c>
      <c r="I195">
        <v>4</v>
      </c>
      <c r="J195">
        <v>84</v>
      </c>
      <c r="K195">
        <v>84</v>
      </c>
      <c r="L195">
        <v>73</v>
      </c>
      <c r="M195">
        <v>84</v>
      </c>
      <c r="N195">
        <v>43</v>
      </c>
      <c r="O195">
        <v>67</v>
      </c>
      <c r="P195" s="1" t="str">
        <f>VLOOKUP(B195,futbin!B:J,6,0)</f>
        <v>Legends</v>
      </c>
      <c r="Q195" s="1" t="str">
        <f>VLOOKUP(B195,futbin!B:K,8,0)</f>
        <v>Sweden</v>
      </c>
      <c r="R195" t="s">
        <v>1695</v>
      </c>
      <c r="S195">
        <f>VLOOKUP(P195,clubs!B:C,2,0)</f>
        <v>999</v>
      </c>
      <c r="T195">
        <f>VLOOKUP(Q195,nations!B:C,2,0)</f>
        <v>46</v>
      </c>
    </row>
    <row r="196" spans="1:20" x14ac:dyDescent="0.25">
      <c r="A196" s="4">
        <v>117106</v>
      </c>
      <c r="B196" t="s">
        <v>146</v>
      </c>
      <c r="C196" t="str">
        <f>VLOOKUP(A196,futbin!A:D,4,0)</f>
        <v>Pauleta</v>
      </c>
      <c r="D196">
        <v>87</v>
      </c>
      <c r="E196" t="s">
        <v>18</v>
      </c>
      <c r="F196" t="s">
        <v>29</v>
      </c>
      <c r="G196" s="15">
        <v>340000</v>
      </c>
      <c r="H196">
        <v>3</v>
      </c>
      <c r="I196">
        <v>4</v>
      </c>
      <c r="J196">
        <v>82</v>
      </c>
      <c r="K196">
        <v>86</v>
      </c>
      <c r="L196">
        <v>72</v>
      </c>
      <c r="M196">
        <v>78</v>
      </c>
      <c r="N196">
        <v>32</v>
      </c>
      <c r="O196">
        <v>72</v>
      </c>
      <c r="P196" s="1" t="str">
        <f>VLOOKUP(B196,futbin!B:J,6,0)</f>
        <v>Legends</v>
      </c>
      <c r="Q196" s="1" t="str">
        <f>VLOOKUP(B196,futbin!B:K,8,0)</f>
        <v>Portugal</v>
      </c>
      <c r="R196" t="s">
        <v>1696</v>
      </c>
      <c r="S196">
        <f>VLOOKUP(P196,clubs!B:C,2,0)</f>
        <v>999</v>
      </c>
      <c r="T196">
        <f>VLOOKUP(Q196,nations!B:C,2,0)</f>
        <v>38</v>
      </c>
    </row>
    <row r="197" spans="1:20" x14ac:dyDescent="0.25">
      <c r="A197" s="4">
        <v>7512</v>
      </c>
      <c r="B197" t="s">
        <v>147</v>
      </c>
      <c r="C197" t="str">
        <f>VLOOKUP(A197,futbin!A:D,4,0)</f>
        <v>Crespo</v>
      </c>
      <c r="D197">
        <v>87</v>
      </c>
      <c r="E197" t="s">
        <v>18</v>
      </c>
      <c r="F197" t="s">
        <v>29</v>
      </c>
      <c r="G197" s="15">
        <v>332000</v>
      </c>
      <c r="H197">
        <v>4</v>
      </c>
      <c r="I197">
        <v>5</v>
      </c>
      <c r="J197">
        <v>87</v>
      </c>
      <c r="K197">
        <v>86</v>
      </c>
      <c r="L197">
        <v>69</v>
      </c>
      <c r="M197">
        <v>80</v>
      </c>
      <c r="N197">
        <v>30</v>
      </c>
      <c r="O197">
        <v>69</v>
      </c>
      <c r="P197" s="1" t="str">
        <f>VLOOKUP(B197,futbin!B:J,6,0)</f>
        <v>Legends</v>
      </c>
      <c r="Q197" s="1" t="str">
        <f>VLOOKUP(B197,futbin!B:K,8,0)</f>
        <v>Argentina</v>
      </c>
      <c r="R197" t="s">
        <v>1697</v>
      </c>
      <c r="S197">
        <f>VLOOKUP(P197,clubs!B:C,2,0)</f>
        <v>999</v>
      </c>
      <c r="T197">
        <f>VLOOKUP(Q197,nations!B:C,2,0)</f>
        <v>52</v>
      </c>
    </row>
    <row r="198" spans="1:20" x14ac:dyDescent="0.25">
      <c r="A198" s="4">
        <v>214101</v>
      </c>
      <c r="B198" t="s">
        <v>148</v>
      </c>
      <c r="C198" t="str">
        <f>VLOOKUP(A198,futbin!A:D,4,0)</f>
        <v>Futre</v>
      </c>
      <c r="D198">
        <v>87</v>
      </c>
      <c r="E198" t="s">
        <v>13</v>
      </c>
      <c r="F198" t="s">
        <v>29</v>
      </c>
      <c r="G198" s="15">
        <v>355000</v>
      </c>
      <c r="H198">
        <v>4</v>
      </c>
      <c r="I198">
        <v>5</v>
      </c>
      <c r="J198">
        <v>84</v>
      </c>
      <c r="K198">
        <v>80</v>
      </c>
      <c r="L198">
        <v>78</v>
      </c>
      <c r="M198">
        <v>92</v>
      </c>
      <c r="N198">
        <v>28</v>
      </c>
      <c r="O198">
        <v>55</v>
      </c>
      <c r="P198" s="1" t="str">
        <f>VLOOKUP(B198,futbin!B:J,6,0)</f>
        <v>Legends</v>
      </c>
      <c r="Q198" s="1" t="str">
        <f>VLOOKUP(B198,futbin!B:K,8,0)</f>
        <v>Portugal</v>
      </c>
      <c r="R198" t="s">
        <v>1698</v>
      </c>
      <c r="S198">
        <f>VLOOKUP(P198,clubs!B:C,2,0)</f>
        <v>999</v>
      </c>
      <c r="T198">
        <f>VLOOKUP(Q198,nations!B:C,2,0)</f>
        <v>38</v>
      </c>
    </row>
    <row r="199" spans="1:20" x14ac:dyDescent="0.25">
      <c r="A199" s="4">
        <v>215732</v>
      </c>
      <c r="B199" t="s">
        <v>149</v>
      </c>
      <c r="C199" t="str">
        <f>VLOOKUP(A199,futbin!A:D,4,0)</f>
        <v>Bierhoff</v>
      </c>
      <c r="D199">
        <v>87</v>
      </c>
      <c r="E199" t="s">
        <v>18</v>
      </c>
      <c r="F199" t="s">
        <v>29</v>
      </c>
      <c r="G199" s="15">
        <v>340000</v>
      </c>
      <c r="H199">
        <v>3</v>
      </c>
      <c r="I199">
        <v>4</v>
      </c>
      <c r="J199">
        <v>76</v>
      </c>
      <c r="K199">
        <v>83</v>
      </c>
      <c r="L199">
        <v>62</v>
      </c>
      <c r="M199">
        <v>73</v>
      </c>
      <c r="N199">
        <v>32</v>
      </c>
      <c r="O199">
        <v>74</v>
      </c>
      <c r="P199" s="1" t="str">
        <f>VLOOKUP(B199,futbin!B:J,6,0)</f>
        <v>Legends</v>
      </c>
      <c r="Q199" s="1" t="str">
        <f>VLOOKUP(B199,futbin!B:K,8,0)</f>
        <v>Germany</v>
      </c>
      <c r="R199" t="s">
        <v>1699</v>
      </c>
      <c r="S199">
        <f>VLOOKUP(P199,clubs!B:C,2,0)</f>
        <v>999</v>
      </c>
      <c r="T199">
        <f>VLOOKUP(Q199,nations!B:C,2,0)</f>
        <v>21</v>
      </c>
    </row>
    <row r="200" spans="1:20" x14ac:dyDescent="0.25">
      <c r="A200" s="4">
        <v>1198</v>
      </c>
      <c r="B200" t="s">
        <v>150</v>
      </c>
      <c r="C200" t="str">
        <f>VLOOKUP(A200,futbin!A:D,4,0)</f>
        <v>Inzaghi</v>
      </c>
      <c r="D200">
        <v>87</v>
      </c>
      <c r="E200" t="s">
        <v>18</v>
      </c>
      <c r="F200" t="s">
        <v>29</v>
      </c>
      <c r="G200" s="15">
        <v>355000</v>
      </c>
      <c r="H200">
        <v>3</v>
      </c>
      <c r="I200">
        <v>3</v>
      </c>
      <c r="J200">
        <v>85</v>
      </c>
      <c r="K200">
        <v>82</v>
      </c>
      <c r="L200">
        <v>49</v>
      </c>
      <c r="M200">
        <v>76</v>
      </c>
      <c r="N200">
        <v>31</v>
      </c>
      <c r="O200">
        <v>55</v>
      </c>
      <c r="P200" s="1" t="str">
        <f>VLOOKUP(B200,futbin!B:J,6,0)</f>
        <v>Legends</v>
      </c>
      <c r="Q200" s="1" t="str">
        <f>VLOOKUP(B200,futbin!B:K,8,0)</f>
        <v>Italy</v>
      </c>
      <c r="R200" t="s">
        <v>1700</v>
      </c>
      <c r="S200">
        <f>VLOOKUP(P200,clubs!B:C,2,0)</f>
        <v>999</v>
      </c>
      <c r="T200">
        <f>VLOOKUP(Q200,nations!B:C,2,0)</f>
        <v>27</v>
      </c>
    </row>
    <row r="201" spans="1:20" x14ac:dyDescent="0.25">
      <c r="A201" s="4">
        <v>192119</v>
      </c>
      <c r="B201" t="s">
        <v>151</v>
      </c>
      <c r="C201" t="str">
        <f>VLOOKUP(A201,futbin!A:D,4,0)</f>
        <v>Courtois</v>
      </c>
      <c r="D201">
        <v>87</v>
      </c>
      <c r="E201" t="s">
        <v>23</v>
      </c>
      <c r="F201" t="s">
        <v>25</v>
      </c>
      <c r="G201" s="15">
        <v>701000</v>
      </c>
      <c r="H201">
        <v>1</v>
      </c>
      <c r="I201">
        <v>3</v>
      </c>
      <c r="J201">
        <v>86</v>
      </c>
      <c r="K201">
        <v>89</v>
      </c>
      <c r="L201">
        <v>69</v>
      </c>
      <c r="M201">
        <v>90</v>
      </c>
      <c r="N201">
        <v>46</v>
      </c>
      <c r="O201">
        <v>88</v>
      </c>
      <c r="P201" s="1" t="str">
        <f>VLOOKUP(B201,futbin!B:J,6,0)</f>
        <v>Chelsea</v>
      </c>
      <c r="Q201" s="1" t="str">
        <f>VLOOKUP(B201,futbin!B:K,8,0)</f>
        <v>Belgium</v>
      </c>
      <c r="R201" t="s">
        <v>1721</v>
      </c>
      <c r="S201">
        <f>VLOOKUP(P201,clubs!B:C,2,0)</f>
        <v>5</v>
      </c>
      <c r="T201">
        <f>VLOOKUP(Q201,nations!B:C,2,0)</f>
        <v>7</v>
      </c>
    </row>
    <row r="202" spans="1:20" x14ac:dyDescent="0.25">
      <c r="A202" s="4">
        <v>20289</v>
      </c>
      <c r="B202" t="s">
        <v>62</v>
      </c>
      <c r="C202" t="str">
        <f>VLOOKUP(A202,futbin!A:D,4,0)</f>
        <v>Touré</v>
      </c>
      <c r="D202">
        <v>87</v>
      </c>
      <c r="E202" t="s">
        <v>33</v>
      </c>
      <c r="F202" t="s">
        <v>25</v>
      </c>
      <c r="G202" s="15">
        <v>329000</v>
      </c>
      <c r="H202">
        <v>3</v>
      </c>
      <c r="I202">
        <v>4</v>
      </c>
      <c r="J202">
        <v>77</v>
      </c>
      <c r="K202">
        <v>85</v>
      </c>
      <c r="L202">
        <v>83</v>
      </c>
      <c r="M202">
        <v>81</v>
      </c>
      <c r="N202">
        <v>82</v>
      </c>
      <c r="O202">
        <v>91</v>
      </c>
      <c r="P202" s="1" t="str">
        <f>VLOOKUP(B202,futbin!B:J,6,0)</f>
        <v>Manchester City</v>
      </c>
      <c r="Q202" s="1" t="str">
        <f>VLOOKUP(B202,futbin!B:K,8,0)</f>
        <v>Ivory Coast</v>
      </c>
      <c r="R202" t="s">
        <v>1722</v>
      </c>
      <c r="S202">
        <f>VLOOKUP(P202,clubs!B:C,2,0)</f>
        <v>10</v>
      </c>
      <c r="T202">
        <f>VLOOKUP(Q202,nations!B:C,2,0)</f>
        <v>108</v>
      </c>
    </row>
    <row r="203" spans="1:20" x14ac:dyDescent="0.25">
      <c r="A203" s="4">
        <v>183907</v>
      </c>
      <c r="B203" t="s">
        <v>51</v>
      </c>
      <c r="C203" t="str">
        <f>VLOOKUP(A203,futbin!A:D,4,0)</f>
        <v>Boateng</v>
      </c>
      <c r="D203">
        <v>87</v>
      </c>
      <c r="E203" t="s">
        <v>39</v>
      </c>
      <c r="F203" t="s">
        <v>25</v>
      </c>
      <c r="G203" s="15">
        <v>355000</v>
      </c>
      <c r="H203">
        <v>3</v>
      </c>
      <c r="I203">
        <v>4</v>
      </c>
      <c r="J203">
        <v>80</v>
      </c>
      <c r="K203">
        <v>55</v>
      </c>
      <c r="L203">
        <v>71</v>
      </c>
      <c r="M203">
        <v>72</v>
      </c>
      <c r="N203">
        <v>87</v>
      </c>
      <c r="O203">
        <v>84</v>
      </c>
      <c r="P203" s="1" t="str">
        <f>VLOOKUP(B203,futbin!B:J,6,0)</f>
        <v>FC Bayern München</v>
      </c>
      <c r="Q203" s="1" t="str">
        <f>VLOOKUP(B203,futbin!B:K,8,0)</f>
        <v>Germany</v>
      </c>
      <c r="R203" t="s">
        <v>1723</v>
      </c>
      <c r="S203">
        <f>VLOOKUP(P203,clubs!B:C,2,0)</f>
        <v>21</v>
      </c>
      <c r="T203">
        <f>VLOOKUP(Q203,nations!B:C,2,0)</f>
        <v>21</v>
      </c>
    </row>
    <row r="204" spans="1:20" x14ac:dyDescent="0.25">
      <c r="A204" s="4">
        <v>181872</v>
      </c>
      <c r="B204" t="s">
        <v>130</v>
      </c>
      <c r="C204" t="str">
        <f>VLOOKUP(A204,futbin!A:D,4,0)</f>
        <v>Vidal</v>
      </c>
      <c r="D204">
        <v>87</v>
      </c>
      <c r="E204" t="s">
        <v>33</v>
      </c>
      <c r="F204" t="s">
        <v>25</v>
      </c>
      <c r="G204" s="15">
        <v>601000</v>
      </c>
      <c r="H204">
        <v>3</v>
      </c>
      <c r="I204">
        <v>4</v>
      </c>
      <c r="J204">
        <v>81</v>
      </c>
      <c r="K204">
        <v>81</v>
      </c>
      <c r="L204">
        <v>85</v>
      </c>
      <c r="M204">
        <v>85</v>
      </c>
      <c r="N204">
        <v>86</v>
      </c>
      <c r="O204">
        <v>87</v>
      </c>
      <c r="P204" s="1" t="str">
        <f>VLOOKUP(B204,futbin!B:J,6,0)</f>
        <v>Juventus</v>
      </c>
      <c r="Q204" s="1" t="str">
        <f>VLOOKUP(B204,futbin!B:K,8,0)</f>
        <v>Chile</v>
      </c>
      <c r="R204" t="s">
        <v>1724</v>
      </c>
      <c r="S204">
        <f>VLOOKUP(P204,clubs!B:C,2,0)</f>
        <v>45</v>
      </c>
      <c r="T204">
        <f>VLOOKUP(Q204,nations!B:C,2,0)</f>
        <v>55</v>
      </c>
    </row>
    <row r="205" spans="1:20" x14ac:dyDescent="0.25">
      <c r="A205" s="4">
        <v>188545</v>
      </c>
      <c r="B205" t="s">
        <v>43</v>
      </c>
      <c r="C205" t="str">
        <f>VLOOKUP(A205,futbin!A:D,4,0)</f>
        <v>Lewandowski</v>
      </c>
      <c r="D205">
        <v>87</v>
      </c>
      <c r="E205" t="s">
        <v>18</v>
      </c>
      <c r="F205" t="s">
        <v>2252</v>
      </c>
      <c r="G205" s="15">
        <v>16250</v>
      </c>
      <c r="H205">
        <v>4</v>
      </c>
      <c r="I205">
        <v>4</v>
      </c>
      <c r="J205">
        <v>81</v>
      </c>
      <c r="K205">
        <v>84</v>
      </c>
      <c r="L205">
        <v>74</v>
      </c>
      <c r="M205">
        <v>85</v>
      </c>
      <c r="N205">
        <v>39</v>
      </c>
      <c r="O205">
        <v>78</v>
      </c>
      <c r="P205" s="1" t="str">
        <f>VLOOKUP(B205,futbin!B:J,6,0)</f>
        <v>FC Bayern München</v>
      </c>
      <c r="Q205" s="1" t="str">
        <f>VLOOKUP(B205,futbin!B:K,8,0)</f>
        <v>Poland</v>
      </c>
      <c r="R205" t="s">
        <v>1753</v>
      </c>
      <c r="S205">
        <f>VLOOKUP(P205,clubs!B:C,2,0)</f>
        <v>21</v>
      </c>
      <c r="T205">
        <f>VLOOKUP(Q205,nations!B:C,2,0)</f>
        <v>37</v>
      </c>
    </row>
    <row r="206" spans="1:20" x14ac:dyDescent="0.25">
      <c r="A206" s="4">
        <v>177003</v>
      </c>
      <c r="B206" t="s">
        <v>139</v>
      </c>
      <c r="C206" t="str">
        <f>VLOOKUP(A206,futbin!A:D,4,0)</f>
        <v>Modric</v>
      </c>
      <c r="D206">
        <v>87</v>
      </c>
      <c r="E206" t="s">
        <v>33</v>
      </c>
      <c r="F206" t="s">
        <v>2252</v>
      </c>
      <c r="G206" s="15">
        <v>5200</v>
      </c>
      <c r="H206">
        <v>4</v>
      </c>
      <c r="I206">
        <v>4</v>
      </c>
      <c r="J206">
        <v>76</v>
      </c>
      <c r="K206">
        <v>74</v>
      </c>
      <c r="L206">
        <v>85</v>
      </c>
      <c r="M206">
        <v>89</v>
      </c>
      <c r="N206">
        <v>71</v>
      </c>
      <c r="O206">
        <v>70</v>
      </c>
      <c r="P206" s="1" t="str">
        <f>VLOOKUP(B206,futbin!B:J,6,0)</f>
        <v>Real Madrid</v>
      </c>
      <c r="Q206" s="1" t="str">
        <f>VLOOKUP(B206,futbin!B:K,8,0)</f>
        <v>Croatia</v>
      </c>
      <c r="R206" t="s">
        <v>1754</v>
      </c>
      <c r="S206">
        <f>VLOOKUP(P206,clubs!B:C,2,0)</f>
        <v>243</v>
      </c>
      <c r="T206">
        <f>VLOOKUP(Q206,nations!B:C,2,0)</f>
        <v>10</v>
      </c>
    </row>
    <row r="207" spans="1:20" x14ac:dyDescent="0.25">
      <c r="A207" s="4">
        <v>168542</v>
      </c>
      <c r="B207" t="s">
        <v>77</v>
      </c>
      <c r="C207" t="str">
        <f>VLOOKUP(A207,futbin!A:D,4,0)</f>
        <v>Silva</v>
      </c>
      <c r="D207">
        <v>87</v>
      </c>
      <c r="E207" t="s">
        <v>35</v>
      </c>
      <c r="F207" t="s">
        <v>2252</v>
      </c>
      <c r="G207" s="15">
        <v>2000</v>
      </c>
      <c r="H207">
        <v>4</v>
      </c>
      <c r="I207">
        <v>2</v>
      </c>
      <c r="J207">
        <v>76</v>
      </c>
      <c r="K207">
        <v>77</v>
      </c>
      <c r="L207">
        <v>86</v>
      </c>
      <c r="M207">
        <v>89</v>
      </c>
      <c r="N207">
        <v>33</v>
      </c>
      <c r="O207">
        <v>57</v>
      </c>
      <c r="P207" s="1" t="str">
        <f>VLOOKUP(B207,futbin!B:J,6,0)</f>
        <v>Manchester City</v>
      </c>
      <c r="Q207" s="1" t="str">
        <f>VLOOKUP(B207,futbin!B:K,8,0)</f>
        <v>Spain</v>
      </c>
      <c r="R207" t="s">
        <v>1755</v>
      </c>
      <c r="S207">
        <f>VLOOKUP(P207,clubs!B:C,2,0)</f>
        <v>10</v>
      </c>
      <c r="T207">
        <f>VLOOKUP(Q207,nations!B:C,2,0)</f>
        <v>45</v>
      </c>
    </row>
    <row r="208" spans="1:20" x14ac:dyDescent="0.25">
      <c r="A208" s="4">
        <v>164240</v>
      </c>
      <c r="B208" t="s">
        <v>47</v>
      </c>
      <c r="C208" t="str">
        <f>VLOOKUP(A208,futbin!A:D,4,0)</f>
        <v>Silva</v>
      </c>
      <c r="D208">
        <v>87</v>
      </c>
      <c r="E208" t="s">
        <v>39</v>
      </c>
      <c r="F208" t="s">
        <v>2252</v>
      </c>
      <c r="G208" s="15">
        <v>12250</v>
      </c>
      <c r="H208">
        <v>3</v>
      </c>
      <c r="I208">
        <v>3</v>
      </c>
      <c r="J208">
        <v>78</v>
      </c>
      <c r="K208">
        <v>57</v>
      </c>
      <c r="L208">
        <v>72</v>
      </c>
      <c r="M208">
        <v>72</v>
      </c>
      <c r="N208">
        <v>90</v>
      </c>
      <c r="O208">
        <v>80</v>
      </c>
      <c r="P208" s="1" t="str">
        <f>VLOOKUP(B208,futbin!B:J,6,0)</f>
        <v>Paris Saint-Germain</v>
      </c>
      <c r="Q208" s="1" t="str">
        <f>VLOOKUP(B208,futbin!B:K,8,0)</f>
        <v>Brazil</v>
      </c>
      <c r="R208" t="s">
        <v>1756</v>
      </c>
      <c r="S208">
        <f>VLOOKUP(P208,clubs!B:C,2,0)</f>
        <v>73</v>
      </c>
      <c r="T208">
        <f>VLOOKUP(Q208,nations!B:C,2,0)</f>
        <v>54</v>
      </c>
    </row>
    <row r="209" spans="1:20" x14ac:dyDescent="0.25">
      <c r="A209" s="4">
        <v>155862</v>
      </c>
      <c r="B209" t="s">
        <v>38</v>
      </c>
      <c r="C209" t="str">
        <f>VLOOKUP(A209,futbin!A:D,4,0)</f>
        <v>Ramos</v>
      </c>
      <c r="D209">
        <v>87</v>
      </c>
      <c r="E209" t="s">
        <v>39</v>
      </c>
      <c r="F209" t="s">
        <v>2252</v>
      </c>
      <c r="G209" s="15">
        <v>32250</v>
      </c>
      <c r="H209">
        <v>3</v>
      </c>
      <c r="I209">
        <v>3</v>
      </c>
      <c r="J209">
        <v>79</v>
      </c>
      <c r="K209">
        <v>60</v>
      </c>
      <c r="L209">
        <v>71</v>
      </c>
      <c r="M209">
        <v>66</v>
      </c>
      <c r="N209">
        <v>87</v>
      </c>
      <c r="O209">
        <v>82</v>
      </c>
      <c r="P209" s="1" t="str">
        <f>VLOOKUP(B209,futbin!B:J,6,0)</f>
        <v>Real Madrid</v>
      </c>
      <c r="Q209" s="1" t="str">
        <f>VLOOKUP(B209,futbin!B:K,8,0)</f>
        <v>Spain</v>
      </c>
      <c r="R209" t="s">
        <v>1757</v>
      </c>
      <c r="S209">
        <f>VLOOKUP(P209,clubs!B:C,2,0)</f>
        <v>243</v>
      </c>
      <c r="T209">
        <f>VLOOKUP(Q209,nations!B:C,2,0)</f>
        <v>45</v>
      </c>
    </row>
    <row r="210" spans="1:20" x14ac:dyDescent="0.25">
      <c r="A210" s="4">
        <v>173731</v>
      </c>
      <c r="B210" t="s">
        <v>85</v>
      </c>
      <c r="C210" t="str">
        <f>VLOOKUP(A210,futbin!A:D,4,0)</f>
        <v>Bale</v>
      </c>
      <c r="D210">
        <v>87</v>
      </c>
      <c r="E210" t="s">
        <v>36</v>
      </c>
      <c r="F210" t="s">
        <v>2252</v>
      </c>
      <c r="G210" s="15">
        <v>129000</v>
      </c>
      <c r="H210">
        <v>4</v>
      </c>
      <c r="I210">
        <v>3</v>
      </c>
      <c r="J210">
        <v>94</v>
      </c>
      <c r="K210">
        <v>83</v>
      </c>
      <c r="L210">
        <v>83</v>
      </c>
      <c r="M210">
        <v>84</v>
      </c>
      <c r="N210">
        <v>63</v>
      </c>
      <c r="O210">
        <v>81</v>
      </c>
      <c r="P210" s="1" t="str">
        <f>VLOOKUP(B210,futbin!B:J,6,0)</f>
        <v>Real Madrid</v>
      </c>
      <c r="Q210" s="1" t="str">
        <f>VLOOKUP(B210,futbin!B:K,8,0)</f>
        <v>Wales</v>
      </c>
      <c r="R210" t="s">
        <v>1758</v>
      </c>
      <c r="S210">
        <f>VLOOKUP(P210,clubs!B:C,2,0)</f>
        <v>243</v>
      </c>
      <c r="T210">
        <f>VLOOKUP(Q210,nations!B:C,2,0)</f>
        <v>50</v>
      </c>
    </row>
    <row r="211" spans="1:20" x14ac:dyDescent="0.25">
      <c r="A211" s="4">
        <v>121939</v>
      </c>
      <c r="B211" t="s">
        <v>30</v>
      </c>
      <c r="C211" t="str">
        <f>VLOOKUP(A211,futbin!A:D,4,0)</f>
        <v>Lahm</v>
      </c>
      <c r="D211">
        <v>87</v>
      </c>
      <c r="E211" t="s">
        <v>59</v>
      </c>
      <c r="F211" t="s">
        <v>2252</v>
      </c>
      <c r="G211" s="15">
        <v>80000</v>
      </c>
      <c r="H211">
        <v>3</v>
      </c>
      <c r="I211">
        <v>3</v>
      </c>
      <c r="J211">
        <v>76</v>
      </c>
      <c r="K211">
        <v>56</v>
      </c>
      <c r="L211">
        <v>84</v>
      </c>
      <c r="M211">
        <v>83</v>
      </c>
      <c r="N211">
        <v>87</v>
      </c>
      <c r="O211">
        <v>67</v>
      </c>
      <c r="P211" s="1" t="str">
        <f>VLOOKUP(B211,futbin!B:J,6,0)</f>
        <v>FC Bayern München</v>
      </c>
      <c r="Q211" s="1" t="str">
        <f>VLOOKUP(B211,futbin!B:K,8,0)</f>
        <v>Germany</v>
      </c>
      <c r="R211" t="s">
        <v>1759</v>
      </c>
      <c r="S211">
        <f>VLOOKUP(P211,clubs!B:C,2,0)</f>
        <v>21</v>
      </c>
      <c r="T211">
        <f>VLOOKUP(Q211,nations!B:C,2,0)</f>
        <v>21</v>
      </c>
    </row>
    <row r="212" spans="1:20" x14ac:dyDescent="0.25">
      <c r="A212" s="4">
        <v>190871</v>
      </c>
      <c r="B212" t="s">
        <v>37</v>
      </c>
      <c r="C212" t="str">
        <f>VLOOKUP(A212,futbin!A:D,4,0)</f>
        <v>Neymar</v>
      </c>
      <c r="D212">
        <v>87</v>
      </c>
      <c r="E212" t="s">
        <v>13</v>
      </c>
      <c r="F212" t="s">
        <v>2252</v>
      </c>
      <c r="G212" s="15">
        <v>68500</v>
      </c>
      <c r="H212">
        <v>5</v>
      </c>
      <c r="I212">
        <v>5</v>
      </c>
      <c r="J212">
        <v>90</v>
      </c>
      <c r="K212">
        <v>82</v>
      </c>
      <c r="L212">
        <v>73</v>
      </c>
      <c r="M212">
        <v>93</v>
      </c>
      <c r="N212">
        <v>30</v>
      </c>
      <c r="O212">
        <v>59</v>
      </c>
      <c r="P212" s="1" t="str">
        <f>VLOOKUP(B212,futbin!B:J,6,0)</f>
        <v>FC Barcelona</v>
      </c>
      <c r="Q212" s="1" t="str">
        <f>VLOOKUP(B212,futbin!B:K,8,0)</f>
        <v>Brazil</v>
      </c>
      <c r="R212" t="s">
        <v>2029</v>
      </c>
      <c r="S212">
        <f>VLOOKUP(P212,clubs!B:C,2,0)</f>
        <v>241</v>
      </c>
      <c r="T212">
        <f>VLOOKUP(Q212,nations!B:C,2,0)</f>
        <v>54</v>
      </c>
    </row>
    <row r="213" spans="1:20" x14ac:dyDescent="0.25">
      <c r="A213" s="4">
        <v>153079</v>
      </c>
      <c r="B213" t="s">
        <v>42</v>
      </c>
      <c r="C213" t="str">
        <f>VLOOKUP(A213,futbin!A:D,4,0)</f>
        <v>Agüero</v>
      </c>
      <c r="D213">
        <v>87</v>
      </c>
      <c r="E213" t="s">
        <v>18</v>
      </c>
      <c r="F213" t="s">
        <v>2252</v>
      </c>
      <c r="G213" s="15">
        <v>48250</v>
      </c>
      <c r="H213">
        <v>4</v>
      </c>
      <c r="I213">
        <v>4</v>
      </c>
      <c r="J213">
        <v>89</v>
      </c>
      <c r="K213">
        <v>87</v>
      </c>
      <c r="L213">
        <v>78</v>
      </c>
      <c r="M213">
        <v>89</v>
      </c>
      <c r="N213">
        <v>29</v>
      </c>
      <c r="O213">
        <v>68</v>
      </c>
      <c r="P213" s="1" t="str">
        <f>VLOOKUP(B213,futbin!B:J,6,0)</f>
        <v>Manchester City</v>
      </c>
      <c r="Q213" s="1" t="str">
        <f>VLOOKUP(B213,futbin!B:K,8,0)</f>
        <v>Argentina</v>
      </c>
      <c r="R213" t="s">
        <v>2039</v>
      </c>
      <c r="S213">
        <f>VLOOKUP(P213,clubs!B:C,2,0)</f>
        <v>10</v>
      </c>
      <c r="T213">
        <f>VLOOKUP(Q213,nations!B:C,2,0)</f>
        <v>52</v>
      </c>
    </row>
    <row r="214" spans="1:20" x14ac:dyDescent="0.25">
      <c r="A214" s="4">
        <v>177388</v>
      </c>
      <c r="B214" t="s">
        <v>136</v>
      </c>
      <c r="C214" t="str">
        <f>VLOOKUP(A214,futbin!A:D,4,0)</f>
        <v>Payet</v>
      </c>
      <c r="D214">
        <v>87</v>
      </c>
      <c r="E214" t="s">
        <v>41</v>
      </c>
      <c r="F214" t="s">
        <v>17</v>
      </c>
      <c r="G214" s="15">
        <v>95500</v>
      </c>
      <c r="H214">
        <v>4</v>
      </c>
      <c r="I214">
        <v>4</v>
      </c>
      <c r="J214">
        <v>86</v>
      </c>
      <c r="K214">
        <v>90</v>
      </c>
      <c r="L214">
        <v>92</v>
      </c>
      <c r="M214">
        <v>91</v>
      </c>
      <c r="N214">
        <v>55</v>
      </c>
      <c r="O214">
        <v>78</v>
      </c>
      <c r="P214" s="1" t="str">
        <f>VLOOKUP(B214,futbin!B:J,6,0)</f>
        <v>Olympique de Marseille</v>
      </c>
      <c r="Q214" s="1" t="str">
        <f>VLOOKUP(B214,futbin!B:K,8,0)</f>
        <v>France</v>
      </c>
      <c r="R214" t="s">
        <v>2172</v>
      </c>
      <c r="S214">
        <f>VLOOKUP(P214,clubs!B:C,2,0)</f>
        <v>219</v>
      </c>
      <c r="T214">
        <f>VLOOKUP(Q214,nations!B:C,2,0)</f>
        <v>18</v>
      </c>
    </row>
    <row r="215" spans="1:20" x14ac:dyDescent="0.25">
      <c r="A215" s="4">
        <v>178518</v>
      </c>
      <c r="B215" t="s">
        <v>137</v>
      </c>
      <c r="C215" t="str">
        <f>VLOOKUP(A215,futbin!A:D,4,0)</f>
        <v>Nainggolan</v>
      </c>
      <c r="D215">
        <v>87</v>
      </c>
      <c r="E215" t="s">
        <v>33</v>
      </c>
      <c r="F215" t="s">
        <v>17</v>
      </c>
      <c r="G215" s="15">
        <v>281000</v>
      </c>
      <c r="H215">
        <v>3</v>
      </c>
      <c r="I215">
        <v>3</v>
      </c>
      <c r="J215">
        <v>89</v>
      </c>
      <c r="K215">
        <v>85</v>
      </c>
      <c r="L215">
        <v>86</v>
      </c>
      <c r="M215">
        <v>88</v>
      </c>
      <c r="N215">
        <v>85</v>
      </c>
      <c r="O215">
        <v>88</v>
      </c>
      <c r="P215" s="1" t="str">
        <f>VLOOKUP(B215,futbin!B:J,6,0)</f>
        <v>Roma</v>
      </c>
      <c r="Q215" s="1" t="str">
        <f>VLOOKUP(B215,futbin!B:K,8,0)</f>
        <v>Belgium</v>
      </c>
      <c r="R215" t="s">
        <v>2173</v>
      </c>
      <c r="S215">
        <f>VLOOKUP(P215,clubs!B:C,2,0)</f>
        <v>52</v>
      </c>
      <c r="T215">
        <f>VLOOKUP(Q215,nations!B:C,2,0)</f>
        <v>7</v>
      </c>
    </row>
    <row r="216" spans="1:20" x14ac:dyDescent="0.25">
      <c r="A216" s="4">
        <v>191180</v>
      </c>
      <c r="B216" t="s">
        <v>138</v>
      </c>
      <c r="C216" t="str">
        <f>VLOOKUP(A216,futbin!A:D,4,0)</f>
        <v>Pastore</v>
      </c>
      <c r="D216">
        <v>87</v>
      </c>
      <c r="E216" t="s">
        <v>33</v>
      </c>
      <c r="F216" t="s">
        <v>17</v>
      </c>
      <c r="G216" s="15">
        <v>121000</v>
      </c>
      <c r="H216">
        <v>4</v>
      </c>
      <c r="I216">
        <v>3</v>
      </c>
      <c r="J216">
        <v>77</v>
      </c>
      <c r="K216">
        <v>88</v>
      </c>
      <c r="L216">
        <v>90</v>
      </c>
      <c r="M216">
        <v>91</v>
      </c>
      <c r="N216">
        <v>55</v>
      </c>
      <c r="O216">
        <v>75</v>
      </c>
      <c r="P216" s="1" t="str">
        <f>VLOOKUP(B216,futbin!B:J,6,0)</f>
        <v>Paris Saint-Germain</v>
      </c>
      <c r="Q216" s="1" t="str">
        <f>VLOOKUP(B216,futbin!B:K,8,0)</f>
        <v>Argentina</v>
      </c>
      <c r="R216" t="s">
        <v>2174</v>
      </c>
      <c r="S216">
        <f>VLOOKUP(P216,clubs!B:C,2,0)</f>
        <v>73</v>
      </c>
      <c r="T216">
        <f>VLOOKUP(Q216,nations!B:C,2,0)</f>
        <v>52</v>
      </c>
    </row>
    <row r="217" spans="1:20" x14ac:dyDescent="0.25">
      <c r="A217" s="4">
        <v>199556</v>
      </c>
      <c r="B217" t="s">
        <v>153</v>
      </c>
      <c r="C217" t="str">
        <f>VLOOKUP(A217,futbin!A:D,4,0)</f>
        <v>Verratti</v>
      </c>
      <c r="D217">
        <v>87</v>
      </c>
      <c r="E217" t="s">
        <v>33</v>
      </c>
      <c r="F217" t="s">
        <v>17</v>
      </c>
      <c r="G217" s="15">
        <v>20250</v>
      </c>
      <c r="H217">
        <v>3</v>
      </c>
      <c r="I217">
        <v>3</v>
      </c>
      <c r="J217">
        <v>76</v>
      </c>
      <c r="K217">
        <v>60</v>
      </c>
      <c r="L217">
        <v>87</v>
      </c>
      <c r="M217">
        <v>91</v>
      </c>
      <c r="N217">
        <v>80</v>
      </c>
      <c r="O217">
        <v>74</v>
      </c>
      <c r="P217" s="1" t="str">
        <f>VLOOKUP(B217,futbin!B:J,6,0)</f>
        <v>Paris Saint-Germain</v>
      </c>
      <c r="Q217" s="1" t="str">
        <f>VLOOKUP(B217,futbin!B:K,8,0)</f>
        <v>Italy</v>
      </c>
      <c r="R217" t="s">
        <v>2175</v>
      </c>
      <c r="S217">
        <f>VLOOKUP(P217,clubs!B:C,2,0)</f>
        <v>73</v>
      </c>
      <c r="T217">
        <f>VLOOKUP(Q217,nations!B:C,2,0)</f>
        <v>27</v>
      </c>
    </row>
    <row r="218" spans="1:20" x14ac:dyDescent="0.25">
      <c r="A218" s="4">
        <v>176676</v>
      </c>
      <c r="B218" t="s">
        <v>154</v>
      </c>
      <c r="C218" t="str">
        <f>VLOOKUP(A218,futbin!A:D,4,0)</f>
        <v>Marcelo</v>
      </c>
      <c r="D218">
        <v>87</v>
      </c>
      <c r="E218" t="s">
        <v>110</v>
      </c>
      <c r="F218" t="s">
        <v>17</v>
      </c>
      <c r="G218" s="15">
        <v>401000</v>
      </c>
      <c r="H218">
        <v>3</v>
      </c>
      <c r="I218">
        <v>3</v>
      </c>
      <c r="J218">
        <v>86</v>
      </c>
      <c r="K218">
        <v>72</v>
      </c>
      <c r="L218">
        <v>83</v>
      </c>
      <c r="M218">
        <v>89</v>
      </c>
      <c r="N218">
        <v>84</v>
      </c>
      <c r="O218">
        <v>85</v>
      </c>
      <c r="P218" s="1" t="str">
        <f>VLOOKUP(B218,futbin!B:J,6,0)</f>
        <v>Real Madrid</v>
      </c>
      <c r="Q218" s="1" t="str">
        <f>VLOOKUP(B218,futbin!B:K,8,0)</f>
        <v>Brazil</v>
      </c>
      <c r="R218" t="s">
        <v>2176</v>
      </c>
      <c r="S218">
        <f>VLOOKUP(P218,clubs!B:C,2,0)</f>
        <v>243</v>
      </c>
      <c r="T218">
        <f>VLOOKUP(Q218,nations!B:C,2,0)</f>
        <v>54</v>
      </c>
    </row>
    <row r="219" spans="1:20" x14ac:dyDescent="0.25">
      <c r="A219" s="4">
        <v>196144</v>
      </c>
      <c r="B219" t="s">
        <v>155</v>
      </c>
      <c r="C219" t="str">
        <f>VLOOKUP(A219,futbin!A:D,4,0)</f>
        <v>Martínez</v>
      </c>
      <c r="D219">
        <v>87</v>
      </c>
      <c r="E219" t="s">
        <v>18</v>
      </c>
      <c r="F219" t="s">
        <v>17</v>
      </c>
      <c r="G219" s="15">
        <v>44500</v>
      </c>
      <c r="H219">
        <v>4</v>
      </c>
      <c r="I219">
        <v>4</v>
      </c>
      <c r="J219">
        <v>86</v>
      </c>
      <c r="K219">
        <v>87</v>
      </c>
      <c r="L219">
        <v>70</v>
      </c>
      <c r="M219">
        <v>84</v>
      </c>
      <c r="N219">
        <v>48</v>
      </c>
      <c r="O219">
        <v>89</v>
      </c>
      <c r="P219" s="1" t="str">
        <f>VLOOKUP(B219,futbin!B:J,6,0)</f>
        <v>FC Porto</v>
      </c>
      <c r="Q219" s="1" t="str">
        <f>VLOOKUP(B219,futbin!B:K,8,0)</f>
        <v>Colombia</v>
      </c>
      <c r="R219" t="s">
        <v>2177</v>
      </c>
      <c r="S219">
        <f>VLOOKUP(P219,clubs!B:C,2,0)</f>
        <v>236</v>
      </c>
      <c r="T219">
        <f>VLOOKUP(Q219,nations!B:C,2,0)</f>
        <v>56</v>
      </c>
    </row>
    <row r="220" spans="1:20" x14ac:dyDescent="0.25">
      <c r="A220" s="4">
        <v>167431</v>
      </c>
      <c r="B220" t="s">
        <v>156</v>
      </c>
      <c r="C220" t="str">
        <f>VLOOKUP(A220,futbin!A:D,4,0)</f>
        <v>Castro</v>
      </c>
      <c r="D220">
        <v>87</v>
      </c>
      <c r="E220" t="s">
        <v>59</v>
      </c>
      <c r="F220" t="s">
        <v>17</v>
      </c>
      <c r="G220" s="15">
        <v>121000</v>
      </c>
      <c r="H220">
        <v>3</v>
      </c>
      <c r="I220">
        <v>4</v>
      </c>
      <c r="J220">
        <v>82</v>
      </c>
      <c r="K220">
        <v>80</v>
      </c>
      <c r="L220">
        <v>90</v>
      </c>
      <c r="M220">
        <v>86</v>
      </c>
      <c r="N220">
        <v>82</v>
      </c>
      <c r="O220">
        <v>80</v>
      </c>
      <c r="P220" s="1" t="str">
        <f>VLOOKUP(B220,futbin!B:J,6,0)</f>
        <v>Bayer 04 Leverkusen</v>
      </c>
      <c r="Q220" s="1" t="str">
        <f>VLOOKUP(B220,futbin!B:K,8,0)</f>
        <v>Germany</v>
      </c>
      <c r="R220" t="s">
        <v>2178</v>
      </c>
      <c r="S220">
        <f>VLOOKUP(P220,clubs!B:C,2,0)</f>
        <v>32</v>
      </c>
      <c r="T220">
        <f>VLOOKUP(Q220,nations!B:C,2,0)</f>
        <v>21</v>
      </c>
    </row>
    <row r="221" spans="1:20" x14ac:dyDescent="0.25">
      <c r="A221" s="4">
        <v>193352</v>
      </c>
      <c r="B221" t="s">
        <v>157</v>
      </c>
      <c r="C221" t="str">
        <f>VLOOKUP(A221,futbin!A:D,4,0)</f>
        <v>Rodriguez</v>
      </c>
      <c r="D221">
        <v>87</v>
      </c>
      <c r="E221" t="s">
        <v>110</v>
      </c>
      <c r="F221" t="s">
        <v>17</v>
      </c>
      <c r="G221" s="15">
        <v>131000</v>
      </c>
      <c r="H221">
        <v>3</v>
      </c>
      <c r="I221">
        <v>3</v>
      </c>
      <c r="J221">
        <v>84</v>
      </c>
      <c r="K221">
        <v>70</v>
      </c>
      <c r="L221">
        <v>85</v>
      </c>
      <c r="M221">
        <v>86</v>
      </c>
      <c r="N221">
        <v>89</v>
      </c>
      <c r="O221">
        <v>85</v>
      </c>
      <c r="P221" s="1" t="str">
        <f>VLOOKUP(B221,futbin!B:J,6,0)</f>
        <v>VfL Wolfsburg</v>
      </c>
      <c r="Q221" s="1" t="str">
        <f>VLOOKUP(B221,futbin!B:K,8,0)</f>
        <v>Switzerland</v>
      </c>
      <c r="R221" t="s">
        <v>2179</v>
      </c>
      <c r="S221">
        <f>VLOOKUP(P221,clubs!B:C,2,0)</f>
        <v>175</v>
      </c>
      <c r="T221">
        <f>VLOOKUP(Q221,nations!B:C,2,0)</f>
        <v>47</v>
      </c>
    </row>
    <row r="222" spans="1:20" x14ac:dyDescent="0.25">
      <c r="A222" s="4">
        <v>189513</v>
      </c>
      <c r="B222" t="s">
        <v>158</v>
      </c>
      <c r="C222" t="str">
        <f>VLOOKUP(A222,futbin!A:D,4,0)</f>
        <v>Parejo</v>
      </c>
      <c r="D222">
        <v>87</v>
      </c>
      <c r="E222" t="s">
        <v>33</v>
      </c>
      <c r="F222" t="s">
        <v>17</v>
      </c>
      <c r="G222" s="15">
        <v>70500</v>
      </c>
      <c r="H222">
        <v>3</v>
      </c>
      <c r="I222">
        <v>4</v>
      </c>
      <c r="J222">
        <v>70</v>
      </c>
      <c r="K222">
        <v>84</v>
      </c>
      <c r="L222">
        <v>94</v>
      </c>
      <c r="M222">
        <v>88</v>
      </c>
      <c r="N222">
        <v>65</v>
      </c>
      <c r="O222">
        <v>78</v>
      </c>
      <c r="P222" s="1" t="str">
        <f>VLOOKUP(B222,futbin!B:J,6,0)</f>
        <v>Valencia CF</v>
      </c>
      <c r="Q222" s="1" t="str">
        <f>VLOOKUP(B222,futbin!B:K,8,0)</f>
        <v>Spain</v>
      </c>
      <c r="R222" t="s">
        <v>2180</v>
      </c>
      <c r="S222">
        <f>VLOOKUP(P222,clubs!B:C,2,0)</f>
        <v>461</v>
      </c>
      <c r="T222">
        <f>VLOOKUP(Q222,nations!B:C,2,0)</f>
        <v>45</v>
      </c>
    </row>
    <row r="223" spans="1:20" x14ac:dyDescent="0.25">
      <c r="A223" s="4">
        <v>156142</v>
      </c>
      <c r="B223" t="s">
        <v>159</v>
      </c>
      <c r="C223" t="str">
        <f>VLOOKUP(A223,futbin!A:D,4,0)</f>
        <v>Eremenko</v>
      </c>
      <c r="D223">
        <v>87</v>
      </c>
      <c r="E223" t="s">
        <v>41</v>
      </c>
      <c r="F223" t="s">
        <v>17</v>
      </c>
      <c r="G223" s="15">
        <v>50500</v>
      </c>
      <c r="H223">
        <v>4</v>
      </c>
      <c r="I223">
        <v>3</v>
      </c>
      <c r="J223">
        <v>85</v>
      </c>
      <c r="K223">
        <v>89</v>
      </c>
      <c r="L223">
        <v>92</v>
      </c>
      <c r="M223">
        <v>92</v>
      </c>
      <c r="N223">
        <v>70</v>
      </c>
      <c r="O223">
        <v>85</v>
      </c>
      <c r="P223" s="1" t="str">
        <f>VLOOKUP(B223,futbin!B:J,6,0)</f>
        <v>PFC CSKA</v>
      </c>
      <c r="Q223" s="1" t="str">
        <f>VLOOKUP(B223,futbin!B:K,8,0)</f>
        <v>Finland</v>
      </c>
      <c r="R223" t="s">
        <v>2181</v>
      </c>
      <c r="S223">
        <f>VLOOKUP(P223,clubs!B:C,2,0)</f>
        <v>315</v>
      </c>
      <c r="T223">
        <f>VLOOKUP(Q223,nations!B:C,2,0)</f>
        <v>17</v>
      </c>
    </row>
    <row r="224" spans="1:20" x14ac:dyDescent="0.25">
      <c r="A224" s="4">
        <v>113422</v>
      </c>
      <c r="B224" t="s">
        <v>160</v>
      </c>
      <c r="C224" t="str">
        <f>VLOOKUP(A224,futbin!A:D,4,0)</f>
        <v>Villa</v>
      </c>
      <c r="D224">
        <v>87</v>
      </c>
      <c r="E224" t="s">
        <v>18</v>
      </c>
      <c r="F224" t="s">
        <v>17</v>
      </c>
      <c r="G224" s="15">
        <v>78000</v>
      </c>
      <c r="H224">
        <v>4</v>
      </c>
      <c r="I224">
        <v>5</v>
      </c>
      <c r="J224">
        <v>80</v>
      </c>
      <c r="K224">
        <v>95</v>
      </c>
      <c r="L224">
        <v>83</v>
      </c>
      <c r="M224">
        <v>90</v>
      </c>
      <c r="N224">
        <v>40</v>
      </c>
      <c r="O224">
        <v>75</v>
      </c>
      <c r="P224" s="1" t="str">
        <f>VLOOKUP(B224,futbin!B:J,6,0)</f>
        <v>New York City FC</v>
      </c>
      <c r="Q224" s="1" t="str">
        <f>VLOOKUP(B224,futbin!B:K,8,0)</f>
        <v>Spain</v>
      </c>
      <c r="R224" t="s">
        <v>2182</v>
      </c>
      <c r="S224">
        <f>VLOOKUP(P224,clubs!B:C,2,0)</f>
        <v>112828</v>
      </c>
      <c r="T224">
        <f>VLOOKUP(Q224,nations!B:C,2,0)</f>
        <v>45</v>
      </c>
    </row>
    <row r="225" spans="1:20" x14ac:dyDescent="0.25">
      <c r="A225" s="4">
        <v>143001</v>
      </c>
      <c r="B225" t="s">
        <v>45</v>
      </c>
      <c r="C225" t="str">
        <f>VLOOKUP(A225,futbin!A:D,4,0)</f>
        <v>Tévez</v>
      </c>
      <c r="D225">
        <v>86</v>
      </c>
      <c r="E225" t="s">
        <v>18</v>
      </c>
      <c r="F225" t="s">
        <v>27</v>
      </c>
      <c r="G225" s="15">
        <v>201000</v>
      </c>
      <c r="H225">
        <v>3</v>
      </c>
      <c r="I225">
        <v>3</v>
      </c>
      <c r="J225">
        <v>87</v>
      </c>
      <c r="K225">
        <v>88</v>
      </c>
      <c r="L225">
        <v>79</v>
      </c>
      <c r="M225">
        <v>89</v>
      </c>
      <c r="N225">
        <v>49</v>
      </c>
      <c r="O225">
        <v>86</v>
      </c>
      <c r="P225" s="1" t="str">
        <f>VLOOKUP(B225,futbin!B:J,6,0)</f>
        <v>Boca Juniors</v>
      </c>
      <c r="Q225" s="1" t="str">
        <f>VLOOKUP(B225,futbin!B:K,8,0)</f>
        <v>Argentina</v>
      </c>
      <c r="R225" t="s">
        <v>1560</v>
      </c>
      <c r="S225">
        <f>VLOOKUP(P225,clubs!B:C,2,0)</f>
        <v>1877</v>
      </c>
      <c r="T225">
        <f>VLOOKUP(Q225,nations!B:C,2,0)</f>
        <v>52</v>
      </c>
    </row>
    <row r="226" spans="1:20" x14ac:dyDescent="0.25">
      <c r="A226" s="4">
        <v>193080</v>
      </c>
      <c r="B226" t="s">
        <v>54</v>
      </c>
      <c r="C226" t="str">
        <f>VLOOKUP(A226,futbin!A:D,4,0)</f>
        <v>Gea</v>
      </c>
      <c r="D226">
        <v>86</v>
      </c>
      <c r="E226" t="s">
        <v>23</v>
      </c>
      <c r="F226" t="s">
        <v>27</v>
      </c>
      <c r="G226" s="15">
        <v>161000</v>
      </c>
      <c r="H226">
        <v>1</v>
      </c>
      <c r="I226">
        <v>3</v>
      </c>
      <c r="J226">
        <v>91</v>
      </c>
      <c r="K226">
        <v>81</v>
      </c>
      <c r="L226">
        <v>87</v>
      </c>
      <c r="M226">
        <v>90</v>
      </c>
      <c r="N226">
        <v>53</v>
      </c>
      <c r="O226">
        <v>82</v>
      </c>
      <c r="P226" s="1" t="str">
        <f>VLOOKUP(B226,futbin!B:J,6,0)</f>
        <v>Manchester United</v>
      </c>
      <c r="Q226" s="1" t="str">
        <f>VLOOKUP(B226,futbin!B:K,8,0)</f>
        <v>Spain</v>
      </c>
      <c r="R226" t="s">
        <v>1561</v>
      </c>
      <c r="S226">
        <f>VLOOKUP(P226,clubs!B:C,2,0)</f>
        <v>11</v>
      </c>
      <c r="T226">
        <f>VLOOKUP(Q226,nations!B:C,2,0)</f>
        <v>45</v>
      </c>
    </row>
    <row r="227" spans="1:20" x14ac:dyDescent="0.25">
      <c r="A227" s="4">
        <v>165153</v>
      </c>
      <c r="B227" t="s">
        <v>152</v>
      </c>
      <c r="C227" t="str">
        <f>VLOOKUP(A227,futbin!A:D,4,0)</f>
        <v>Benzema</v>
      </c>
      <c r="D227">
        <v>86</v>
      </c>
      <c r="E227" t="s">
        <v>18</v>
      </c>
      <c r="F227" t="s">
        <v>27</v>
      </c>
      <c r="G227" s="15">
        <v>157000</v>
      </c>
      <c r="H227">
        <v>4</v>
      </c>
      <c r="I227">
        <v>4</v>
      </c>
      <c r="J227">
        <v>85</v>
      </c>
      <c r="K227">
        <v>87</v>
      </c>
      <c r="L227">
        <v>77</v>
      </c>
      <c r="M227">
        <v>84</v>
      </c>
      <c r="N227">
        <v>32</v>
      </c>
      <c r="O227">
        <v>77</v>
      </c>
      <c r="P227" s="1" t="str">
        <f>VLOOKUP(B227,futbin!B:J,6,0)</f>
        <v>Real Madrid</v>
      </c>
      <c r="Q227" s="1" t="str">
        <f>VLOOKUP(B227,futbin!B:K,8,0)</f>
        <v>France</v>
      </c>
      <c r="R227" t="s">
        <v>1562</v>
      </c>
      <c r="S227">
        <f>VLOOKUP(P227,clubs!B:C,2,0)</f>
        <v>243</v>
      </c>
      <c r="T227">
        <f>VLOOKUP(Q227,nations!B:C,2,0)</f>
        <v>18</v>
      </c>
    </row>
    <row r="228" spans="1:20" x14ac:dyDescent="0.25">
      <c r="A228" s="4">
        <v>182521</v>
      </c>
      <c r="B228" t="s">
        <v>48</v>
      </c>
      <c r="C228" t="str">
        <f>VLOOKUP(A228,futbin!A:D,4,0)</f>
        <v>Kroos</v>
      </c>
      <c r="D228">
        <v>86</v>
      </c>
      <c r="E228" t="s">
        <v>33</v>
      </c>
      <c r="F228" t="s">
        <v>27</v>
      </c>
      <c r="G228" s="15">
        <v>181000</v>
      </c>
      <c r="H228">
        <v>3</v>
      </c>
      <c r="I228">
        <v>5</v>
      </c>
      <c r="J228">
        <v>59</v>
      </c>
      <c r="K228">
        <v>83</v>
      </c>
      <c r="L228">
        <v>92</v>
      </c>
      <c r="M228">
        <v>86</v>
      </c>
      <c r="N228">
        <v>59</v>
      </c>
      <c r="O228">
        <v>70</v>
      </c>
      <c r="P228" s="1" t="str">
        <f>VLOOKUP(B228,futbin!B:J,6,0)</f>
        <v>Real Madrid</v>
      </c>
      <c r="Q228" s="1" t="str">
        <f>VLOOKUP(B228,futbin!B:K,8,0)</f>
        <v>Germany</v>
      </c>
      <c r="R228" t="s">
        <v>1563</v>
      </c>
      <c r="S228">
        <f>VLOOKUP(P228,clubs!B:C,2,0)</f>
        <v>243</v>
      </c>
      <c r="T228">
        <f>VLOOKUP(Q228,nations!B:C,2,0)</f>
        <v>21</v>
      </c>
    </row>
    <row r="229" spans="1:20" x14ac:dyDescent="0.25">
      <c r="A229" s="4">
        <v>167948</v>
      </c>
      <c r="B229" t="s">
        <v>131</v>
      </c>
      <c r="C229" t="str">
        <f>VLOOKUP(A229,futbin!A:D,4,0)</f>
        <v>Lloris</v>
      </c>
      <c r="D229">
        <v>86</v>
      </c>
      <c r="E229" t="s">
        <v>23</v>
      </c>
      <c r="F229" t="s">
        <v>27</v>
      </c>
      <c r="G229" s="15">
        <v>137000</v>
      </c>
      <c r="H229">
        <v>1</v>
      </c>
      <c r="I229">
        <v>1</v>
      </c>
      <c r="J229">
        <v>88</v>
      </c>
      <c r="K229">
        <v>83</v>
      </c>
      <c r="L229">
        <v>73</v>
      </c>
      <c r="M229">
        <v>90</v>
      </c>
      <c r="N229">
        <v>65</v>
      </c>
      <c r="O229">
        <v>85</v>
      </c>
      <c r="P229" s="1" t="str">
        <f>VLOOKUP(B229,futbin!B:J,6,0)</f>
        <v>Tottenham Hotspur</v>
      </c>
      <c r="Q229" s="1" t="str">
        <f>VLOOKUP(B229,futbin!B:K,8,0)</f>
        <v>France</v>
      </c>
      <c r="R229" t="s">
        <v>1564</v>
      </c>
      <c r="S229">
        <f>VLOOKUP(P229,clubs!B:C,2,0)</f>
        <v>18</v>
      </c>
      <c r="T229">
        <f>VLOOKUP(Q229,nations!B:C,2,0)</f>
        <v>18</v>
      </c>
    </row>
    <row r="230" spans="1:20" x14ac:dyDescent="0.25">
      <c r="A230" s="4">
        <v>189511</v>
      </c>
      <c r="B230" t="s">
        <v>179</v>
      </c>
      <c r="C230" t="str">
        <f>VLOOKUP(A230,futbin!A:D,4,0)</f>
        <v>Busquets</v>
      </c>
      <c r="D230">
        <v>86</v>
      </c>
      <c r="E230" t="s">
        <v>59</v>
      </c>
      <c r="F230" t="s">
        <v>27</v>
      </c>
      <c r="G230" s="15">
        <v>30250</v>
      </c>
      <c r="H230">
        <v>3</v>
      </c>
      <c r="I230">
        <v>3</v>
      </c>
      <c r="J230">
        <v>57</v>
      </c>
      <c r="K230">
        <v>61</v>
      </c>
      <c r="L230">
        <v>81</v>
      </c>
      <c r="M230">
        <v>76</v>
      </c>
      <c r="N230">
        <v>84</v>
      </c>
      <c r="O230">
        <v>82</v>
      </c>
      <c r="P230" s="1" t="str">
        <f>VLOOKUP(B230,futbin!B:J,6,0)</f>
        <v>FC Barcelona</v>
      </c>
      <c r="Q230" s="1" t="str">
        <f>VLOOKUP(B230,futbin!B:K,8,0)</f>
        <v>Spain</v>
      </c>
      <c r="R230" t="s">
        <v>1565</v>
      </c>
      <c r="S230">
        <f>VLOOKUP(P230,clubs!B:C,2,0)</f>
        <v>241</v>
      </c>
      <c r="T230">
        <f>VLOOKUP(Q230,nations!B:C,2,0)</f>
        <v>45</v>
      </c>
    </row>
    <row r="231" spans="1:20" x14ac:dyDescent="0.25">
      <c r="A231" s="4">
        <v>178088</v>
      </c>
      <c r="B231" t="s">
        <v>180</v>
      </c>
      <c r="C231" t="str">
        <f>VLOOKUP(A231,futbin!A:D,4,0)</f>
        <v>Mata</v>
      </c>
      <c r="D231">
        <v>86</v>
      </c>
      <c r="E231" t="s">
        <v>36</v>
      </c>
      <c r="F231" t="s">
        <v>27</v>
      </c>
      <c r="G231" s="15">
        <v>40250</v>
      </c>
      <c r="H231">
        <v>4</v>
      </c>
      <c r="I231">
        <v>3</v>
      </c>
      <c r="J231">
        <v>75</v>
      </c>
      <c r="K231">
        <v>80</v>
      </c>
      <c r="L231">
        <v>86</v>
      </c>
      <c r="M231">
        <v>89</v>
      </c>
      <c r="N231">
        <v>32</v>
      </c>
      <c r="O231">
        <v>62</v>
      </c>
      <c r="P231" s="1" t="str">
        <f>VLOOKUP(B231,futbin!B:J,6,0)</f>
        <v>Manchester United</v>
      </c>
      <c r="Q231" s="1" t="str">
        <f>VLOOKUP(B231,futbin!B:K,8,0)</f>
        <v>Spain</v>
      </c>
      <c r="R231" t="s">
        <v>1566</v>
      </c>
      <c r="S231">
        <f>VLOOKUP(P231,clubs!B:C,2,0)</f>
        <v>11</v>
      </c>
      <c r="T231">
        <f>VLOOKUP(Q231,nations!B:C,2,0)</f>
        <v>45</v>
      </c>
    </row>
    <row r="232" spans="1:20" x14ac:dyDescent="0.25">
      <c r="A232" s="4">
        <v>48940</v>
      </c>
      <c r="B232" t="s">
        <v>189</v>
      </c>
      <c r="C232" t="str">
        <f>VLOOKUP(A232,futbin!A:D,4,0)</f>
        <v>Cech</v>
      </c>
      <c r="D232">
        <v>86</v>
      </c>
      <c r="E232" t="s">
        <v>23</v>
      </c>
      <c r="F232" t="s">
        <v>27</v>
      </c>
      <c r="G232" s="15">
        <v>274000</v>
      </c>
      <c r="H232">
        <v>1</v>
      </c>
      <c r="I232">
        <v>3</v>
      </c>
      <c r="J232">
        <v>87</v>
      </c>
      <c r="K232">
        <v>88</v>
      </c>
      <c r="L232">
        <v>73</v>
      </c>
      <c r="M232">
        <v>88</v>
      </c>
      <c r="N232">
        <v>45</v>
      </c>
      <c r="O232">
        <v>87</v>
      </c>
      <c r="P232" s="1" t="str">
        <f>VLOOKUP(B232,futbin!B:J,6,0)</f>
        <v>Arsenal</v>
      </c>
      <c r="Q232" s="1" t="str">
        <f>VLOOKUP(B232,futbin!B:K,8,0)</f>
        <v>Czech</v>
      </c>
      <c r="R232" t="s">
        <v>1567</v>
      </c>
      <c r="S232">
        <f>VLOOKUP(P232,clubs!B:C,2,0)</f>
        <v>1</v>
      </c>
      <c r="T232">
        <f>VLOOKUP(Q232,nations!B:C,2,0)</f>
        <v>12</v>
      </c>
    </row>
    <row r="233" spans="1:20" x14ac:dyDescent="0.25">
      <c r="A233" s="4">
        <v>189505</v>
      </c>
      <c r="B233" t="s">
        <v>190</v>
      </c>
      <c r="C233" t="str">
        <f>VLOOKUP(A233,futbin!A:D,4,0)</f>
        <v>Pedro</v>
      </c>
      <c r="D233">
        <v>86</v>
      </c>
      <c r="E233" t="s">
        <v>36</v>
      </c>
      <c r="F233" t="s">
        <v>27</v>
      </c>
      <c r="G233" s="15">
        <v>399000</v>
      </c>
      <c r="H233">
        <v>4</v>
      </c>
      <c r="I233">
        <v>5</v>
      </c>
      <c r="J233">
        <v>87</v>
      </c>
      <c r="K233">
        <v>86</v>
      </c>
      <c r="L233">
        <v>87</v>
      </c>
      <c r="M233">
        <v>93</v>
      </c>
      <c r="N233">
        <v>42</v>
      </c>
      <c r="O233">
        <v>67</v>
      </c>
      <c r="P233" s="1" t="str">
        <f>VLOOKUP(B233,futbin!B:J,6,0)</f>
        <v>FC Barcelona</v>
      </c>
      <c r="Q233" s="1" t="str">
        <f>VLOOKUP(B233,futbin!B:K,8,0)</f>
        <v>Spain</v>
      </c>
      <c r="R233" t="s">
        <v>1649</v>
      </c>
      <c r="S233">
        <f>VLOOKUP(P233,clubs!B:C,2,0)</f>
        <v>241</v>
      </c>
      <c r="T233">
        <f>VLOOKUP(Q233,nations!B:C,2,0)</f>
        <v>45</v>
      </c>
    </row>
    <row r="234" spans="1:20" x14ac:dyDescent="0.25">
      <c r="A234" s="4">
        <v>182493</v>
      </c>
      <c r="B234" t="s">
        <v>161</v>
      </c>
      <c r="C234" t="str">
        <f>VLOOKUP(A234,futbin!A:D,4,0)</f>
        <v>Godín</v>
      </c>
      <c r="D234">
        <v>86</v>
      </c>
      <c r="E234" t="s">
        <v>39</v>
      </c>
      <c r="F234" t="s">
        <v>27</v>
      </c>
      <c r="G234" s="15">
        <v>32750</v>
      </c>
      <c r="H234">
        <v>2</v>
      </c>
      <c r="I234">
        <v>3</v>
      </c>
      <c r="J234">
        <v>69</v>
      </c>
      <c r="K234">
        <v>50</v>
      </c>
      <c r="L234">
        <v>66</v>
      </c>
      <c r="M234">
        <v>63</v>
      </c>
      <c r="N234">
        <v>92</v>
      </c>
      <c r="O234">
        <v>86</v>
      </c>
      <c r="P234" s="1" t="str">
        <f>VLOOKUP(B234,futbin!B:J,6,0)</f>
        <v>Atlético Madrid</v>
      </c>
      <c r="Q234" s="1" t="str">
        <f>VLOOKUP(B234,futbin!B:K,8,0)</f>
        <v>Uruguay</v>
      </c>
      <c r="R234" t="s">
        <v>2080</v>
      </c>
      <c r="S234">
        <f>VLOOKUP(P234,clubs!B:C,2,0)</f>
        <v>240</v>
      </c>
      <c r="T234">
        <f>VLOOKUP(Q234,nations!B:C,2,0)</f>
        <v>60</v>
      </c>
    </row>
    <row r="235" spans="1:20" x14ac:dyDescent="0.25">
      <c r="A235" s="4">
        <v>197781</v>
      </c>
      <c r="B235" t="s">
        <v>178</v>
      </c>
      <c r="C235" t="str">
        <f>VLOOKUP(A235,futbin!A:D,4,0)</f>
        <v>Isco</v>
      </c>
      <c r="D235">
        <v>86</v>
      </c>
      <c r="E235" t="s">
        <v>33</v>
      </c>
      <c r="F235" t="s">
        <v>27</v>
      </c>
      <c r="G235" s="15">
        <v>70500</v>
      </c>
      <c r="H235">
        <v>4</v>
      </c>
      <c r="I235">
        <v>3</v>
      </c>
      <c r="J235">
        <v>79</v>
      </c>
      <c r="K235">
        <v>83</v>
      </c>
      <c r="L235">
        <v>90</v>
      </c>
      <c r="M235">
        <v>91</v>
      </c>
      <c r="N235">
        <v>39</v>
      </c>
      <c r="O235">
        <v>67</v>
      </c>
      <c r="P235" s="1" t="str">
        <f>VLOOKUP(B235,futbin!B:J,6,0)</f>
        <v>Real Madrid</v>
      </c>
      <c r="Q235" s="1" t="str">
        <f>VLOOKUP(B235,futbin!B:K,8,0)</f>
        <v>Spain</v>
      </c>
      <c r="R235" t="s">
        <v>2081</v>
      </c>
      <c r="S235">
        <f>VLOOKUP(P235,clubs!B:C,2,0)</f>
        <v>243</v>
      </c>
      <c r="T235">
        <f>VLOOKUP(Q235,nations!B:C,2,0)</f>
        <v>45</v>
      </c>
    </row>
    <row r="236" spans="1:20" x14ac:dyDescent="0.25">
      <c r="A236" s="4">
        <v>146562</v>
      </c>
      <c r="B236" t="s">
        <v>78</v>
      </c>
      <c r="C236" t="str">
        <f>VLOOKUP(A236,futbin!A:D,4,0)</f>
        <v>Cazorla</v>
      </c>
      <c r="D236">
        <v>86</v>
      </c>
      <c r="E236" t="s">
        <v>33</v>
      </c>
      <c r="F236" t="s">
        <v>27</v>
      </c>
      <c r="G236" s="15">
        <v>68500</v>
      </c>
      <c r="H236">
        <v>4</v>
      </c>
      <c r="I236">
        <v>5</v>
      </c>
      <c r="J236">
        <v>76</v>
      </c>
      <c r="K236">
        <v>83</v>
      </c>
      <c r="L236">
        <v>90</v>
      </c>
      <c r="M236">
        <v>91</v>
      </c>
      <c r="N236">
        <v>38</v>
      </c>
      <c r="O236">
        <v>65</v>
      </c>
      <c r="P236" s="1" t="str">
        <f>VLOOKUP(B236,futbin!B:J,6,0)</f>
        <v>Arsenal</v>
      </c>
      <c r="Q236" s="1" t="str">
        <f>VLOOKUP(B236,futbin!B:K,8,0)</f>
        <v>Spain</v>
      </c>
      <c r="R236" t="s">
        <v>2082</v>
      </c>
      <c r="S236">
        <f>VLOOKUP(P236,clubs!B:C,2,0)</f>
        <v>1</v>
      </c>
      <c r="T236">
        <f>VLOOKUP(Q236,nations!B:C,2,0)</f>
        <v>45</v>
      </c>
    </row>
    <row r="237" spans="1:20" x14ac:dyDescent="0.25">
      <c r="A237" s="4">
        <v>195864</v>
      </c>
      <c r="B237" t="s">
        <v>57</v>
      </c>
      <c r="C237" t="str">
        <f>VLOOKUP(A237,futbin!A:D,4,0)</f>
        <v>Pogba</v>
      </c>
      <c r="D237">
        <v>86</v>
      </c>
      <c r="E237" t="s">
        <v>33</v>
      </c>
      <c r="F237" t="s">
        <v>27</v>
      </c>
      <c r="G237" s="15">
        <v>351000</v>
      </c>
      <c r="H237">
        <v>4</v>
      </c>
      <c r="I237">
        <v>4</v>
      </c>
      <c r="J237">
        <v>79</v>
      </c>
      <c r="K237">
        <v>85</v>
      </c>
      <c r="L237">
        <v>84</v>
      </c>
      <c r="M237">
        <v>89</v>
      </c>
      <c r="N237">
        <v>79</v>
      </c>
      <c r="O237">
        <v>91</v>
      </c>
      <c r="P237" s="1" t="str">
        <f>VLOOKUP(B237,futbin!B:J,6,0)</f>
        <v>Juventus</v>
      </c>
      <c r="Q237" s="1" t="str">
        <f>VLOOKUP(B237,futbin!B:K,8,0)</f>
        <v>France</v>
      </c>
      <c r="R237" t="s">
        <v>2083</v>
      </c>
      <c r="S237">
        <f>VLOOKUP(P237,clubs!B:C,2,0)</f>
        <v>45</v>
      </c>
      <c r="T237">
        <f>VLOOKUP(Q237,nations!B:C,2,0)</f>
        <v>18</v>
      </c>
    </row>
    <row r="238" spans="1:20" x14ac:dyDescent="0.25">
      <c r="A238" s="4">
        <v>139869</v>
      </c>
      <c r="B238" t="s">
        <v>162</v>
      </c>
      <c r="C238" t="str">
        <f>VLOOKUP(A238,futbin!A:D,4,0)</f>
        <v>Sneijder</v>
      </c>
      <c r="D238">
        <v>86</v>
      </c>
      <c r="E238" t="s">
        <v>41</v>
      </c>
      <c r="F238" t="s">
        <v>27</v>
      </c>
      <c r="G238" s="15">
        <v>32250</v>
      </c>
      <c r="H238">
        <v>3</v>
      </c>
      <c r="I238">
        <v>5</v>
      </c>
      <c r="J238">
        <v>77</v>
      </c>
      <c r="K238">
        <v>87</v>
      </c>
      <c r="L238">
        <v>90</v>
      </c>
      <c r="M238">
        <v>87</v>
      </c>
      <c r="N238">
        <v>53</v>
      </c>
      <c r="O238">
        <v>68</v>
      </c>
      <c r="P238" s="1" t="str">
        <f>VLOOKUP(B238,futbin!B:J,6,0)</f>
        <v>Galatasaray SK</v>
      </c>
      <c r="Q238" s="1" t="str">
        <f>VLOOKUP(B238,futbin!B:K,8,0)</f>
        <v>Netherlands</v>
      </c>
      <c r="R238" t="s">
        <v>2084</v>
      </c>
      <c r="S238">
        <f>VLOOKUP(P238,clubs!B:C,2,0)</f>
        <v>325</v>
      </c>
      <c r="T238">
        <f>VLOOKUP(Q238,nations!B:C,2,0)</f>
        <v>34</v>
      </c>
    </row>
    <row r="239" spans="1:20" x14ac:dyDescent="0.25">
      <c r="A239" s="4">
        <v>189362</v>
      </c>
      <c r="B239" t="s">
        <v>83</v>
      </c>
      <c r="C239" t="str">
        <f>VLOOKUP(A239,futbin!A:D,4,0)</f>
        <v>Hulk</v>
      </c>
      <c r="D239">
        <v>86</v>
      </c>
      <c r="E239" t="s">
        <v>18</v>
      </c>
      <c r="F239" t="s">
        <v>27</v>
      </c>
      <c r="G239" s="15">
        <v>350000</v>
      </c>
      <c r="H239">
        <v>4</v>
      </c>
      <c r="I239">
        <v>2</v>
      </c>
      <c r="J239">
        <v>85</v>
      </c>
      <c r="K239">
        <v>96</v>
      </c>
      <c r="L239">
        <v>86</v>
      </c>
      <c r="M239">
        <v>89</v>
      </c>
      <c r="N239">
        <v>52</v>
      </c>
      <c r="O239">
        <v>94</v>
      </c>
      <c r="P239" s="1" t="str">
        <f>VLOOKUP(B239,futbin!B:J,6,0)</f>
        <v>Zenit</v>
      </c>
      <c r="Q239" s="1" t="str">
        <f>VLOOKUP(B239,futbin!B:K,8,0)</f>
        <v>Brazil</v>
      </c>
      <c r="R239" t="s">
        <v>2085</v>
      </c>
      <c r="S239">
        <f>VLOOKUP(P239,clubs!B:C,2,0)</f>
        <v>100769</v>
      </c>
      <c r="T239">
        <f>VLOOKUP(Q239,nations!B:C,2,0)</f>
        <v>54</v>
      </c>
    </row>
    <row r="240" spans="1:20" x14ac:dyDescent="0.25">
      <c r="A240" s="4">
        <v>194765</v>
      </c>
      <c r="B240" t="s">
        <v>61</v>
      </c>
      <c r="C240" t="str">
        <f>VLOOKUP(A240,futbin!A:D,4,0)</f>
        <v>Griezmann</v>
      </c>
      <c r="D240">
        <v>86</v>
      </c>
      <c r="E240" t="s">
        <v>18</v>
      </c>
      <c r="F240" t="s">
        <v>27</v>
      </c>
      <c r="G240" s="15">
        <v>137000</v>
      </c>
      <c r="H240">
        <v>4</v>
      </c>
      <c r="I240">
        <v>3</v>
      </c>
      <c r="J240">
        <v>89</v>
      </c>
      <c r="K240">
        <v>91</v>
      </c>
      <c r="L240">
        <v>80</v>
      </c>
      <c r="M240">
        <v>89</v>
      </c>
      <c r="N240">
        <v>35</v>
      </c>
      <c r="O240">
        <v>74</v>
      </c>
      <c r="P240" s="1" t="str">
        <f>VLOOKUP(B240,futbin!B:J,6,0)</f>
        <v>Atlético Madrid</v>
      </c>
      <c r="Q240" s="1" t="str">
        <f>VLOOKUP(B240,futbin!B:K,8,0)</f>
        <v>France</v>
      </c>
      <c r="R240" t="s">
        <v>2120</v>
      </c>
      <c r="S240">
        <f>VLOOKUP(P240,clubs!B:C,2,0)</f>
        <v>240</v>
      </c>
      <c r="T240">
        <f>VLOOKUP(Q240,nations!B:C,2,0)</f>
        <v>18</v>
      </c>
    </row>
    <row r="241" spans="1:20" x14ac:dyDescent="0.25">
      <c r="A241" s="4">
        <v>168651</v>
      </c>
      <c r="B241" t="s">
        <v>127</v>
      </c>
      <c r="C241" t="str">
        <f>VLOOKUP(A241,futbin!A:D,4,0)</f>
        <v>Rakitic</v>
      </c>
      <c r="D241">
        <v>86</v>
      </c>
      <c r="E241" t="s">
        <v>33</v>
      </c>
      <c r="F241" t="s">
        <v>27</v>
      </c>
      <c r="G241" s="15">
        <v>75500</v>
      </c>
      <c r="H241">
        <v>3</v>
      </c>
      <c r="I241">
        <v>3</v>
      </c>
      <c r="J241">
        <v>72</v>
      </c>
      <c r="K241">
        <v>86</v>
      </c>
      <c r="L241">
        <v>94</v>
      </c>
      <c r="M241">
        <v>87</v>
      </c>
      <c r="N241">
        <v>65</v>
      </c>
      <c r="O241">
        <v>75</v>
      </c>
      <c r="P241" s="1" t="str">
        <f>VLOOKUP(B241,futbin!B:J,6,0)</f>
        <v>FC Barcelona</v>
      </c>
      <c r="Q241" s="1" t="str">
        <f>VLOOKUP(B241,futbin!B:K,8,0)</f>
        <v>Croatia</v>
      </c>
      <c r="R241" t="s">
        <v>2121</v>
      </c>
      <c r="S241">
        <f>VLOOKUP(P241,clubs!B:C,2,0)</f>
        <v>241</v>
      </c>
      <c r="T241">
        <f>VLOOKUP(Q241,nations!B:C,2,0)</f>
        <v>10</v>
      </c>
    </row>
    <row r="242" spans="1:20" x14ac:dyDescent="0.25">
      <c r="A242" s="4">
        <v>170890</v>
      </c>
      <c r="B242" t="s">
        <v>69</v>
      </c>
      <c r="C242" t="str">
        <f>VLOOKUP(A242,futbin!A:D,4,0)</f>
        <v>Matuidi</v>
      </c>
      <c r="D242">
        <v>86</v>
      </c>
      <c r="E242" t="s">
        <v>33</v>
      </c>
      <c r="F242" t="s">
        <v>27</v>
      </c>
      <c r="G242" s="15">
        <v>241000</v>
      </c>
      <c r="H242">
        <v>2</v>
      </c>
      <c r="I242">
        <v>3</v>
      </c>
      <c r="J242">
        <v>81</v>
      </c>
      <c r="K242">
        <v>74</v>
      </c>
      <c r="L242">
        <v>85</v>
      </c>
      <c r="M242">
        <v>83</v>
      </c>
      <c r="N242">
        <v>90</v>
      </c>
      <c r="O242">
        <v>88</v>
      </c>
      <c r="P242" s="1" t="str">
        <f>VLOOKUP(B242,futbin!B:J,6,0)</f>
        <v>Paris Saint-Germain</v>
      </c>
      <c r="Q242" s="1" t="str">
        <f>VLOOKUP(B242,futbin!B:K,8,0)</f>
        <v>France</v>
      </c>
      <c r="R242" t="s">
        <v>2122</v>
      </c>
      <c r="S242">
        <f>VLOOKUP(P242,clubs!B:C,2,0)</f>
        <v>73</v>
      </c>
      <c r="T242">
        <f>VLOOKUP(Q242,nations!B:C,2,0)</f>
        <v>18</v>
      </c>
    </row>
    <row r="243" spans="1:20" x14ac:dyDescent="0.25">
      <c r="A243" s="4">
        <v>222680</v>
      </c>
      <c r="B243" t="s">
        <v>170</v>
      </c>
      <c r="C243" t="str">
        <f>VLOOKUP(A243,futbin!A:D,4,0)</f>
        <v>Palacio</v>
      </c>
      <c r="D243">
        <v>86</v>
      </c>
      <c r="E243" t="s">
        <v>41</v>
      </c>
      <c r="F243" t="s">
        <v>29</v>
      </c>
      <c r="G243" s="15">
        <v>333000</v>
      </c>
      <c r="H243">
        <v>4</v>
      </c>
      <c r="I243">
        <v>4</v>
      </c>
      <c r="J243">
        <v>68</v>
      </c>
      <c r="K243">
        <v>72</v>
      </c>
      <c r="L243">
        <v>85</v>
      </c>
      <c r="M243">
        <v>86</v>
      </c>
      <c r="N243">
        <v>26</v>
      </c>
      <c r="O243">
        <v>48</v>
      </c>
      <c r="P243" s="1" t="str">
        <f>VLOOKUP(B243,futbin!B:J,6,0)</f>
        <v>Legends</v>
      </c>
      <c r="Q243" s="1" t="str">
        <f>VLOOKUP(B243,futbin!B:K,8,0)</f>
        <v>Colombia</v>
      </c>
      <c r="R243" t="s">
        <v>1701</v>
      </c>
      <c r="S243">
        <f>VLOOKUP(P243,clubs!B:C,2,0)</f>
        <v>999</v>
      </c>
      <c r="T243">
        <f>VLOOKUP(Q243,nations!B:C,2,0)</f>
        <v>56</v>
      </c>
    </row>
    <row r="244" spans="1:20" x14ac:dyDescent="0.25">
      <c r="A244" s="4">
        <v>177845</v>
      </c>
      <c r="B244" t="s">
        <v>171</v>
      </c>
      <c r="C244" t="str">
        <f>VLOOKUP(A244,futbin!A:D,4,0)</f>
        <v>Boer</v>
      </c>
      <c r="D244">
        <v>86</v>
      </c>
      <c r="E244" t="s">
        <v>39</v>
      </c>
      <c r="F244" t="s">
        <v>29</v>
      </c>
      <c r="G244" s="15">
        <v>335000</v>
      </c>
      <c r="H244">
        <v>2</v>
      </c>
      <c r="I244">
        <v>3</v>
      </c>
      <c r="J244">
        <v>66</v>
      </c>
      <c r="K244">
        <v>58</v>
      </c>
      <c r="L244">
        <v>66</v>
      </c>
      <c r="M244">
        <v>63</v>
      </c>
      <c r="N244">
        <v>89</v>
      </c>
      <c r="O244">
        <v>78</v>
      </c>
      <c r="P244" s="1" t="str">
        <f>VLOOKUP(B244,futbin!B:J,6,0)</f>
        <v>Legends</v>
      </c>
      <c r="Q244" s="1" t="str">
        <f>VLOOKUP(B244,futbin!B:K,8,0)</f>
        <v>Netherlands</v>
      </c>
      <c r="R244" t="s">
        <v>1702</v>
      </c>
      <c r="S244">
        <f>VLOOKUP(P244,clubs!B:C,2,0)</f>
        <v>999</v>
      </c>
      <c r="T244">
        <f>VLOOKUP(Q244,nations!B:C,2,0)</f>
        <v>34</v>
      </c>
    </row>
    <row r="245" spans="1:20" x14ac:dyDescent="0.25">
      <c r="A245" s="4">
        <v>215558</v>
      </c>
      <c r="B245" t="s">
        <v>172</v>
      </c>
      <c r="C245" t="str">
        <f>VLOOKUP(A245,futbin!A:D,4,0)</f>
        <v>Effenberg</v>
      </c>
      <c r="D245">
        <v>86</v>
      </c>
      <c r="E245" t="s">
        <v>41</v>
      </c>
      <c r="F245" t="s">
        <v>29</v>
      </c>
      <c r="G245" s="15">
        <v>355000</v>
      </c>
      <c r="H245">
        <v>3</v>
      </c>
      <c r="I245">
        <v>4</v>
      </c>
      <c r="J245">
        <v>74</v>
      </c>
      <c r="K245">
        <v>82</v>
      </c>
      <c r="L245">
        <v>82</v>
      </c>
      <c r="M245">
        <v>80</v>
      </c>
      <c r="N245">
        <v>74</v>
      </c>
      <c r="O245">
        <v>85</v>
      </c>
      <c r="P245" s="1" t="str">
        <f>VLOOKUP(B245,futbin!B:J,6,0)</f>
        <v>Legends</v>
      </c>
      <c r="Q245" s="1" t="str">
        <f>VLOOKUP(B245,futbin!B:K,8,0)</f>
        <v>Germany</v>
      </c>
      <c r="R245" t="s">
        <v>1703</v>
      </c>
      <c r="S245">
        <f>VLOOKUP(P245,clubs!B:C,2,0)</f>
        <v>999</v>
      </c>
      <c r="T245">
        <f>VLOOKUP(Q245,nations!B:C,2,0)</f>
        <v>21</v>
      </c>
    </row>
    <row r="246" spans="1:20" x14ac:dyDescent="0.25">
      <c r="A246" s="4">
        <v>195</v>
      </c>
      <c r="B246" t="s">
        <v>173</v>
      </c>
      <c r="C246" t="str">
        <f>VLOOKUP(A246,futbin!A:D,4,0)</f>
        <v>Fowler</v>
      </c>
      <c r="D246">
        <v>86</v>
      </c>
      <c r="E246" t="s">
        <v>18</v>
      </c>
      <c r="F246" t="s">
        <v>29</v>
      </c>
      <c r="G246" s="15">
        <v>335000</v>
      </c>
      <c r="H246">
        <v>3</v>
      </c>
      <c r="I246">
        <v>3</v>
      </c>
      <c r="J246">
        <v>83</v>
      </c>
      <c r="K246">
        <v>82</v>
      </c>
      <c r="L246">
        <v>73</v>
      </c>
      <c r="M246">
        <v>83</v>
      </c>
      <c r="N246">
        <v>48</v>
      </c>
      <c r="O246">
        <v>76</v>
      </c>
      <c r="P246" s="1" t="str">
        <f>VLOOKUP(B246,futbin!B:J,6,0)</f>
        <v>Legends</v>
      </c>
      <c r="Q246" s="1" t="str">
        <f>VLOOKUP(B246,futbin!B:K,8,0)</f>
        <v>England</v>
      </c>
      <c r="R246" t="s">
        <v>1704</v>
      </c>
      <c r="S246">
        <f>VLOOKUP(P246,clubs!B:C,2,0)</f>
        <v>999</v>
      </c>
      <c r="T246">
        <f>VLOOKUP(Q246,nations!B:C,2,0)</f>
        <v>14</v>
      </c>
    </row>
    <row r="247" spans="1:20" x14ac:dyDescent="0.25">
      <c r="A247" s="4">
        <v>244</v>
      </c>
      <c r="B247" t="s">
        <v>174</v>
      </c>
      <c r="C247" t="str">
        <f>VLOOKUP(A247,futbin!A:D,4,0)</f>
        <v>Neville</v>
      </c>
      <c r="D247">
        <v>86</v>
      </c>
      <c r="E247" t="s">
        <v>31</v>
      </c>
      <c r="F247" t="s">
        <v>29</v>
      </c>
      <c r="G247" s="15">
        <v>333000</v>
      </c>
      <c r="H247">
        <v>2</v>
      </c>
      <c r="I247">
        <v>3</v>
      </c>
      <c r="J247">
        <v>80</v>
      </c>
      <c r="K247">
        <v>36</v>
      </c>
      <c r="L247">
        <v>74</v>
      </c>
      <c r="M247">
        <v>57</v>
      </c>
      <c r="N247">
        <v>84</v>
      </c>
      <c r="O247">
        <v>81</v>
      </c>
      <c r="P247" s="1" t="str">
        <f>VLOOKUP(B247,futbin!B:J,6,0)</f>
        <v>Legends</v>
      </c>
      <c r="Q247" s="1" t="str">
        <f>VLOOKUP(B247,futbin!B:K,8,0)</f>
        <v>England</v>
      </c>
      <c r="R247" t="s">
        <v>1705</v>
      </c>
      <c r="S247">
        <f>VLOOKUP(P247,clubs!B:C,2,0)</f>
        <v>999</v>
      </c>
      <c r="T247">
        <f>VLOOKUP(Q247,nations!B:C,2,0)</f>
        <v>14</v>
      </c>
    </row>
    <row r="248" spans="1:20" x14ac:dyDescent="0.25">
      <c r="A248" s="4">
        <v>6975</v>
      </c>
      <c r="B248" t="s">
        <v>175</v>
      </c>
      <c r="C248" t="str">
        <f>VLOOKUP(A248,futbin!A:D,4,0)</f>
        <v>Ljungberg</v>
      </c>
      <c r="D248">
        <v>86</v>
      </c>
      <c r="E248" t="s">
        <v>36</v>
      </c>
      <c r="F248" t="s">
        <v>29</v>
      </c>
      <c r="G248" s="15">
        <v>355000</v>
      </c>
      <c r="H248">
        <v>3</v>
      </c>
      <c r="I248">
        <v>4</v>
      </c>
      <c r="J248">
        <v>85</v>
      </c>
      <c r="K248">
        <v>81</v>
      </c>
      <c r="L248">
        <v>80</v>
      </c>
      <c r="M248">
        <v>83</v>
      </c>
      <c r="N248">
        <v>38</v>
      </c>
      <c r="O248">
        <v>75</v>
      </c>
      <c r="P248" s="1" t="str">
        <f>VLOOKUP(B248,futbin!B:J,6,0)</f>
        <v>Legends</v>
      </c>
      <c r="Q248" s="1" t="str">
        <f>VLOOKUP(B248,futbin!B:K,8,0)</f>
        <v>Sweden</v>
      </c>
      <c r="R248" t="s">
        <v>1706</v>
      </c>
      <c r="S248">
        <f>VLOOKUP(P248,clubs!B:C,2,0)</f>
        <v>999</v>
      </c>
      <c r="T248">
        <f>VLOOKUP(Q248,nations!B:C,2,0)</f>
        <v>46</v>
      </c>
    </row>
    <row r="249" spans="1:20" x14ac:dyDescent="0.25">
      <c r="A249" s="4">
        <v>393</v>
      </c>
      <c r="B249" t="s">
        <v>176</v>
      </c>
      <c r="C249" t="str">
        <f>VLOOKUP(A249,futbin!A:D,4,0)</f>
        <v>Sheringham</v>
      </c>
      <c r="D249">
        <v>86</v>
      </c>
      <c r="E249" t="s">
        <v>18</v>
      </c>
      <c r="F249" t="s">
        <v>29</v>
      </c>
      <c r="G249" s="15">
        <v>335000</v>
      </c>
      <c r="H249">
        <v>3</v>
      </c>
      <c r="I249">
        <v>3</v>
      </c>
      <c r="J249">
        <v>78</v>
      </c>
      <c r="K249">
        <v>86</v>
      </c>
      <c r="L249">
        <v>70</v>
      </c>
      <c r="M249">
        <v>72</v>
      </c>
      <c r="N249">
        <v>40</v>
      </c>
      <c r="O249">
        <v>72</v>
      </c>
      <c r="P249" s="1" t="str">
        <f>VLOOKUP(B249,futbin!B:J,6,0)</f>
        <v>Legends</v>
      </c>
      <c r="Q249" s="1" t="str">
        <f>VLOOKUP(B249,futbin!B:K,8,0)</f>
        <v>England</v>
      </c>
      <c r="R249" t="s">
        <v>1707</v>
      </c>
      <c r="S249">
        <f>VLOOKUP(P249,clubs!B:C,2,0)</f>
        <v>999</v>
      </c>
      <c r="T249">
        <f>VLOOKUP(Q249,nations!B:C,2,0)</f>
        <v>14</v>
      </c>
    </row>
    <row r="250" spans="1:20" x14ac:dyDescent="0.25">
      <c r="A250" s="4">
        <v>388</v>
      </c>
      <c r="B250" t="s">
        <v>177</v>
      </c>
      <c r="C250" t="str">
        <f>VLOOKUP(A250,futbin!A:D,4,0)</f>
        <v>Campbell</v>
      </c>
      <c r="D250">
        <v>86</v>
      </c>
      <c r="E250" t="s">
        <v>39</v>
      </c>
      <c r="F250" t="s">
        <v>29</v>
      </c>
      <c r="G250" s="15">
        <v>333000</v>
      </c>
      <c r="H250">
        <v>2</v>
      </c>
      <c r="I250">
        <v>3</v>
      </c>
      <c r="J250">
        <v>78</v>
      </c>
      <c r="K250">
        <v>35</v>
      </c>
      <c r="L250">
        <v>56</v>
      </c>
      <c r="M250">
        <v>48</v>
      </c>
      <c r="N250">
        <v>85</v>
      </c>
      <c r="O250">
        <v>86</v>
      </c>
      <c r="P250" s="1" t="str">
        <f>VLOOKUP(B250,futbin!B:J,6,0)</f>
        <v>Legends</v>
      </c>
      <c r="Q250" s="1" t="str">
        <f>VLOOKUP(B250,futbin!B:K,8,0)</f>
        <v>England</v>
      </c>
      <c r="R250" t="s">
        <v>1708</v>
      </c>
      <c r="S250">
        <f>VLOOKUP(P250,clubs!B:C,2,0)</f>
        <v>999</v>
      </c>
      <c r="T250">
        <f>VLOOKUP(Q250,nations!B:C,2,0)</f>
        <v>14</v>
      </c>
    </row>
    <row r="251" spans="1:20" x14ac:dyDescent="0.25">
      <c r="A251" s="4">
        <v>190460</v>
      </c>
      <c r="B251" t="s">
        <v>132</v>
      </c>
      <c r="C251" t="str">
        <f>VLOOKUP(A251,futbin!A:D,4,0)</f>
        <v>Eriksen</v>
      </c>
      <c r="D251">
        <v>86</v>
      </c>
      <c r="E251" t="s">
        <v>13</v>
      </c>
      <c r="F251" t="s">
        <v>25</v>
      </c>
      <c r="G251" s="15">
        <v>85500</v>
      </c>
      <c r="H251">
        <v>4</v>
      </c>
      <c r="I251">
        <v>5</v>
      </c>
      <c r="J251">
        <v>84</v>
      </c>
      <c r="K251">
        <v>82</v>
      </c>
      <c r="L251">
        <v>88</v>
      </c>
      <c r="M251">
        <v>87</v>
      </c>
      <c r="N251">
        <v>49</v>
      </c>
      <c r="O251">
        <v>58</v>
      </c>
      <c r="P251" s="1" t="str">
        <f>VLOOKUP(B251,futbin!B:J,6,0)</f>
        <v>Tottenham Hotspur</v>
      </c>
      <c r="Q251" s="1" t="str">
        <f>VLOOKUP(B251,futbin!B:K,8,0)</f>
        <v>Denmark</v>
      </c>
      <c r="R251" t="s">
        <v>1725</v>
      </c>
      <c r="S251">
        <f>VLOOKUP(P251,clubs!B:C,2,0)</f>
        <v>18</v>
      </c>
      <c r="T251">
        <f>VLOOKUP(Q251,nations!B:C,2,0)</f>
        <v>13</v>
      </c>
    </row>
    <row r="252" spans="1:20" x14ac:dyDescent="0.25">
      <c r="A252" s="4">
        <v>179813</v>
      </c>
      <c r="B252" t="s">
        <v>63</v>
      </c>
      <c r="C252" t="str">
        <f>VLOOKUP(A252,futbin!A:D,4,0)</f>
        <v>Cavani</v>
      </c>
      <c r="D252">
        <v>86</v>
      </c>
      <c r="E252" t="s">
        <v>18</v>
      </c>
      <c r="F252" t="s">
        <v>2252</v>
      </c>
      <c r="G252" s="15">
        <v>85000</v>
      </c>
      <c r="H252">
        <v>3</v>
      </c>
      <c r="I252">
        <v>3</v>
      </c>
      <c r="J252">
        <v>79</v>
      </c>
      <c r="K252">
        <v>85</v>
      </c>
      <c r="L252">
        <v>70</v>
      </c>
      <c r="M252">
        <v>80</v>
      </c>
      <c r="N252">
        <v>41</v>
      </c>
      <c r="O252">
        <v>82</v>
      </c>
      <c r="P252" s="1" t="str">
        <f>VLOOKUP(B252,futbin!B:J,6,0)</f>
        <v>Paris Saint-Germain</v>
      </c>
      <c r="Q252" s="1" t="str">
        <f>VLOOKUP(B252,futbin!B:K,8,0)</f>
        <v>Uruguay</v>
      </c>
      <c r="R252" t="s">
        <v>1760</v>
      </c>
      <c r="S252">
        <f>VLOOKUP(P252,clubs!B:C,2,0)</f>
        <v>73</v>
      </c>
      <c r="T252">
        <f>VLOOKUP(Q252,nations!B:C,2,0)</f>
        <v>60</v>
      </c>
    </row>
    <row r="253" spans="1:20" x14ac:dyDescent="0.25">
      <c r="A253" s="4">
        <v>198710</v>
      </c>
      <c r="B253" t="s">
        <v>56</v>
      </c>
      <c r="C253" t="str">
        <f>VLOOKUP(A253,futbin!A:D,4,0)</f>
        <v>Rodríguez</v>
      </c>
      <c r="D253">
        <v>86</v>
      </c>
      <c r="E253" t="s">
        <v>41</v>
      </c>
      <c r="F253" t="s">
        <v>2252</v>
      </c>
      <c r="G253" s="15">
        <v>39000</v>
      </c>
      <c r="H253">
        <v>4</v>
      </c>
      <c r="I253">
        <v>3</v>
      </c>
      <c r="J253">
        <v>80</v>
      </c>
      <c r="K253">
        <v>80</v>
      </c>
      <c r="L253">
        <v>84</v>
      </c>
      <c r="M253">
        <v>85</v>
      </c>
      <c r="N253">
        <v>40</v>
      </c>
      <c r="O253">
        <v>72</v>
      </c>
      <c r="P253" s="1" t="str">
        <f>VLOOKUP(B253,futbin!B:J,6,0)</f>
        <v>Real Madrid</v>
      </c>
      <c r="Q253" s="1" t="str">
        <f>VLOOKUP(B253,futbin!B:K,8,0)</f>
        <v>Colombia</v>
      </c>
      <c r="R253" t="s">
        <v>1761</v>
      </c>
      <c r="S253">
        <f>VLOOKUP(P253,clubs!B:C,2,0)</f>
        <v>243</v>
      </c>
      <c r="T253">
        <f>VLOOKUP(Q253,nations!B:C,2,0)</f>
        <v>56</v>
      </c>
    </row>
    <row r="254" spans="1:20" x14ac:dyDescent="0.25">
      <c r="A254" s="4">
        <v>178603</v>
      </c>
      <c r="B254" t="s">
        <v>121</v>
      </c>
      <c r="C254" t="str">
        <f>VLOOKUP(A254,futbin!A:D,4,0)</f>
        <v>Hummels</v>
      </c>
      <c r="D254">
        <v>86</v>
      </c>
      <c r="E254" t="s">
        <v>39</v>
      </c>
      <c r="F254" t="s">
        <v>2252</v>
      </c>
      <c r="G254" s="15">
        <v>80000</v>
      </c>
      <c r="H254">
        <v>2</v>
      </c>
      <c r="I254">
        <v>3</v>
      </c>
      <c r="J254">
        <v>66</v>
      </c>
      <c r="K254">
        <v>59</v>
      </c>
      <c r="L254">
        <v>75</v>
      </c>
      <c r="M254">
        <v>71</v>
      </c>
      <c r="N254">
        <v>88</v>
      </c>
      <c r="O254">
        <v>78</v>
      </c>
      <c r="P254" s="1" t="str">
        <f>VLOOKUP(B254,futbin!B:J,6,0)</f>
        <v>Borussia Dortmund</v>
      </c>
      <c r="Q254" s="1" t="str">
        <f>VLOOKUP(B254,futbin!B:K,8,0)</f>
        <v>Germany</v>
      </c>
      <c r="R254" t="s">
        <v>1762</v>
      </c>
      <c r="S254">
        <f>VLOOKUP(P254,clubs!B:C,2,0)</f>
        <v>22</v>
      </c>
      <c r="T254">
        <f>VLOOKUP(Q254,nations!B:C,2,0)</f>
        <v>21</v>
      </c>
    </row>
    <row r="255" spans="1:20" x14ac:dyDescent="0.25">
      <c r="A255" s="4">
        <v>176635</v>
      </c>
      <c r="B255" t="s">
        <v>125</v>
      </c>
      <c r="C255" t="str">
        <f>VLOOKUP(A255,futbin!A:D,4,0)</f>
        <v>Özil</v>
      </c>
      <c r="D255">
        <v>86</v>
      </c>
      <c r="E255" t="s">
        <v>41</v>
      </c>
      <c r="F255" t="s">
        <v>2252</v>
      </c>
      <c r="G255" s="15">
        <v>79000</v>
      </c>
      <c r="H255">
        <v>4</v>
      </c>
      <c r="I255">
        <v>2</v>
      </c>
      <c r="J255">
        <v>75</v>
      </c>
      <c r="K255">
        <v>74</v>
      </c>
      <c r="L255">
        <v>86</v>
      </c>
      <c r="M255">
        <v>87</v>
      </c>
      <c r="N255">
        <v>27</v>
      </c>
      <c r="O255">
        <v>58</v>
      </c>
      <c r="P255" s="1" t="str">
        <f>VLOOKUP(B255,futbin!B:J,6,0)</f>
        <v>Arsenal</v>
      </c>
      <c r="Q255" s="1" t="str">
        <f>VLOOKUP(B255,futbin!B:K,8,0)</f>
        <v>Germany</v>
      </c>
      <c r="R255" t="s">
        <v>1763</v>
      </c>
      <c r="S255">
        <f>VLOOKUP(P255,clubs!B:C,2,0)</f>
        <v>1</v>
      </c>
      <c r="T255">
        <f>VLOOKUP(Q255,nations!B:C,2,0)</f>
        <v>21</v>
      </c>
    </row>
    <row r="256" spans="1:20" x14ac:dyDescent="0.25">
      <c r="A256" s="4">
        <v>189596</v>
      </c>
      <c r="B256" t="s">
        <v>44</v>
      </c>
      <c r="C256" t="str">
        <f>VLOOKUP(A256,futbin!A:D,4,0)</f>
        <v>Müller</v>
      </c>
      <c r="D256">
        <v>86</v>
      </c>
      <c r="E256" t="s">
        <v>36</v>
      </c>
      <c r="F256" t="s">
        <v>2252</v>
      </c>
      <c r="G256" s="15">
        <v>78000</v>
      </c>
      <c r="H256">
        <v>3</v>
      </c>
      <c r="I256">
        <v>4</v>
      </c>
      <c r="J256">
        <v>81</v>
      </c>
      <c r="K256">
        <v>84</v>
      </c>
      <c r="L256">
        <v>82</v>
      </c>
      <c r="M256">
        <v>80</v>
      </c>
      <c r="N256">
        <v>46</v>
      </c>
      <c r="O256">
        <v>72</v>
      </c>
      <c r="P256" s="1" t="str">
        <f>VLOOKUP(B256,futbin!B:J,6,0)</f>
        <v>FC Bayern München</v>
      </c>
      <c r="Q256" s="1" t="str">
        <f>VLOOKUP(B256,futbin!B:K,8,0)</f>
        <v>Germany</v>
      </c>
      <c r="R256" t="s">
        <v>1764</v>
      </c>
      <c r="S256">
        <f>VLOOKUP(P256,clubs!B:C,2,0)</f>
        <v>21</v>
      </c>
      <c r="T256">
        <f>VLOOKUP(Q256,nations!B:C,2,0)</f>
        <v>21</v>
      </c>
    </row>
    <row r="257" spans="1:20" x14ac:dyDescent="0.25">
      <c r="A257" s="4">
        <v>188350</v>
      </c>
      <c r="B257" t="s">
        <v>133</v>
      </c>
      <c r="C257" t="str">
        <f>VLOOKUP(A257,futbin!A:D,4,0)</f>
        <v>Reus</v>
      </c>
      <c r="D257">
        <v>86</v>
      </c>
      <c r="E257" t="s">
        <v>35</v>
      </c>
      <c r="F257" t="s">
        <v>2252</v>
      </c>
      <c r="G257" s="15">
        <v>14250</v>
      </c>
      <c r="H257">
        <v>4</v>
      </c>
      <c r="I257">
        <v>4</v>
      </c>
      <c r="J257">
        <v>91</v>
      </c>
      <c r="K257">
        <v>86</v>
      </c>
      <c r="L257">
        <v>84</v>
      </c>
      <c r="M257">
        <v>86</v>
      </c>
      <c r="N257">
        <v>33</v>
      </c>
      <c r="O257">
        <v>65</v>
      </c>
      <c r="P257" s="1" t="str">
        <f>VLOOKUP(B257,futbin!B:J,6,0)</f>
        <v>Borussia Dortmund</v>
      </c>
      <c r="Q257" s="1" t="str">
        <f>VLOOKUP(B257,futbin!B:K,8,0)</f>
        <v>Germany</v>
      </c>
      <c r="R257" t="s">
        <v>1765</v>
      </c>
      <c r="S257">
        <f>VLOOKUP(P257,clubs!B:C,2,0)</f>
        <v>22</v>
      </c>
      <c r="T257">
        <f>VLOOKUP(Q257,nations!B:C,2,0)</f>
        <v>21</v>
      </c>
    </row>
    <row r="258" spans="1:20" x14ac:dyDescent="0.25">
      <c r="A258" s="4">
        <v>54050</v>
      </c>
      <c r="B258" t="s">
        <v>64</v>
      </c>
      <c r="C258" t="str">
        <f>VLOOKUP(A258,futbin!A:D,4,0)</f>
        <v>Rooney</v>
      </c>
      <c r="D258">
        <v>86</v>
      </c>
      <c r="E258" t="s">
        <v>18</v>
      </c>
      <c r="F258" t="s">
        <v>2252</v>
      </c>
      <c r="G258" s="15">
        <v>6200</v>
      </c>
      <c r="H258">
        <v>3</v>
      </c>
      <c r="I258">
        <v>4</v>
      </c>
      <c r="J258">
        <v>76</v>
      </c>
      <c r="K258">
        <v>87</v>
      </c>
      <c r="L258">
        <v>82</v>
      </c>
      <c r="M258">
        <v>83</v>
      </c>
      <c r="N258">
        <v>44</v>
      </c>
      <c r="O258">
        <v>87</v>
      </c>
      <c r="P258" s="1" t="str">
        <f>VLOOKUP(B258,futbin!B:J,6,0)</f>
        <v>Manchester United</v>
      </c>
      <c r="Q258" s="1" t="str">
        <f>VLOOKUP(B258,futbin!B:K,8,0)</f>
        <v>England</v>
      </c>
      <c r="R258" t="s">
        <v>1766</v>
      </c>
      <c r="S258">
        <f>VLOOKUP(P258,clubs!B:C,2,0)</f>
        <v>11</v>
      </c>
      <c r="T258">
        <f>VLOOKUP(Q258,nations!B:C,2,0)</f>
        <v>14</v>
      </c>
    </row>
    <row r="259" spans="1:20" x14ac:dyDescent="0.25">
      <c r="A259" s="4">
        <v>20289</v>
      </c>
      <c r="B259" t="s">
        <v>62</v>
      </c>
      <c r="C259" t="str">
        <f>VLOOKUP(A259,futbin!A:D,4,0)</f>
        <v>Touré</v>
      </c>
      <c r="D259">
        <v>86</v>
      </c>
      <c r="E259" t="s">
        <v>33</v>
      </c>
      <c r="F259" t="s">
        <v>2252</v>
      </c>
      <c r="G259" s="15">
        <v>33250</v>
      </c>
      <c r="H259">
        <v>3</v>
      </c>
      <c r="I259">
        <v>4</v>
      </c>
      <c r="J259">
        <v>76</v>
      </c>
      <c r="K259">
        <v>82</v>
      </c>
      <c r="L259">
        <v>81</v>
      </c>
      <c r="M259">
        <v>79</v>
      </c>
      <c r="N259">
        <v>80</v>
      </c>
      <c r="O259">
        <v>90</v>
      </c>
      <c r="P259" s="1" t="str">
        <f>VLOOKUP(B259,futbin!B:J,6,0)</f>
        <v>Manchester City</v>
      </c>
      <c r="Q259" s="1" t="str">
        <f>VLOOKUP(B259,futbin!B:K,8,0)</f>
        <v>Ivory Coast</v>
      </c>
      <c r="R259" t="s">
        <v>1767</v>
      </c>
      <c r="S259">
        <f>VLOOKUP(P259,clubs!B:C,2,0)</f>
        <v>10</v>
      </c>
      <c r="T259">
        <f>VLOOKUP(Q259,nations!B:C,2,0)</f>
        <v>108</v>
      </c>
    </row>
    <row r="260" spans="1:20" x14ac:dyDescent="0.25">
      <c r="A260" s="4">
        <v>10535</v>
      </c>
      <c r="B260" t="s">
        <v>168</v>
      </c>
      <c r="C260" t="str">
        <f>VLOOKUP(A260,futbin!A:D,4,0)</f>
        <v>Xavi</v>
      </c>
      <c r="D260">
        <v>86</v>
      </c>
      <c r="E260" t="s">
        <v>33</v>
      </c>
      <c r="F260" t="s">
        <v>2252</v>
      </c>
      <c r="G260" s="15">
        <v>95000</v>
      </c>
      <c r="H260">
        <v>3</v>
      </c>
      <c r="I260">
        <v>3</v>
      </c>
      <c r="J260">
        <v>66</v>
      </c>
      <c r="K260">
        <v>72</v>
      </c>
      <c r="L260">
        <v>91</v>
      </c>
      <c r="M260">
        <v>85</v>
      </c>
      <c r="N260">
        <v>60</v>
      </c>
      <c r="O260">
        <v>58</v>
      </c>
      <c r="P260" s="1" t="str">
        <f>VLOOKUP(B260,futbin!B:J,6,0)</f>
        <v>FC Barcelona</v>
      </c>
      <c r="Q260" s="1" t="str">
        <f>VLOOKUP(B260,futbin!B:K,8,0)</f>
        <v>Spain</v>
      </c>
      <c r="R260" t="s">
        <v>1768</v>
      </c>
      <c r="S260">
        <f>VLOOKUP(P260,clubs!B:C,2,0)</f>
        <v>241</v>
      </c>
      <c r="T260">
        <f>VLOOKUP(Q260,nations!B:C,2,0)</f>
        <v>45</v>
      </c>
    </row>
    <row r="261" spans="1:20" x14ac:dyDescent="0.25">
      <c r="A261" s="4">
        <v>139720</v>
      </c>
      <c r="B261" t="s">
        <v>169</v>
      </c>
      <c r="C261" t="str">
        <f>VLOOKUP(A261,futbin!A:D,4,0)</f>
        <v>Kompany</v>
      </c>
      <c r="D261">
        <v>86</v>
      </c>
      <c r="E261" t="s">
        <v>39</v>
      </c>
      <c r="F261" t="s">
        <v>2252</v>
      </c>
      <c r="G261" s="15">
        <v>8100</v>
      </c>
      <c r="H261">
        <v>2</v>
      </c>
      <c r="I261">
        <v>3</v>
      </c>
      <c r="J261">
        <v>73</v>
      </c>
      <c r="K261">
        <v>56</v>
      </c>
      <c r="L261">
        <v>69</v>
      </c>
      <c r="M261">
        <v>67</v>
      </c>
      <c r="N261">
        <v>87</v>
      </c>
      <c r="O261">
        <v>81</v>
      </c>
      <c r="P261" s="1" t="str">
        <f>VLOOKUP(B261,futbin!B:J,6,0)</f>
        <v>Manchester City</v>
      </c>
      <c r="Q261" s="1" t="str">
        <f>VLOOKUP(B261,futbin!B:K,8,0)</f>
        <v>Belgium</v>
      </c>
      <c r="R261" t="s">
        <v>1769</v>
      </c>
      <c r="S261">
        <f>VLOOKUP(P261,clubs!B:C,2,0)</f>
        <v>10</v>
      </c>
      <c r="T261">
        <f>VLOOKUP(Q261,nations!B:C,2,0)</f>
        <v>7</v>
      </c>
    </row>
    <row r="262" spans="1:20" x14ac:dyDescent="0.25">
      <c r="A262" s="4">
        <v>192119</v>
      </c>
      <c r="B262" t="s">
        <v>151</v>
      </c>
      <c r="C262" t="str">
        <f>VLOOKUP(A262,futbin!A:D,4,0)</f>
        <v>Courtois</v>
      </c>
      <c r="D262">
        <v>86</v>
      </c>
      <c r="E262" t="s">
        <v>23</v>
      </c>
      <c r="F262" t="s">
        <v>2252</v>
      </c>
      <c r="G262" s="15">
        <v>10250</v>
      </c>
      <c r="H262">
        <v>1</v>
      </c>
      <c r="I262">
        <v>3</v>
      </c>
      <c r="J262">
        <v>84</v>
      </c>
      <c r="K262">
        <v>87</v>
      </c>
      <c r="L262">
        <v>69</v>
      </c>
      <c r="M262">
        <v>88</v>
      </c>
      <c r="N262">
        <v>46</v>
      </c>
      <c r="O262">
        <v>86</v>
      </c>
      <c r="P262" s="1" t="str">
        <f>VLOOKUP(B262,futbin!B:J,6,0)</f>
        <v>Chelsea</v>
      </c>
      <c r="Q262" s="1" t="str">
        <f>VLOOKUP(B262,futbin!B:K,8,0)</f>
        <v>Belgium</v>
      </c>
      <c r="R262" t="s">
        <v>1770</v>
      </c>
      <c r="S262">
        <f>VLOOKUP(P262,clubs!B:C,2,0)</f>
        <v>5</v>
      </c>
      <c r="T262">
        <f>VLOOKUP(Q262,nations!B:C,2,0)</f>
        <v>7</v>
      </c>
    </row>
    <row r="263" spans="1:20" x14ac:dyDescent="0.25">
      <c r="A263" s="4">
        <v>183898</v>
      </c>
      <c r="B263" t="s">
        <v>40</v>
      </c>
      <c r="C263" t="str">
        <f>VLOOKUP(A263,futbin!A:D,4,0)</f>
        <v>Di María</v>
      </c>
      <c r="D263">
        <v>86</v>
      </c>
      <c r="E263" t="s">
        <v>41</v>
      </c>
      <c r="F263" t="s">
        <v>2252</v>
      </c>
      <c r="G263" s="15">
        <v>16250</v>
      </c>
      <c r="H263">
        <v>4</v>
      </c>
      <c r="I263">
        <v>2</v>
      </c>
      <c r="J263">
        <v>90</v>
      </c>
      <c r="K263">
        <v>79</v>
      </c>
      <c r="L263">
        <v>83</v>
      </c>
      <c r="M263">
        <v>87</v>
      </c>
      <c r="N263">
        <v>57</v>
      </c>
      <c r="O263">
        <v>71</v>
      </c>
      <c r="P263" s="1" t="str">
        <f>VLOOKUP(B263,futbin!B:J,6,0)</f>
        <v>Manchester United</v>
      </c>
      <c r="Q263" s="1" t="str">
        <f>VLOOKUP(B263,futbin!B:K,8,0)</f>
        <v>Argentina</v>
      </c>
      <c r="R263" t="s">
        <v>1987</v>
      </c>
      <c r="S263">
        <f>VLOOKUP(P263,clubs!B:C,2,0)</f>
        <v>11</v>
      </c>
      <c r="T263">
        <f>VLOOKUP(Q263,nations!B:C,2,0)</f>
        <v>52</v>
      </c>
    </row>
    <row r="264" spans="1:20" x14ac:dyDescent="0.25">
      <c r="A264" s="4">
        <v>179844</v>
      </c>
      <c r="B264" t="s">
        <v>49</v>
      </c>
      <c r="C264" t="str">
        <f>VLOOKUP(A264,futbin!A:D,4,0)</f>
        <v>Costa</v>
      </c>
      <c r="D264">
        <v>86</v>
      </c>
      <c r="E264" t="s">
        <v>18</v>
      </c>
      <c r="F264" t="s">
        <v>2252</v>
      </c>
      <c r="G264" s="15">
        <v>80000</v>
      </c>
      <c r="H264">
        <v>3</v>
      </c>
      <c r="I264">
        <v>4</v>
      </c>
      <c r="J264">
        <v>83</v>
      </c>
      <c r="K264">
        <v>85</v>
      </c>
      <c r="L264">
        <v>64</v>
      </c>
      <c r="M264">
        <v>80</v>
      </c>
      <c r="N264">
        <v>40</v>
      </c>
      <c r="O264">
        <v>88</v>
      </c>
      <c r="P264" s="1" t="str">
        <f>VLOOKUP(B264,futbin!B:J,6,0)</f>
        <v>Chelsea</v>
      </c>
      <c r="Q264" s="1" t="str">
        <f>VLOOKUP(B264,futbin!B:K,8,0)</f>
        <v>Spain</v>
      </c>
      <c r="R264" t="s">
        <v>2002</v>
      </c>
      <c r="S264">
        <f>VLOOKUP(P264,clubs!B:C,2,0)</f>
        <v>5</v>
      </c>
      <c r="T264">
        <f>VLOOKUP(Q264,nations!B:C,2,0)</f>
        <v>45</v>
      </c>
    </row>
    <row r="265" spans="1:20" x14ac:dyDescent="0.25">
      <c r="A265" s="4">
        <v>183907</v>
      </c>
      <c r="B265" t="s">
        <v>51</v>
      </c>
      <c r="C265" t="str">
        <f>VLOOKUP(A265,futbin!A:D,4,0)</f>
        <v>Boateng</v>
      </c>
      <c r="D265">
        <v>86</v>
      </c>
      <c r="E265" t="s">
        <v>39</v>
      </c>
      <c r="F265" t="s">
        <v>2252</v>
      </c>
      <c r="G265" s="15">
        <v>8100</v>
      </c>
      <c r="H265">
        <v>3</v>
      </c>
      <c r="I265">
        <v>4</v>
      </c>
      <c r="J265">
        <v>79</v>
      </c>
      <c r="K265">
        <v>50</v>
      </c>
      <c r="L265">
        <v>68</v>
      </c>
      <c r="M265">
        <v>70</v>
      </c>
      <c r="N265">
        <v>84</v>
      </c>
      <c r="O265">
        <v>82</v>
      </c>
      <c r="P265" s="1" t="str">
        <f>VLOOKUP(B265,futbin!B:J,6,0)</f>
        <v>FC Bayern München</v>
      </c>
      <c r="Q265" s="1" t="str">
        <f>VLOOKUP(B265,futbin!B:K,8,0)</f>
        <v>Germany</v>
      </c>
      <c r="R265" t="s">
        <v>2014</v>
      </c>
      <c r="S265">
        <f>VLOOKUP(P265,clubs!B:C,2,0)</f>
        <v>21</v>
      </c>
      <c r="T265">
        <f>VLOOKUP(Q265,nations!B:C,2,0)</f>
        <v>21</v>
      </c>
    </row>
    <row r="266" spans="1:20" x14ac:dyDescent="0.25">
      <c r="A266" s="4">
        <v>192318</v>
      </c>
      <c r="B266" t="s">
        <v>135</v>
      </c>
      <c r="C266" t="str">
        <f>VLOOKUP(A266,futbin!A:D,4,0)</f>
        <v>Götze</v>
      </c>
      <c r="D266">
        <v>86</v>
      </c>
      <c r="E266" t="s">
        <v>41</v>
      </c>
      <c r="F266" t="s">
        <v>2252</v>
      </c>
      <c r="G266" s="15">
        <v>3400</v>
      </c>
      <c r="H266">
        <v>4</v>
      </c>
      <c r="I266">
        <v>4</v>
      </c>
      <c r="J266">
        <v>80</v>
      </c>
      <c r="K266">
        <v>76</v>
      </c>
      <c r="L266">
        <v>83</v>
      </c>
      <c r="M266">
        <v>90</v>
      </c>
      <c r="N266">
        <v>36</v>
      </c>
      <c r="O266">
        <v>63</v>
      </c>
      <c r="P266" s="1" t="str">
        <f>VLOOKUP(B266,futbin!B:J,6,0)</f>
        <v>FC Bayern München</v>
      </c>
      <c r="Q266" s="1" t="str">
        <f>VLOOKUP(B266,futbin!B:K,8,0)</f>
        <v>Germany</v>
      </c>
      <c r="R266" t="s">
        <v>2023</v>
      </c>
      <c r="S266">
        <f>VLOOKUP(P266,clubs!B:C,2,0)</f>
        <v>21</v>
      </c>
      <c r="T266">
        <f>VLOOKUP(Q266,nations!B:C,2,0)</f>
        <v>21</v>
      </c>
    </row>
    <row r="267" spans="1:20" x14ac:dyDescent="0.25">
      <c r="A267" s="4">
        <v>13732</v>
      </c>
      <c r="B267" t="s">
        <v>80</v>
      </c>
      <c r="C267" t="str">
        <f>VLOOKUP(A267,futbin!A:D,4,0)</f>
        <v>Terry</v>
      </c>
      <c r="D267">
        <v>86</v>
      </c>
      <c r="E267" t="s">
        <v>39</v>
      </c>
      <c r="F267" t="s">
        <v>31</v>
      </c>
      <c r="G267" s="15">
        <v>131000</v>
      </c>
      <c r="H267">
        <v>2</v>
      </c>
      <c r="I267">
        <v>4</v>
      </c>
      <c r="J267">
        <v>44</v>
      </c>
      <c r="K267">
        <v>54</v>
      </c>
      <c r="L267">
        <v>64</v>
      </c>
      <c r="M267">
        <v>58</v>
      </c>
      <c r="N267">
        <v>91</v>
      </c>
      <c r="O267">
        <v>88</v>
      </c>
      <c r="P267" s="1" t="str">
        <f>VLOOKUP(B267,futbin!B:J,6,0)</f>
        <v>Chelsea</v>
      </c>
      <c r="Q267" s="1" t="str">
        <f>VLOOKUP(B267,futbin!B:K,8,0)</f>
        <v>England</v>
      </c>
      <c r="R267" t="s">
        <v>2059</v>
      </c>
      <c r="S267">
        <f>VLOOKUP(P267,clubs!B:C,2,0)</f>
        <v>5</v>
      </c>
      <c r="T267">
        <f>VLOOKUP(Q267,nations!B:C,2,0)</f>
        <v>14</v>
      </c>
    </row>
    <row r="268" spans="1:20" x14ac:dyDescent="0.25">
      <c r="A268" s="4">
        <v>199482</v>
      </c>
      <c r="B268" t="s">
        <v>163</v>
      </c>
      <c r="C268" t="str">
        <f>VLOOKUP(A268,futbin!A:D,4,0)</f>
        <v>Lopes</v>
      </c>
      <c r="D268">
        <v>86</v>
      </c>
      <c r="E268" t="s">
        <v>23</v>
      </c>
      <c r="F268" t="s">
        <v>17</v>
      </c>
      <c r="G268" s="15">
        <v>25250</v>
      </c>
      <c r="H268">
        <v>1</v>
      </c>
      <c r="I268">
        <v>2</v>
      </c>
      <c r="J268">
        <v>90</v>
      </c>
      <c r="K268">
        <v>83</v>
      </c>
      <c r="L268">
        <v>77</v>
      </c>
      <c r="M268">
        <v>93</v>
      </c>
      <c r="N268">
        <v>65</v>
      </c>
      <c r="O268">
        <v>85</v>
      </c>
      <c r="P268" s="1" t="str">
        <f>VLOOKUP(B268,futbin!B:J,6,0)</f>
        <v>Olympique Lyonnais</v>
      </c>
      <c r="Q268" s="1" t="str">
        <f>VLOOKUP(B268,futbin!B:K,8,0)</f>
        <v>Portugal</v>
      </c>
      <c r="R268" t="s">
        <v>2183</v>
      </c>
      <c r="S268">
        <f>VLOOKUP(P268,clubs!B:C,2,0)</f>
        <v>66</v>
      </c>
      <c r="T268">
        <f>VLOOKUP(Q268,nations!B:C,2,0)</f>
        <v>38</v>
      </c>
    </row>
    <row r="269" spans="1:20" x14ac:dyDescent="0.25">
      <c r="A269" s="4">
        <v>184344</v>
      </c>
      <c r="B269" t="s">
        <v>164</v>
      </c>
      <c r="C269" t="str">
        <f>VLOOKUP(A269,futbin!A:D,4,0)</f>
        <v>Bonucci</v>
      </c>
      <c r="D269">
        <v>86</v>
      </c>
      <c r="E269" t="s">
        <v>39</v>
      </c>
      <c r="F269" t="s">
        <v>17</v>
      </c>
      <c r="G269" s="15">
        <v>80500</v>
      </c>
      <c r="H269">
        <v>2</v>
      </c>
      <c r="I269">
        <v>3</v>
      </c>
      <c r="J269">
        <v>77</v>
      </c>
      <c r="K269">
        <v>60</v>
      </c>
      <c r="L269">
        <v>77</v>
      </c>
      <c r="M269">
        <v>75</v>
      </c>
      <c r="N269">
        <v>93</v>
      </c>
      <c r="O269">
        <v>90</v>
      </c>
      <c r="P269" s="1" t="str">
        <f>VLOOKUP(B269,futbin!B:J,6,0)</f>
        <v>Juventus</v>
      </c>
      <c r="Q269" s="1" t="str">
        <f>VLOOKUP(B269,futbin!B:K,8,0)</f>
        <v>Italy</v>
      </c>
      <c r="R269" t="s">
        <v>2184</v>
      </c>
      <c r="S269">
        <f>VLOOKUP(P269,clubs!B:C,2,0)</f>
        <v>45</v>
      </c>
      <c r="T269">
        <f>VLOOKUP(Q269,nations!B:C,2,0)</f>
        <v>27</v>
      </c>
    </row>
    <row r="270" spans="1:20" x14ac:dyDescent="0.25">
      <c r="A270" s="4">
        <v>190547</v>
      </c>
      <c r="B270" t="s">
        <v>165</v>
      </c>
      <c r="C270" t="str">
        <f>VLOOKUP(A270,futbin!A:D,4,0)</f>
        <v>Glik</v>
      </c>
      <c r="D270">
        <v>86</v>
      </c>
      <c r="E270" t="s">
        <v>39</v>
      </c>
      <c r="F270" t="s">
        <v>17</v>
      </c>
      <c r="G270" s="15">
        <v>22250</v>
      </c>
      <c r="H270">
        <v>2</v>
      </c>
      <c r="I270">
        <v>2</v>
      </c>
      <c r="J270">
        <v>60</v>
      </c>
      <c r="K270">
        <v>40</v>
      </c>
      <c r="L270">
        <v>60</v>
      </c>
      <c r="M270">
        <v>55</v>
      </c>
      <c r="N270">
        <v>94</v>
      </c>
      <c r="O270">
        <v>91</v>
      </c>
      <c r="P270" s="1" t="str">
        <f>VLOOKUP(B270,futbin!B:J,6,0)</f>
        <v>Torino</v>
      </c>
      <c r="Q270" s="1" t="str">
        <f>VLOOKUP(B270,futbin!B:K,8,0)</f>
        <v>Poland</v>
      </c>
      <c r="R270" t="s">
        <v>2185</v>
      </c>
      <c r="S270">
        <f>VLOOKUP(P270,clubs!B:C,2,0)</f>
        <v>54</v>
      </c>
      <c r="T270">
        <f>VLOOKUP(Q270,nations!B:C,2,0)</f>
        <v>37</v>
      </c>
    </row>
    <row r="271" spans="1:20" x14ac:dyDescent="0.25">
      <c r="A271" s="4">
        <v>159147</v>
      </c>
      <c r="B271" t="s">
        <v>166</v>
      </c>
      <c r="C271" t="str">
        <f>VLOOKUP(A271,futbin!A:D,4,0)</f>
        <v>Perrin</v>
      </c>
      <c r="D271">
        <v>86</v>
      </c>
      <c r="E271" t="s">
        <v>39</v>
      </c>
      <c r="F271" t="s">
        <v>17</v>
      </c>
      <c r="G271" s="15">
        <v>42750</v>
      </c>
      <c r="H271">
        <v>2</v>
      </c>
      <c r="I271">
        <v>3</v>
      </c>
      <c r="J271">
        <v>77</v>
      </c>
      <c r="K271">
        <v>70</v>
      </c>
      <c r="L271">
        <v>77</v>
      </c>
      <c r="M271">
        <v>75</v>
      </c>
      <c r="N271">
        <v>92</v>
      </c>
      <c r="O271">
        <v>86</v>
      </c>
      <c r="P271" s="1" t="str">
        <f>VLOOKUP(B271,futbin!B:J,6,0)</f>
        <v>AS Saint-Étienne</v>
      </c>
      <c r="Q271" s="1" t="str">
        <f>VLOOKUP(B271,futbin!B:K,8,0)</f>
        <v>France</v>
      </c>
      <c r="R271" t="s">
        <v>2186</v>
      </c>
      <c r="S271">
        <f>VLOOKUP(P271,clubs!B:C,2,0)</f>
        <v>1819</v>
      </c>
      <c r="T271">
        <f>VLOOKUP(Q271,nations!B:C,2,0)</f>
        <v>18</v>
      </c>
    </row>
    <row r="272" spans="1:20" x14ac:dyDescent="0.25">
      <c r="A272" s="4">
        <v>188829</v>
      </c>
      <c r="B272" t="s">
        <v>167</v>
      </c>
      <c r="C272" t="str">
        <f>VLOOKUP(A272,futbin!A:D,4,0)</f>
        <v>Nkoulou</v>
      </c>
      <c r="D272">
        <v>86</v>
      </c>
      <c r="E272" t="s">
        <v>39</v>
      </c>
      <c r="F272" t="s">
        <v>17</v>
      </c>
      <c r="G272" s="15">
        <v>70500</v>
      </c>
      <c r="H272">
        <v>2</v>
      </c>
      <c r="I272">
        <v>3</v>
      </c>
      <c r="J272">
        <v>87</v>
      </c>
      <c r="K272">
        <v>50</v>
      </c>
      <c r="L272">
        <v>75</v>
      </c>
      <c r="M272">
        <v>77</v>
      </c>
      <c r="N272">
        <v>90</v>
      </c>
      <c r="O272">
        <v>87</v>
      </c>
      <c r="P272" s="1" t="str">
        <f>VLOOKUP(B272,futbin!B:J,6,0)</f>
        <v>Olympique de Marseille</v>
      </c>
      <c r="Q272" s="1" t="str">
        <f>VLOOKUP(B272,futbin!B:K,8,0)</f>
        <v>Cameroon</v>
      </c>
      <c r="R272" t="s">
        <v>2187</v>
      </c>
      <c r="S272">
        <f>VLOOKUP(P272,clubs!B:C,2,0)</f>
        <v>219</v>
      </c>
      <c r="T272">
        <f>VLOOKUP(Q272,nations!B:C,2,0)</f>
        <v>103</v>
      </c>
    </row>
    <row r="273" spans="1:20" x14ac:dyDescent="0.25">
      <c r="A273" s="4">
        <v>202126</v>
      </c>
      <c r="B273" t="s">
        <v>181</v>
      </c>
      <c r="C273" t="str">
        <f>VLOOKUP(A273,futbin!A:D,4,0)</f>
        <v>Kane</v>
      </c>
      <c r="D273">
        <v>86</v>
      </c>
      <c r="E273" t="s">
        <v>18</v>
      </c>
      <c r="F273" t="s">
        <v>17</v>
      </c>
      <c r="G273" s="15">
        <v>65500</v>
      </c>
      <c r="H273">
        <v>3</v>
      </c>
      <c r="I273">
        <v>3</v>
      </c>
      <c r="J273">
        <v>83</v>
      </c>
      <c r="K273">
        <v>92</v>
      </c>
      <c r="L273">
        <v>80</v>
      </c>
      <c r="M273">
        <v>86</v>
      </c>
      <c r="N273">
        <v>48</v>
      </c>
      <c r="O273">
        <v>85</v>
      </c>
      <c r="P273" s="1" t="str">
        <f>VLOOKUP(B273,futbin!B:J,6,0)</f>
        <v>Tottenham Hotspur</v>
      </c>
      <c r="Q273" s="1" t="str">
        <f>VLOOKUP(B273,futbin!B:K,8,0)</f>
        <v>England</v>
      </c>
      <c r="R273" t="s">
        <v>2188</v>
      </c>
      <c r="S273">
        <f>VLOOKUP(P273,clubs!B:C,2,0)</f>
        <v>18</v>
      </c>
      <c r="T273">
        <f>VLOOKUP(Q273,nations!B:C,2,0)</f>
        <v>14</v>
      </c>
    </row>
    <row r="274" spans="1:20" x14ac:dyDescent="0.25">
      <c r="A274" s="4">
        <v>184432</v>
      </c>
      <c r="B274" t="s">
        <v>182</v>
      </c>
      <c r="C274" t="str">
        <f>VLOOKUP(A274,futbin!A:D,4,0)</f>
        <v>Azpilicueta</v>
      </c>
      <c r="D274">
        <v>86</v>
      </c>
      <c r="E274" t="s">
        <v>110</v>
      </c>
      <c r="F274" t="s">
        <v>17</v>
      </c>
      <c r="G274" s="15">
        <v>121000</v>
      </c>
      <c r="H274">
        <v>3</v>
      </c>
      <c r="I274">
        <v>3</v>
      </c>
      <c r="J274">
        <v>86</v>
      </c>
      <c r="K274">
        <v>61</v>
      </c>
      <c r="L274">
        <v>80</v>
      </c>
      <c r="M274">
        <v>77</v>
      </c>
      <c r="N274">
        <v>88</v>
      </c>
      <c r="O274">
        <v>83</v>
      </c>
      <c r="P274" s="1" t="str">
        <f>VLOOKUP(B274,futbin!B:J,6,0)</f>
        <v>Chelsea</v>
      </c>
      <c r="Q274" s="1" t="str">
        <f>VLOOKUP(B274,futbin!B:K,8,0)</f>
        <v>Spain</v>
      </c>
      <c r="R274" t="s">
        <v>2189</v>
      </c>
      <c r="S274">
        <f>VLOOKUP(P274,clubs!B:C,2,0)</f>
        <v>5</v>
      </c>
      <c r="T274">
        <f>VLOOKUP(Q274,nations!B:C,2,0)</f>
        <v>45</v>
      </c>
    </row>
    <row r="275" spans="1:20" x14ac:dyDescent="0.25">
      <c r="A275" s="4">
        <v>188567</v>
      </c>
      <c r="B275" t="s">
        <v>183</v>
      </c>
      <c r="C275" t="str">
        <f>VLOOKUP(A275,futbin!A:D,4,0)</f>
        <v>Aubameyang</v>
      </c>
      <c r="D275">
        <v>86</v>
      </c>
      <c r="E275" t="s">
        <v>18</v>
      </c>
      <c r="F275" t="s">
        <v>17</v>
      </c>
      <c r="G275" s="15">
        <v>712000</v>
      </c>
      <c r="H275">
        <v>3</v>
      </c>
      <c r="I275">
        <v>3</v>
      </c>
      <c r="J275">
        <v>99</v>
      </c>
      <c r="K275">
        <v>90</v>
      </c>
      <c r="L275">
        <v>85</v>
      </c>
      <c r="M275">
        <v>88</v>
      </c>
      <c r="N275">
        <v>50</v>
      </c>
      <c r="O275">
        <v>80</v>
      </c>
      <c r="P275" s="1" t="str">
        <f>VLOOKUP(B275,futbin!B:J,6,0)</f>
        <v>Borussia Dortmund</v>
      </c>
      <c r="Q275" s="1" t="str">
        <f>VLOOKUP(B275,futbin!B:K,8,0)</f>
        <v>Gabon</v>
      </c>
      <c r="R275" t="s">
        <v>2190</v>
      </c>
      <c r="S275">
        <f>VLOOKUP(P275,clubs!B:C,2,0)</f>
        <v>22</v>
      </c>
      <c r="T275">
        <f>VLOOKUP(Q275,nations!B:C,2,0)</f>
        <v>115</v>
      </c>
    </row>
    <row r="276" spans="1:20" x14ac:dyDescent="0.25">
      <c r="A276" s="4">
        <v>110376</v>
      </c>
      <c r="B276" t="s">
        <v>184</v>
      </c>
      <c r="C276" t="str">
        <f>VLOOKUP(A276,futbin!A:D,4,0)</f>
        <v>Soriano</v>
      </c>
      <c r="D276">
        <v>86</v>
      </c>
      <c r="E276" t="s">
        <v>18</v>
      </c>
      <c r="F276" t="s">
        <v>17</v>
      </c>
      <c r="G276" s="15">
        <v>27750</v>
      </c>
      <c r="H276">
        <v>3</v>
      </c>
      <c r="I276">
        <v>3</v>
      </c>
      <c r="J276">
        <v>75</v>
      </c>
      <c r="K276">
        <v>95</v>
      </c>
      <c r="L276">
        <v>90</v>
      </c>
      <c r="M276">
        <v>89</v>
      </c>
      <c r="N276">
        <v>45</v>
      </c>
      <c r="O276">
        <v>80</v>
      </c>
      <c r="P276" s="1" t="str">
        <f>VLOOKUP(B276,futbin!B:J,6,0)</f>
        <v>RB Salzburg</v>
      </c>
      <c r="Q276" s="1" t="str">
        <f>VLOOKUP(B276,futbin!B:K,8,0)</f>
        <v>Spain</v>
      </c>
      <c r="R276" t="s">
        <v>2191</v>
      </c>
      <c r="S276">
        <f>VLOOKUP(P276,clubs!B:C,2,0)</f>
        <v>191</v>
      </c>
      <c r="T276">
        <f>VLOOKUP(Q276,nations!B:C,2,0)</f>
        <v>45</v>
      </c>
    </row>
    <row r="277" spans="1:20" x14ac:dyDescent="0.25">
      <c r="A277" s="4">
        <v>176769</v>
      </c>
      <c r="B277" t="s">
        <v>185</v>
      </c>
      <c r="C277" t="str">
        <f>VLOOKUP(A277,futbin!A:D,4,0)</f>
        <v>Jonas</v>
      </c>
      <c r="D277">
        <v>86</v>
      </c>
      <c r="E277" t="s">
        <v>18</v>
      </c>
      <c r="F277" t="s">
        <v>17</v>
      </c>
      <c r="G277" s="15">
        <v>50500</v>
      </c>
      <c r="H277">
        <v>3</v>
      </c>
      <c r="I277">
        <v>4</v>
      </c>
      <c r="J277">
        <v>82</v>
      </c>
      <c r="K277">
        <v>90</v>
      </c>
      <c r="L277">
        <v>85</v>
      </c>
      <c r="M277">
        <v>91</v>
      </c>
      <c r="N277">
        <v>40</v>
      </c>
      <c r="O277">
        <v>75</v>
      </c>
      <c r="P277" s="1" t="str">
        <f>VLOOKUP(B277,futbin!B:J,6,0)</f>
        <v>SL Benfica</v>
      </c>
      <c r="Q277" s="1" t="str">
        <f>VLOOKUP(B277,futbin!B:K,8,0)</f>
        <v>Brazil</v>
      </c>
      <c r="R277" t="s">
        <v>2192</v>
      </c>
      <c r="S277">
        <f>VLOOKUP(P277,clubs!B:C,2,0)</f>
        <v>234</v>
      </c>
      <c r="T277">
        <f>VLOOKUP(Q277,nations!B:C,2,0)</f>
        <v>54</v>
      </c>
    </row>
    <row r="278" spans="1:20" x14ac:dyDescent="0.25">
      <c r="A278" s="4">
        <v>202556</v>
      </c>
      <c r="B278" t="s">
        <v>186</v>
      </c>
      <c r="C278" t="str">
        <f>VLOOKUP(A278,futbin!A:D,4,0)</f>
        <v>Depay</v>
      </c>
      <c r="D278">
        <v>86</v>
      </c>
      <c r="E278" t="s">
        <v>13</v>
      </c>
      <c r="F278" t="s">
        <v>17</v>
      </c>
      <c r="G278" s="15">
        <v>636000</v>
      </c>
      <c r="H278">
        <v>5</v>
      </c>
      <c r="I278">
        <v>2</v>
      </c>
      <c r="J278">
        <v>98</v>
      </c>
      <c r="K278">
        <v>88</v>
      </c>
      <c r="L278">
        <v>84</v>
      </c>
      <c r="M278">
        <v>92</v>
      </c>
      <c r="N278">
        <v>40</v>
      </c>
      <c r="O278">
        <v>84</v>
      </c>
      <c r="P278" s="1" t="str">
        <f>VLOOKUP(B278,futbin!B:J,6,0)</f>
        <v>PSV</v>
      </c>
      <c r="Q278" s="1" t="str">
        <f>VLOOKUP(B278,futbin!B:K,8,0)</f>
        <v>Netherlands</v>
      </c>
      <c r="R278" t="s">
        <v>2193</v>
      </c>
      <c r="S278">
        <f>VLOOKUP(P278,clubs!B:C,2,0)</f>
        <v>247</v>
      </c>
      <c r="T278">
        <f>VLOOKUP(Q278,nations!B:C,2,0)</f>
        <v>34</v>
      </c>
    </row>
    <row r="279" spans="1:20" x14ac:dyDescent="0.25">
      <c r="A279" s="4">
        <v>330</v>
      </c>
      <c r="B279" t="s">
        <v>187</v>
      </c>
      <c r="C279" t="str">
        <f>VLOOKUP(A279,futbin!A:D,4,0)</f>
        <v>Keane</v>
      </c>
      <c r="D279">
        <v>86</v>
      </c>
      <c r="E279" t="s">
        <v>18</v>
      </c>
      <c r="F279" t="s">
        <v>17</v>
      </c>
      <c r="G279" s="15">
        <v>40250</v>
      </c>
      <c r="H279">
        <v>3</v>
      </c>
      <c r="I279">
        <v>4</v>
      </c>
      <c r="J279">
        <v>77</v>
      </c>
      <c r="K279">
        <v>93</v>
      </c>
      <c r="L279">
        <v>86</v>
      </c>
      <c r="M279">
        <v>91</v>
      </c>
      <c r="N279">
        <v>40</v>
      </c>
      <c r="O279">
        <v>80</v>
      </c>
      <c r="P279" s="1" t="str">
        <f>VLOOKUP(B279,futbin!B:J,6,0)</f>
        <v>LA Galaxy</v>
      </c>
      <c r="Q279" s="1" t="str">
        <f>VLOOKUP(B279,futbin!B:K,8,0)</f>
        <v>Ireland</v>
      </c>
      <c r="R279" t="s">
        <v>2194</v>
      </c>
      <c r="S279">
        <f>VLOOKUP(P279,clubs!B:C,2,0)</f>
        <v>697</v>
      </c>
      <c r="T279">
        <f>VLOOKUP(Q279,nations!B:C,2,0)</f>
        <v>25</v>
      </c>
    </row>
    <row r="280" spans="1:20" x14ac:dyDescent="0.25">
      <c r="A280" s="4">
        <v>138449</v>
      </c>
      <c r="B280" t="s">
        <v>188</v>
      </c>
      <c r="C280" t="str">
        <f>VLOOKUP(A280,futbin!A:D,4,0)</f>
        <v>Kaká</v>
      </c>
      <c r="D280">
        <v>86</v>
      </c>
      <c r="E280" t="s">
        <v>41</v>
      </c>
      <c r="F280" t="s">
        <v>17</v>
      </c>
      <c r="G280" s="15">
        <v>99000</v>
      </c>
      <c r="H280">
        <v>4</v>
      </c>
      <c r="I280">
        <v>4</v>
      </c>
      <c r="J280">
        <v>80</v>
      </c>
      <c r="K280">
        <v>82</v>
      </c>
      <c r="L280">
        <v>87</v>
      </c>
      <c r="M280">
        <v>85</v>
      </c>
      <c r="N280">
        <v>38</v>
      </c>
      <c r="O280">
        <v>65</v>
      </c>
      <c r="P280" s="1" t="str">
        <f>VLOOKUP(B280,futbin!B:J,6,0)</f>
        <v>Orlando City SC</v>
      </c>
      <c r="Q280" s="1" t="str">
        <f>VLOOKUP(B280,futbin!B:K,8,0)</f>
        <v>Brazil</v>
      </c>
      <c r="R280" t="s">
        <v>2195</v>
      </c>
      <c r="S280">
        <f>VLOOKUP(P280,clubs!B:C,2,0)</f>
        <v>112606</v>
      </c>
      <c r="T280">
        <f>VLOOKUP(Q280,nations!B:C,2,0)</f>
        <v>54</v>
      </c>
    </row>
    <row r="281" spans="1:20" x14ac:dyDescent="0.25">
      <c r="A281" s="4">
        <v>186942</v>
      </c>
      <c r="B281" t="s">
        <v>214</v>
      </c>
      <c r="C281" t="str">
        <f>VLOOKUP(A281,futbin!A:D,4,0)</f>
        <v>Gündogan</v>
      </c>
      <c r="D281">
        <v>85</v>
      </c>
      <c r="E281" t="s">
        <v>33</v>
      </c>
      <c r="F281" t="s">
        <v>84</v>
      </c>
      <c r="G281" s="15">
        <v>131000</v>
      </c>
      <c r="H281">
        <v>4</v>
      </c>
      <c r="I281">
        <v>4</v>
      </c>
      <c r="J281">
        <v>82</v>
      </c>
      <c r="K281">
        <v>73</v>
      </c>
      <c r="L281">
        <v>88</v>
      </c>
      <c r="M281">
        <v>89</v>
      </c>
      <c r="N281">
        <v>70</v>
      </c>
      <c r="O281">
        <v>73</v>
      </c>
      <c r="P281" s="1" t="str">
        <f>VLOOKUP(B281,futbin!B:J,6,0)</f>
        <v>Borussia Dortmund</v>
      </c>
      <c r="Q281" s="1" t="str">
        <f>VLOOKUP(B281,futbin!B:K,8,0)</f>
        <v>Germany</v>
      </c>
      <c r="R281" t="s">
        <v>1533</v>
      </c>
      <c r="S281">
        <f>VLOOKUP(P281,clubs!B:C,2,0)</f>
        <v>22</v>
      </c>
      <c r="T281">
        <f>VLOOKUP(Q281,nations!B:C,2,0)</f>
        <v>21</v>
      </c>
    </row>
    <row r="282" spans="1:20" x14ac:dyDescent="0.25">
      <c r="A282" s="4">
        <v>171833</v>
      </c>
      <c r="B282" t="s">
        <v>215</v>
      </c>
      <c r="C282" t="str">
        <f>VLOOKUP(A282,futbin!A:D,4,0)</f>
        <v>Sturridge</v>
      </c>
      <c r="D282">
        <v>85</v>
      </c>
      <c r="E282" t="s">
        <v>18</v>
      </c>
      <c r="F282" t="s">
        <v>84</v>
      </c>
      <c r="G282" s="15">
        <v>211000</v>
      </c>
      <c r="H282">
        <v>4</v>
      </c>
      <c r="I282">
        <v>2</v>
      </c>
      <c r="J282">
        <v>91</v>
      </c>
      <c r="K282">
        <v>85</v>
      </c>
      <c r="L282">
        <v>71</v>
      </c>
      <c r="M282">
        <v>86</v>
      </c>
      <c r="N282">
        <v>31</v>
      </c>
      <c r="O282">
        <v>74</v>
      </c>
      <c r="P282" s="1" t="str">
        <f>VLOOKUP(B282,futbin!B:J,6,0)</f>
        <v>Liverpool</v>
      </c>
      <c r="Q282" s="1" t="str">
        <f>VLOOKUP(B282,futbin!B:K,8,0)</f>
        <v>England</v>
      </c>
      <c r="R282" t="s">
        <v>1534</v>
      </c>
      <c r="S282">
        <f>VLOOKUP(P282,clubs!B:C,2,0)</f>
        <v>9</v>
      </c>
      <c r="T282">
        <f>VLOOKUP(Q282,nations!B:C,2,0)</f>
        <v>14</v>
      </c>
    </row>
    <row r="283" spans="1:20" x14ac:dyDescent="0.25">
      <c r="A283" s="4">
        <v>138956</v>
      </c>
      <c r="B283" t="s">
        <v>67</v>
      </c>
      <c r="C283" t="str">
        <f>VLOOKUP(A283,futbin!A:D,4,0)</f>
        <v>Chiellini</v>
      </c>
      <c r="D283">
        <v>85</v>
      </c>
      <c r="E283" t="s">
        <v>39</v>
      </c>
      <c r="F283" t="s">
        <v>27</v>
      </c>
      <c r="G283" s="15">
        <v>121000</v>
      </c>
      <c r="H283">
        <v>2</v>
      </c>
      <c r="I283">
        <v>2</v>
      </c>
      <c r="J283">
        <v>77</v>
      </c>
      <c r="K283">
        <v>52</v>
      </c>
      <c r="L283">
        <v>57</v>
      </c>
      <c r="M283">
        <v>57</v>
      </c>
      <c r="N283">
        <v>89</v>
      </c>
      <c r="O283">
        <v>89</v>
      </c>
      <c r="P283" s="1" t="str">
        <f>VLOOKUP(B283,futbin!B:J,6,0)</f>
        <v>Juventus</v>
      </c>
      <c r="Q283" s="1" t="str">
        <f>VLOOKUP(B283,futbin!B:K,8,0)</f>
        <v>Italy</v>
      </c>
      <c r="R283" t="s">
        <v>1568</v>
      </c>
      <c r="S283">
        <f>VLOOKUP(P283,clubs!B:C,2,0)</f>
        <v>45</v>
      </c>
      <c r="T283">
        <f>VLOOKUP(Q283,nations!B:C,2,0)</f>
        <v>27</v>
      </c>
    </row>
    <row r="284" spans="1:20" x14ac:dyDescent="0.25">
      <c r="A284" s="4">
        <v>182493</v>
      </c>
      <c r="B284" t="s">
        <v>161</v>
      </c>
      <c r="C284" t="str">
        <f>VLOOKUP(A284,futbin!A:D,4,0)</f>
        <v>Godín</v>
      </c>
      <c r="D284">
        <v>85</v>
      </c>
      <c r="E284" t="s">
        <v>39</v>
      </c>
      <c r="F284" t="s">
        <v>27</v>
      </c>
      <c r="G284" s="15">
        <v>28250</v>
      </c>
      <c r="H284">
        <v>2</v>
      </c>
      <c r="I284">
        <v>3</v>
      </c>
      <c r="J284">
        <v>68</v>
      </c>
      <c r="K284">
        <v>49</v>
      </c>
      <c r="L284">
        <v>64</v>
      </c>
      <c r="M284">
        <v>62</v>
      </c>
      <c r="N284">
        <v>89</v>
      </c>
      <c r="O284">
        <v>81</v>
      </c>
      <c r="P284" s="1" t="str">
        <f>VLOOKUP(B284,futbin!B:J,6,0)</f>
        <v>Atlético Madrid</v>
      </c>
      <c r="Q284" s="1" t="str">
        <f>VLOOKUP(B284,futbin!B:K,8,0)</f>
        <v>Uruguay</v>
      </c>
      <c r="R284" t="s">
        <v>1569</v>
      </c>
      <c r="S284">
        <f>VLOOKUP(P284,clubs!B:C,2,0)</f>
        <v>240</v>
      </c>
      <c r="T284">
        <f>VLOOKUP(Q284,nations!B:C,2,0)</f>
        <v>60</v>
      </c>
    </row>
    <row r="285" spans="1:20" x14ac:dyDescent="0.25">
      <c r="A285" s="4">
        <v>139869</v>
      </c>
      <c r="B285" t="s">
        <v>162</v>
      </c>
      <c r="C285" t="str">
        <f>VLOOKUP(A285,futbin!A:D,4,0)</f>
        <v>Sneijder</v>
      </c>
      <c r="D285">
        <v>85</v>
      </c>
      <c r="E285" t="s">
        <v>13</v>
      </c>
      <c r="F285" t="s">
        <v>27</v>
      </c>
      <c r="G285" s="15">
        <v>19750</v>
      </c>
      <c r="H285">
        <v>3</v>
      </c>
      <c r="I285">
        <v>5</v>
      </c>
      <c r="J285">
        <v>76</v>
      </c>
      <c r="K285">
        <v>85</v>
      </c>
      <c r="L285">
        <v>89</v>
      </c>
      <c r="M285">
        <v>86</v>
      </c>
      <c r="N285">
        <v>49</v>
      </c>
      <c r="O285">
        <v>65</v>
      </c>
      <c r="P285" s="1" t="str">
        <f>VLOOKUP(B285,futbin!B:J,6,0)</f>
        <v>Galatasaray SK</v>
      </c>
      <c r="Q285" s="1" t="str">
        <f>VLOOKUP(B285,futbin!B:K,8,0)</f>
        <v>Netherlands</v>
      </c>
      <c r="R285" t="s">
        <v>1570</v>
      </c>
      <c r="S285">
        <f>VLOOKUP(P285,clubs!B:C,2,0)</f>
        <v>325</v>
      </c>
      <c r="T285">
        <f>VLOOKUP(Q285,nations!B:C,2,0)</f>
        <v>34</v>
      </c>
    </row>
    <row r="286" spans="1:20" x14ac:dyDescent="0.25">
      <c r="A286" s="4">
        <v>167664</v>
      </c>
      <c r="B286" t="s">
        <v>100</v>
      </c>
      <c r="C286" t="str">
        <f>VLOOKUP(A286,futbin!A:D,4,0)</f>
        <v>Higuaín</v>
      </c>
      <c r="D286">
        <v>85</v>
      </c>
      <c r="E286" t="s">
        <v>18</v>
      </c>
      <c r="F286" t="s">
        <v>27</v>
      </c>
      <c r="G286" s="15">
        <v>35250</v>
      </c>
      <c r="H286">
        <v>3</v>
      </c>
      <c r="I286">
        <v>4</v>
      </c>
      <c r="J286">
        <v>82</v>
      </c>
      <c r="K286">
        <v>88</v>
      </c>
      <c r="L286">
        <v>69</v>
      </c>
      <c r="M286">
        <v>82</v>
      </c>
      <c r="N286">
        <v>31</v>
      </c>
      <c r="O286">
        <v>74</v>
      </c>
      <c r="P286" s="1" t="str">
        <f>VLOOKUP(B286,futbin!B:J,6,0)</f>
        <v>Napoli</v>
      </c>
      <c r="Q286" s="1" t="str">
        <f>VLOOKUP(B286,futbin!B:K,8,0)</f>
        <v>Argentina</v>
      </c>
      <c r="R286" t="s">
        <v>1571</v>
      </c>
      <c r="S286">
        <f>VLOOKUP(P286,clubs!B:C,2,0)</f>
        <v>48</v>
      </c>
      <c r="T286">
        <f>VLOOKUP(Q286,nations!B:C,2,0)</f>
        <v>52</v>
      </c>
    </row>
    <row r="287" spans="1:20" x14ac:dyDescent="0.25">
      <c r="A287" s="4">
        <v>197781</v>
      </c>
      <c r="B287" t="s">
        <v>178</v>
      </c>
      <c r="C287" t="str">
        <f>VLOOKUP(A287,futbin!A:D,4,0)</f>
        <v>Isco</v>
      </c>
      <c r="D287">
        <v>85</v>
      </c>
      <c r="E287" t="s">
        <v>35</v>
      </c>
      <c r="F287" t="s">
        <v>27</v>
      </c>
      <c r="G287" s="15">
        <v>59500</v>
      </c>
      <c r="H287">
        <v>4</v>
      </c>
      <c r="I287">
        <v>3</v>
      </c>
      <c r="J287">
        <v>78</v>
      </c>
      <c r="K287">
        <v>81</v>
      </c>
      <c r="L287">
        <v>86</v>
      </c>
      <c r="M287">
        <v>89</v>
      </c>
      <c r="N287">
        <v>36</v>
      </c>
      <c r="O287">
        <v>65</v>
      </c>
      <c r="P287" s="1" t="str">
        <f>VLOOKUP(B287,futbin!B:J,6,0)</f>
        <v>Real Madrid</v>
      </c>
      <c r="Q287" s="1" t="str">
        <f>VLOOKUP(B287,futbin!B:K,8,0)</f>
        <v>Spain</v>
      </c>
      <c r="R287" t="s">
        <v>1572</v>
      </c>
      <c r="S287">
        <f>VLOOKUP(P287,clubs!B:C,2,0)</f>
        <v>243</v>
      </c>
      <c r="T287">
        <f>VLOOKUP(Q287,nations!B:C,2,0)</f>
        <v>45</v>
      </c>
    </row>
    <row r="288" spans="1:20" x14ac:dyDescent="0.25">
      <c r="A288" s="4">
        <v>190460</v>
      </c>
      <c r="B288" t="s">
        <v>132</v>
      </c>
      <c r="C288" t="str">
        <f>VLOOKUP(A288,futbin!A:D,4,0)</f>
        <v>Eriksen</v>
      </c>
      <c r="D288">
        <v>85</v>
      </c>
      <c r="E288" t="s">
        <v>35</v>
      </c>
      <c r="F288" t="s">
        <v>27</v>
      </c>
      <c r="G288" s="15">
        <v>33000</v>
      </c>
      <c r="H288">
        <v>4</v>
      </c>
      <c r="I288">
        <v>5</v>
      </c>
      <c r="J288">
        <v>83</v>
      </c>
      <c r="K288">
        <v>77</v>
      </c>
      <c r="L288">
        <v>87</v>
      </c>
      <c r="M288">
        <v>85</v>
      </c>
      <c r="N288">
        <v>48</v>
      </c>
      <c r="O288">
        <v>57</v>
      </c>
      <c r="P288" s="1" t="str">
        <f>VLOOKUP(B288,futbin!B:J,6,0)</f>
        <v>Tottenham Hotspur</v>
      </c>
      <c r="Q288" s="1" t="str">
        <f>VLOOKUP(B288,futbin!B:K,8,0)</f>
        <v>Denmark</v>
      </c>
      <c r="R288" t="s">
        <v>1573</v>
      </c>
      <c r="S288">
        <f>VLOOKUP(P288,clubs!B:C,2,0)</f>
        <v>18</v>
      </c>
      <c r="T288">
        <f>VLOOKUP(Q288,nations!B:C,2,0)</f>
        <v>13</v>
      </c>
    </row>
    <row r="289" spans="1:20" x14ac:dyDescent="0.25">
      <c r="A289" s="4">
        <v>195864</v>
      </c>
      <c r="B289" t="s">
        <v>57</v>
      </c>
      <c r="C289" t="str">
        <f>VLOOKUP(A289,futbin!A:D,4,0)</f>
        <v>Pogba</v>
      </c>
      <c r="D289">
        <v>85</v>
      </c>
      <c r="E289" t="s">
        <v>33</v>
      </c>
      <c r="F289" t="s">
        <v>27</v>
      </c>
      <c r="G289" s="15">
        <v>261000</v>
      </c>
      <c r="H289">
        <v>4</v>
      </c>
      <c r="I289">
        <v>4</v>
      </c>
      <c r="J289">
        <v>78</v>
      </c>
      <c r="K289">
        <v>83</v>
      </c>
      <c r="L289">
        <v>82</v>
      </c>
      <c r="M289">
        <v>87</v>
      </c>
      <c r="N289">
        <v>76</v>
      </c>
      <c r="O289">
        <v>90</v>
      </c>
      <c r="P289" s="1" t="str">
        <f>VLOOKUP(B289,futbin!B:J,6,0)</f>
        <v>Juventus</v>
      </c>
      <c r="Q289" s="1" t="str">
        <f>VLOOKUP(B289,futbin!B:K,8,0)</f>
        <v>France</v>
      </c>
      <c r="R289" t="s">
        <v>1574</v>
      </c>
      <c r="S289">
        <f>VLOOKUP(P289,clubs!B:C,2,0)</f>
        <v>45</v>
      </c>
      <c r="T289">
        <f>VLOOKUP(Q289,nations!B:C,2,0)</f>
        <v>18</v>
      </c>
    </row>
    <row r="290" spans="1:20" x14ac:dyDescent="0.25">
      <c r="A290" s="4">
        <v>148803</v>
      </c>
      <c r="B290" t="s">
        <v>194</v>
      </c>
      <c r="C290" t="str">
        <f>VLOOKUP(A290,futbin!A:D,4,0)</f>
        <v>Huntelaar</v>
      </c>
      <c r="D290">
        <v>85</v>
      </c>
      <c r="E290" t="s">
        <v>18</v>
      </c>
      <c r="F290" t="s">
        <v>27</v>
      </c>
      <c r="G290" s="15">
        <v>47500</v>
      </c>
      <c r="H290">
        <v>3</v>
      </c>
      <c r="I290">
        <v>4</v>
      </c>
      <c r="J290">
        <v>69</v>
      </c>
      <c r="K290">
        <v>89</v>
      </c>
      <c r="L290">
        <v>68</v>
      </c>
      <c r="M290">
        <v>74</v>
      </c>
      <c r="N290">
        <v>33</v>
      </c>
      <c r="O290">
        <v>76</v>
      </c>
      <c r="P290" s="1" t="str">
        <f>VLOOKUP(B290,futbin!B:J,6,0)</f>
        <v>FC Schalke 04</v>
      </c>
      <c r="Q290" s="1" t="str">
        <f>VLOOKUP(B290,futbin!B:K,8,0)</f>
        <v>Netherlands</v>
      </c>
      <c r="R290" t="s">
        <v>1575</v>
      </c>
      <c r="S290">
        <f>VLOOKUP(P290,clubs!B:C,2,0)</f>
        <v>34</v>
      </c>
      <c r="T290">
        <f>VLOOKUP(Q290,nations!B:C,2,0)</f>
        <v>34</v>
      </c>
    </row>
    <row r="291" spans="1:20" x14ac:dyDescent="0.25">
      <c r="A291" s="4">
        <v>177509</v>
      </c>
      <c r="B291" t="s">
        <v>195</v>
      </c>
      <c r="C291" t="str">
        <f>VLOOKUP(A291,futbin!A:D,4,0)</f>
        <v>Benatia</v>
      </c>
      <c r="D291">
        <v>85</v>
      </c>
      <c r="E291" t="s">
        <v>39</v>
      </c>
      <c r="F291" t="s">
        <v>27</v>
      </c>
      <c r="G291" s="15">
        <v>193000</v>
      </c>
      <c r="H291">
        <v>2</v>
      </c>
      <c r="I291">
        <v>3</v>
      </c>
      <c r="J291">
        <v>76</v>
      </c>
      <c r="K291">
        <v>46</v>
      </c>
      <c r="L291">
        <v>56</v>
      </c>
      <c r="M291">
        <v>65</v>
      </c>
      <c r="N291">
        <v>92</v>
      </c>
      <c r="O291">
        <v>87</v>
      </c>
      <c r="P291" s="1" t="str">
        <f>VLOOKUP(B291,futbin!B:J,6,0)</f>
        <v>FC Bayern München</v>
      </c>
      <c r="Q291" s="1" t="str">
        <f>VLOOKUP(B291,futbin!B:K,8,0)</f>
        <v>Morocco</v>
      </c>
      <c r="R291" t="s">
        <v>1576</v>
      </c>
      <c r="S291">
        <f>VLOOKUP(P291,clubs!B:C,2,0)</f>
        <v>21</v>
      </c>
      <c r="T291">
        <f>VLOOKUP(Q291,nations!B:C,2,0)</f>
        <v>129</v>
      </c>
    </row>
    <row r="292" spans="1:20" x14ac:dyDescent="0.25">
      <c r="A292" s="4">
        <v>146562</v>
      </c>
      <c r="B292" t="s">
        <v>78</v>
      </c>
      <c r="C292" t="str">
        <f>VLOOKUP(A292,futbin!A:D,4,0)</f>
        <v>Cazorla</v>
      </c>
      <c r="D292">
        <v>85</v>
      </c>
      <c r="E292" t="s">
        <v>41</v>
      </c>
      <c r="F292" t="s">
        <v>27</v>
      </c>
      <c r="G292" s="15">
        <v>52500</v>
      </c>
      <c r="H292">
        <v>4</v>
      </c>
      <c r="I292">
        <v>5</v>
      </c>
      <c r="J292">
        <v>75</v>
      </c>
      <c r="K292">
        <v>81</v>
      </c>
      <c r="L292">
        <v>87</v>
      </c>
      <c r="M292">
        <v>89</v>
      </c>
      <c r="N292">
        <v>32</v>
      </c>
      <c r="O292">
        <v>62</v>
      </c>
      <c r="P292" s="1" t="str">
        <f>VLOOKUP(B292,futbin!B:J,6,0)</f>
        <v>Arsenal</v>
      </c>
      <c r="Q292" s="1" t="str">
        <f>VLOOKUP(B292,futbin!B:K,8,0)</f>
        <v>Spain</v>
      </c>
      <c r="R292" t="s">
        <v>1577</v>
      </c>
      <c r="S292">
        <f>VLOOKUP(P292,clubs!B:C,2,0)</f>
        <v>1</v>
      </c>
      <c r="T292">
        <f>VLOOKUP(Q292,nations!B:C,2,0)</f>
        <v>45</v>
      </c>
    </row>
    <row r="293" spans="1:20" x14ac:dyDescent="0.25">
      <c r="A293" s="4">
        <v>167628</v>
      </c>
      <c r="B293" t="s">
        <v>196</v>
      </c>
      <c r="C293" t="str">
        <f>VLOOKUP(A293,futbin!A:D,4,0)</f>
        <v>Ruffier</v>
      </c>
      <c r="D293">
        <v>85</v>
      </c>
      <c r="E293" t="s">
        <v>23</v>
      </c>
      <c r="F293" t="s">
        <v>27</v>
      </c>
      <c r="G293" s="15">
        <v>13250</v>
      </c>
      <c r="H293">
        <v>1</v>
      </c>
      <c r="I293">
        <v>3</v>
      </c>
      <c r="J293">
        <v>86</v>
      </c>
      <c r="K293">
        <v>85</v>
      </c>
      <c r="L293">
        <v>77</v>
      </c>
      <c r="M293">
        <v>88</v>
      </c>
      <c r="N293">
        <v>55</v>
      </c>
      <c r="O293">
        <v>88</v>
      </c>
      <c r="P293" s="1" t="str">
        <f>VLOOKUP(B293,futbin!B:J,6,0)</f>
        <v>AS Saint-Étienne</v>
      </c>
      <c r="Q293" s="1" t="str">
        <f>VLOOKUP(B293,futbin!B:K,8,0)</f>
        <v>France</v>
      </c>
      <c r="R293" t="s">
        <v>1578</v>
      </c>
      <c r="S293">
        <f>VLOOKUP(P293,clubs!B:C,2,0)</f>
        <v>1819</v>
      </c>
      <c r="T293">
        <f>VLOOKUP(Q293,nations!B:C,2,0)</f>
        <v>18</v>
      </c>
    </row>
    <row r="294" spans="1:20" x14ac:dyDescent="0.25">
      <c r="A294" s="4">
        <v>188152</v>
      </c>
      <c r="B294" t="s">
        <v>197</v>
      </c>
      <c r="C294" t="str">
        <f>VLOOKUP(A294,futbin!A:D,4,0)</f>
        <v>Oscar</v>
      </c>
      <c r="D294">
        <v>85</v>
      </c>
      <c r="E294" t="s">
        <v>41</v>
      </c>
      <c r="F294" t="s">
        <v>27</v>
      </c>
      <c r="G294" s="15">
        <v>50500</v>
      </c>
      <c r="H294">
        <v>4</v>
      </c>
      <c r="I294">
        <v>3</v>
      </c>
      <c r="J294">
        <v>82</v>
      </c>
      <c r="K294">
        <v>78</v>
      </c>
      <c r="L294">
        <v>83</v>
      </c>
      <c r="M294">
        <v>87</v>
      </c>
      <c r="N294">
        <v>44</v>
      </c>
      <c r="O294">
        <v>46</v>
      </c>
      <c r="P294" s="1" t="str">
        <f>VLOOKUP(B294,futbin!B:J,6,0)</f>
        <v>Chelsea</v>
      </c>
      <c r="Q294" s="1" t="str">
        <f>VLOOKUP(B294,futbin!B:K,8,0)</f>
        <v>Brazil</v>
      </c>
      <c r="R294" t="s">
        <v>1579</v>
      </c>
      <c r="S294">
        <f>VLOOKUP(P294,clubs!B:C,2,0)</f>
        <v>5</v>
      </c>
      <c r="T294">
        <f>VLOOKUP(Q294,nations!B:C,2,0)</f>
        <v>54</v>
      </c>
    </row>
    <row r="295" spans="1:20" x14ac:dyDescent="0.25">
      <c r="A295" s="4">
        <v>7763</v>
      </c>
      <c r="B295" t="s">
        <v>199</v>
      </c>
      <c r="C295" t="str">
        <f>VLOOKUP(A295,futbin!A:D,4,0)</f>
        <v>Pirlo</v>
      </c>
      <c r="D295">
        <v>85</v>
      </c>
      <c r="E295" t="s">
        <v>33</v>
      </c>
      <c r="F295" t="s">
        <v>27</v>
      </c>
      <c r="G295" s="15">
        <v>19250</v>
      </c>
      <c r="H295">
        <v>2</v>
      </c>
      <c r="I295">
        <v>4</v>
      </c>
      <c r="J295">
        <v>44</v>
      </c>
      <c r="K295">
        <v>73</v>
      </c>
      <c r="L295">
        <v>93</v>
      </c>
      <c r="M295">
        <v>84</v>
      </c>
      <c r="N295">
        <v>57</v>
      </c>
      <c r="O295">
        <v>63</v>
      </c>
      <c r="P295" s="1" t="str">
        <f>VLOOKUP(B295,futbin!B:J,6,0)</f>
        <v>New York City FC</v>
      </c>
      <c r="Q295" s="1" t="str">
        <f>VLOOKUP(B295,futbin!B:K,8,0)</f>
        <v>Italy</v>
      </c>
      <c r="R295" t="s">
        <v>1580</v>
      </c>
      <c r="S295">
        <f>VLOOKUP(P295,clubs!B:C,2,0)</f>
        <v>112828</v>
      </c>
      <c r="T295">
        <f>VLOOKUP(Q295,nations!B:C,2,0)</f>
        <v>27</v>
      </c>
    </row>
    <row r="296" spans="1:20" x14ac:dyDescent="0.25">
      <c r="A296" s="4">
        <v>152729</v>
      </c>
      <c r="B296" t="s">
        <v>82</v>
      </c>
      <c r="C296" t="str">
        <f>VLOOKUP(A296,futbin!A:D,4,0)</f>
        <v>Pique</v>
      </c>
      <c r="D296">
        <v>85</v>
      </c>
      <c r="E296" t="s">
        <v>39</v>
      </c>
      <c r="F296" t="s">
        <v>27</v>
      </c>
      <c r="G296" s="15">
        <v>65500</v>
      </c>
      <c r="H296">
        <v>2</v>
      </c>
      <c r="I296">
        <v>3</v>
      </c>
      <c r="J296">
        <v>67</v>
      </c>
      <c r="K296">
        <v>55</v>
      </c>
      <c r="L296">
        <v>72</v>
      </c>
      <c r="M296">
        <v>62</v>
      </c>
      <c r="N296">
        <v>89</v>
      </c>
      <c r="O296">
        <v>80</v>
      </c>
      <c r="P296" s="1" t="str">
        <f>VLOOKUP(B296,futbin!B:J,6,0)</f>
        <v>FC Barcelona</v>
      </c>
      <c r="Q296" s="1" t="str">
        <f>VLOOKUP(B296,futbin!B:K,8,0)</f>
        <v>Spain</v>
      </c>
      <c r="R296" t="s">
        <v>1581</v>
      </c>
      <c r="S296">
        <f>VLOOKUP(P296,clubs!B:C,2,0)</f>
        <v>241</v>
      </c>
      <c r="T296">
        <f>VLOOKUP(Q296,nations!B:C,2,0)</f>
        <v>45</v>
      </c>
    </row>
    <row r="297" spans="1:20" x14ac:dyDescent="0.25">
      <c r="A297" s="4">
        <v>162835</v>
      </c>
      <c r="B297" t="s">
        <v>201</v>
      </c>
      <c r="C297" t="str">
        <f>VLOOKUP(A297,futbin!A:D,4,0)</f>
        <v>Handanovic</v>
      </c>
      <c r="D297">
        <v>85</v>
      </c>
      <c r="E297" t="s">
        <v>23</v>
      </c>
      <c r="F297" t="s">
        <v>27</v>
      </c>
      <c r="G297" s="15">
        <v>70500</v>
      </c>
      <c r="H297">
        <v>1</v>
      </c>
      <c r="I297">
        <v>2</v>
      </c>
      <c r="J297">
        <v>89</v>
      </c>
      <c r="K297">
        <v>85</v>
      </c>
      <c r="L297">
        <v>65</v>
      </c>
      <c r="M297">
        <v>88</v>
      </c>
      <c r="N297">
        <v>58</v>
      </c>
      <c r="O297">
        <v>87</v>
      </c>
      <c r="P297" s="1" t="str">
        <f>VLOOKUP(B297,futbin!B:J,6,0)</f>
        <v>Inter</v>
      </c>
      <c r="Q297" s="1" t="str">
        <f>VLOOKUP(B297,futbin!B:K,8,0)</f>
        <v>Slovenia</v>
      </c>
      <c r="R297" t="s">
        <v>1582</v>
      </c>
      <c r="S297">
        <f>VLOOKUP(P297,clubs!B:C,2,0)</f>
        <v>44</v>
      </c>
      <c r="T297">
        <f>VLOOKUP(Q297,nations!B:C,2,0)</f>
        <v>44</v>
      </c>
    </row>
    <row r="298" spans="1:20" x14ac:dyDescent="0.25">
      <c r="A298" s="4">
        <v>13732</v>
      </c>
      <c r="B298" t="s">
        <v>80</v>
      </c>
      <c r="C298" t="str">
        <f>VLOOKUP(A298,futbin!A:D,4,0)</f>
        <v>Terry</v>
      </c>
      <c r="D298">
        <v>85</v>
      </c>
      <c r="E298" t="s">
        <v>39</v>
      </c>
      <c r="F298" t="s">
        <v>27</v>
      </c>
      <c r="G298" s="15">
        <v>44250</v>
      </c>
      <c r="H298">
        <v>2</v>
      </c>
      <c r="I298">
        <v>4</v>
      </c>
      <c r="J298">
        <v>43</v>
      </c>
      <c r="K298">
        <v>52</v>
      </c>
      <c r="L298">
        <v>61</v>
      </c>
      <c r="M298">
        <v>56</v>
      </c>
      <c r="N298">
        <v>89</v>
      </c>
      <c r="O298">
        <v>86</v>
      </c>
      <c r="P298" s="1" t="str">
        <f>VLOOKUP(B298,futbin!B:J,6,0)</f>
        <v>Chelsea</v>
      </c>
      <c r="Q298" s="1" t="str">
        <f>VLOOKUP(B298,futbin!B:K,8,0)</f>
        <v>England</v>
      </c>
      <c r="R298" t="s">
        <v>1583</v>
      </c>
      <c r="S298">
        <f>VLOOKUP(P298,clubs!B:C,2,0)</f>
        <v>5</v>
      </c>
      <c r="T298">
        <f>VLOOKUP(Q298,nations!B:C,2,0)</f>
        <v>14</v>
      </c>
    </row>
    <row r="299" spans="1:20" x14ac:dyDescent="0.25">
      <c r="A299" s="4">
        <v>143745</v>
      </c>
      <c r="B299" t="s">
        <v>221</v>
      </c>
      <c r="C299" t="str">
        <f>VLOOKUP(A299,futbin!A:D,4,0)</f>
        <v>Turan</v>
      </c>
      <c r="D299">
        <v>85</v>
      </c>
      <c r="E299" t="s">
        <v>35</v>
      </c>
      <c r="F299" t="s">
        <v>27</v>
      </c>
      <c r="G299" s="15">
        <v>35250</v>
      </c>
      <c r="H299">
        <v>4</v>
      </c>
      <c r="I299">
        <v>4</v>
      </c>
      <c r="J299">
        <v>78</v>
      </c>
      <c r="K299">
        <v>76</v>
      </c>
      <c r="L299">
        <v>86</v>
      </c>
      <c r="M299">
        <v>89</v>
      </c>
      <c r="N299">
        <v>65</v>
      </c>
      <c r="O299">
        <v>75</v>
      </c>
      <c r="P299" s="1" t="str">
        <f>VLOOKUP(B299,futbin!B:J,6,0)</f>
        <v>Atlético Madrid</v>
      </c>
      <c r="Q299" s="1" t="str">
        <f>VLOOKUP(B299,futbin!B:K,8,0)</f>
        <v>Turkey</v>
      </c>
      <c r="R299" t="s">
        <v>1584</v>
      </c>
      <c r="S299">
        <f>VLOOKUP(P299,clubs!B:C,2,0)</f>
        <v>240</v>
      </c>
      <c r="T299">
        <f>VLOOKUP(Q299,nations!B:C,2,0)</f>
        <v>48</v>
      </c>
    </row>
    <row r="300" spans="1:20" x14ac:dyDescent="0.25">
      <c r="A300" s="4">
        <v>146530</v>
      </c>
      <c r="B300" t="s">
        <v>101</v>
      </c>
      <c r="C300" t="str">
        <f>VLOOKUP(A300,futbin!A:D,4,0)</f>
        <v>Alves</v>
      </c>
      <c r="D300">
        <v>85</v>
      </c>
      <c r="E300" t="s">
        <v>31</v>
      </c>
      <c r="F300" t="s">
        <v>27</v>
      </c>
      <c r="G300" s="15">
        <v>370000</v>
      </c>
      <c r="H300">
        <v>3</v>
      </c>
      <c r="I300">
        <v>3</v>
      </c>
      <c r="J300">
        <v>88</v>
      </c>
      <c r="K300">
        <v>73</v>
      </c>
      <c r="L300">
        <v>87</v>
      </c>
      <c r="M300">
        <v>86</v>
      </c>
      <c r="N300">
        <v>84</v>
      </c>
      <c r="O300">
        <v>74</v>
      </c>
      <c r="P300" s="1" t="str">
        <f>VLOOKUP(B300,futbin!B:J,6,0)</f>
        <v>FC Barcelona</v>
      </c>
      <c r="Q300" s="1" t="str">
        <f>VLOOKUP(B300,futbin!B:K,8,0)</f>
        <v>Brazil</v>
      </c>
      <c r="R300" t="s">
        <v>1651</v>
      </c>
      <c r="S300">
        <f>VLOOKUP(P300,clubs!B:C,2,0)</f>
        <v>241</v>
      </c>
      <c r="T300">
        <f>VLOOKUP(Q300,nations!B:C,2,0)</f>
        <v>54</v>
      </c>
    </row>
    <row r="301" spans="1:20" x14ac:dyDescent="0.25">
      <c r="A301" s="4">
        <v>192366</v>
      </c>
      <c r="B301" t="s">
        <v>128</v>
      </c>
      <c r="C301" t="str">
        <f>VLOOKUP(A301,futbin!A:D,4,0)</f>
        <v>Otamendi</v>
      </c>
      <c r="D301">
        <v>85</v>
      </c>
      <c r="E301" t="s">
        <v>39</v>
      </c>
      <c r="F301" t="s">
        <v>27</v>
      </c>
      <c r="G301" s="15">
        <v>40250</v>
      </c>
      <c r="H301">
        <v>2</v>
      </c>
      <c r="I301">
        <v>3</v>
      </c>
      <c r="J301">
        <v>74</v>
      </c>
      <c r="K301">
        <v>64</v>
      </c>
      <c r="L301">
        <v>68</v>
      </c>
      <c r="M301">
        <v>70</v>
      </c>
      <c r="N301">
        <v>93</v>
      </c>
      <c r="O301">
        <v>90</v>
      </c>
      <c r="P301" s="1" t="str">
        <f>VLOOKUP(B301,futbin!B:J,6,0)</f>
        <v>Valencia CF</v>
      </c>
      <c r="Q301" s="1" t="str">
        <f>VLOOKUP(B301,futbin!B:K,8,0)</f>
        <v>Argentina</v>
      </c>
      <c r="R301" t="s">
        <v>1650</v>
      </c>
      <c r="S301">
        <f>VLOOKUP(P301,clubs!B:C,2,0)</f>
        <v>461</v>
      </c>
      <c r="T301">
        <f>VLOOKUP(Q301,nations!B:C,2,0)</f>
        <v>52</v>
      </c>
    </row>
    <row r="302" spans="1:20" x14ac:dyDescent="0.25">
      <c r="A302" s="4">
        <v>194765</v>
      </c>
      <c r="B302" t="s">
        <v>61</v>
      </c>
      <c r="C302" t="str">
        <f>VLOOKUP(A302,futbin!A:D,4,0)</f>
        <v>Griezmann</v>
      </c>
      <c r="D302">
        <v>85</v>
      </c>
      <c r="E302" t="s">
        <v>18</v>
      </c>
      <c r="F302" t="s">
        <v>27</v>
      </c>
      <c r="G302" s="15">
        <v>111000</v>
      </c>
      <c r="H302">
        <v>4</v>
      </c>
      <c r="I302">
        <v>3</v>
      </c>
      <c r="J302">
        <v>88</v>
      </c>
      <c r="K302">
        <v>89</v>
      </c>
      <c r="L302">
        <v>79</v>
      </c>
      <c r="M302">
        <v>88</v>
      </c>
      <c r="N302">
        <v>32</v>
      </c>
      <c r="O302">
        <v>71</v>
      </c>
      <c r="P302" s="1" t="str">
        <f>VLOOKUP(B302,futbin!B:J,6,0)</f>
        <v>Atlético Madrid</v>
      </c>
      <c r="Q302" s="1" t="str">
        <f>VLOOKUP(B302,futbin!B:K,8,0)</f>
        <v>France</v>
      </c>
      <c r="R302" t="s">
        <v>2086</v>
      </c>
      <c r="S302">
        <f>VLOOKUP(P302,clubs!B:C,2,0)</f>
        <v>240</v>
      </c>
      <c r="T302">
        <f>VLOOKUP(Q302,nations!B:C,2,0)</f>
        <v>18</v>
      </c>
    </row>
    <row r="303" spans="1:20" x14ac:dyDescent="0.25">
      <c r="A303" s="4">
        <v>168651</v>
      </c>
      <c r="B303" t="s">
        <v>127</v>
      </c>
      <c r="C303" t="str">
        <f>VLOOKUP(A303,futbin!A:D,4,0)</f>
        <v>Rakitic</v>
      </c>
      <c r="D303">
        <v>85</v>
      </c>
      <c r="E303" t="s">
        <v>33</v>
      </c>
      <c r="F303" t="s">
        <v>27</v>
      </c>
      <c r="G303" s="15">
        <v>75500</v>
      </c>
      <c r="H303">
        <v>3</v>
      </c>
      <c r="I303">
        <v>3</v>
      </c>
      <c r="J303">
        <v>71</v>
      </c>
      <c r="K303">
        <v>85</v>
      </c>
      <c r="L303">
        <v>92</v>
      </c>
      <c r="M303">
        <v>84</v>
      </c>
      <c r="N303">
        <v>61</v>
      </c>
      <c r="O303">
        <v>72</v>
      </c>
      <c r="P303" s="1" t="str">
        <f>VLOOKUP(B303,futbin!B:J,6,0)</f>
        <v>FC Barcelona</v>
      </c>
      <c r="Q303" s="1" t="str">
        <f>VLOOKUP(B303,futbin!B:K,8,0)</f>
        <v>Croatia</v>
      </c>
      <c r="R303" t="s">
        <v>2087</v>
      </c>
      <c r="S303">
        <f>VLOOKUP(P303,clubs!B:C,2,0)</f>
        <v>241</v>
      </c>
      <c r="T303">
        <f>VLOOKUP(Q303,nations!B:C,2,0)</f>
        <v>10</v>
      </c>
    </row>
    <row r="304" spans="1:20" x14ac:dyDescent="0.25">
      <c r="A304" s="4">
        <v>192985</v>
      </c>
      <c r="B304" t="s">
        <v>55</v>
      </c>
      <c r="C304" t="str">
        <f>VLOOKUP(A304,futbin!A:D,4,0)</f>
        <v>Bruyne</v>
      </c>
      <c r="D304">
        <v>85</v>
      </c>
      <c r="E304" t="s">
        <v>41</v>
      </c>
      <c r="F304" t="s">
        <v>27</v>
      </c>
      <c r="G304" s="15">
        <v>64500</v>
      </c>
      <c r="H304">
        <v>4</v>
      </c>
      <c r="I304">
        <v>5</v>
      </c>
      <c r="J304">
        <v>81</v>
      </c>
      <c r="K304">
        <v>87</v>
      </c>
      <c r="L304">
        <v>88</v>
      </c>
      <c r="M304">
        <v>87</v>
      </c>
      <c r="N304">
        <v>48</v>
      </c>
      <c r="O304">
        <v>74</v>
      </c>
      <c r="P304" s="1" t="str">
        <f>VLOOKUP(B304,futbin!B:J,6,0)</f>
        <v>VfL Wolfsburg</v>
      </c>
      <c r="Q304" s="1" t="str">
        <f>VLOOKUP(B304,futbin!B:K,8,0)</f>
        <v>Belgium</v>
      </c>
      <c r="R304" t="s">
        <v>2088</v>
      </c>
      <c r="S304">
        <f>VLOOKUP(P304,clubs!B:C,2,0)</f>
        <v>175</v>
      </c>
      <c r="T304">
        <f>VLOOKUP(Q304,nations!B:C,2,0)</f>
        <v>7</v>
      </c>
    </row>
    <row r="305" spans="1:20" x14ac:dyDescent="0.25">
      <c r="A305" s="4">
        <v>180930</v>
      </c>
      <c r="B305" t="s">
        <v>200</v>
      </c>
      <c r="C305" t="str">
        <f>VLOOKUP(A305,futbin!A:D,4,0)</f>
        <v>Dzeko</v>
      </c>
      <c r="D305">
        <v>85</v>
      </c>
      <c r="E305" t="s">
        <v>18</v>
      </c>
      <c r="F305" t="s">
        <v>27</v>
      </c>
      <c r="G305" s="15">
        <v>21250</v>
      </c>
      <c r="H305">
        <v>3</v>
      </c>
      <c r="I305">
        <v>4</v>
      </c>
      <c r="J305">
        <v>73</v>
      </c>
      <c r="K305">
        <v>89</v>
      </c>
      <c r="L305">
        <v>73</v>
      </c>
      <c r="M305">
        <v>82</v>
      </c>
      <c r="N305">
        <v>40</v>
      </c>
      <c r="O305">
        <v>77</v>
      </c>
      <c r="P305" s="1" t="str">
        <f>VLOOKUP(B305,futbin!B:J,6,0)</f>
        <v>Manchester City</v>
      </c>
      <c r="Q305" s="1" t="str">
        <f>VLOOKUP(B305,futbin!B:K,8,0)</f>
        <v>Bosnia Herzegovina</v>
      </c>
      <c r="R305" t="s">
        <v>2089</v>
      </c>
      <c r="S305">
        <f>VLOOKUP(P305,clubs!B:C,2,0)</f>
        <v>10</v>
      </c>
      <c r="T305">
        <f>VLOOKUP(Q305,nations!B:C,2,0)</f>
        <v>8</v>
      </c>
    </row>
    <row r="306" spans="1:20" x14ac:dyDescent="0.25">
      <c r="A306" s="4">
        <v>170890</v>
      </c>
      <c r="B306" t="s">
        <v>69</v>
      </c>
      <c r="C306" t="str">
        <f>VLOOKUP(A306,futbin!A:D,4,0)</f>
        <v>Matuidi</v>
      </c>
      <c r="D306">
        <v>85</v>
      </c>
      <c r="E306" t="s">
        <v>33</v>
      </c>
      <c r="F306" t="s">
        <v>27</v>
      </c>
      <c r="G306" s="15">
        <v>131000</v>
      </c>
      <c r="H306">
        <v>2</v>
      </c>
      <c r="I306">
        <v>3</v>
      </c>
      <c r="J306">
        <v>80</v>
      </c>
      <c r="K306">
        <v>71</v>
      </c>
      <c r="L306">
        <v>81</v>
      </c>
      <c r="M306">
        <v>80</v>
      </c>
      <c r="N306">
        <v>88</v>
      </c>
      <c r="O306">
        <v>86</v>
      </c>
      <c r="P306" s="1" t="str">
        <f>VLOOKUP(B306,futbin!B:J,6,0)</f>
        <v>Paris Saint-Germain</v>
      </c>
      <c r="Q306" s="1" t="str">
        <f>VLOOKUP(B306,futbin!B:K,8,0)</f>
        <v>France</v>
      </c>
      <c r="R306" t="s">
        <v>2090</v>
      </c>
      <c r="S306">
        <f>VLOOKUP(P306,clubs!B:C,2,0)</f>
        <v>73</v>
      </c>
      <c r="T306">
        <f>VLOOKUP(Q306,nations!B:C,2,0)</f>
        <v>18</v>
      </c>
    </row>
    <row r="307" spans="1:20" x14ac:dyDescent="0.25">
      <c r="A307" s="4">
        <v>189358</v>
      </c>
      <c r="B307" t="s">
        <v>207</v>
      </c>
      <c r="C307" t="str">
        <f>VLOOKUP(A307,futbin!A:D,4,0)</f>
        <v>Kagawa</v>
      </c>
      <c r="D307">
        <v>85</v>
      </c>
      <c r="E307" t="s">
        <v>41</v>
      </c>
      <c r="F307" t="s">
        <v>27</v>
      </c>
      <c r="G307" s="15">
        <v>60500</v>
      </c>
      <c r="H307">
        <v>4</v>
      </c>
      <c r="I307">
        <v>4</v>
      </c>
      <c r="J307">
        <v>84</v>
      </c>
      <c r="K307">
        <v>82</v>
      </c>
      <c r="L307">
        <v>87</v>
      </c>
      <c r="M307">
        <v>91</v>
      </c>
      <c r="N307">
        <v>40</v>
      </c>
      <c r="O307">
        <v>55</v>
      </c>
      <c r="P307" s="1" t="str">
        <f>VLOOKUP(B307,futbin!B:J,6,0)</f>
        <v>Borussia Dortmund</v>
      </c>
      <c r="Q307" s="1" t="str">
        <f>VLOOKUP(B307,futbin!B:K,8,0)</f>
        <v>Japan</v>
      </c>
      <c r="R307" t="s">
        <v>2091</v>
      </c>
      <c r="S307">
        <f>VLOOKUP(P307,clubs!B:C,2,0)</f>
        <v>22</v>
      </c>
      <c r="T307">
        <f>VLOOKUP(Q307,nations!B:C,2,0)</f>
        <v>163</v>
      </c>
    </row>
    <row r="308" spans="1:20" x14ac:dyDescent="0.25">
      <c r="A308" s="4">
        <v>180206</v>
      </c>
      <c r="B308" t="s">
        <v>220</v>
      </c>
      <c r="C308" t="str">
        <f>VLOOKUP(A308,futbin!A:D,4,0)</f>
        <v>Pjanic</v>
      </c>
      <c r="D308">
        <v>85</v>
      </c>
      <c r="E308" t="s">
        <v>33</v>
      </c>
      <c r="F308" t="s">
        <v>27</v>
      </c>
      <c r="G308" s="15">
        <v>60500</v>
      </c>
      <c r="H308">
        <v>3</v>
      </c>
      <c r="I308">
        <v>4</v>
      </c>
      <c r="J308">
        <v>74</v>
      </c>
      <c r="K308">
        <v>82</v>
      </c>
      <c r="L308">
        <v>90</v>
      </c>
      <c r="M308">
        <v>89</v>
      </c>
      <c r="N308">
        <v>67</v>
      </c>
      <c r="O308">
        <v>72</v>
      </c>
      <c r="P308" s="1" t="str">
        <f>VLOOKUP(B308,futbin!B:J,6,0)</f>
        <v>Roma</v>
      </c>
      <c r="Q308" s="1" t="str">
        <f>VLOOKUP(B308,futbin!B:K,8,0)</f>
        <v>Bosnia Herzegovina</v>
      </c>
      <c r="R308" t="s">
        <v>2092</v>
      </c>
      <c r="S308">
        <f>VLOOKUP(P308,clubs!B:C,2,0)</f>
        <v>52</v>
      </c>
      <c r="T308">
        <f>VLOOKUP(Q308,nations!B:C,2,0)</f>
        <v>8</v>
      </c>
    </row>
    <row r="309" spans="1:20" x14ac:dyDescent="0.25">
      <c r="A309" s="4">
        <v>171877</v>
      </c>
      <c r="B309" t="s">
        <v>202</v>
      </c>
      <c r="C309" t="str">
        <f>VLOOKUP(A309,futbin!A:D,4,0)</f>
        <v>Hamšik</v>
      </c>
      <c r="D309">
        <v>85</v>
      </c>
      <c r="E309" t="s">
        <v>41</v>
      </c>
      <c r="F309" t="s">
        <v>25</v>
      </c>
      <c r="G309" s="15">
        <v>105000</v>
      </c>
      <c r="H309">
        <v>3</v>
      </c>
      <c r="I309">
        <v>4</v>
      </c>
      <c r="J309">
        <v>76</v>
      </c>
      <c r="K309">
        <v>85</v>
      </c>
      <c r="L309">
        <v>86</v>
      </c>
      <c r="M309">
        <v>85</v>
      </c>
      <c r="N309">
        <v>61</v>
      </c>
      <c r="O309">
        <v>74</v>
      </c>
      <c r="P309" s="1" t="str">
        <f>VLOOKUP(B309,futbin!B:J,6,0)</f>
        <v>Napoli</v>
      </c>
      <c r="Q309" s="1" t="str">
        <f>VLOOKUP(B309,futbin!B:K,8,0)</f>
        <v>Slovakia</v>
      </c>
      <c r="R309" t="s">
        <v>1726</v>
      </c>
      <c r="S309">
        <f>VLOOKUP(P309,clubs!B:C,2,0)</f>
        <v>48</v>
      </c>
      <c r="T309">
        <f>VLOOKUP(Q309,nations!B:C,2,0)</f>
        <v>43</v>
      </c>
    </row>
    <row r="310" spans="1:20" x14ac:dyDescent="0.25">
      <c r="A310" s="4">
        <v>174543</v>
      </c>
      <c r="B310" t="s">
        <v>81</v>
      </c>
      <c r="C310" t="str">
        <f>VLOOKUP(A310,futbin!A:D,4,0)</f>
        <v>Bravo</v>
      </c>
      <c r="D310">
        <v>85</v>
      </c>
      <c r="E310" t="s">
        <v>23</v>
      </c>
      <c r="F310" t="s">
        <v>25</v>
      </c>
      <c r="G310" s="15">
        <v>111000</v>
      </c>
      <c r="H310">
        <v>1</v>
      </c>
      <c r="I310">
        <v>3</v>
      </c>
      <c r="J310">
        <v>90</v>
      </c>
      <c r="K310">
        <v>88</v>
      </c>
      <c r="L310">
        <v>85</v>
      </c>
      <c r="M310">
        <v>90</v>
      </c>
      <c r="N310">
        <v>58</v>
      </c>
      <c r="O310">
        <v>87</v>
      </c>
      <c r="P310" s="1" t="str">
        <f>VLOOKUP(B310,futbin!B:J,6,0)</f>
        <v>FC Barcelona</v>
      </c>
      <c r="Q310" s="1" t="str">
        <f>VLOOKUP(B310,futbin!B:K,8,0)</f>
        <v>Chile</v>
      </c>
      <c r="R310" t="s">
        <v>1727</v>
      </c>
      <c r="S310">
        <f>VLOOKUP(P310,clubs!B:C,2,0)</f>
        <v>241</v>
      </c>
      <c r="T310">
        <f>VLOOKUP(Q310,nations!B:C,2,0)</f>
        <v>55</v>
      </c>
    </row>
    <row r="311" spans="1:20" x14ac:dyDescent="0.25">
      <c r="A311" s="4">
        <v>189505</v>
      </c>
      <c r="B311" t="s">
        <v>190</v>
      </c>
      <c r="C311" t="str">
        <f>VLOOKUP(A311,futbin!A:D,4,0)</f>
        <v>Pedro</v>
      </c>
      <c r="D311">
        <v>85</v>
      </c>
      <c r="E311" t="s">
        <v>13</v>
      </c>
      <c r="F311" t="s">
        <v>25</v>
      </c>
      <c r="G311" s="15">
        <v>241000</v>
      </c>
      <c r="H311">
        <v>4</v>
      </c>
      <c r="I311">
        <v>5</v>
      </c>
      <c r="J311">
        <v>86</v>
      </c>
      <c r="K311">
        <v>83</v>
      </c>
      <c r="L311">
        <v>84</v>
      </c>
      <c r="M311">
        <v>90</v>
      </c>
      <c r="N311">
        <v>40</v>
      </c>
      <c r="O311">
        <v>65</v>
      </c>
      <c r="P311" s="1" t="str">
        <f>VLOOKUP(B311,futbin!B:J,6,0)</f>
        <v>FC Barcelona</v>
      </c>
      <c r="Q311" s="1" t="str">
        <f>VLOOKUP(B311,futbin!B:K,8,0)</f>
        <v>Spain</v>
      </c>
      <c r="R311" t="s">
        <v>1728</v>
      </c>
      <c r="S311">
        <f>VLOOKUP(P311,clubs!B:C,2,0)</f>
        <v>241</v>
      </c>
      <c r="T311">
        <f>VLOOKUP(Q311,nations!B:C,2,0)</f>
        <v>45</v>
      </c>
    </row>
    <row r="312" spans="1:20" x14ac:dyDescent="0.25">
      <c r="A312" s="4">
        <v>177610</v>
      </c>
      <c r="B312" t="s">
        <v>193</v>
      </c>
      <c r="C312" t="str">
        <f>VLOOKUP(A312,futbin!A:D,4,0)</f>
        <v>Martinez</v>
      </c>
      <c r="D312">
        <v>85</v>
      </c>
      <c r="E312" t="s">
        <v>39</v>
      </c>
      <c r="F312" t="s">
        <v>2252</v>
      </c>
      <c r="G312" s="15">
        <v>52000</v>
      </c>
      <c r="H312">
        <v>2</v>
      </c>
      <c r="I312">
        <v>3</v>
      </c>
      <c r="J312">
        <v>53</v>
      </c>
      <c r="K312">
        <v>61</v>
      </c>
      <c r="L312">
        <v>72</v>
      </c>
      <c r="M312">
        <v>68</v>
      </c>
      <c r="N312">
        <v>84</v>
      </c>
      <c r="O312">
        <v>85</v>
      </c>
      <c r="P312" s="1" t="str">
        <f>VLOOKUP(B312,futbin!B:J,6,0)</f>
        <v>FC Bayern München</v>
      </c>
      <c r="Q312" s="1" t="str">
        <f>VLOOKUP(B312,futbin!B:K,8,0)</f>
        <v>Spain</v>
      </c>
      <c r="R312" t="s">
        <v>1771</v>
      </c>
      <c r="S312">
        <f>VLOOKUP(P312,clubs!B:C,2,0)</f>
        <v>21</v>
      </c>
      <c r="T312">
        <f>VLOOKUP(Q312,nations!B:C,2,0)</f>
        <v>45</v>
      </c>
    </row>
    <row r="313" spans="1:20" x14ac:dyDescent="0.25">
      <c r="A313" s="4">
        <v>189511</v>
      </c>
      <c r="B313" t="s">
        <v>179</v>
      </c>
      <c r="C313" t="str">
        <f>VLOOKUP(A313,futbin!A:D,4,0)</f>
        <v>Busquets</v>
      </c>
      <c r="D313">
        <v>85</v>
      </c>
      <c r="E313" t="s">
        <v>59</v>
      </c>
      <c r="F313" t="s">
        <v>2252</v>
      </c>
      <c r="G313" s="15">
        <v>51000</v>
      </c>
      <c r="H313">
        <v>3</v>
      </c>
      <c r="I313">
        <v>3</v>
      </c>
      <c r="J313">
        <v>56</v>
      </c>
      <c r="K313">
        <v>59</v>
      </c>
      <c r="L313">
        <v>78</v>
      </c>
      <c r="M313">
        <v>75</v>
      </c>
      <c r="N313">
        <v>81</v>
      </c>
      <c r="O313">
        <v>80</v>
      </c>
      <c r="P313" s="1" t="str">
        <f>VLOOKUP(B313,futbin!B:J,6,0)</f>
        <v>FC Barcelona</v>
      </c>
      <c r="Q313" s="1" t="str">
        <f>VLOOKUP(B313,futbin!B:K,8,0)</f>
        <v>Spain</v>
      </c>
      <c r="R313" t="s">
        <v>1772</v>
      </c>
      <c r="S313">
        <f>VLOOKUP(P313,clubs!B:C,2,0)</f>
        <v>241</v>
      </c>
      <c r="T313">
        <f>VLOOKUP(Q313,nations!B:C,2,0)</f>
        <v>45</v>
      </c>
    </row>
    <row r="314" spans="1:20" x14ac:dyDescent="0.25">
      <c r="A314" s="4">
        <v>178088</v>
      </c>
      <c r="B314" t="s">
        <v>180</v>
      </c>
      <c r="C314" t="str">
        <f>VLOOKUP(A314,futbin!A:D,4,0)</f>
        <v>Mata</v>
      </c>
      <c r="D314">
        <v>85</v>
      </c>
      <c r="E314" t="s">
        <v>41</v>
      </c>
      <c r="F314" t="s">
        <v>2252</v>
      </c>
      <c r="G314" s="15">
        <v>50000</v>
      </c>
      <c r="H314">
        <v>4</v>
      </c>
      <c r="I314">
        <v>3</v>
      </c>
      <c r="J314">
        <v>74</v>
      </c>
      <c r="K314">
        <v>75</v>
      </c>
      <c r="L314">
        <v>84</v>
      </c>
      <c r="M314">
        <v>87</v>
      </c>
      <c r="N314">
        <v>31</v>
      </c>
      <c r="O314">
        <v>60</v>
      </c>
      <c r="P314" s="1" t="str">
        <f>VLOOKUP(B314,futbin!B:J,6,0)</f>
        <v>Manchester United</v>
      </c>
      <c r="Q314" s="1" t="str">
        <f>VLOOKUP(B314,futbin!B:K,8,0)</f>
        <v>Spain</v>
      </c>
      <c r="R314" t="s">
        <v>1773</v>
      </c>
      <c r="S314">
        <f>VLOOKUP(P314,clubs!B:C,2,0)</f>
        <v>11</v>
      </c>
      <c r="T314">
        <f>VLOOKUP(Q314,nations!B:C,2,0)</f>
        <v>45</v>
      </c>
    </row>
    <row r="315" spans="1:20" x14ac:dyDescent="0.25">
      <c r="A315" s="4">
        <v>165153</v>
      </c>
      <c r="B315" t="s">
        <v>152</v>
      </c>
      <c r="C315" t="str">
        <f>VLOOKUP(A315,futbin!A:D,4,0)</f>
        <v>Benzema</v>
      </c>
      <c r="D315">
        <v>85</v>
      </c>
      <c r="E315" t="s">
        <v>18</v>
      </c>
      <c r="F315" t="s">
        <v>2252</v>
      </c>
      <c r="G315" s="15">
        <v>49000</v>
      </c>
      <c r="H315">
        <v>4</v>
      </c>
      <c r="I315">
        <v>4</v>
      </c>
      <c r="J315">
        <v>84</v>
      </c>
      <c r="K315">
        <v>84</v>
      </c>
      <c r="L315">
        <v>75</v>
      </c>
      <c r="M315">
        <v>82</v>
      </c>
      <c r="N315">
        <v>30</v>
      </c>
      <c r="O315">
        <v>74</v>
      </c>
      <c r="P315" s="1" t="str">
        <f>VLOOKUP(B315,futbin!B:J,6,0)</f>
        <v>Real Madrid</v>
      </c>
      <c r="Q315" s="1" t="str">
        <f>VLOOKUP(B315,futbin!B:K,8,0)</f>
        <v>France</v>
      </c>
      <c r="R315" t="s">
        <v>1774</v>
      </c>
      <c r="S315">
        <f>VLOOKUP(P315,clubs!B:C,2,0)</f>
        <v>243</v>
      </c>
      <c r="T315">
        <f>VLOOKUP(Q315,nations!B:C,2,0)</f>
        <v>18</v>
      </c>
    </row>
    <row r="316" spans="1:20" x14ac:dyDescent="0.25">
      <c r="A316" s="4">
        <v>182521</v>
      </c>
      <c r="B316" t="s">
        <v>48</v>
      </c>
      <c r="C316" t="str">
        <f>VLOOKUP(A316,futbin!A:D,4,0)</f>
        <v>Kroos</v>
      </c>
      <c r="D316">
        <v>85</v>
      </c>
      <c r="E316" t="s">
        <v>33</v>
      </c>
      <c r="F316" t="s">
        <v>2252</v>
      </c>
      <c r="G316" s="15">
        <v>48000</v>
      </c>
      <c r="H316">
        <v>3</v>
      </c>
      <c r="I316">
        <v>5</v>
      </c>
      <c r="J316">
        <v>58</v>
      </c>
      <c r="K316">
        <v>81</v>
      </c>
      <c r="L316">
        <v>89</v>
      </c>
      <c r="M316">
        <v>84</v>
      </c>
      <c r="N316">
        <v>58</v>
      </c>
      <c r="O316">
        <v>69</v>
      </c>
      <c r="P316" s="1" t="str">
        <f>VLOOKUP(B316,futbin!B:J,6,0)</f>
        <v>Real Madrid</v>
      </c>
      <c r="Q316" s="1" t="str">
        <f>VLOOKUP(B316,futbin!B:K,8,0)</f>
        <v>Germany</v>
      </c>
      <c r="R316" t="s">
        <v>1775</v>
      </c>
      <c r="S316">
        <f>VLOOKUP(P316,clubs!B:C,2,0)</f>
        <v>243</v>
      </c>
      <c r="T316">
        <f>VLOOKUP(Q316,nations!B:C,2,0)</f>
        <v>21</v>
      </c>
    </row>
    <row r="317" spans="1:20" x14ac:dyDescent="0.25">
      <c r="A317" s="4">
        <v>167948</v>
      </c>
      <c r="B317" t="s">
        <v>131</v>
      </c>
      <c r="C317" t="str">
        <f>VLOOKUP(A317,futbin!A:D,4,0)</f>
        <v>Lloris</v>
      </c>
      <c r="D317">
        <v>85</v>
      </c>
      <c r="E317" t="s">
        <v>23</v>
      </c>
      <c r="F317" t="s">
        <v>2252</v>
      </c>
      <c r="G317" s="15">
        <v>3000</v>
      </c>
      <c r="H317">
        <v>1</v>
      </c>
      <c r="I317">
        <v>1</v>
      </c>
      <c r="J317">
        <v>86</v>
      </c>
      <c r="K317">
        <v>81</v>
      </c>
      <c r="L317">
        <v>71</v>
      </c>
      <c r="M317">
        <v>88</v>
      </c>
      <c r="N317">
        <v>65</v>
      </c>
      <c r="O317">
        <v>81</v>
      </c>
      <c r="P317" s="1" t="str">
        <f>VLOOKUP(B317,futbin!B:J,6,0)</f>
        <v>Tottenham Hotspur</v>
      </c>
      <c r="Q317" s="1" t="str">
        <f>VLOOKUP(B317,futbin!B:K,8,0)</f>
        <v>France</v>
      </c>
      <c r="R317" t="s">
        <v>1776</v>
      </c>
      <c r="S317">
        <f>VLOOKUP(P317,clubs!B:C,2,0)</f>
        <v>18</v>
      </c>
      <c r="T317">
        <f>VLOOKUP(Q317,nations!B:C,2,0)</f>
        <v>18</v>
      </c>
    </row>
    <row r="318" spans="1:20" x14ac:dyDescent="0.25">
      <c r="A318" s="4">
        <v>48940</v>
      </c>
      <c r="B318" t="s">
        <v>189</v>
      </c>
      <c r="C318" t="str">
        <f>VLOOKUP(A318,futbin!A:D,4,0)</f>
        <v>Cech</v>
      </c>
      <c r="D318">
        <v>85</v>
      </c>
      <c r="E318" t="s">
        <v>23</v>
      </c>
      <c r="F318" t="s">
        <v>2252</v>
      </c>
      <c r="G318" s="15">
        <v>4900</v>
      </c>
      <c r="H318">
        <v>1</v>
      </c>
      <c r="I318">
        <v>3</v>
      </c>
      <c r="J318">
        <v>83</v>
      </c>
      <c r="K318">
        <v>84</v>
      </c>
      <c r="L318">
        <v>73</v>
      </c>
      <c r="M318">
        <v>84</v>
      </c>
      <c r="N318">
        <v>45</v>
      </c>
      <c r="O318">
        <v>83</v>
      </c>
      <c r="P318" s="1" t="str">
        <f>VLOOKUP(B318,futbin!B:J,6,0)</f>
        <v>Arsenal</v>
      </c>
      <c r="Q318" s="1" t="str">
        <f>VLOOKUP(B318,futbin!B:K,8,0)</f>
        <v>Czech</v>
      </c>
      <c r="R318" t="s">
        <v>1777</v>
      </c>
      <c r="S318">
        <f>VLOOKUP(P318,clubs!B:C,2,0)</f>
        <v>1</v>
      </c>
      <c r="T318">
        <f>VLOOKUP(Q318,nations!B:C,2,0)</f>
        <v>12</v>
      </c>
    </row>
    <row r="319" spans="1:20" x14ac:dyDescent="0.25">
      <c r="A319" s="4">
        <v>184941</v>
      </c>
      <c r="B319" t="s">
        <v>50</v>
      </c>
      <c r="C319" t="str">
        <f>VLOOKUP(A319,futbin!A:D,4,0)</f>
        <v>Sánchez</v>
      </c>
      <c r="D319">
        <v>85</v>
      </c>
      <c r="E319" t="s">
        <v>20</v>
      </c>
      <c r="F319" t="s">
        <v>2252</v>
      </c>
      <c r="G319" s="15">
        <v>10250</v>
      </c>
      <c r="H319">
        <v>4</v>
      </c>
      <c r="I319">
        <v>3</v>
      </c>
      <c r="J319">
        <v>88</v>
      </c>
      <c r="K319">
        <v>85</v>
      </c>
      <c r="L319">
        <v>77</v>
      </c>
      <c r="M319">
        <v>88</v>
      </c>
      <c r="N319">
        <v>39</v>
      </c>
      <c r="O319">
        <v>68</v>
      </c>
      <c r="P319" s="1" t="str">
        <f>VLOOKUP(B319,futbin!B:J,6,0)</f>
        <v>Arsenal</v>
      </c>
      <c r="Q319" s="1" t="str">
        <f>VLOOKUP(B319,futbin!B:K,8,0)</f>
        <v>Chile</v>
      </c>
      <c r="R319" t="s">
        <v>1986</v>
      </c>
      <c r="S319">
        <f>VLOOKUP(P319,clubs!B:C,2,0)</f>
        <v>1</v>
      </c>
      <c r="T319">
        <f>VLOOKUP(Q319,nations!B:C,2,0)</f>
        <v>55</v>
      </c>
    </row>
    <row r="320" spans="1:20" x14ac:dyDescent="0.25">
      <c r="A320" s="4">
        <v>181872</v>
      </c>
      <c r="B320" t="s">
        <v>130</v>
      </c>
      <c r="C320" t="str">
        <f>VLOOKUP(A320,futbin!A:D,4,0)</f>
        <v>Vidal</v>
      </c>
      <c r="D320">
        <v>85</v>
      </c>
      <c r="E320" t="s">
        <v>33</v>
      </c>
      <c r="F320" t="s">
        <v>2252</v>
      </c>
      <c r="G320" s="15">
        <v>77280</v>
      </c>
      <c r="H320">
        <v>3</v>
      </c>
      <c r="I320">
        <v>4</v>
      </c>
      <c r="J320">
        <v>79</v>
      </c>
      <c r="K320">
        <v>78</v>
      </c>
      <c r="L320">
        <v>80</v>
      </c>
      <c r="M320">
        <v>81</v>
      </c>
      <c r="N320">
        <v>81</v>
      </c>
      <c r="O320">
        <v>83</v>
      </c>
      <c r="P320" s="1" t="str">
        <f>VLOOKUP(B320,futbin!B:J,6,0)</f>
        <v>Juventus</v>
      </c>
      <c r="Q320" s="1" t="str">
        <f>VLOOKUP(B320,futbin!B:K,8,0)</f>
        <v>Chile</v>
      </c>
      <c r="R320" t="s">
        <v>1990</v>
      </c>
      <c r="S320">
        <f>VLOOKUP(P320,clubs!B:C,2,0)</f>
        <v>45</v>
      </c>
      <c r="T320">
        <f>VLOOKUP(Q320,nations!B:C,2,0)</f>
        <v>55</v>
      </c>
    </row>
    <row r="321" spans="1:20" x14ac:dyDescent="0.25">
      <c r="A321" s="4">
        <v>143001</v>
      </c>
      <c r="B321" t="s">
        <v>45</v>
      </c>
      <c r="C321" t="str">
        <f>VLOOKUP(A321,futbin!A:D,4,0)</f>
        <v>Tévez</v>
      </c>
      <c r="D321">
        <v>85</v>
      </c>
      <c r="E321" t="s">
        <v>18</v>
      </c>
      <c r="F321" t="s">
        <v>2252</v>
      </c>
      <c r="G321" s="15">
        <v>90000</v>
      </c>
      <c r="H321">
        <v>3</v>
      </c>
      <c r="I321">
        <v>3</v>
      </c>
      <c r="J321">
        <v>86</v>
      </c>
      <c r="K321">
        <v>86</v>
      </c>
      <c r="L321">
        <v>78</v>
      </c>
      <c r="M321">
        <v>87</v>
      </c>
      <c r="N321">
        <v>46</v>
      </c>
      <c r="O321">
        <v>84</v>
      </c>
      <c r="P321" s="1" t="str">
        <f>VLOOKUP(B321,futbin!B:J,6,0)</f>
        <v>Boca Juniors</v>
      </c>
      <c r="Q321" s="1" t="str">
        <f>VLOOKUP(B321,futbin!B:K,8,0)</f>
        <v>Argentina</v>
      </c>
      <c r="R321" t="s">
        <v>1994</v>
      </c>
      <c r="S321">
        <f>VLOOKUP(P321,clubs!B:C,2,0)</f>
        <v>1877</v>
      </c>
      <c r="T321">
        <f>VLOOKUP(Q321,nations!B:C,2,0)</f>
        <v>52</v>
      </c>
    </row>
    <row r="322" spans="1:20" x14ac:dyDescent="0.25">
      <c r="A322" s="4">
        <v>162895</v>
      </c>
      <c r="B322" t="s">
        <v>79</v>
      </c>
      <c r="C322" t="str">
        <f>VLOOKUP(A322,futbin!A:D,4,0)</f>
        <v>Fàbregas</v>
      </c>
      <c r="D322">
        <v>85</v>
      </c>
      <c r="E322" t="s">
        <v>33</v>
      </c>
      <c r="F322" t="s">
        <v>2252</v>
      </c>
      <c r="G322" s="15">
        <v>50000</v>
      </c>
      <c r="H322">
        <v>3</v>
      </c>
      <c r="I322">
        <v>3</v>
      </c>
      <c r="J322">
        <v>69</v>
      </c>
      <c r="K322">
        <v>80</v>
      </c>
      <c r="L322">
        <v>90</v>
      </c>
      <c r="M322">
        <v>82</v>
      </c>
      <c r="N322">
        <v>64</v>
      </c>
      <c r="O322">
        <v>65</v>
      </c>
      <c r="P322" s="1" t="str">
        <f>VLOOKUP(B322,futbin!B:J,6,0)</f>
        <v>Chelsea</v>
      </c>
      <c r="Q322" s="1" t="str">
        <f>VLOOKUP(B322,futbin!B:K,8,0)</f>
        <v>Spain</v>
      </c>
      <c r="R322" t="s">
        <v>1997</v>
      </c>
      <c r="S322">
        <f>VLOOKUP(P322,clubs!B:C,2,0)</f>
        <v>5</v>
      </c>
      <c r="T322">
        <f>VLOOKUP(Q322,nations!B:C,2,0)</f>
        <v>45</v>
      </c>
    </row>
    <row r="323" spans="1:20" x14ac:dyDescent="0.25">
      <c r="A323" s="4">
        <v>193080</v>
      </c>
      <c r="B323" t="s">
        <v>54</v>
      </c>
      <c r="C323" t="str">
        <f>VLOOKUP(A323,futbin!A:D,4,0)</f>
        <v>Gea</v>
      </c>
      <c r="D323">
        <v>85</v>
      </c>
      <c r="E323" t="s">
        <v>23</v>
      </c>
      <c r="F323" t="s">
        <v>2252</v>
      </c>
      <c r="G323" s="15">
        <v>45000</v>
      </c>
      <c r="H323">
        <v>1</v>
      </c>
      <c r="I323">
        <v>3</v>
      </c>
      <c r="J323">
        <v>88</v>
      </c>
      <c r="K323">
        <v>79</v>
      </c>
      <c r="L323">
        <v>87</v>
      </c>
      <c r="M323">
        <v>88</v>
      </c>
      <c r="N323">
        <v>53</v>
      </c>
      <c r="O323">
        <v>80</v>
      </c>
      <c r="P323" s="1" t="str">
        <f>VLOOKUP(B323,futbin!B:J,6,0)</f>
        <v>Manchester United</v>
      </c>
      <c r="Q323" s="1" t="str">
        <f>VLOOKUP(B323,futbin!B:K,8,0)</f>
        <v>Spain</v>
      </c>
      <c r="R323" t="s">
        <v>2001</v>
      </c>
      <c r="S323">
        <f>VLOOKUP(P323,clubs!B:C,2,0)</f>
        <v>11</v>
      </c>
      <c r="T323">
        <f>VLOOKUP(Q323,nations!B:C,2,0)</f>
        <v>45</v>
      </c>
    </row>
    <row r="324" spans="1:20" x14ac:dyDescent="0.25">
      <c r="A324" s="4">
        <v>45197</v>
      </c>
      <c r="B324" t="s">
        <v>198</v>
      </c>
      <c r="C324" t="str">
        <f>VLOOKUP(A324,futbin!A:D,4,0)</f>
        <v>Alonso</v>
      </c>
      <c r="D324">
        <v>85</v>
      </c>
      <c r="E324" t="s">
        <v>59</v>
      </c>
      <c r="F324" t="s">
        <v>2252</v>
      </c>
      <c r="G324" s="15">
        <v>30000</v>
      </c>
      <c r="H324">
        <v>2</v>
      </c>
      <c r="I324">
        <v>4</v>
      </c>
      <c r="J324">
        <v>56</v>
      </c>
      <c r="K324">
        <v>73</v>
      </c>
      <c r="L324">
        <v>87</v>
      </c>
      <c r="M324">
        <v>70</v>
      </c>
      <c r="N324">
        <v>79</v>
      </c>
      <c r="O324">
        <v>72</v>
      </c>
      <c r="P324" s="1" t="str">
        <f>VLOOKUP(B324,futbin!B:J,6,0)</f>
        <v>FC Bayern München</v>
      </c>
      <c r="Q324" s="1" t="str">
        <f>VLOOKUP(B324,futbin!B:K,8,0)</f>
        <v>Spain</v>
      </c>
      <c r="R324" t="s">
        <v>2044</v>
      </c>
      <c r="S324">
        <f>VLOOKUP(P324,clubs!B:C,2,0)</f>
        <v>21</v>
      </c>
      <c r="T324">
        <f>VLOOKUP(Q324,nations!B:C,2,0)</f>
        <v>45</v>
      </c>
    </row>
    <row r="325" spans="1:20" x14ac:dyDescent="0.25">
      <c r="A325" s="4">
        <v>163705</v>
      </c>
      <c r="B325" t="s">
        <v>65</v>
      </c>
      <c r="C325" t="str">
        <f>VLOOKUP(A325,futbin!A:D,4,0)</f>
        <v>Mandanda</v>
      </c>
      <c r="D325">
        <v>85</v>
      </c>
      <c r="E325" t="s">
        <v>23</v>
      </c>
      <c r="F325" t="s">
        <v>19</v>
      </c>
      <c r="G325" s="15">
        <v>40250</v>
      </c>
      <c r="H325">
        <v>1</v>
      </c>
      <c r="I325">
        <v>3</v>
      </c>
      <c r="J325">
        <v>89</v>
      </c>
      <c r="K325">
        <v>88</v>
      </c>
      <c r="L325">
        <v>79</v>
      </c>
      <c r="M325">
        <v>89</v>
      </c>
      <c r="N325">
        <v>55</v>
      </c>
      <c r="O325">
        <v>89</v>
      </c>
      <c r="P325" s="1" t="str">
        <f>VLOOKUP(B325,futbin!B:J,6,0)</f>
        <v>Olympique de Marseille</v>
      </c>
      <c r="Q325" s="1" t="str">
        <f>VLOOKUP(B325,futbin!B:K,8,0)</f>
        <v>France</v>
      </c>
      <c r="R325" t="s">
        <v>2049</v>
      </c>
      <c r="S325">
        <f>VLOOKUP(P325,clubs!B:C,2,0)</f>
        <v>219</v>
      </c>
      <c r="T325">
        <f>VLOOKUP(Q325,nations!B:C,2,0)</f>
        <v>18</v>
      </c>
    </row>
    <row r="326" spans="1:20" x14ac:dyDescent="0.25">
      <c r="A326" s="4">
        <v>193301</v>
      </c>
      <c r="B326" t="s">
        <v>66</v>
      </c>
      <c r="C326" t="str">
        <f>VLOOKUP(A326,futbin!A:D,4,0)</f>
        <v>Lacazette</v>
      </c>
      <c r="D326">
        <v>85</v>
      </c>
      <c r="E326" t="s">
        <v>18</v>
      </c>
      <c r="F326" t="s">
        <v>19</v>
      </c>
      <c r="G326" s="15">
        <v>321000</v>
      </c>
      <c r="H326">
        <v>4</v>
      </c>
      <c r="I326">
        <v>3</v>
      </c>
      <c r="J326">
        <v>91</v>
      </c>
      <c r="K326">
        <v>89</v>
      </c>
      <c r="L326">
        <v>79</v>
      </c>
      <c r="M326">
        <v>89</v>
      </c>
      <c r="N326">
        <v>47</v>
      </c>
      <c r="O326">
        <v>84</v>
      </c>
      <c r="P326" s="1" t="str">
        <f>VLOOKUP(B326,futbin!B:J,6,0)</f>
        <v>Olympique Lyonnais</v>
      </c>
      <c r="Q326" s="1" t="str">
        <f>VLOOKUP(B326,futbin!B:K,8,0)</f>
        <v>France</v>
      </c>
      <c r="R326" t="s">
        <v>2050</v>
      </c>
      <c r="S326">
        <f>VLOOKUP(P326,clubs!B:C,2,0)</f>
        <v>66</v>
      </c>
      <c r="T326">
        <f>VLOOKUP(Q326,nations!B:C,2,0)</f>
        <v>18</v>
      </c>
    </row>
    <row r="327" spans="1:20" x14ac:dyDescent="0.25">
      <c r="A327" s="4">
        <v>150724</v>
      </c>
      <c r="B327" t="s">
        <v>208</v>
      </c>
      <c r="C327" t="str">
        <f>VLOOKUP(A327,futbin!A:D,4,0)</f>
        <v>Hart</v>
      </c>
      <c r="D327">
        <v>85</v>
      </c>
      <c r="E327" t="s">
        <v>23</v>
      </c>
      <c r="F327" t="s">
        <v>19</v>
      </c>
      <c r="G327" s="15">
        <v>401000</v>
      </c>
      <c r="H327">
        <v>1</v>
      </c>
      <c r="I327">
        <v>3</v>
      </c>
      <c r="J327">
        <v>90</v>
      </c>
      <c r="K327">
        <v>85</v>
      </c>
      <c r="L327">
        <v>80</v>
      </c>
      <c r="M327">
        <v>92</v>
      </c>
      <c r="N327">
        <v>60</v>
      </c>
      <c r="O327">
        <v>86</v>
      </c>
      <c r="P327" s="1" t="str">
        <f>VLOOKUP(B327,futbin!B:J,6,0)</f>
        <v>Manchester City</v>
      </c>
      <c r="Q327" s="1" t="str">
        <f>VLOOKUP(B327,futbin!B:K,8,0)</f>
        <v>England</v>
      </c>
      <c r="R327" t="s">
        <v>2051</v>
      </c>
      <c r="S327">
        <f>VLOOKUP(P327,clubs!B:C,2,0)</f>
        <v>10</v>
      </c>
      <c r="T327">
        <f>VLOOKUP(Q327,nations!B:C,2,0)</f>
        <v>14</v>
      </c>
    </row>
    <row r="328" spans="1:20" x14ac:dyDescent="0.25">
      <c r="A328" s="4">
        <v>189362</v>
      </c>
      <c r="B328" t="s">
        <v>83</v>
      </c>
      <c r="C328" t="str">
        <f>VLOOKUP(A328,futbin!A:D,4,0)</f>
        <v>Hulk</v>
      </c>
      <c r="D328">
        <v>85</v>
      </c>
      <c r="E328" t="s">
        <v>20</v>
      </c>
      <c r="F328" t="s">
        <v>19</v>
      </c>
      <c r="G328" s="15">
        <v>281000</v>
      </c>
      <c r="H328">
        <v>4</v>
      </c>
      <c r="I328">
        <v>2</v>
      </c>
      <c r="J328">
        <v>84</v>
      </c>
      <c r="K328">
        <v>95</v>
      </c>
      <c r="L328">
        <v>84</v>
      </c>
      <c r="M328">
        <v>87</v>
      </c>
      <c r="N328">
        <v>50</v>
      </c>
      <c r="O328">
        <v>91</v>
      </c>
      <c r="P328" s="1" t="str">
        <f>VLOOKUP(B328,futbin!B:J,6,0)</f>
        <v>Zenit</v>
      </c>
      <c r="Q328" s="1" t="str">
        <f>VLOOKUP(B328,futbin!B:K,8,0)</f>
        <v>Brazil</v>
      </c>
      <c r="R328" t="s">
        <v>2052</v>
      </c>
      <c r="S328">
        <f>VLOOKUP(P328,clubs!B:C,2,0)</f>
        <v>100769</v>
      </c>
      <c r="T328">
        <f>VLOOKUP(Q328,nations!B:C,2,0)</f>
        <v>54</v>
      </c>
    </row>
    <row r="329" spans="1:20" x14ac:dyDescent="0.25">
      <c r="A329" s="4">
        <v>142780</v>
      </c>
      <c r="B329" t="s">
        <v>191</v>
      </c>
      <c r="C329" t="str">
        <f>VLOOKUP(A329,futbin!A:D,4,0)</f>
        <v>Rodríguez</v>
      </c>
      <c r="D329">
        <v>85</v>
      </c>
      <c r="E329" t="s">
        <v>39</v>
      </c>
      <c r="F329" t="s">
        <v>17</v>
      </c>
      <c r="G329" s="15">
        <v>27750</v>
      </c>
      <c r="H329">
        <v>2</v>
      </c>
      <c r="I329">
        <v>3</v>
      </c>
      <c r="J329">
        <v>72</v>
      </c>
      <c r="K329">
        <v>55</v>
      </c>
      <c r="L329">
        <v>70</v>
      </c>
      <c r="M329">
        <v>70</v>
      </c>
      <c r="N329">
        <v>88</v>
      </c>
      <c r="O329">
        <v>85</v>
      </c>
      <c r="P329" s="1" t="str">
        <f>VLOOKUP(B329,futbin!B:J,6,0)</f>
        <v>Fiorentina</v>
      </c>
      <c r="Q329" s="1" t="str">
        <f>VLOOKUP(B329,futbin!B:K,8,0)</f>
        <v>Argentina</v>
      </c>
      <c r="R329" t="s">
        <v>2196</v>
      </c>
      <c r="S329">
        <f>VLOOKUP(P329,clubs!B:C,2,0)</f>
        <v>110374</v>
      </c>
      <c r="T329">
        <f>VLOOKUP(Q329,nations!B:C,2,0)</f>
        <v>52</v>
      </c>
    </row>
    <row r="330" spans="1:20" x14ac:dyDescent="0.25">
      <c r="A330" s="4">
        <v>53405</v>
      </c>
      <c r="B330" t="s">
        <v>192</v>
      </c>
      <c r="C330" t="str">
        <f>VLOOKUP(A330,futbin!A:D,4,0)</f>
        <v>Maxwell</v>
      </c>
      <c r="D330">
        <v>85</v>
      </c>
      <c r="E330" t="s">
        <v>110</v>
      </c>
      <c r="F330" t="s">
        <v>17</v>
      </c>
      <c r="G330" s="15">
        <v>80500</v>
      </c>
      <c r="H330">
        <v>3</v>
      </c>
      <c r="I330">
        <v>2</v>
      </c>
      <c r="J330">
        <v>80</v>
      </c>
      <c r="K330">
        <v>75</v>
      </c>
      <c r="L330">
        <v>86</v>
      </c>
      <c r="M330">
        <v>85</v>
      </c>
      <c r="N330">
        <v>85</v>
      </c>
      <c r="O330">
        <v>80</v>
      </c>
      <c r="P330" s="1" t="str">
        <f>VLOOKUP(B330,futbin!B:J,6,0)</f>
        <v>Paris Saint-Germain</v>
      </c>
      <c r="Q330" s="1" t="str">
        <f>VLOOKUP(B330,futbin!B:K,8,0)</f>
        <v>Brazil</v>
      </c>
      <c r="R330" t="s">
        <v>2197</v>
      </c>
      <c r="S330">
        <f>VLOOKUP(P330,clubs!B:C,2,0)</f>
        <v>73</v>
      </c>
      <c r="T330">
        <f>VLOOKUP(Q330,nations!B:C,2,0)</f>
        <v>54</v>
      </c>
    </row>
    <row r="331" spans="1:20" x14ac:dyDescent="0.25">
      <c r="A331" s="4">
        <v>177134</v>
      </c>
      <c r="B331" t="s">
        <v>203</v>
      </c>
      <c r="C331" t="str">
        <f>VLOOKUP(A331,futbin!A:D,4,0)</f>
        <v>Ba</v>
      </c>
      <c r="D331">
        <v>85</v>
      </c>
      <c r="E331" t="s">
        <v>18</v>
      </c>
      <c r="F331" t="s">
        <v>17</v>
      </c>
      <c r="G331" s="15">
        <v>40250</v>
      </c>
      <c r="H331">
        <v>3</v>
      </c>
      <c r="I331">
        <v>3</v>
      </c>
      <c r="J331">
        <v>82</v>
      </c>
      <c r="K331">
        <v>87</v>
      </c>
      <c r="L331">
        <v>70</v>
      </c>
      <c r="M331">
        <v>82</v>
      </c>
      <c r="N331">
        <v>50</v>
      </c>
      <c r="O331">
        <v>84</v>
      </c>
      <c r="P331" s="1" t="str">
        <f>VLOOKUP(B331,futbin!B:J,6,0)</f>
        <v>Besiktas JK</v>
      </c>
      <c r="Q331" s="1" t="str">
        <f>VLOOKUP(B331,futbin!B:K,8,0)</f>
        <v>Senegal</v>
      </c>
      <c r="R331" t="s">
        <v>2198</v>
      </c>
      <c r="S331">
        <f>VLOOKUP(P331,clubs!B:C,2,0)</f>
        <v>327</v>
      </c>
      <c r="T331">
        <f>VLOOKUP(Q331,nations!B:C,2,0)</f>
        <v>136</v>
      </c>
    </row>
    <row r="332" spans="1:20" x14ac:dyDescent="0.25">
      <c r="A332" s="4">
        <v>4098</v>
      </c>
      <c r="B332" t="s">
        <v>204</v>
      </c>
      <c r="C332" t="str">
        <f>VLOOKUP(A332,futbin!A:D,4,0)</f>
        <v>Tiago</v>
      </c>
      <c r="D332">
        <v>85</v>
      </c>
      <c r="E332" t="s">
        <v>33</v>
      </c>
      <c r="F332" t="s">
        <v>17</v>
      </c>
      <c r="G332" s="15">
        <v>20250</v>
      </c>
      <c r="H332">
        <v>4</v>
      </c>
      <c r="I332">
        <v>3</v>
      </c>
      <c r="J332">
        <v>67</v>
      </c>
      <c r="K332">
        <v>71</v>
      </c>
      <c r="L332">
        <v>84</v>
      </c>
      <c r="M332">
        <v>78</v>
      </c>
      <c r="N332">
        <v>74</v>
      </c>
      <c r="O332">
        <v>83</v>
      </c>
      <c r="P332" s="1" t="str">
        <f>VLOOKUP(B332,futbin!B:J,6,0)</f>
        <v>Atlético Madrid</v>
      </c>
      <c r="Q332" s="1" t="str">
        <f>VLOOKUP(B332,futbin!B:K,8,0)</f>
        <v>Portugal</v>
      </c>
      <c r="R332" t="s">
        <v>2199</v>
      </c>
      <c r="S332">
        <f>VLOOKUP(P332,clubs!B:C,2,0)</f>
        <v>240</v>
      </c>
      <c r="T332">
        <f>VLOOKUP(Q332,nations!B:C,2,0)</f>
        <v>38</v>
      </c>
    </row>
    <row r="333" spans="1:20" x14ac:dyDescent="0.25">
      <c r="A333" s="4">
        <v>177358</v>
      </c>
      <c r="B333" t="s">
        <v>205</v>
      </c>
      <c r="C333" t="str">
        <f>VLOOKUP(A333,futbin!A:D,4,0)</f>
        <v>Schneiderlin</v>
      </c>
      <c r="D333">
        <v>85</v>
      </c>
      <c r="E333" t="s">
        <v>59</v>
      </c>
      <c r="F333" t="s">
        <v>17</v>
      </c>
      <c r="G333" s="15">
        <v>25250</v>
      </c>
      <c r="H333">
        <v>2</v>
      </c>
      <c r="I333">
        <v>3</v>
      </c>
      <c r="J333">
        <v>72</v>
      </c>
      <c r="K333">
        <v>68</v>
      </c>
      <c r="L333">
        <v>76</v>
      </c>
      <c r="M333">
        <v>77</v>
      </c>
      <c r="N333">
        <v>84</v>
      </c>
      <c r="O333">
        <v>87</v>
      </c>
      <c r="P333" s="1" t="str">
        <f>VLOOKUP(B333,futbin!B:J,6,0)</f>
        <v>Southampton</v>
      </c>
      <c r="Q333" s="1" t="str">
        <f>VLOOKUP(B333,futbin!B:K,8,0)</f>
        <v>France</v>
      </c>
      <c r="R333" t="s">
        <v>2200</v>
      </c>
      <c r="S333">
        <f>VLOOKUP(P333,clubs!B:C,2,0)</f>
        <v>17</v>
      </c>
      <c r="T333">
        <f>VLOOKUP(Q333,nations!B:C,2,0)</f>
        <v>18</v>
      </c>
    </row>
    <row r="334" spans="1:20" x14ac:dyDescent="0.25">
      <c r="A334" s="4">
        <v>193116</v>
      </c>
      <c r="B334" t="s">
        <v>206</v>
      </c>
      <c r="C334" t="str">
        <f>VLOOKUP(A334,futbin!A:D,4,0)</f>
        <v>Gonalons</v>
      </c>
      <c r="D334">
        <v>85</v>
      </c>
      <c r="E334" t="s">
        <v>59</v>
      </c>
      <c r="F334" t="s">
        <v>17</v>
      </c>
      <c r="G334" s="15">
        <v>20250</v>
      </c>
      <c r="H334">
        <v>2</v>
      </c>
      <c r="I334">
        <v>4</v>
      </c>
      <c r="J334">
        <v>71</v>
      </c>
      <c r="K334">
        <v>64</v>
      </c>
      <c r="L334">
        <v>77</v>
      </c>
      <c r="M334">
        <v>78</v>
      </c>
      <c r="N334">
        <v>86</v>
      </c>
      <c r="O334">
        <v>89</v>
      </c>
      <c r="P334" s="1" t="str">
        <f>VLOOKUP(B334,futbin!B:J,6,0)</f>
        <v>Olympique Lyonnais</v>
      </c>
      <c r="Q334" s="1" t="str">
        <f>VLOOKUP(B334,futbin!B:K,8,0)</f>
        <v>France</v>
      </c>
      <c r="R334" t="s">
        <v>2201</v>
      </c>
      <c r="S334">
        <f>VLOOKUP(P334,clubs!B:C,2,0)</f>
        <v>66</v>
      </c>
      <c r="T334">
        <f>VLOOKUP(Q334,nations!B:C,2,0)</f>
        <v>18</v>
      </c>
    </row>
    <row r="335" spans="1:20" x14ac:dyDescent="0.25">
      <c r="A335" s="4">
        <v>198077</v>
      </c>
      <c r="B335" t="s">
        <v>209</v>
      </c>
      <c r="C335" t="str">
        <f>VLOOKUP(A335,futbin!A:D,4,0)</f>
        <v>Herrmann</v>
      </c>
      <c r="D335">
        <v>85</v>
      </c>
      <c r="E335" t="s">
        <v>36</v>
      </c>
      <c r="F335" t="s">
        <v>17</v>
      </c>
      <c r="G335" s="15">
        <v>121000</v>
      </c>
      <c r="H335">
        <v>3</v>
      </c>
      <c r="I335">
        <v>3</v>
      </c>
      <c r="J335">
        <v>98</v>
      </c>
      <c r="K335">
        <v>82</v>
      </c>
      <c r="L335">
        <v>83</v>
      </c>
      <c r="M335">
        <v>90</v>
      </c>
      <c r="N335">
        <v>40</v>
      </c>
      <c r="O335">
        <v>70</v>
      </c>
      <c r="P335" s="1" t="str">
        <f>VLOOKUP(B335,futbin!B:J,6,0)</f>
        <v>Borussia Mönchengladbach</v>
      </c>
      <c r="Q335" s="1" t="str">
        <f>VLOOKUP(B335,futbin!B:K,8,0)</f>
        <v>Germany</v>
      </c>
      <c r="R335" t="s">
        <v>2202</v>
      </c>
      <c r="S335">
        <f>VLOOKUP(P335,clubs!B:C,2,0)</f>
        <v>23</v>
      </c>
      <c r="T335">
        <f>VLOOKUP(Q335,nations!B:C,2,0)</f>
        <v>21</v>
      </c>
    </row>
    <row r="336" spans="1:20" x14ac:dyDescent="0.25">
      <c r="A336" s="4">
        <v>199715</v>
      </c>
      <c r="B336" t="s">
        <v>210</v>
      </c>
      <c r="C336" t="str">
        <f>VLOOKUP(A336,futbin!A:D,4,0)</f>
        <v>Pérez</v>
      </c>
      <c r="D336">
        <v>85</v>
      </c>
      <c r="E336" t="s">
        <v>35</v>
      </c>
      <c r="F336" t="s">
        <v>17</v>
      </c>
      <c r="G336" s="15">
        <v>25500</v>
      </c>
      <c r="H336">
        <v>3</v>
      </c>
      <c r="I336">
        <v>3</v>
      </c>
      <c r="J336">
        <v>84</v>
      </c>
      <c r="K336">
        <v>85</v>
      </c>
      <c r="L336">
        <v>88</v>
      </c>
      <c r="M336">
        <v>90</v>
      </c>
      <c r="N336">
        <v>35</v>
      </c>
      <c r="O336">
        <v>80</v>
      </c>
      <c r="P336" s="1" t="str">
        <f>VLOOKUP(B336,futbin!B:J,6,0)</f>
        <v>Sevilla FC</v>
      </c>
      <c r="Q336" s="1" t="str">
        <f>VLOOKUP(B336,futbin!B:K,8,0)</f>
        <v>Spain</v>
      </c>
      <c r="R336" t="s">
        <v>2203</v>
      </c>
      <c r="S336">
        <f>VLOOKUP(P336,clubs!B:C,2,0)</f>
        <v>481</v>
      </c>
      <c r="T336">
        <f>VLOOKUP(Q336,nations!B:C,2,0)</f>
        <v>45</v>
      </c>
    </row>
    <row r="337" spans="1:20" x14ac:dyDescent="0.25">
      <c r="A337" s="4">
        <v>189805</v>
      </c>
      <c r="B337" t="s">
        <v>211</v>
      </c>
      <c r="C337" t="str">
        <f>VLOOKUP(A337,futbin!A:D,4,0)</f>
        <v>Jong</v>
      </c>
      <c r="D337">
        <v>85</v>
      </c>
      <c r="E337" t="s">
        <v>18</v>
      </c>
      <c r="F337" t="s">
        <v>17</v>
      </c>
      <c r="G337" s="15">
        <v>30250</v>
      </c>
      <c r="H337">
        <v>2</v>
      </c>
      <c r="I337">
        <v>3</v>
      </c>
      <c r="J337">
        <v>72</v>
      </c>
      <c r="K337">
        <v>94</v>
      </c>
      <c r="L337">
        <v>82</v>
      </c>
      <c r="M337">
        <v>82</v>
      </c>
      <c r="N337">
        <v>55</v>
      </c>
      <c r="O337">
        <v>87</v>
      </c>
      <c r="P337" s="1" t="str">
        <f>VLOOKUP(B337,futbin!B:J,6,0)</f>
        <v>PSV</v>
      </c>
      <c r="Q337" s="1" t="str">
        <f>VLOOKUP(B337,futbin!B:K,8,0)</f>
        <v>Netherlands</v>
      </c>
      <c r="R337" t="s">
        <v>2204</v>
      </c>
      <c r="S337">
        <f>VLOOKUP(P337,clubs!B:C,2,0)</f>
        <v>247</v>
      </c>
      <c r="T337">
        <f>VLOOKUP(Q337,nations!B:C,2,0)</f>
        <v>34</v>
      </c>
    </row>
    <row r="338" spans="1:20" x14ac:dyDescent="0.25">
      <c r="A338" s="4">
        <v>188081</v>
      </c>
      <c r="B338" t="s">
        <v>212</v>
      </c>
      <c r="C338" t="str">
        <f>VLOOKUP(A338,futbin!A:D,4,0)</f>
        <v>Teixeira</v>
      </c>
      <c r="D338">
        <v>85</v>
      </c>
      <c r="E338" t="s">
        <v>41</v>
      </c>
      <c r="F338" t="s">
        <v>17</v>
      </c>
      <c r="G338" s="15">
        <v>40250</v>
      </c>
      <c r="H338">
        <v>4</v>
      </c>
      <c r="I338">
        <v>4</v>
      </c>
      <c r="J338">
        <v>85</v>
      </c>
      <c r="K338">
        <v>82</v>
      </c>
      <c r="L338">
        <v>87</v>
      </c>
      <c r="M338">
        <v>90</v>
      </c>
      <c r="N338">
        <v>76</v>
      </c>
      <c r="O338">
        <v>65</v>
      </c>
      <c r="P338" s="1" t="str">
        <f>VLOOKUP(B338,futbin!B:J,6,0)</f>
        <v>Shakhtar Donetsk</v>
      </c>
      <c r="Q338" s="1" t="str">
        <f>VLOOKUP(B338,futbin!B:K,8,0)</f>
        <v>Brazil</v>
      </c>
      <c r="R338" t="s">
        <v>2205</v>
      </c>
      <c r="S338">
        <f>VLOOKUP(P338,clubs!B:C,2,0)</f>
        <v>101059</v>
      </c>
      <c r="T338">
        <f>VLOOKUP(Q338,nations!B:C,2,0)</f>
        <v>54</v>
      </c>
    </row>
    <row r="339" spans="1:20" x14ac:dyDescent="0.25">
      <c r="A339" s="4">
        <v>181291</v>
      </c>
      <c r="B339" t="s">
        <v>213</v>
      </c>
      <c r="C339" t="str">
        <f>VLOOKUP(A339,futbin!A:D,4,0)</f>
        <v>Wijnaldum</v>
      </c>
      <c r="D339">
        <v>85</v>
      </c>
      <c r="E339" t="s">
        <v>33</v>
      </c>
      <c r="F339" t="s">
        <v>17</v>
      </c>
      <c r="G339" s="15">
        <v>101000</v>
      </c>
      <c r="H339">
        <v>4</v>
      </c>
      <c r="I339">
        <v>4</v>
      </c>
      <c r="J339">
        <v>89</v>
      </c>
      <c r="K339">
        <v>84</v>
      </c>
      <c r="L339">
        <v>80</v>
      </c>
      <c r="M339">
        <v>92</v>
      </c>
      <c r="N339">
        <v>70</v>
      </c>
      <c r="O339">
        <v>82</v>
      </c>
      <c r="P339" s="1" t="str">
        <f>VLOOKUP(B339,futbin!B:J,6,0)</f>
        <v>PSV</v>
      </c>
      <c r="Q339" s="1" t="str">
        <f>VLOOKUP(B339,futbin!B:K,8,0)</f>
        <v>Netherlands</v>
      </c>
      <c r="R339" t="s">
        <v>2206</v>
      </c>
      <c r="S339">
        <f>VLOOKUP(P339,clubs!B:C,2,0)</f>
        <v>247</v>
      </c>
      <c r="T339">
        <f>VLOOKUP(Q339,nations!B:C,2,0)</f>
        <v>34</v>
      </c>
    </row>
    <row r="340" spans="1:20" x14ac:dyDescent="0.25">
      <c r="A340" s="4">
        <v>155887</v>
      </c>
      <c r="B340" t="s">
        <v>216</v>
      </c>
      <c r="C340" t="str">
        <f>VLOOKUP(A340,futbin!A:D,4,0)</f>
        <v>Bradley</v>
      </c>
      <c r="D340">
        <v>85</v>
      </c>
      <c r="E340" t="s">
        <v>33</v>
      </c>
      <c r="F340" t="s">
        <v>17</v>
      </c>
      <c r="G340" s="15">
        <v>40250</v>
      </c>
      <c r="H340">
        <v>2</v>
      </c>
      <c r="I340">
        <v>3</v>
      </c>
      <c r="J340">
        <v>73</v>
      </c>
      <c r="K340">
        <v>72</v>
      </c>
      <c r="L340">
        <v>85</v>
      </c>
      <c r="M340">
        <v>82</v>
      </c>
      <c r="N340">
        <v>80</v>
      </c>
      <c r="O340">
        <v>90</v>
      </c>
      <c r="P340" s="1" t="str">
        <f>VLOOKUP(B340,futbin!B:J,6,0)</f>
        <v>Toronto FC</v>
      </c>
      <c r="Q340" s="1" t="str">
        <f>VLOOKUP(B340,futbin!B:K,8,0)</f>
        <v>USA</v>
      </c>
      <c r="R340" t="s">
        <v>2207</v>
      </c>
      <c r="S340">
        <f>VLOOKUP(P340,clubs!B:C,2,0)</f>
        <v>111651</v>
      </c>
      <c r="T340">
        <f>VLOOKUP(Q340,nations!B:C,2,0)</f>
        <v>95</v>
      </c>
    </row>
    <row r="341" spans="1:20" x14ac:dyDescent="0.25">
      <c r="A341" s="4">
        <v>137494</v>
      </c>
      <c r="B341" t="s">
        <v>217</v>
      </c>
      <c r="C341" t="str">
        <f>VLOOKUP(A341,futbin!A:D,4,0)</f>
        <v>Martins</v>
      </c>
      <c r="D341">
        <v>85</v>
      </c>
      <c r="E341" t="s">
        <v>18</v>
      </c>
      <c r="F341" t="s">
        <v>17</v>
      </c>
      <c r="G341" s="15">
        <v>181000</v>
      </c>
      <c r="H341">
        <v>3</v>
      </c>
      <c r="I341">
        <v>5</v>
      </c>
      <c r="J341">
        <v>98</v>
      </c>
      <c r="K341">
        <v>88</v>
      </c>
      <c r="L341">
        <v>73</v>
      </c>
      <c r="M341">
        <v>85</v>
      </c>
      <c r="N341">
        <v>40</v>
      </c>
      <c r="O341">
        <v>77</v>
      </c>
      <c r="P341" s="1" t="str">
        <f>VLOOKUP(B341,futbin!B:J,6,0)</f>
        <v>Seattle Sounders FC</v>
      </c>
      <c r="Q341" s="1" t="str">
        <f>VLOOKUP(B341,futbin!B:K,8,0)</f>
        <v>Nigeria</v>
      </c>
      <c r="R341" t="s">
        <v>2208</v>
      </c>
      <c r="S341">
        <f>VLOOKUP(P341,clubs!B:C,2,0)</f>
        <v>111144</v>
      </c>
      <c r="T341">
        <f>VLOOKUP(Q341,nations!B:C,2,0)</f>
        <v>133</v>
      </c>
    </row>
    <row r="342" spans="1:20" x14ac:dyDescent="0.25">
      <c r="A342" s="4">
        <v>184431</v>
      </c>
      <c r="B342" t="s">
        <v>218</v>
      </c>
      <c r="C342" t="str">
        <f>VLOOKUP(A342,futbin!A:D,4,0)</f>
        <v>Giovinco</v>
      </c>
      <c r="D342">
        <v>85</v>
      </c>
      <c r="E342" t="s">
        <v>16</v>
      </c>
      <c r="F342" t="s">
        <v>17</v>
      </c>
      <c r="G342" s="15">
        <v>235000</v>
      </c>
      <c r="H342">
        <v>4</v>
      </c>
      <c r="I342">
        <v>4</v>
      </c>
      <c r="J342">
        <v>98</v>
      </c>
      <c r="K342">
        <v>85</v>
      </c>
      <c r="L342">
        <v>92</v>
      </c>
      <c r="M342">
        <v>95</v>
      </c>
      <c r="N342">
        <v>37</v>
      </c>
      <c r="O342">
        <v>63</v>
      </c>
      <c r="P342" s="1" t="str">
        <f>VLOOKUP(B342,futbin!B:J,6,0)</f>
        <v>Toronto FC</v>
      </c>
      <c r="Q342" s="1" t="str">
        <f>VLOOKUP(B342,futbin!B:K,8,0)</f>
        <v>Italy</v>
      </c>
      <c r="R342" t="s">
        <v>2209</v>
      </c>
      <c r="S342">
        <f>VLOOKUP(P342,clubs!B:C,2,0)</f>
        <v>111651</v>
      </c>
      <c r="T342">
        <f>VLOOKUP(Q342,nations!B:C,2,0)</f>
        <v>27</v>
      </c>
    </row>
    <row r="343" spans="1:20" x14ac:dyDescent="0.25">
      <c r="A343" s="4">
        <v>5471</v>
      </c>
      <c r="B343" t="s">
        <v>219</v>
      </c>
      <c r="C343" t="str">
        <f>VLOOKUP(A343,futbin!A:D,4,0)</f>
        <v>Lampard</v>
      </c>
      <c r="D343">
        <v>85</v>
      </c>
      <c r="E343" t="s">
        <v>33</v>
      </c>
      <c r="F343" t="s">
        <v>17</v>
      </c>
      <c r="G343" s="15">
        <v>225600</v>
      </c>
      <c r="H343">
        <v>3</v>
      </c>
      <c r="I343">
        <v>4</v>
      </c>
      <c r="J343">
        <v>50</v>
      </c>
      <c r="K343">
        <v>89</v>
      </c>
      <c r="L343">
        <v>87</v>
      </c>
      <c r="M343">
        <v>81</v>
      </c>
      <c r="N343">
        <v>70</v>
      </c>
      <c r="O343">
        <v>80</v>
      </c>
      <c r="P343" s="1" t="str">
        <f>VLOOKUP(B343,futbin!B:J,6,0)</f>
        <v>New York City FC</v>
      </c>
      <c r="Q343" s="1" t="str">
        <f>VLOOKUP(B343,futbin!B:K,8,0)</f>
        <v>England</v>
      </c>
      <c r="R343" t="s">
        <v>2210</v>
      </c>
      <c r="S343">
        <f>VLOOKUP(P343,clubs!B:C,2,0)</f>
        <v>112828</v>
      </c>
      <c r="T343">
        <f>VLOOKUP(Q343,nations!B:C,2,0)</f>
        <v>14</v>
      </c>
    </row>
    <row r="344" spans="1:20" x14ac:dyDescent="0.25">
      <c r="A344" s="4">
        <v>188428</v>
      </c>
      <c r="B344" t="s">
        <v>247</v>
      </c>
      <c r="C344" t="str">
        <f>VLOOKUP(A344,futbin!A:D,4,0)</f>
        <v>Doumbia</v>
      </c>
      <c r="D344">
        <v>84</v>
      </c>
      <c r="E344" t="s">
        <v>18</v>
      </c>
      <c r="F344" t="s">
        <v>84</v>
      </c>
      <c r="G344" s="15">
        <v>241000</v>
      </c>
      <c r="H344">
        <v>4</v>
      </c>
      <c r="I344">
        <v>4</v>
      </c>
      <c r="J344">
        <v>96</v>
      </c>
      <c r="K344">
        <v>86</v>
      </c>
      <c r="L344">
        <v>70</v>
      </c>
      <c r="M344">
        <v>86</v>
      </c>
      <c r="N344">
        <v>40</v>
      </c>
      <c r="O344">
        <v>75</v>
      </c>
      <c r="P344" s="1" t="str">
        <f>VLOOKUP(B344,futbin!B:J,6,0)</f>
        <v>Roma</v>
      </c>
      <c r="Q344" s="1" t="str">
        <f>VLOOKUP(B344,futbin!B:K,8,0)</f>
        <v>Ivory Coast</v>
      </c>
      <c r="R344" t="s">
        <v>1535</v>
      </c>
      <c r="S344">
        <f>VLOOKUP(P344,clubs!B:C,2,0)</f>
        <v>52</v>
      </c>
      <c r="T344">
        <f>VLOOKUP(Q344,nations!B:C,2,0)</f>
        <v>108</v>
      </c>
    </row>
    <row r="345" spans="1:20" x14ac:dyDescent="0.25">
      <c r="A345" s="4">
        <v>20775</v>
      </c>
      <c r="B345" t="s">
        <v>248</v>
      </c>
      <c r="C345" t="str">
        <f>VLOOKUP(A345,futbin!A:D,4,0)</f>
        <v>Bernardo</v>
      </c>
      <c r="D345">
        <v>84</v>
      </c>
      <c r="E345" t="s">
        <v>20</v>
      </c>
      <c r="F345" t="s">
        <v>84</v>
      </c>
      <c r="G345" s="15">
        <v>211000</v>
      </c>
      <c r="H345">
        <v>5</v>
      </c>
      <c r="I345">
        <v>4</v>
      </c>
      <c r="J345">
        <v>88</v>
      </c>
      <c r="K345">
        <v>86</v>
      </c>
      <c r="L345">
        <v>88</v>
      </c>
      <c r="M345">
        <v>92</v>
      </c>
      <c r="N345">
        <v>33</v>
      </c>
      <c r="O345">
        <v>70</v>
      </c>
      <c r="P345" s="1" t="str">
        <f>VLOOKUP(B345,futbin!B:J,6,0)</f>
        <v>FC Porto</v>
      </c>
      <c r="Q345" s="1" t="str">
        <f>VLOOKUP(B345,futbin!B:K,8,0)</f>
        <v>Portugal</v>
      </c>
      <c r="R345" t="s">
        <v>1536</v>
      </c>
      <c r="S345">
        <f>VLOOKUP(P345,clubs!B:C,2,0)</f>
        <v>236</v>
      </c>
      <c r="T345">
        <f>VLOOKUP(Q345,nations!B:C,2,0)</f>
        <v>38</v>
      </c>
    </row>
    <row r="346" spans="1:20" x14ac:dyDescent="0.25">
      <c r="A346" s="4">
        <v>168609</v>
      </c>
      <c r="B346" t="s">
        <v>230</v>
      </c>
      <c r="C346" t="str">
        <f>VLOOKUP(A346,futbin!A:D,4,0)</f>
        <v>Miranda</v>
      </c>
      <c r="D346">
        <v>84</v>
      </c>
      <c r="E346" t="s">
        <v>39</v>
      </c>
      <c r="F346" t="s">
        <v>27</v>
      </c>
      <c r="G346" s="15">
        <v>221000</v>
      </c>
      <c r="H346">
        <v>2</v>
      </c>
      <c r="I346">
        <v>3</v>
      </c>
      <c r="J346">
        <v>77</v>
      </c>
      <c r="K346">
        <v>50</v>
      </c>
      <c r="L346">
        <v>58</v>
      </c>
      <c r="M346">
        <v>58</v>
      </c>
      <c r="N346">
        <v>86</v>
      </c>
      <c r="O346">
        <v>82</v>
      </c>
      <c r="P346" s="1" t="str">
        <f>VLOOKUP(B346,futbin!B:J,6,0)</f>
        <v>Atlético Madrid</v>
      </c>
      <c r="Q346" s="1" t="str">
        <f>VLOOKUP(B346,futbin!B:K,8,0)</f>
        <v>Brazil</v>
      </c>
      <c r="R346" t="s">
        <v>1585</v>
      </c>
      <c r="S346">
        <f>VLOOKUP(P346,clubs!B:C,2,0)</f>
        <v>240</v>
      </c>
      <c r="T346">
        <f>VLOOKUP(Q346,nations!B:C,2,0)</f>
        <v>54</v>
      </c>
    </row>
    <row r="347" spans="1:20" x14ac:dyDescent="0.25">
      <c r="A347" s="4">
        <v>168651</v>
      </c>
      <c r="B347" t="s">
        <v>127</v>
      </c>
      <c r="C347" t="str">
        <f>VLOOKUP(A347,futbin!A:D,4,0)</f>
        <v>Rakitic</v>
      </c>
      <c r="D347">
        <v>84</v>
      </c>
      <c r="E347" t="s">
        <v>33</v>
      </c>
      <c r="F347" t="s">
        <v>27</v>
      </c>
      <c r="G347" s="15">
        <v>40250</v>
      </c>
      <c r="H347">
        <v>3</v>
      </c>
      <c r="I347">
        <v>3</v>
      </c>
      <c r="J347">
        <v>70</v>
      </c>
      <c r="K347">
        <v>84</v>
      </c>
      <c r="L347">
        <v>89</v>
      </c>
      <c r="M347">
        <v>82</v>
      </c>
      <c r="N347">
        <v>58</v>
      </c>
      <c r="O347">
        <v>70</v>
      </c>
      <c r="P347" s="1" t="str">
        <f>VLOOKUP(B347,futbin!B:J,6,0)</f>
        <v>FC Barcelona</v>
      </c>
      <c r="Q347" s="1" t="str">
        <f>VLOOKUP(B347,futbin!B:K,8,0)</f>
        <v>Croatia</v>
      </c>
      <c r="R347" t="s">
        <v>1586</v>
      </c>
      <c r="S347">
        <f>VLOOKUP(P347,clubs!B:C,2,0)</f>
        <v>241</v>
      </c>
      <c r="T347">
        <f>VLOOKUP(Q347,nations!B:C,2,0)</f>
        <v>10</v>
      </c>
    </row>
    <row r="348" spans="1:20" x14ac:dyDescent="0.25">
      <c r="A348" s="4">
        <v>180930</v>
      </c>
      <c r="B348" t="s">
        <v>200</v>
      </c>
      <c r="C348" t="str">
        <f>VLOOKUP(A348,futbin!A:D,4,0)</f>
        <v>Dzeko</v>
      </c>
      <c r="D348">
        <v>84</v>
      </c>
      <c r="E348" t="s">
        <v>18</v>
      </c>
      <c r="F348" t="s">
        <v>27</v>
      </c>
      <c r="G348" s="15">
        <v>14250</v>
      </c>
      <c r="H348">
        <v>3</v>
      </c>
      <c r="I348">
        <v>4</v>
      </c>
      <c r="J348">
        <v>72</v>
      </c>
      <c r="K348">
        <v>86</v>
      </c>
      <c r="L348">
        <v>71</v>
      </c>
      <c r="M348">
        <v>80</v>
      </c>
      <c r="N348">
        <v>37</v>
      </c>
      <c r="O348">
        <v>74</v>
      </c>
      <c r="P348" s="1" t="str">
        <f>VLOOKUP(B348,futbin!B:J,6,0)</f>
        <v>Manchester City</v>
      </c>
      <c r="Q348" s="1" t="str">
        <f>VLOOKUP(B348,futbin!B:K,8,0)</f>
        <v>Bosnia Herzegovina</v>
      </c>
      <c r="R348" t="s">
        <v>1587</v>
      </c>
      <c r="S348">
        <f>VLOOKUP(P348,clubs!B:C,2,0)</f>
        <v>10</v>
      </c>
      <c r="T348">
        <f>VLOOKUP(Q348,nations!B:C,2,0)</f>
        <v>8</v>
      </c>
    </row>
    <row r="349" spans="1:20" x14ac:dyDescent="0.25">
      <c r="A349" s="4">
        <v>171877</v>
      </c>
      <c r="B349" t="s">
        <v>202</v>
      </c>
      <c r="C349" t="str">
        <f>VLOOKUP(A349,futbin!A:D,4,0)</f>
        <v>Hamšik</v>
      </c>
      <c r="D349">
        <v>84</v>
      </c>
      <c r="E349" t="s">
        <v>41</v>
      </c>
      <c r="F349" t="s">
        <v>27</v>
      </c>
      <c r="G349" s="15">
        <v>30250</v>
      </c>
      <c r="H349">
        <v>3</v>
      </c>
      <c r="I349">
        <v>4</v>
      </c>
      <c r="J349">
        <v>75</v>
      </c>
      <c r="K349">
        <v>82</v>
      </c>
      <c r="L349">
        <v>84</v>
      </c>
      <c r="M349">
        <v>84</v>
      </c>
      <c r="N349">
        <v>59</v>
      </c>
      <c r="O349">
        <v>72</v>
      </c>
      <c r="P349" s="1" t="str">
        <f>VLOOKUP(B349,futbin!B:J,6,0)</f>
        <v>Napoli</v>
      </c>
      <c r="Q349" s="1" t="str">
        <f>VLOOKUP(B349,futbin!B:K,8,0)</f>
        <v>Slovakia</v>
      </c>
      <c r="R349" t="s">
        <v>1588</v>
      </c>
      <c r="S349">
        <f>VLOOKUP(P349,clubs!B:C,2,0)</f>
        <v>48</v>
      </c>
      <c r="T349">
        <f>VLOOKUP(Q349,nations!B:C,2,0)</f>
        <v>43</v>
      </c>
    </row>
    <row r="350" spans="1:20" x14ac:dyDescent="0.25">
      <c r="A350" s="4">
        <v>192985</v>
      </c>
      <c r="B350" t="s">
        <v>55</v>
      </c>
      <c r="C350" t="str">
        <f>VLOOKUP(A350,futbin!A:D,4,0)</f>
        <v>Bruyne</v>
      </c>
      <c r="D350">
        <v>84</v>
      </c>
      <c r="E350" t="s">
        <v>33</v>
      </c>
      <c r="F350" t="s">
        <v>27</v>
      </c>
      <c r="G350" s="15">
        <v>64500</v>
      </c>
      <c r="H350">
        <v>4</v>
      </c>
      <c r="I350">
        <v>5</v>
      </c>
      <c r="J350">
        <v>80</v>
      </c>
      <c r="K350">
        <v>85</v>
      </c>
      <c r="L350">
        <v>85</v>
      </c>
      <c r="M350">
        <v>85</v>
      </c>
      <c r="N350">
        <v>45</v>
      </c>
      <c r="O350">
        <v>71</v>
      </c>
      <c r="P350" s="1" t="str">
        <f>VLOOKUP(B350,futbin!B:J,6,0)</f>
        <v>VfL Wolfsburg</v>
      </c>
      <c r="Q350" s="1" t="str">
        <f>VLOOKUP(B350,futbin!B:K,8,0)</f>
        <v>Belgium</v>
      </c>
      <c r="R350" t="s">
        <v>1589</v>
      </c>
      <c r="S350">
        <f>VLOOKUP(P350,clubs!B:C,2,0)</f>
        <v>175</v>
      </c>
      <c r="T350">
        <f>VLOOKUP(Q350,nations!B:C,2,0)</f>
        <v>7</v>
      </c>
    </row>
    <row r="351" spans="1:20" x14ac:dyDescent="0.25">
      <c r="A351" s="4">
        <v>170890</v>
      </c>
      <c r="B351" t="s">
        <v>69</v>
      </c>
      <c r="C351" t="str">
        <f>VLOOKUP(A351,futbin!A:D,4,0)</f>
        <v>Matuidi</v>
      </c>
      <c r="D351">
        <v>84</v>
      </c>
      <c r="E351" t="s">
        <v>33</v>
      </c>
      <c r="F351" t="s">
        <v>27</v>
      </c>
      <c r="G351" s="15">
        <v>137000</v>
      </c>
      <c r="H351">
        <v>2</v>
      </c>
      <c r="I351">
        <v>3</v>
      </c>
      <c r="J351">
        <v>79</v>
      </c>
      <c r="K351">
        <v>68</v>
      </c>
      <c r="L351">
        <v>79</v>
      </c>
      <c r="M351">
        <v>78</v>
      </c>
      <c r="N351">
        <v>86</v>
      </c>
      <c r="O351">
        <v>84</v>
      </c>
      <c r="P351" s="1" t="str">
        <f>VLOOKUP(B351,futbin!B:J,6,0)</f>
        <v>Paris Saint-Germain</v>
      </c>
      <c r="Q351" s="1" t="str">
        <f>VLOOKUP(B351,futbin!B:K,8,0)</f>
        <v>France</v>
      </c>
      <c r="R351" t="s">
        <v>1590</v>
      </c>
      <c r="S351">
        <f>VLOOKUP(P351,clubs!B:C,2,0)</f>
        <v>73</v>
      </c>
      <c r="T351">
        <f>VLOOKUP(Q351,nations!B:C,2,0)</f>
        <v>18</v>
      </c>
    </row>
    <row r="352" spans="1:20" x14ac:dyDescent="0.25">
      <c r="A352" s="4">
        <v>194765</v>
      </c>
      <c r="B352" t="s">
        <v>61</v>
      </c>
      <c r="C352" t="str">
        <f>VLOOKUP(A352,futbin!A:D,4,0)</f>
        <v>Griezmann</v>
      </c>
      <c r="D352">
        <v>84</v>
      </c>
      <c r="E352" t="s">
        <v>18</v>
      </c>
      <c r="F352" t="s">
        <v>27</v>
      </c>
      <c r="G352" s="15">
        <v>98000</v>
      </c>
      <c r="H352">
        <v>4</v>
      </c>
      <c r="I352">
        <v>3</v>
      </c>
      <c r="J352">
        <v>87</v>
      </c>
      <c r="K352">
        <v>85</v>
      </c>
      <c r="L352">
        <v>78</v>
      </c>
      <c r="M352">
        <v>86</v>
      </c>
      <c r="N352">
        <v>31</v>
      </c>
      <c r="O352">
        <v>70</v>
      </c>
      <c r="P352" s="1" t="str">
        <f>VLOOKUP(B352,futbin!B:J,6,0)</f>
        <v>Atlético Madrid</v>
      </c>
      <c r="Q352" s="1" t="str">
        <f>VLOOKUP(B352,futbin!B:K,8,0)</f>
        <v>France</v>
      </c>
      <c r="R352" t="s">
        <v>1591</v>
      </c>
      <c r="S352">
        <f>VLOOKUP(P352,clubs!B:C,2,0)</f>
        <v>240</v>
      </c>
      <c r="T352">
        <f>VLOOKUP(Q352,nations!B:C,2,0)</f>
        <v>18</v>
      </c>
    </row>
    <row r="353" spans="1:20" x14ac:dyDescent="0.25">
      <c r="A353" s="4">
        <v>180206</v>
      </c>
      <c r="B353" t="s">
        <v>220</v>
      </c>
      <c r="C353" t="str">
        <f>VLOOKUP(A353,futbin!A:D,4,0)</f>
        <v>Pjanic</v>
      </c>
      <c r="D353">
        <v>84</v>
      </c>
      <c r="E353" t="s">
        <v>33</v>
      </c>
      <c r="F353" t="s">
        <v>27</v>
      </c>
      <c r="G353" s="15">
        <v>52500</v>
      </c>
      <c r="H353">
        <v>3</v>
      </c>
      <c r="I353">
        <v>4</v>
      </c>
      <c r="J353">
        <v>73</v>
      </c>
      <c r="K353">
        <v>79</v>
      </c>
      <c r="L353">
        <v>87</v>
      </c>
      <c r="M353">
        <v>86</v>
      </c>
      <c r="N353">
        <v>65</v>
      </c>
      <c r="O353">
        <v>69</v>
      </c>
      <c r="P353" s="1" t="str">
        <f>VLOOKUP(B353,futbin!B:J,6,0)</f>
        <v>Roma</v>
      </c>
      <c r="Q353" s="1" t="str">
        <f>VLOOKUP(B353,futbin!B:K,8,0)</f>
        <v>Bosnia Herzegovina</v>
      </c>
      <c r="R353" t="s">
        <v>1592</v>
      </c>
      <c r="S353">
        <f>VLOOKUP(P353,clubs!B:C,2,0)</f>
        <v>52</v>
      </c>
      <c r="T353">
        <f>VLOOKUP(Q353,nations!B:C,2,0)</f>
        <v>8</v>
      </c>
    </row>
    <row r="354" spans="1:20" x14ac:dyDescent="0.25">
      <c r="A354" s="4">
        <v>155897</v>
      </c>
      <c r="B354" t="s">
        <v>102</v>
      </c>
      <c r="C354" t="str">
        <f>VLOOKUP(A354,futbin!A:D,4,0)</f>
        <v>Dempsey</v>
      </c>
      <c r="D354">
        <v>84</v>
      </c>
      <c r="E354" t="s">
        <v>18</v>
      </c>
      <c r="F354" t="s">
        <v>25</v>
      </c>
      <c r="G354" s="15">
        <v>40000</v>
      </c>
      <c r="H354">
        <v>4</v>
      </c>
      <c r="I354">
        <v>4</v>
      </c>
      <c r="J354">
        <v>76</v>
      </c>
      <c r="K354">
        <v>89</v>
      </c>
      <c r="L354">
        <v>82</v>
      </c>
      <c r="M354">
        <v>88</v>
      </c>
      <c r="N354">
        <v>50</v>
      </c>
      <c r="O354">
        <v>83</v>
      </c>
      <c r="P354" s="1" t="str">
        <f>VLOOKUP(B354,futbin!B:J,6,0)</f>
        <v>Seattle Sounders FC</v>
      </c>
      <c r="Q354" s="1" t="str">
        <f>VLOOKUP(B354,futbin!B:K,8,0)</f>
        <v>USA</v>
      </c>
      <c r="R354" t="s">
        <v>1743</v>
      </c>
      <c r="S354">
        <f>VLOOKUP(P354,clubs!B:C,2,0)</f>
        <v>111144</v>
      </c>
      <c r="T354">
        <f>VLOOKUP(Q354,nations!B:C,2,0)</f>
        <v>95</v>
      </c>
    </row>
    <row r="355" spans="1:20" x14ac:dyDescent="0.25">
      <c r="A355" s="4">
        <v>169416</v>
      </c>
      <c r="B355" t="s">
        <v>231</v>
      </c>
      <c r="C355" t="str">
        <f>VLOOKUP(A355,futbin!A:D,4,0)</f>
        <v>Vela</v>
      </c>
      <c r="D355">
        <v>84</v>
      </c>
      <c r="E355" t="s">
        <v>20</v>
      </c>
      <c r="F355" t="s">
        <v>27</v>
      </c>
      <c r="G355" s="15">
        <v>171000</v>
      </c>
      <c r="H355">
        <v>4</v>
      </c>
      <c r="I355">
        <v>2</v>
      </c>
      <c r="J355">
        <v>88</v>
      </c>
      <c r="K355">
        <v>83</v>
      </c>
      <c r="L355">
        <v>77</v>
      </c>
      <c r="M355">
        <v>88</v>
      </c>
      <c r="N355">
        <v>33</v>
      </c>
      <c r="O355">
        <v>69</v>
      </c>
      <c r="P355" s="1" t="str">
        <f>VLOOKUP(B355,futbin!B:J,6,0)</f>
        <v>Real Sociedad</v>
      </c>
      <c r="Q355" s="1" t="str">
        <f>VLOOKUP(B355,futbin!B:K,8,0)</f>
        <v>Mexico</v>
      </c>
      <c r="R355" t="s">
        <v>1593</v>
      </c>
      <c r="S355">
        <f>VLOOKUP(P355,clubs!B:C,2,0)</f>
        <v>457</v>
      </c>
      <c r="T355">
        <f>VLOOKUP(Q355,nations!B:C,2,0)</f>
        <v>83</v>
      </c>
    </row>
    <row r="356" spans="1:20" x14ac:dyDescent="0.25">
      <c r="A356" s="4">
        <v>146748</v>
      </c>
      <c r="B356" t="s">
        <v>232</v>
      </c>
      <c r="C356" t="str">
        <f>VLOOKUP(A356,futbin!A:D,4,0)</f>
        <v>López</v>
      </c>
      <c r="D356">
        <v>84</v>
      </c>
      <c r="E356" t="s">
        <v>23</v>
      </c>
      <c r="F356" t="s">
        <v>27</v>
      </c>
      <c r="G356" s="15">
        <v>35250</v>
      </c>
      <c r="H356">
        <v>1</v>
      </c>
      <c r="I356">
        <v>3</v>
      </c>
      <c r="J356">
        <v>82</v>
      </c>
      <c r="K356">
        <v>88</v>
      </c>
      <c r="L356">
        <v>82</v>
      </c>
      <c r="M356">
        <v>84</v>
      </c>
      <c r="N356">
        <v>34</v>
      </c>
      <c r="O356">
        <v>85</v>
      </c>
      <c r="P356" s="1" t="str">
        <f>VLOOKUP(B356,futbin!B:J,6,0)</f>
        <v>AC Milan</v>
      </c>
      <c r="Q356" s="1" t="str">
        <f>VLOOKUP(B356,futbin!B:K,8,0)</f>
        <v>Spain</v>
      </c>
      <c r="R356" t="s">
        <v>1594</v>
      </c>
      <c r="S356">
        <f>VLOOKUP(P356,clubs!B:C,2,0)</f>
        <v>47</v>
      </c>
      <c r="T356">
        <f>VLOOKUP(Q356,nations!B:C,2,0)</f>
        <v>45</v>
      </c>
    </row>
    <row r="357" spans="1:20" x14ac:dyDescent="0.25">
      <c r="A357" s="4">
        <v>150418</v>
      </c>
      <c r="B357" t="s">
        <v>237</v>
      </c>
      <c r="C357" t="str">
        <f>VLOOKUP(A357,futbin!A:D,4,0)</f>
        <v>Gomez</v>
      </c>
      <c r="D357">
        <v>84</v>
      </c>
      <c r="E357" t="s">
        <v>18</v>
      </c>
      <c r="F357" t="s">
        <v>25</v>
      </c>
      <c r="G357" s="15">
        <v>30250</v>
      </c>
      <c r="H357">
        <v>2</v>
      </c>
      <c r="I357">
        <v>4</v>
      </c>
      <c r="J357">
        <v>77</v>
      </c>
      <c r="K357">
        <v>88</v>
      </c>
      <c r="L357">
        <v>64</v>
      </c>
      <c r="M357">
        <v>75</v>
      </c>
      <c r="N357">
        <v>35</v>
      </c>
      <c r="O357">
        <v>83</v>
      </c>
      <c r="P357" s="1" t="str">
        <f>VLOOKUP(B357,futbin!B:J,6,0)</f>
        <v>Fiorentina</v>
      </c>
      <c r="Q357" s="1" t="str">
        <f>VLOOKUP(B357,futbin!B:K,8,0)</f>
        <v>Germany</v>
      </c>
      <c r="R357" t="s">
        <v>1742</v>
      </c>
      <c r="S357">
        <f>VLOOKUP(P357,clubs!B:C,2,0)</f>
        <v>110374</v>
      </c>
      <c r="T357">
        <f>VLOOKUP(Q357,nations!B:C,2,0)</f>
        <v>21</v>
      </c>
    </row>
    <row r="358" spans="1:20" x14ac:dyDescent="0.25">
      <c r="A358" s="4">
        <v>13732</v>
      </c>
      <c r="B358" t="s">
        <v>80</v>
      </c>
      <c r="C358" t="str">
        <f>VLOOKUP(A358,futbin!A:D,4,0)</f>
        <v>Terry</v>
      </c>
      <c r="D358">
        <v>84</v>
      </c>
      <c r="E358" t="s">
        <v>39</v>
      </c>
      <c r="F358" t="s">
        <v>25</v>
      </c>
      <c r="G358" s="15">
        <v>37750</v>
      </c>
      <c r="H358">
        <v>2</v>
      </c>
      <c r="I358">
        <v>4</v>
      </c>
      <c r="J358">
        <v>42</v>
      </c>
      <c r="K358">
        <v>51</v>
      </c>
      <c r="L358">
        <v>58</v>
      </c>
      <c r="M358">
        <v>53</v>
      </c>
      <c r="N358">
        <v>88</v>
      </c>
      <c r="O358">
        <v>83</v>
      </c>
      <c r="P358" s="1" t="str">
        <f>VLOOKUP(B358,futbin!B:J,6,0)</f>
        <v>Chelsea</v>
      </c>
      <c r="Q358" s="1" t="str">
        <f>VLOOKUP(B358,futbin!B:K,8,0)</f>
        <v>England</v>
      </c>
      <c r="R358" t="s">
        <v>1729</v>
      </c>
      <c r="S358">
        <f>VLOOKUP(P358,clubs!B:C,2,0)</f>
        <v>5</v>
      </c>
      <c r="T358">
        <f>VLOOKUP(Q358,nations!B:C,2,0)</f>
        <v>14</v>
      </c>
    </row>
    <row r="359" spans="1:20" x14ac:dyDescent="0.25">
      <c r="A359" s="4">
        <v>150724</v>
      </c>
      <c r="B359" t="s">
        <v>208</v>
      </c>
      <c r="C359" t="str">
        <f>VLOOKUP(A359,futbin!A:D,4,0)</f>
        <v>Hart</v>
      </c>
      <c r="D359">
        <v>84</v>
      </c>
      <c r="E359" t="s">
        <v>23</v>
      </c>
      <c r="F359" t="s">
        <v>25</v>
      </c>
      <c r="G359" s="15">
        <v>169000</v>
      </c>
      <c r="H359">
        <v>1</v>
      </c>
      <c r="I359">
        <v>3</v>
      </c>
      <c r="J359">
        <v>87</v>
      </c>
      <c r="K359">
        <v>80</v>
      </c>
      <c r="L359">
        <v>80</v>
      </c>
      <c r="M359">
        <v>89</v>
      </c>
      <c r="N359">
        <v>60</v>
      </c>
      <c r="O359">
        <v>83</v>
      </c>
      <c r="P359" s="1" t="str">
        <f>VLOOKUP(B359,futbin!B:J,6,0)</f>
        <v>Manchester City</v>
      </c>
      <c r="Q359" s="1" t="str">
        <f>VLOOKUP(B359,futbin!B:K,8,0)</f>
        <v>England</v>
      </c>
      <c r="R359" t="s">
        <v>1730</v>
      </c>
      <c r="S359">
        <f>VLOOKUP(P359,clubs!B:C,2,0)</f>
        <v>10</v>
      </c>
      <c r="T359">
        <f>VLOOKUP(Q359,nations!B:C,2,0)</f>
        <v>14</v>
      </c>
    </row>
    <row r="360" spans="1:20" x14ac:dyDescent="0.25">
      <c r="A360" s="4">
        <v>175943</v>
      </c>
      <c r="B360" t="s">
        <v>238</v>
      </c>
      <c r="C360" t="str">
        <f>VLOOKUP(A360,futbin!A:D,4,0)</f>
        <v>Mertens</v>
      </c>
      <c r="D360">
        <v>84</v>
      </c>
      <c r="E360" t="s">
        <v>35</v>
      </c>
      <c r="F360" t="s">
        <v>25</v>
      </c>
      <c r="G360" s="15">
        <v>375000</v>
      </c>
      <c r="H360">
        <v>4</v>
      </c>
      <c r="I360">
        <v>4</v>
      </c>
      <c r="J360">
        <v>90</v>
      </c>
      <c r="K360">
        <v>83</v>
      </c>
      <c r="L360">
        <v>86</v>
      </c>
      <c r="M360">
        <v>90</v>
      </c>
      <c r="N360">
        <v>40</v>
      </c>
      <c r="O360">
        <v>58</v>
      </c>
      <c r="P360" s="1" t="str">
        <f>VLOOKUP(B360,futbin!B:J,6,0)</f>
        <v>Napoli</v>
      </c>
      <c r="Q360" s="1" t="str">
        <f>VLOOKUP(B360,futbin!B:K,8,0)</f>
        <v>Belgium</v>
      </c>
      <c r="R360" t="s">
        <v>1731</v>
      </c>
      <c r="S360">
        <f>VLOOKUP(P360,clubs!B:C,2,0)</f>
        <v>48</v>
      </c>
      <c r="T360">
        <f>VLOOKUP(Q360,nations!B:C,2,0)</f>
        <v>7</v>
      </c>
    </row>
    <row r="361" spans="1:20" x14ac:dyDescent="0.25">
      <c r="A361" s="4">
        <v>140601</v>
      </c>
      <c r="B361" t="s">
        <v>233</v>
      </c>
      <c r="C361" t="str">
        <f>VLOOKUP(A361,futbin!A:D,4,0)</f>
        <v>Vidic</v>
      </c>
      <c r="D361">
        <v>84</v>
      </c>
      <c r="E361" t="s">
        <v>39</v>
      </c>
      <c r="F361" t="s">
        <v>27</v>
      </c>
      <c r="G361" s="15">
        <v>11250</v>
      </c>
      <c r="H361">
        <v>2</v>
      </c>
      <c r="I361">
        <v>3</v>
      </c>
      <c r="J361">
        <v>53</v>
      </c>
      <c r="K361">
        <v>41</v>
      </c>
      <c r="L361">
        <v>57</v>
      </c>
      <c r="M361">
        <v>52</v>
      </c>
      <c r="N361">
        <v>87</v>
      </c>
      <c r="O361">
        <v>86</v>
      </c>
      <c r="P361" s="1" t="str">
        <f>VLOOKUP(B361,futbin!B:J,6,0)</f>
        <v>Inter</v>
      </c>
      <c r="Q361" s="1" t="str">
        <f>VLOOKUP(B361,futbin!B:K,8,0)</f>
        <v>Serbia</v>
      </c>
      <c r="R361" t="s">
        <v>1595</v>
      </c>
      <c r="S361">
        <f>VLOOKUP(P361,clubs!B:C,2,0)</f>
        <v>44</v>
      </c>
      <c r="T361">
        <f>VLOOKUP(Q361,nations!B:C,2,0)</f>
        <v>51</v>
      </c>
    </row>
    <row r="362" spans="1:20" x14ac:dyDescent="0.25">
      <c r="A362" s="4">
        <v>173221</v>
      </c>
      <c r="B362" t="s">
        <v>234</v>
      </c>
      <c r="C362" t="str">
        <f>VLOOKUP(A362,futbin!A:D,4,0)</f>
        <v>Candreva</v>
      </c>
      <c r="D362">
        <v>84</v>
      </c>
      <c r="E362" t="s">
        <v>20</v>
      </c>
      <c r="F362" t="s">
        <v>27</v>
      </c>
      <c r="G362" s="15">
        <v>42750</v>
      </c>
      <c r="H362">
        <v>4</v>
      </c>
      <c r="I362">
        <v>4</v>
      </c>
      <c r="J362">
        <v>86</v>
      </c>
      <c r="K362">
        <v>83</v>
      </c>
      <c r="L362">
        <v>83</v>
      </c>
      <c r="M362">
        <v>87</v>
      </c>
      <c r="N362">
        <v>60</v>
      </c>
      <c r="O362">
        <v>76</v>
      </c>
      <c r="P362" s="1" t="str">
        <f>VLOOKUP(B362,futbin!B:J,6,0)</f>
        <v>Lazio</v>
      </c>
      <c r="Q362" s="1" t="str">
        <f>VLOOKUP(B362,futbin!B:K,8,0)</f>
        <v>Italy</v>
      </c>
      <c r="R362" t="s">
        <v>1596</v>
      </c>
      <c r="S362">
        <f>VLOOKUP(P362,clubs!B:C,2,0)</f>
        <v>46</v>
      </c>
      <c r="T362">
        <f>VLOOKUP(Q362,nations!B:C,2,0)</f>
        <v>27</v>
      </c>
    </row>
    <row r="363" spans="1:20" x14ac:dyDescent="0.25">
      <c r="A363" s="4">
        <v>112253</v>
      </c>
      <c r="B363" t="s">
        <v>86</v>
      </c>
      <c r="C363" t="str">
        <f>VLOOKUP(A363,futbin!A:D,4,0)</f>
        <v>Toulalan</v>
      </c>
      <c r="D363">
        <v>84</v>
      </c>
      <c r="E363" t="s">
        <v>39</v>
      </c>
      <c r="F363" t="s">
        <v>27</v>
      </c>
      <c r="G363" s="15">
        <v>13000</v>
      </c>
      <c r="H363">
        <v>2</v>
      </c>
      <c r="I363">
        <v>3</v>
      </c>
      <c r="J363">
        <v>54</v>
      </c>
      <c r="K363">
        <v>52</v>
      </c>
      <c r="L363">
        <v>79</v>
      </c>
      <c r="M363">
        <v>73</v>
      </c>
      <c r="N363">
        <v>83</v>
      </c>
      <c r="O363">
        <v>85</v>
      </c>
      <c r="P363" s="1" t="str">
        <f>VLOOKUP(B363,futbin!B:J,6,0)</f>
        <v>AS Monaco</v>
      </c>
      <c r="Q363" s="1" t="str">
        <f>VLOOKUP(B363,futbin!B:K,8,0)</f>
        <v>France</v>
      </c>
      <c r="R363" t="s">
        <v>1597</v>
      </c>
      <c r="S363">
        <f>VLOOKUP(P363,clubs!B:C,2,0)</f>
        <v>69</v>
      </c>
      <c r="T363">
        <f>VLOOKUP(Q363,nations!B:C,2,0)</f>
        <v>18</v>
      </c>
    </row>
    <row r="364" spans="1:20" x14ac:dyDescent="0.25">
      <c r="A364" s="4">
        <v>186561</v>
      </c>
      <c r="B364" t="s">
        <v>235</v>
      </c>
      <c r="C364" t="str">
        <f>VLOOKUP(A364,futbin!A:D,4,0)</f>
        <v>Ramsey</v>
      </c>
      <c r="D364">
        <v>84</v>
      </c>
      <c r="E364" t="s">
        <v>33</v>
      </c>
      <c r="F364" t="s">
        <v>27</v>
      </c>
      <c r="G364" s="15">
        <v>36250</v>
      </c>
      <c r="H364">
        <v>3</v>
      </c>
      <c r="I364">
        <v>3</v>
      </c>
      <c r="J364">
        <v>72</v>
      </c>
      <c r="K364">
        <v>80</v>
      </c>
      <c r="L364">
        <v>83</v>
      </c>
      <c r="M364">
        <v>82</v>
      </c>
      <c r="N364">
        <v>74</v>
      </c>
      <c r="O364">
        <v>79</v>
      </c>
      <c r="P364" s="1" t="str">
        <f>VLOOKUP(B364,futbin!B:J,6,0)</f>
        <v>Arsenal</v>
      </c>
      <c r="Q364" s="1" t="str">
        <f>VLOOKUP(B364,futbin!B:K,8,0)</f>
        <v>Wales</v>
      </c>
      <c r="R364" t="s">
        <v>1598</v>
      </c>
      <c r="S364">
        <f>VLOOKUP(P364,clubs!B:C,2,0)</f>
        <v>1</v>
      </c>
      <c r="T364">
        <f>VLOOKUP(Q364,nations!B:C,2,0)</f>
        <v>50</v>
      </c>
    </row>
    <row r="365" spans="1:20" x14ac:dyDescent="0.25">
      <c r="A365" s="4">
        <v>162347</v>
      </c>
      <c r="B365" t="s">
        <v>236</v>
      </c>
      <c r="C365" t="str">
        <f>VLOOKUP(A365,futbin!A:D,4,0)</f>
        <v>Moutinho</v>
      </c>
      <c r="D365">
        <v>84</v>
      </c>
      <c r="E365" t="s">
        <v>41</v>
      </c>
      <c r="F365" t="s">
        <v>27</v>
      </c>
      <c r="G365" s="15">
        <v>22250</v>
      </c>
      <c r="H365">
        <v>3</v>
      </c>
      <c r="I365">
        <v>4</v>
      </c>
      <c r="J365">
        <v>75</v>
      </c>
      <c r="K365">
        <v>77</v>
      </c>
      <c r="L365">
        <v>87</v>
      </c>
      <c r="M365">
        <v>85</v>
      </c>
      <c r="N365">
        <v>73</v>
      </c>
      <c r="O365">
        <v>74</v>
      </c>
      <c r="P365" s="1" t="str">
        <f>VLOOKUP(B365,futbin!B:J,6,0)</f>
        <v>AS Monaco</v>
      </c>
      <c r="Q365" s="1" t="str">
        <f>VLOOKUP(B365,futbin!B:K,8,0)</f>
        <v>Portugal</v>
      </c>
      <c r="R365" t="s">
        <v>1599</v>
      </c>
      <c r="S365">
        <f>VLOOKUP(P365,clubs!B:C,2,0)</f>
        <v>69</v>
      </c>
      <c r="T365">
        <f>VLOOKUP(Q365,nations!B:C,2,0)</f>
        <v>38</v>
      </c>
    </row>
    <row r="366" spans="1:20" x14ac:dyDescent="0.25">
      <c r="A366" s="4">
        <v>138956</v>
      </c>
      <c r="B366" t="s">
        <v>67</v>
      </c>
      <c r="C366" t="str">
        <f>VLOOKUP(A366,futbin!A:D,4,0)</f>
        <v>Chiellini</v>
      </c>
      <c r="D366">
        <v>84</v>
      </c>
      <c r="E366" t="s">
        <v>39</v>
      </c>
      <c r="F366" t="s">
        <v>2252</v>
      </c>
      <c r="G366" s="15">
        <v>1200</v>
      </c>
      <c r="H366">
        <v>2</v>
      </c>
      <c r="I366">
        <v>2</v>
      </c>
      <c r="J366">
        <v>76</v>
      </c>
      <c r="K366">
        <v>50</v>
      </c>
      <c r="L366">
        <v>55</v>
      </c>
      <c r="M366">
        <v>56</v>
      </c>
      <c r="N366">
        <v>87</v>
      </c>
      <c r="O366">
        <v>86</v>
      </c>
      <c r="P366" s="1" t="str">
        <f>VLOOKUP(B366,futbin!B:J,6,0)</f>
        <v>Juventus</v>
      </c>
      <c r="Q366" s="1" t="str">
        <f>VLOOKUP(B366,futbin!B:K,8,0)</f>
        <v>Italy</v>
      </c>
      <c r="R366" t="s">
        <v>1778</v>
      </c>
      <c r="S366">
        <f>VLOOKUP(P366,clubs!B:C,2,0)</f>
        <v>45</v>
      </c>
      <c r="T366">
        <f>VLOOKUP(Q366,nations!B:C,2,0)</f>
        <v>27</v>
      </c>
    </row>
    <row r="367" spans="1:20" x14ac:dyDescent="0.25">
      <c r="A367" s="4">
        <v>7763</v>
      </c>
      <c r="B367" t="s">
        <v>199</v>
      </c>
      <c r="C367" t="str">
        <f>VLOOKUP(A367,futbin!A:D,4,0)</f>
        <v>Pirlo</v>
      </c>
      <c r="D367">
        <v>84</v>
      </c>
      <c r="E367" t="s">
        <v>33</v>
      </c>
      <c r="F367" t="s">
        <v>2252</v>
      </c>
      <c r="G367" s="15">
        <v>1900</v>
      </c>
      <c r="H367">
        <v>2</v>
      </c>
      <c r="I367">
        <v>4</v>
      </c>
      <c r="J367">
        <v>43</v>
      </c>
      <c r="K367">
        <v>69</v>
      </c>
      <c r="L367">
        <v>91</v>
      </c>
      <c r="M367">
        <v>82</v>
      </c>
      <c r="N367">
        <v>55</v>
      </c>
      <c r="O367">
        <v>59</v>
      </c>
      <c r="P367" s="1" t="str">
        <f>VLOOKUP(B367,futbin!B:J,6,0)</f>
        <v>New York City FC</v>
      </c>
      <c r="Q367" s="1" t="str">
        <f>VLOOKUP(B367,futbin!B:K,8,0)</f>
        <v>Italy</v>
      </c>
      <c r="R367" t="s">
        <v>1779</v>
      </c>
      <c r="S367">
        <f>VLOOKUP(P367,clubs!B:C,2,0)</f>
        <v>112828</v>
      </c>
      <c r="T367">
        <f>VLOOKUP(Q367,nations!B:C,2,0)</f>
        <v>27</v>
      </c>
    </row>
    <row r="368" spans="1:20" x14ac:dyDescent="0.25">
      <c r="A368" s="4">
        <v>152729</v>
      </c>
      <c r="B368" t="s">
        <v>82</v>
      </c>
      <c r="C368" t="str">
        <f>VLOOKUP(A368,futbin!A:D,4,0)</f>
        <v>Pique</v>
      </c>
      <c r="D368">
        <v>84</v>
      </c>
      <c r="E368" t="s">
        <v>39</v>
      </c>
      <c r="F368" t="s">
        <v>2252</v>
      </c>
      <c r="G368" s="15">
        <v>2000</v>
      </c>
      <c r="H368">
        <v>2</v>
      </c>
      <c r="I368">
        <v>3</v>
      </c>
      <c r="J368">
        <v>66</v>
      </c>
      <c r="K368">
        <v>54</v>
      </c>
      <c r="L368">
        <v>69</v>
      </c>
      <c r="M368">
        <v>60</v>
      </c>
      <c r="N368">
        <v>86</v>
      </c>
      <c r="O368">
        <v>76</v>
      </c>
      <c r="P368" s="1" t="str">
        <f>VLOOKUP(B368,futbin!B:J,6,0)</f>
        <v>FC Barcelona</v>
      </c>
      <c r="Q368" s="1" t="str">
        <f>VLOOKUP(B368,futbin!B:K,8,0)</f>
        <v>Spain</v>
      </c>
      <c r="R368" t="s">
        <v>1780</v>
      </c>
      <c r="S368">
        <f>VLOOKUP(P368,clubs!B:C,2,0)</f>
        <v>241</v>
      </c>
      <c r="T368">
        <f>VLOOKUP(Q368,nations!B:C,2,0)</f>
        <v>45</v>
      </c>
    </row>
    <row r="369" spans="1:20" x14ac:dyDescent="0.25">
      <c r="A369" s="4">
        <v>179846</v>
      </c>
      <c r="B369" t="s">
        <v>225</v>
      </c>
      <c r="C369" t="str">
        <f>VLOOKUP(A369,futbin!A:D,4,0)</f>
        <v>Khedira</v>
      </c>
      <c r="D369">
        <v>84</v>
      </c>
      <c r="E369" t="s">
        <v>59</v>
      </c>
      <c r="F369" t="s">
        <v>2252</v>
      </c>
      <c r="G369" s="15">
        <v>1500</v>
      </c>
      <c r="H369">
        <v>2</v>
      </c>
      <c r="I369">
        <v>4</v>
      </c>
      <c r="J369">
        <v>56</v>
      </c>
      <c r="K369">
        <v>69</v>
      </c>
      <c r="L369">
        <v>74</v>
      </c>
      <c r="M369">
        <v>65</v>
      </c>
      <c r="N369">
        <v>83</v>
      </c>
      <c r="O369">
        <v>86</v>
      </c>
      <c r="P369" s="1" t="str">
        <f>VLOOKUP(B369,futbin!B:J,6,0)</f>
        <v>Real Madrid</v>
      </c>
      <c r="Q369" s="1" t="str">
        <f>VLOOKUP(B369,futbin!B:K,8,0)</f>
        <v>Germany</v>
      </c>
      <c r="R369" t="s">
        <v>1781</v>
      </c>
      <c r="S369">
        <f>VLOOKUP(P369,clubs!B:C,2,0)</f>
        <v>243</v>
      </c>
      <c r="T369">
        <f>VLOOKUP(Q369,nations!B:C,2,0)</f>
        <v>21</v>
      </c>
    </row>
    <row r="370" spans="1:20" x14ac:dyDescent="0.25">
      <c r="A370" s="4">
        <v>182493</v>
      </c>
      <c r="B370" t="s">
        <v>161</v>
      </c>
      <c r="C370" t="str">
        <f>VLOOKUP(A370,futbin!A:D,4,0)</f>
        <v>Godín</v>
      </c>
      <c r="D370">
        <v>84</v>
      </c>
      <c r="E370" t="s">
        <v>39</v>
      </c>
      <c r="F370" t="s">
        <v>2252</v>
      </c>
      <c r="G370" s="15">
        <v>1300</v>
      </c>
      <c r="H370">
        <v>2</v>
      </c>
      <c r="I370">
        <v>3</v>
      </c>
      <c r="J370">
        <v>67</v>
      </c>
      <c r="K370">
        <v>48</v>
      </c>
      <c r="L370">
        <v>62</v>
      </c>
      <c r="M370">
        <v>60</v>
      </c>
      <c r="N370">
        <v>86</v>
      </c>
      <c r="O370">
        <v>78</v>
      </c>
      <c r="P370" s="1" t="str">
        <f>VLOOKUP(B370,futbin!B:J,6,0)</f>
        <v>Atlético Madrid</v>
      </c>
      <c r="Q370" s="1" t="str">
        <f>VLOOKUP(B370,futbin!B:K,8,0)</f>
        <v>Uruguay</v>
      </c>
      <c r="R370" t="s">
        <v>1782</v>
      </c>
      <c r="S370">
        <f>VLOOKUP(P370,clubs!B:C,2,0)</f>
        <v>240</v>
      </c>
      <c r="T370">
        <f>VLOOKUP(Q370,nations!B:C,2,0)</f>
        <v>60</v>
      </c>
    </row>
    <row r="371" spans="1:20" x14ac:dyDescent="0.25">
      <c r="A371" s="4">
        <v>177509</v>
      </c>
      <c r="B371" t="s">
        <v>195</v>
      </c>
      <c r="C371" t="str">
        <f>VLOOKUP(A371,futbin!A:D,4,0)</f>
        <v>Benatia</v>
      </c>
      <c r="D371">
        <v>84</v>
      </c>
      <c r="E371" t="s">
        <v>39</v>
      </c>
      <c r="F371" t="s">
        <v>2252</v>
      </c>
      <c r="G371" s="15">
        <v>1500</v>
      </c>
      <c r="H371">
        <v>2</v>
      </c>
      <c r="I371">
        <v>3</v>
      </c>
      <c r="J371">
        <v>75</v>
      </c>
      <c r="K371">
        <v>45</v>
      </c>
      <c r="L371">
        <v>54</v>
      </c>
      <c r="M371">
        <v>64</v>
      </c>
      <c r="N371">
        <v>88</v>
      </c>
      <c r="O371">
        <v>84</v>
      </c>
      <c r="P371" s="1" t="str">
        <f>VLOOKUP(B371,futbin!B:J,6,0)</f>
        <v>FC Bayern München</v>
      </c>
      <c r="Q371" s="1" t="str">
        <f>VLOOKUP(B371,futbin!B:K,8,0)</f>
        <v>Morocco</v>
      </c>
      <c r="R371" t="s">
        <v>1783</v>
      </c>
      <c r="S371">
        <f>VLOOKUP(P371,clubs!B:C,2,0)</f>
        <v>21</v>
      </c>
      <c r="T371">
        <f>VLOOKUP(Q371,nations!B:C,2,0)</f>
        <v>129</v>
      </c>
    </row>
    <row r="372" spans="1:20" x14ac:dyDescent="0.25">
      <c r="A372" s="4">
        <v>146562</v>
      </c>
      <c r="B372" t="s">
        <v>78</v>
      </c>
      <c r="C372" t="str">
        <f>VLOOKUP(A372,futbin!A:D,4,0)</f>
        <v>Cazorla</v>
      </c>
      <c r="D372">
        <v>84</v>
      </c>
      <c r="E372" t="s">
        <v>35</v>
      </c>
      <c r="F372" t="s">
        <v>2252</v>
      </c>
      <c r="G372" s="15">
        <v>1200</v>
      </c>
      <c r="H372">
        <v>4</v>
      </c>
      <c r="I372">
        <v>5</v>
      </c>
      <c r="J372">
        <v>73</v>
      </c>
      <c r="K372">
        <v>78</v>
      </c>
      <c r="L372">
        <v>85</v>
      </c>
      <c r="M372">
        <v>87</v>
      </c>
      <c r="N372">
        <v>31</v>
      </c>
      <c r="O372">
        <v>61</v>
      </c>
      <c r="P372" s="1" t="str">
        <f>VLOOKUP(B372,futbin!B:J,6,0)</f>
        <v>Arsenal</v>
      </c>
      <c r="Q372" s="1" t="str">
        <f>VLOOKUP(B372,futbin!B:K,8,0)</f>
        <v>Spain</v>
      </c>
      <c r="R372" t="s">
        <v>1784</v>
      </c>
      <c r="S372">
        <f>VLOOKUP(P372,clubs!B:C,2,0)</f>
        <v>1</v>
      </c>
      <c r="T372">
        <f>VLOOKUP(Q372,nations!B:C,2,0)</f>
        <v>45</v>
      </c>
    </row>
    <row r="373" spans="1:20" x14ac:dyDescent="0.25">
      <c r="A373" s="4">
        <v>165239</v>
      </c>
      <c r="B373" t="s">
        <v>226</v>
      </c>
      <c r="C373" t="str">
        <f>VLOOKUP(A373,futbin!A:D,4,0)</f>
        <v>Nasri</v>
      </c>
      <c r="D373">
        <v>84</v>
      </c>
      <c r="E373" t="s">
        <v>35</v>
      </c>
      <c r="F373" t="s">
        <v>2252</v>
      </c>
      <c r="G373" s="15">
        <v>1300</v>
      </c>
      <c r="H373">
        <v>4</v>
      </c>
      <c r="I373">
        <v>4</v>
      </c>
      <c r="J373">
        <v>78</v>
      </c>
      <c r="K373">
        <v>76</v>
      </c>
      <c r="L373">
        <v>84</v>
      </c>
      <c r="M373">
        <v>86</v>
      </c>
      <c r="N373">
        <v>39</v>
      </c>
      <c r="O373">
        <v>60</v>
      </c>
      <c r="P373" s="1" t="str">
        <f>VLOOKUP(B373,futbin!B:J,6,0)</f>
        <v>Manchester City</v>
      </c>
      <c r="Q373" s="1" t="str">
        <f>VLOOKUP(B373,futbin!B:K,8,0)</f>
        <v>France</v>
      </c>
      <c r="R373" t="s">
        <v>1785</v>
      </c>
      <c r="S373">
        <f>VLOOKUP(P373,clubs!B:C,2,0)</f>
        <v>10</v>
      </c>
      <c r="T373">
        <f>VLOOKUP(Q373,nations!B:C,2,0)</f>
        <v>18</v>
      </c>
    </row>
    <row r="374" spans="1:20" x14ac:dyDescent="0.25">
      <c r="A374" s="4">
        <v>188152</v>
      </c>
      <c r="B374" t="s">
        <v>197</v>
      </c>
      <c r="C374" t="str">
        <f>VLOOKUP(A374,futbin!A:D,4,0)</f>
        <v>Oscar</v>
      </c>
      <c r="D374">
        <v>84</v>
      </c>
      <c r="E374" t="s">
        <v>41</v>
      </c>
      <c r="F374" t="s">
        <v>2252</v>
      </c>
      <c r="G374" s="15">
        <v>1133.3333333333301</v>
      </c>
      <c r="H374">
        <v>4</v>
      </c>
      <c r="I374">
        <v>3</v>
      </c>
      <c r="J374">
        <v>81</v>
      </c>
      <c r="K374">
        <v>75</v>
      </c>
      <c r="L374">
        <v>80</v>
      </c>
      <c r="M374">
        <v>85</v>
      </c>
      <c r="N374">
        <v>43</v>
      </c>
      <c r="O374">
        <v>44</v>
      </c>
      <c r="P374" s="1" t="str">
        <f>VLOOKUP(B374,futbin!B:J,6,0)</f>
        <v>Chelsea</v>
      </c>
      <c r="Q374" s="1" t="str">
        <f>VLOOKUP(B374,futbin!B:K,8,0)</f>
        <v>Brazil</v>
      </c>
      <c r="R374" t="s">
        <v>1786</v>
      </c>
      <c r="S374">
        <f>VLOOKUP(P374,clubs!B:C,2,0)</f>
        <v>5</v>
      </c>
      <c r="T374">
        <f>VLOOKUP(Q374,nations!B:C,2,0)</f>
        <v>54</v>
      </c>
    </row>
    <row r="375" spans="1:20" x14ac:dyDescent="0.25">
      <c r="A375" s="4">
        <v>139869</v>
      </c>
      <c r="B375" t="s">
        <v>162</v>
      </c>
      <c r="C375" t="str">
        <f>VLOOKUP(A375,futbin!A:D,4,0)</f>
        <v>Sneijder</v>
      </c>
      <c r="D375">
        <v>84</v>
      </c>
      <c r="E375" t="s">
        <v>41</v>
      </c>
      <c r="F375" t="s">
        <v>2252</v>
      </c>
      <c r="G375" s="15">
        <v>1033.3333333333301</v>
      </c>
      <c r="H375">
        <v>3</v>
      </c>
      <c r="I375">
        <v>5</v>
      </c>
      <c r="J375">
        <v>75</v>
      </c>
      <c r="K375">
        <v>80</v>
      </c>
      <c r="L375">
        <v>87</v>
      </c>
      <c r="M375">
        <v>84</v>
      </c>
      <c r="N375">
        <v>48</v>
      </c>
      <c r="O375">
        <v>63</v>
      </c>
      <c r="P375" s="1" t="str">
        <f>VLOOKUP(B375,futbin!B:J,6,0)</f>
        <v>Galatasaray SK</v>
      </c>
      <c r="Q375" s="1" t="str">
        <f>VLOOKUP(B375,futbin!B:K,8,0)</f>
        <v>Netherlands</v>
      </c>
      <c r="R375" t="s">
        <v>1787</v>
      </c>
      <c r="S375">
        <f>VLOOKUP(P375,clubs!B:C,2,0)</f>
        <v>325</v>
      </c>
      <c r="T375">
        <f>VLOOKUP(Q375,nations!B:C,2,0)</f>
        <v>34</v>
      </c>
    </row>
    <row r="376" spans="1:20" x14ac:dyDescent="0.25">
      <c r="A376" s="4">
        <v>53302</v>
      </c>
      <c r="B376" t="s">
        <v>227</v>
      </c>
      <c r="C376" t="str">
        <f>VLOOKUP(A376,futbin!A:D,4,0)</f>
        <v>Rossi</v>
      </c>
      <c r="D376">
        <v>84</v>
      </c>
      <c r="E376" t="s">
        <v>59</v>
      </c>
      <c r="F376" t="s">
        <v>2252</v>
      </c>
      <c r="G376" s="15">
        <v>933.33333333333303</v>
      </c>
      <c r="H376">
        <v>2</v>
      </c>
      <c r="I376">
        <v>4</v>
      </c>
      <c r="J376">
        <v>69</v>
      </c>
      <c r="K376">
        <v>71</v>
      </c>
      <c r="L376">
        <v>79</v>
      </c>
      <c r="M376">
        <v>75</v>
      </c>
      <c r="N376">
        <v>82</v>
      </c>
      <c r="O376">
        <v>84</v>
      </c>
      <c r="P376" s="1" t="str">
        <f>VLOOKUP(B376,futbin!B:J,6,0)</f>
        <v>Roma</v>
      </c>
      <c r="Q376" s="1" t="str">
        <f>VLOOKUP(B376,futbin!B:K,8,0)</f>
        <v>Italy</v>
      </c>
      <c r="R376" t="s">
        <v>1788</v>
      </c>
      <c r="S376">
        <f>VLOOKUP(P376,clubs!B:C,2,0)</f>
        <v>52</v>
      </c>
      <c r="T376">
        <f>VLOOKUP(Q376,nations!B:C,2,0)</f>
        <v>27</v>
      </c>
    </row>
    <row r="377" spans="1:20" x14ac:dyDescent="0.25">
      <c r="A377" s="4">
        <v>148803</v>
      </c>
      <c r="B377" t="s">
        <v>194</v>
      </c>
      <c r="C377" t="str">
        <f>VLOOKUP(A377,futbin!A:D,4,0)</f>
        <v>Huntelaar</v>
      </c>
      <c r="D377">
        <v>84</v>
      </c>
      <c r="E377" t="s">
        <v>18</v>
      </c>
      <c r="F377" t="s">
        <v>2252</v>
      </c>
      <c r="G377" s="15">
        <v>1000</v>
      </c>
      <c r="H377">
        <v>3</v>
      </c>
      <c r="I377">
        <v>4</v>
      </c>
      <c r="J377">
        <v>68</v>
      </c>
      <c r="K377">
        <v>85</v>
      </c>
      <c r="L377">
        <v>64</v>
      </c>
      <c r="M377">
        <v>72</v>
      </c>
      <c r="N377">
        <v>32</v>
      </c>
      <c r="O377">
        <v>73</v>
      </c>
      <c r="P377" s="1" t="str">
        <f>VLOOKUP(B377,futbin!B:J,6,0)</f>
        <v>FC Schalke 04</v>
      </c>
      <c r="Q377" s="1" t="str">
        <f>VLOOKUP(B377,futbin!B:K,8,0)</f>
        <v>Netherlands</v>
      </c>
      <c r="R377" t="s">
        <v>1789</v>
      </c>
      <c r="S377">
        <f>VLOOKUP(P377,clubs!B:C,2,0)</f>
        <v>34</v>
      </c>
      <c r="T377">
        <f>VLOOKUP(Q377,nations!B:C,2,0)</f>
        <v>34</v>
      </c>
    </row>
    <row r="378" spans="1:20" x14ac:dyDescent="0.25">
      <c r="A378" s="4">
        <v>167664</v>
      </c>
      <c r="B378" t="s">
        <v>100</v>
      </c>
      <c r="C378" t="str">
        <f>VLOOKUP(A378,futbin!A:D,4,0)</f>
        <v>Higuaín</v>
      </c>
      <c r="D378">
        <v>84</v>
      </c>
      <c r="E378" t="s">
        <v>18</v>
      </c>
      <c r="F378" t="s">
        <v>2252</v>
      </c>
      <c r="G378" s="15">
        <v>1200</v>
      </c>
      <c r="H378">
        <v>3</v>
      </c>
      <c r="I378">
        <v>4</v>
      </c>
      <c r="J378">
        <v>81</v>
      </c>
      <c r="K378">
        <v>84</v>
      </c>
      <c r="L378">
        <v>68</v>
      </c>
      <c r="M378">
        <v>80</v>
      </c>
      <c r="N378">
        <v>30</v>
      </c>
      <c r="O378">
        <v>71</v>
      </c>
      <c r="P378" s="1" t="str">
        <f>VLOOKUP(B378,futbin!B:J,6,0)</f>
        <v>Napoli</v>
      </c>
      <c r="Q378" s="1" t="str">
        <f>VLOOKUP(B378,futbin!B:K,8,0)</f>
        <v>Argentina</v>
      </c>
      <c r="R378" t="s">
        <v>1790</v>
      </c>
      <c r="S378">
        <f>VLOOKUP(P378,clubs!B:C,2,0)</f>
        <v>48</v>
      </c>
      <c r="T378">
        <f>VLOOKUP(Q378,nations!B:C,2,0)</f>
        <v>52</v>
      </c>
    </row>
    <row r="379" spans="1:20" x14ac:dyDescent="0.25">
      <c r="A379" s="4">
        <v>168435</v>
      </c>
      <c r="B379" t="s">
        <v>229</v>
      </c>
      <c r="C379" t="str">
        <f>VLOOKUP(A379,futbin!A:D,4,0)</f>
        <v>Sirigu</v>
      </c>
      <c r="D379">
        <v>84</v>
      </c>
      <c r="E379" t="s">
        <v>23</v>
      </c>
      <c r="F379" t="s">
        <v>2252</v>
      </c>
      <c r="G379" s="15">
        <v>1900</v>
      </c>
      <c r="H379">
        <v>1</v>
      </c>
      <c r="I379">
        <v>2</v>
      </c>
      <c r="J379">
        <v>85</v>
      </c>
      <c r="K379">
        <v>79</v>
      </c>
      <c r="L379">
        <v>73</v>
      </c>
      <c r="M379">
        <v>87</v>
      </c>
      <c r="N379">
        <v>50</v>
      </c>
      <c r="O379">
        <v>84</v>
      </c>
      <c r="P379" s="1" t="str">
        <f>VLOOKUP(B379,futbin!B:J,6,0)</f>
        <v>Paris Saint-Germain</v>
      </c>
      <c r="Q379" s="1" t="str">
        <f>VLOOKUP(B379,futbin!B:K,8,0)</f>
        <v>Italy</v>
      </c>
      <c r="R379" t="s">
        <v>1791</v>
      </c>
      <c r="S379">
        <f>VLOOKUP(P379,clubs!B:C,2,0)</f>
        <v>73</v>
      </c>
      <c r="T379">
        <f>VLOOKUP(Q379,nations!B:C,2,0)</f>
        <v>27</v>
      </c>
    </row>
    <row r="380" spans="1:20" x14ac:dyDescent="0.25">
      <c r="A380" s="4">
        <v>143745</v>
      </c>
      <c r="B380" t="s">
        <v>221</v>
      </c>
      <c r="C380" t="str">
        <f>VLOOKUP(A380,futbin!A:D,4,0)</f>
        <v>Turan</v>
      </c>
      <c r="D380">
        <v>84</v>
      </c>
      <c r="E380" t="s">
        <v>35</v>
      </c>
      <c r="F380" t="s">
        <v>2252</v>
      </c>
      <c r="G380" s="15">
        <v>1600</v>
      </c>
      <c r="H380">
        <v>4</v>
      </c>
      <c r="I380">
        <v>4</v>
      </c>
      <c r="J380">
        <v>77</v>
      </c>
      <c r="K380">
        <v>74</v>
      </c>
      <c r="L380">
        <v>83</v>
      </c>
      <c r="M380">
        <v>86</v>
      </c>
      <c r="N380">
        <v>61</v>
      </c>
      <c r="O380">
        <v>72</v>
      </c>
      <c r="P380" s="1" t="str">
        <f>VLOOKUP(B380,futbin!B:J,6,0)</f>
        <v>Atlético Madrid</v>
      </c>
      <c r="Q380" s="1" t="str">
        <f>VLOOKUP(B380,futbin!B:K,8,0)</f>
        <v>Turkey</v>
      </c>
      <c r="R380" t="s">
        <v>1989</v>
      </c>
      <c r="S380">
        <f>VLOOKUP(P380,clubs!B:C,2,0)</f>
        <v>240</v>
      </c>
      <c r="T380">
        <f>VLOOKUP(Q380,nations!B:C,2,0)</f>
        <v>48</v>
      </c>
    </row>
    <row r="381" spans="1:20" x14ac:dyDescent="0.25">
      <c r="A381" s="4">
        <v>190460</v>
      </c>
      <c r="B381" t="s">
        <v>132</v>
      </c>
      <c r="C381" t="str">
        <f>VLOOKUP(A381,futbin!A:D,4,0)</f>
        <v>Eriksen</v>
      </c>
      <c r="D381">
        <v>84</v>
      </c>
      <c r="E381" t="s">
        <v>41</v>
      </c>
      <c r="F381" t="s">
        <v>2252</v>
      </c>
      <c r="G381" s="15">
        <v>1100</v>
      </c>
      <c r="H381">
        <v>4</v>
      </c>
      <c r="I381">
        <v>5</v>
      </c>
      <c r="J381">
        <v>82</v>
      </c>
      <c r="K381">
        <v>74</v>
      </c>
      <c r="L381">
        <v>84</v>
      </c>
      <c r="M381">
        <v>83</v>
      </c>
      <c r="N381">
        <v>47</v>
      </c>
      <c r="O381">
        <v>56</v>
      </c>
      <c r="P381" s="1" t="str">
        <f>VLOOKUP(B381,futbin!B:J,6,0)</f>
        <v>Tottenham Hotspur</v>
      </c>
      <c r="Q381" s="1" t="str">
        <f>VLOOKUP(B381,futbin!B:K,8,0)</f>
        <v>Denmark</v>
      </c>
      <c r="R381" t="s">
        <v>1999</v>
      </c>
      <c r="S381">
        <f>VLOOKUP(P381,clubs!B:C,2,0)</f>
        <v>18</v>
      </c>
      <c r="T381">
        <f>VLOOKUP(Q381,nations!B:C,2,0)</f>
        <v>13</v>
      </c>
    </row>
    <row r="382" spans="1:20" x14ac:dyDescent="0.25">
      <c r="A382" s="4">
        <v>5479</v>
      </c>
      <c r="B382" t="s">
        <v>228</v>
      </c>
      <c r="C382" t="str">
        <f>VLOOKUP(A382,futbin!A:D,4,0)</f>
        <v>Casillas</v>
      </c>
      <c r="D382">
        <v>84</v>
      </c>
      <c r="E382" t="s">
        <v>23</v>
      </c>
      <c r="F382" t="s">
        <v>2252</v>
      </c>
      <c r="G382" s="15">
        <v>2500</v>
      </c>
      <c r="H382">
        <v>1</v>
      </c>
      <c r="I382">
        <v>2</v>
      </c>
      <c r="J382">
        <v>87</v>
      </c>
      <c r="K382">
        <v>79</v>
      </c>
      <c r="L382">
        <v>67</v>
      </c>
      <c r="M382">
        <v>88</v>
      </c>
      <c r="N382">
        <v>65</v>
      </c>
      <c r="O382">
        <v>79</v>
      </c>
      <c r="P382" s="1" t="str">
        <f>VLOOKUP(B382,futbin!B:J,6,0)</f>
        <v>Real Madrid</v>
      </c>
      <c r="Q382" s="1" t="str">
        <f>VLOOKUP(B382,futbin!B:K,8,0)</f>
        <v>Spain</v>
      </c>
      <c r="R382" t="s">
        <v>2010</v>
      </c>
      <c r="S382">
        <f>VLOOKUP(P382,clubs!B:C,2,0)</f>
        <v>243</v>
      </c>
      <c r="T382">
        <f>VLOOKUP(Q382,nations!B:C,2,0)</f>
        <v>45</v>
      </c>
    </row>
    <row r="383" spans="1:20" x14ac:dyDescent="0.25">
      <c r="A383" s="4">
        <v>197781</v>
      </c>
      <c r="B383" t="s">
        <v>178</v>
      </c>
      <c r="C383" t="str">
        <f>VLOOKUP(A383,futbin!A:D,4,0)</f>
        <v>Isco</v>
      </c>
      <c r="D383">
        <v>84</v>
      </c>
      <c r="E383" t="s">
        <v>41</v>
      </c>
      <c r="F383" t="s">
        <v>2252</v>
      </c>
      <c r="G383" s="15">
        <v>1700</v>
      </c>
      <c r="H383">
        <v>4</v>
      </c>
      <c r="I383">
        <v>3</v>
      </c>
      <c r="J383">
        <v>77</v>
      </c>
      <c r="K383">
        <v>77</v>
      </c>
      <c r="L383">
        <v>84</v>
      </c>
      <c r="M383">
        <v>87</v>
      </c>
      <c r="N383">
        <v>33</v>
      </c>
      <c r="O383">
        <v>63</v>
      </c>
      <c r="P383" s="1" t="str">
        <f>VLOOKUP(B383,futbin!B:J,6,0)</f>
        <v>Real Madrid</v>
      </c>
      <c r="Q383" s="1" t="str">
        <f>VLOOKUP(B383,futbin!B:K,8,0)</f>
        <v>Spain</v>
      </c>
      <c r="R383" t="s">
        <v>2012</v>
      </c>
      <c r="S383">
        <f>VLOOKUP(P383,clubs!B:C,2,0)</f>
        <v>243</v>
      </c>
      <c r="T383">
        <f>VLOOKUP(Q383,nations!B:C,2,0)</f>
        <v>45</v>
      </c>
    </row>
    <row r="384" spans="1:20" x14ac:dyDescent="0.25">
      <c r="A384" s="4">
        <v>195864</v>
      </c>
      <c r="B384" t="s">
        <v>57</v>
      </c>
      <c r="C384" t="str">
        <f>VLOOKUP(A384,futbin!A:D,4,0)</f>
        <v>Pogba</v>
      </c>
      <c r="D384">
        <v>84</v>
      </c>
      <c r="E384" t="s">
        <v>33</v>
      </c>
      <c r="F384" t="s">
        <v>2252</v>
      </c>
      <c r="G384" s="15">
        <v>5100</v>
      </c>
      <c r="H384">
        <v>4</v>
      </c>
      <c r="I384">
        <v>4</v>
      </c>
      <c r="J384">
        <v>77</v>
      </c>
      <c r="K384">
        <v>79</v>
      </c>
      <c r="L384">
        <v>80</v>
      </c>
      <c r="M384">
        <v>85</v>
      </c>
      <c r="N384">
        <v>73</v>
      </c>
      <c r="O384">
        <v>88</v>
      </c>
      <c r="P384" s="1" t="str">
        <f>VLOOKUP(B384,futbin!B:J,6,0)</f>
        <v>Juventus</v>
      </c>
      <c r="Q384" s="1" t="str">
        <f>VLOOKUP(B384,futbin!B:K,8,0)</f>
        <v>France</v>
      </c>
      <c r="R384" t="s">
        <v>2033</v>
      </c>
      <c r="S384">
        <f>VLOOKUP(P384,clubs!B:C,2,0)</f>
        <v>45</v>
      </c>
      <c r="T384">
        <f>VLOOKUP(Q384,nations!B:C,2,0)</f>
        <v>18</v>
      </c>
    </row>
    <row r="385" spans="1:20" x14ac:dyDescent="0.25">
      <c r="A385" s="4">
        <v>162835</v>
      </c>
      <c r="B385" t="s">
        <v>201</v>
      </c>
      <c r="C385" t="str">
        <f>VLOOKUP(A385,futbin!A:D,4,0)</f>
        <v>Handanovic</v>
      </c>
      <c r="D385">
        <v>84</v>
      </c>
      <c r="E385" t="s">
        <v>23</v>
      </c>
      <c r="F385" t="s">
        <v>2252</v>
      </c>
      <c r="G385" s="15">
        <v>1200</v>
      </c>
      <c r="H385">
        <v>1</v>
      </c>
      <c r="I385">
        <v>2</v>
      </c>
      <c r="J385">
        <v>87</v>
      </c>
      <c r="K385">
        <v>82</v>
      </c>
      <c r="L385">
        <v>65</v>
      </c>
      <c r="M385">
        <v>86</v>
      </c>
      <c r="N385">
        <v>58</v>
      </c>
      <c r="O385">
        <v>84</v>
      </c>
      <c r="P385" s="1" t="str">
        <f>VLOOKUP(B385,futbin!B:J,6,0)</f>
        <v>Inter</v>
      </c>
      <c r="Q385" s="1" t="str">
        <f>VLOOKUP(B385,futbin!B:K,8,0)</f>
        <v>Slovenia</v>
      </c>
      <c r="R385" t="s">
        <v>2038</v>
      </c>
      <c r="S385">
        <f>VLOOKUP(P385,clubs!B:C,2,0)</f>
        <v>44</v>
      </c>
      <c r="T385">
        <f>VLOOKUP(Q385,nations!B:C,2,0)</f>
        <v>44</v>
      </c>
    </row>
    <row r="386" spans="1:20" x14ac:dyDescent="0.25">
      <c r="A386" s="4">
        <v>167628</v>
      </c>
      <c r="B386" t="s">
        <v>196</v>
      </c>
      <c r="C386" t="str">
        <f>VLOOKUP(A386,futbin!A:D,4,0)</f>
        <v>Ruffier</v>
      </c>
      <c r="D386">
        <v>84</v>
      </c>
      <c r="E386" t="s">
        <v>23</v>
      </c>
      <c r="F386" t="s">
        <v>2252</v>
      </c>
      <c r="G386" s="15">
        <v>1000</v>
      </c>
      <c r="H386">
        <v>1</v>
      </c>
      <c r="I386">
        <v>3</v>
      </c>
      <c r="J386">
        <v>83</v>
      </c>
      <c r="K386">
        <v>82</v>
      </c>
      <c r="L386">
        <v>77</v>
      </c>
      <c r="M386">
        <v>86</v>
      </c>
      <c r="N386">
        <v>55</v>
      </c>
      <c r="O386">
        <v>84</v>
      </c>
      <c r="P386" s="1" t="str">
        <f>VLOOKUP(B386,futbin!B:J,6,0)</f>
        <v>AS Saint-Étienne</v>
      </c>
      <c r="Q386" s="1" t="str">
        <f>VLOOKUP(B386,futbin!B:K,8,0)</f>
        <v>France</v>
      </c>
      <c r="R386" t="s">
        <v>2041</v>
      </c>
      <c r="S386">
        <f>VLOOKUP(P386,clubs!B:C,2,0)</f>
        <v>1819</v>
      </c>
      <c r="T386">
        <f>VLOOKUP(Q386,nations!B:C,2,0)</f>
        <v>18</v>
      </c>
    </row>
    <row r="387" spans="1:20" x14ac:dyDescent="0.25">
      <c r="A387" s="4">
        <v>189362</v>
      </c>
      <c r="B387" t="s">
        <v>83</v>
      </c>
      <c r="C387" t="str">
        <f>VLOOKUP(A387,futbin!A:D,4,0)</f>
        <v>Hulk</v>
      </c>
      <c r="D387">
        <v>84</v>
      </c>
      <c r="E387" t="s">
        <v>18</v>
      </c>
      <c r="F387" t="s">
        <v>27</v>
      </c>
      <c r="G387" s="15">
        <v>211000</v>
      </c>
      <c r="H387">
        <v>4</v>
      </c>
      <c r="I387">
        <v>2</v>
      </c>
      <c r="J387">
        <v>83</v>
      </c>
      <c r="K387">
        <v>91</v>
      </c>
      <c r="L387">
        <v>81</v>
      </c>
      <c r="M387">
        <v>83</v>
      </c>
      <c r="N387">
        <v>45</v>
      </c>
      <c r="O387">
        <v>88</v>
      </c>
      <c r="P387" s="1" t="str">
        <f>VLOOKUP(B387,futbin!B:J,6,0)</f>
        <v>Zenit</v>
      </c>
      <c r="Q387" s="1" t="str">
        <f>VLOOKUP(B387,futbin!B:K,8,0)</f>
        <v>Brazil</v>
      </c>
      <c r="R387" t="s">
        <v>1600</v>
      </c>
      <c r="S387">
        <f>VLOOKUP(P387,clubs!B:C,2,0)</f>
        <v>100769</v>
      </c>
      <c r="T387">
        <f>VLOOKUP(Q387,nations!B:C,2,0)</f>
        <v>54</v>
      </c>
    </row>
    <row r="388" spans="1:20" x14ac:dyDescent="0.25">
      <c r="A388" s="4">
        <v>174543</v>
      </c>
      <c r="B388" t="s">
        <v>81</v>
      </c>
      <c r="C388" t="str">
        <f>VLOOKUP(A388,futbin!A:D,4,0)</f>
        <v>Bravo</v>
      </c>
      <c r="D388">
        <v>84</v>
      </c>
      <c r="E388" t="s">
        <v>23</v>
      </c>
      <c r="F388" t="s">
        <v>27</v>
      </c>
      <c r="G388" s="15">
        <v>50500</v>
      </c>
      <c r="H388">
        <v>1</v>
      </c>
      <c r="I388">
        <v>3</v>
      </c>
      <c r="J388">
        <v>87</v>
      </c>
      <c r="K388">
        <v>84</v>
      </c>
      <c r="L388">
        <v>85</v>
      </c>
      <c r="M388">
        <v>88</v>
      </c>
      <c r="N388">
        <v>58</v>
      </c>
      <c r="O388">
        <v>82</v>
      </c>
      <c r="P388" s="1" t="str">
        <f>VLOOKUP(B388,futbin!B:J,6,0)</f>
        <v>FC Barcelona</v>
      </c>
      <c r="Q388" s="1" t="str">
        <f>VLOOKUP(B388,futbin!B:K,8,0)</f>
        <v>Chile</v>
      </c>
      <c r="R388" t="s">
        <v>1601</v>
      </c>
      <c r="S388">
        <f>VLOOKUP(P388,clubs!B:C,2,0)</f>
        <v>241</v>
      </c>
      <c r="T388">
        <f>VLOOKUP(Q388,nations!B:C,2,0)</f>
        <v>55</v>
      </c>
    </row>
    <row r="389" spans="1:20" x14ac:dyDescent="0.25">
      <c r="A389" s="4">
        <v>142754</v>
      </c>
      <c r="B389" t="s">
        <v>246</v>
      </c>
      <c r="C389" t="str">
        <f>VLOOKUP(A389,futbin!A:D,4,0)</f>
        <v>Mascherano</v>
      </c>
      <c r="D389">
        <v>84</v>
      </c>
      <c r="E389" t="s">
        <v>59</v>
      </c>
      <c r="F389" t="s">
        <v>27</v>
      </c>
      <c r="G389" s="15">
        <v>78500</v>
      </c>
      <c r="H389">
        <v>2</v>
      </c>
      <c r="I389">
        <v>3</v>
      </c>
      <c r="J389">
        <v>70</v>
      </c>
      <c r="K389">
        <v>61</v>
      </c>
      <c r="L389">
        <v>72</v>
      </c>
      <c r="M389">
        <v>72</v>
      </c>
      <c r="N389">
        <v>88</v>
      </c>
      <c r="O389">
        <v>84</v>
      </c>
      <c r="P389" s="1" t="str">
        <f>VLOOKUP(B389,futbin!B:J,6,0)</f>
        <v>FC Barcelona</v>
      </c>
      <c r="Q389" s="1" t="str">
        <f>VLOOKUP(B389,futbin!B:K,8,0)</f>
        <v>Argentina</v>
      </c>
      <c r="R389" t="s">
        <v>1602</v>
      </c>
      <c r="S389">
        <f>VLOOKUP(P389,clubs!B:C,2,0)</f>
        <v>241</v>
      </c>
      <c r="T389">
        <f>VLOOKUP(Q389,nations!B:C,2,0)</f>
        <v>52</v>
      </c>
    </row>
    <row r="390" spans="1:20" x14ac:dyDescent="0.25">
      <c r="A390" s="4">
        <v>148119</v>
      </c>
      <c r="B390" t="s">
        <v>249</v>
      </c>
      <c r="C390" t="str">
        <f>VLOOKUP(A390,futbin!A:D,4,0)</f>
        <v>Akinfeev</v>
      </c>
      <c r="D390">
        <v>84</v>
      </c>
      <c r="E390" t="s">
        <v>23</v>
      </c>
      <c r="F390" t="s">
        <v>27</v>
      </c>
      <c r="G390" s="15">
        <v>20250</v>
      </c>
      <c r="H390">
        <v>1</v>
      </c>
      <c r="I390">
        <v>3</v>
      </c>
      <c r="J390">
        <v>88</v>
      </c>
      <c r="K390">
        <v>84</v>
      </c>
      <c r="L390">
        <v>83</v>
      </c>
      <c r="M390">
        <v>88</v>
      </c>
      <c r="N390">
        <v>56</v>
      </c>
      <c r="O390">
        <v>82</v>
      </c>
      <c r="P390" s="1" t="str">
        <f>VLOOKUP(B390,futbin!B:J,6,0)</f>
        <v>PFC CSKA</v>
      </c>
      <c r="Q390" s="1" t="str">
        <f>VLOOKUP(B390,futbin!B:K,8,0)</f>
        <v>Russia</v>
      </c>
      <c r="R390" t="s">
        <v>1603</v>
      </c>
      <c r="S390">
        <f>VLOOKUP(P390,clubs!B:C,2,0)</f>
        <v>315</v>
      </c>
      <c r="T390">
        <f>VLOOKUP(Q390,nations!B:C,2,0)</f>
        <v>40</v>
      </c>
    </row>
    <row r="391" spans="1:20" x14ac:dyDescent="0.25">
      <c r="A391" s="4">
        <v>189358</v>
      </c>
      <c r="B391" t="s">
        <v>207</v>
      </c>
      <c r="C391" t="str">
        <f>VLOOKUP(A391,futbin!A:D,4,0)</f>
        <v>Kagawa</v>
      </c>
      <c r="D391">
        <v>84</v>
      </c>
      <c r="E391" t="s">
        <v>41</v>
      </c>
      <c r="F391" t="s">
        <v>27</v>
      </c>
      <c r="G391" s="15">
        <v>80500</v>
      </c>
      <c r="H391">
        <v>4</v>
      </c>
      <c r="I391">
        <v>4</v>
      </c>
      <c r="J391">
        <v>83</v>
      </c>
      <c r="K391">
        <v>79</v>
      </c>
      <c r="L391">
        <v>82</v>
      </c>
      <c r="M391">
        <v>89</v>
      </c>
      <c r="N391">
        <v>36</v>
      </c>
      <c r="O391">
        <v>52</v>
      </c>
      <c r="P391" s="1" t="str">
        <f>VLOOKUP(B391,futbin!B:J,6,0)</f>
        <v>Borussia Dortmund</v>
      </c>
      <c r="Q391" s="1" t="str">
        <f>VLOOKUP(B391,futbin!B:K,8,0)</f>
        <v>Japan</v>
      </c>
      <c r="R391" t="s">
        <v>1652</v>
      </c>
      <c r="S391">
        <f>VLOOKUP(P391,clubs!B:C,2,0)</f>
        <v>22</v>
      </c>
      <c r="T391">
        <f>VLOOKUP(Q391,nations!B:C,2,0)</f>
        <v>163</v>
      </c>
    </row>
    <row r="392" spans="1:20" x14ac:dyDescent="0.25">
      <c r="A392" s="4">
        <v>193301</v>
      </c>
      <c r="B392" t="s">
        <v>66</v>
      </c>
      <c r="C392" t="str">
        <f>VLOOKUP(A392,futbin!A:D,4,0)</f>
        <v>Lacazette</v>
      </c>
      <c r="D392">
        <v>84</v>
      </c>
      <c r="E392" t="s">
        <v>18</v>
      </c>
      <c r="F392" t="s">
        <v>27</v>
      </c>
      <c r="G392" s="15">
        <v>131000</v>
      </c>
      <c r="H392">
        <v>4</v>
      </c>
      <c r="I392">
        <v>3</v>
      </c>
      <c r="J392">
        <v>90</v>
      </c>
      <c r="K392">
        <v>88</v>
      </c>
      <c r="L392">
        <v>76</v>
      </c>
      <c r="M392">
        <v>88</v>
      </c>
      <c r="N392">
        <v>43</v>
      </c>
      <c r="O392">
        <v>79</v>
      </c>
      <c r="P392" s="1" t="str">
        <f>VLOOKUP(B392,futbin!B:J,6,0)</f>
        <v>Olympique Lyonnais</v>
      </c>
      <c r="Q392" s="1" t="str">
        <f>VLOOKUP(B392,futbin!B:K,8,0)</f>
        <v>France</v>
      </c>
      <c r="R392" t="s">
        <v>2093</v>
      </c>
      <c r="S392">
        <f>VLOOKUP(P392,clubs!B:C,2,0)</f>
        <v>66</v>
      </c>
      <c r="T392">
        <f>VLOOKUP(Q392,nations!B:C,2,0)</f>
        <v>18</v>
      </c>
    </row>
    <row r="393" spans="1:20" x14ac:dyDescent="0.25">
      <c r="A393" s="4">
        <v>163705</v>
      </c>
      <c r="B393" t="s">
        <v>65</v>
      </c>
      <c r="C393" t="str">
        <f>VLOOKUP(A393,futbin!A:D,4,0)</f>
        <v>Mandanda</v>
      </c>
      <c r="D393">
        <v>84</v>
      </c>
      <c r="E393" t="s">
        <v>23</v>
      </c>
      <c r="F393" t="s">
        <v>27</v>
      </c>
      <c r="G393" s="15">
        <v>15000</v>
      </c>
      <c r="H393">
        <v>1</v>
      </c>
      <c r="I393">
        <v>3</v>
      </c>
      <c r="J393">
        <v>87</v>
      </c>
      <c r="K393">
        <v>84</v>
      </c>
      <c r="L393">
        <v>79</v>
      </c>
      <c r="M393">
        <v>88</v>
      </c>
      <c r="N393">
        <v>55</v>
      </c>
      <c r="O393">
        <v>86</v>
      </c>
      <c r="P393" s="1" t="str">
        <f>VLOOKUP(B393,futbin!B:J,6,0)</f>
        <v>Olympique de Marseille</v>
      </c>
      <c r="Q393" s="1" t="str">
        <f>VLOOKUP(B393,futbin!B:K,8,0)</f>
        <v>France</v>
      </c>
      <c r="R393" t="s">
        <v>2094</v>
      </c>
      <c r="S393">
        <f>VLOOKUP(P393,clubs!B:C,2,0)</f>
        <v>219</v>
      </c>
      <c r="T393">
        <f>VLOOKUP(Q393,nations!B:C,2,0)</f>
        <v>18</v>
      </c>
    </row>
    <row r="394" spans="1:20" x14ac:dyDescent="0.25">
      <c r="A394" s="4">
        <v>192366</v>
      </c>
      <c r="B394" t="s">
        <v>128</v>
      </c>
      <c r="C394" t="str">
        <f>VLOOKUP(A394,futbin!A:D,4,0)</f>
        <v>Otamendi</v>
      </c>
      <c r="D394">
        <v>84</v>
      </c>
      <c r="E394" t="s">
        <v>39</v>
      </c>
      <c r="F394" t="s">
        <v>27</v>
      </c>
      <c r="G394" s="15">
        <v>22250</v>
      </c>
      <c r="H394">
        <v>2</v>
      </c>
      <c r="I394">
        <v>3</v>
      </c>
      <c r="J394">
        <v>73</v>
      </c>
      <c r="K394">
        <v>62</v>
      </c>
      <c r="L394">
        <v>65</v>
      </c>
      <c r="M394">
        <v>67</v>
      </c>
      <c r="N394">
        <v>90</v>
      </c>
      <c r="O394">
        <v>87</v>
      </c>
      <c r="P394" s="1" t="str">
        <f>VLOOKUP(B394,futbin!B:J,6,0)</f>
        <v>Valencia CF</v>
      </c>
      <c r="Q394" s="1" t="str">
        <f>VLOOKUP(B394,futbin!B:K,8,0)</f>
        <v>Argentina</v>
      </c>
      <c r="R394" t="s">
        <v>2123</v>
      </c>
      <c r="S394">
        <f>VLOOKUP(P394,clubs!B:C,2,0)</f>
        <v>461</v>
      </c>
      <c r="T394">
        <f>VLOOKUP(Q394,nations!B:C,2,0)</f>
        <v>52</v>
      </c>
    </row>
    <row r="395" spans="1:20" x14ac:dyDescent="0.25">
      <c r="A395" s="4">
        <v>198009</v>
      </c>
      <c r="B395" t="s">
        <v>222</v>
      </c>
      <c r="C395" t="str">
        <f>VLOOKUP(A395,futbin!A:D,4,0)</f>
        <v>Perin</v>
      </c>
      <c r="D395">
        <v>84</v>
      </c>
      <c r="E395" t="s">
        <v>23</v>
      </c>
      <c r="F395" t="s">
        <v>17</v>
      </c>
      <c r="G395" s="15">
        <v>18250</v>
      </c>
      <c r="H395">
        <v>1</v>
      </c>
      <c r="I395">
        <v>3</v>
      </c>
      <c r="J395">
        <v>85</v>
      </c>
      <c r="K395">
        <v>80</v>
      </c>
      <c r="L395">
        <v>75</v>
      </c>
      <c r="M395">
        <v>90</v>
      </c>
      <c r="N395">
        <v>62</v>
      </c>
      <c r="O395">
        <v>82</v>
      </c>
      <c r="P395" s="1" t="str">
        <f>VLOOKUP(B395,futbin!B:J,6,0)</f>
        <v>Genoa</v>
      </c>
      <c r="Q395" s="1" t="str">
        <f>VLOOKUP(B395,futbin!B:K,8,0)</f>
        <v>Italy</v>
      </c>
      <c r="R395" t="s">
        <v>2211</v>
      </c>
      <c r="S395">
        <f>VLOOKUP(P395,clubs!B:C,2,0)</f>
        <v>110556</v>
      </c>
      <c r="T395">
        <f>VLOOKUP(Q395,nations!B:C,2,0)</f>
        <v>27</v>
      </c>
    </row>
    <row r="396" spans="1:20" x14ac:dyDescent="0.25">
      <c r="A396" s="4">
        <v>203551</v>
      </c>
      <c r="B396" t="s">
        <v>223</v>
      </c>
      <c r="C396" t="str">
        <f>VLOOKUP(A396,futbin!A:D,4,0)</f>
        <v>Florenzi</v>
      </c>
      <c r="D396">
        <v>84</v>
      </c>
      <c r="E396" t="s">
        <v>31</v>
      </c>
      <c r="F396" t="s">
        <v>17</v>
      </c>
      <c r="G396" s="15">
        <v>40250</v>
      </c>
      <c r="H396">
        <v>3</v>
      </c>
      <c r="I396">
        <v>3</v>
      </c>
      <c r="J396">
        <v>84</v>
      </c>
      <c r="K396">
        <v>81</v>
      </c>
      <c r="L396">
        <v>77</v>
      </c>
      <c r="M396">
        <v>83</v>
      </c>
      <c r="N396">
        <v>74</v>
      </c>
      <c r="O396">
        <v>80</v>
      </c>
      <c r="P396" s="1" t="str">
        <f>VLOOKUP(B396,futbin!B:J,6,0)</f>
        <v>Roma</v>
      </c>
      <c r="Q396" s="1" t="str">
        <f>VLOOKUP(B396,futbin!B:K,8,0)</f>
        <v>Italy</v>
      </c>
      <c r="R396" t="s">
        <v>2212</v>
      </c>
      <c r="S396">
        <f>VLOOKUP(P396,clubs!B:C,2,0)</f>
        <v>52</v>
      </c>
      <c r="T396">
        <f>VLOOKUP(Q396,nations!B:C,2,0)</f>
        <v>27</v>
      </c>
    </row>
    <row r="397" spans="1:20" x14ac:dyDescent="0.25">
      <c r="A397" s="4">
        <v>201399</v>
      </c>
      <c r="B397" t="s">
        <v>224</v>
      </c>
      <c r="C397" t="str">
        <f>VLOOKUP(A397,futbin!A:D,4,0)</f>
        <v>Icardi</v>
      </c>
      <c r="D397">
        <v>84</v>
      </c>
      <c r="E397" t="s">
        <v>18</v>
      </c>
      <c r="F397" t="s">
        <v>17</v>
      </c>
      <c r="G397" s="15">
        <v>60500</v>
      </c>
      <c r="H397">
        <v>2</v>
      </c>
      <c r="I397">
        <v>3</v>
      </c>
      <c r="J397">
        <v>87</v>
      </c>
      <c r="K397">
        <v>92</v>
      </c>
      <c r="L397">
        <v>70</v>
      </c>
      <c r="M397">
        <v>85</v>
      </c>
      <c r="N397">
        <v>42</v>
      </c>
      <c r="O397">
        <v>82</v>
      </c>
      <c r="P397" s="1" t="str">
        <f>VLOOKUP(B397,futbin!B:J,6,0)</f>
        <v>Inter</v>
      </c>
      <c r="Q397" s="1" t="str">
        <f>VLOOKUP(B397,futbin!B:K,8,0)</f>
        <v>Argentina</v>
      </c>
      <c r="R397" t="s">
        <v>2213</v>
      </c>
      <c r="S397">
        <f>VLOOKUP(P397,clubs!B:C,2,0)</f>
        <v>44</v>
      </c>
      <c r="T397">
        <f>VLOOKUP(Q397,nations!B:C,2,0)</f>
        <v>52</v>
      </c>
    </row>
    <row r="398" spans="1:20" x14ac:dyDescent="0.25">
      <c r="A398" s="4">
        <v>183711</v>
      </c>
      <c r="B398" t="s">
        <v>239</v>
      </c>
      <c r="C398" t="str">
        <f>VLOOKUP(A398,futbin!A:D,4,0)</f>
        <v>Henderson</v>
      </c>
      <c r="D398">
        <v>84</v>
      </c>
      <c r="E398" t="s">
        <v>33</v>
      </c>
      <c r="F398" t="s">
        <v>17</v>
      </c>
      <c r="G398" s="15">
        <v>25500</v>
      </c>
      <c r="H398">
        <v>3</v>
      </c>
      <c r="I398">
        <v>3</v>
      </c>
      <c r="J398">
        <v>80</v>
      </c>
      <c r="K398">
        <v>74</v>
      </c>
      <c r="L398">
        <v>84</v>
      </c>
      <c r="M398">
        <v>81</v>
      </c>
      <c r="N398">
        <v>76</v>
      </c>
      <c r="O398">
        <v>83</v>
      </c>
      <c r="P398" s="1" t="str">
        <f>VLOOKUP(B398,futbin!B:J,6,0)</f>
        <v>Liverpool</v>
      </c>
      <c r="Q398" s="1" t="str">
        <f>VLOOKUP(B398,futbin!B:K,8,0)</f>
        <v>England</v>
      </c>
      <c r="R398" t="s">
        <v>2214</v>
      </c>
      <c r="S398">
        <f>VLOOKUP(P398,clubs!B:C,2,0)</f>
        <v>9</v>
      </c>
      <c r="T398">
        <f>VLOOKUP(Q398,nations!B:C,2,0)</f>
        <v>14</v>
      </c>
    </row>
    <row r="399" spans="1:20" x14ac:dyDescent="0.25">
      <c r="A399" s="4">
        <v>199561</v>
      </c>
      <c r="B399" t="s">
        <v>240</v>
      </c>
      <c r="C399" t="str">
        <f>VLOOKUP(A399,futbin!A:D,4,0)</f>
        <v>Nolito</v>
      </c>
      <c r="D399">
        <v>84</v>
      </c>
      <c r="E399" t="s">
        <v>13</v>
      </c>
      <c r="F399" t="s">
        <v>17</v>
      </c>
      <c r="G399" s="15">
        <v>15250</v>
      </c>
      <c r="H399">
        <v>4</v>
      </c>
      <c r="I399">
        <v>3</v>
      </c>
      <c r="J399">
        <v>84</v>
      </c>
      <c r="K399">
        <v>83</v>
      </c>
      <c r="L399">
        <v>80</v>
      </c>
      <c r="M399">
        <v>88</v>
      </c>
      <c r="N399">
        <v>43</v>
      </c>
      <c r="O399">
        <v>72</v>
      </c>
      <c r="P399" s="1" t="str">
        <f>VLOOKUP(B399,futbin!B:J,6,0)</f>
        <v>RC Celta</v>
      </c>
      <c r="Q399" s="1" t="str">
        <f>VLOOKUP(B399,futbin!B:K,8,0)</f>
        <v>Spain</v>
      </c>
      <c r="R399" t="s">
        <v>2215</v>
      </c>
      <c r="S399">
        <f>VLOOKUP(P399,clubs!B:C,2,0)</f>
        <v>450</v>
      </c>
      <c r="T399">
        <f>VLOOKUP(Q399,nations!B:C,2,0)</f>
        <v>45</v>
      </c>
    </row>
    <row r="400" spans="1:20" x14ac:dyDescent="0.25">
      <c r="A400" s="4">
        <v>189157</v>
      </c>
      <c r="B400" t="s">
        <v>241</v>
      </c>
      <c r="C400" t="str">
        <f>VLOOKUP(A400,futbin!A:D,4,0)</f>
        <v>Bolasie</v>
      </c>
      <c r="D400">
        <v>84</v>
      </c>
      <c r="E400" t="s">
        <v>35</v>
      </c>
      <c r="F400" t="s">
        <v>17</v>
      </c>
      <c r="G400" s="15">
        <v>121000</v>
      </c>
      <c r="H400">
        <v>5</v>
      </c>
      <c r="I400">
        <v>4</v>
      </c>
      <c r="J400">
        <v>93</v>
      </c>
      <c r="K400">
        <v>81</v>
      </c>
      <c r="L400">
        <v>80</v>
      </c>
      <c r="M400">
        <v>92</v>
      </c>
      <c r="N400">
        <v>43</v>
      </c>
      <c r="O400">
        <v>89</v>
      </c>
      <c r="P400" s="1" t="str">
        <f>VLOOKUP(B400,futbin!B:J,6,0)</f>
        <v>Crystal Palace</v>
      </c>
      <c r="Q400" s="1" t="str">
        <f>VLOOKUP(B400,futbin!B:K,8,0)</f>
        <v>DR Congo</v>
      </c>
      <c r="R400" t="s">
        <v>2216</v>
      </c>
      <c r="S400">
        <f>VLOOKUP(P400,clubs!B:C,2,0)</f>
        <v>1799</v>
      </c>
      <c r="T400">
        <f>VLOOKUP(Q400,nations!B:C,2,0)</f>
        <v>110</v>
      </c>
    </row>
    <row r="401" spans="1:20" x14ac:dyDescent="0.25">
      <c r="A401" s="4">
        <v>179783</v>
      </c>
      <c r="B401" t="s">
        <v>242</v>
      </c>
      <c r="C401" t="str">
        <f>VLOOKUP(A401,futbin!A:D,4,0)</f>
        <v>Fährmann</v>
      </c>
      <c r="D401">
        <v>84</v>
      </c>
      <c r="E401" t="s">
        <v>23</v>
      </c>
      <c r="F401" t="s">
        <v>17</v>
      </c>
      <c r="G401" s="15">
        <v>27750</v>
      </c>
      <c r="H401">
        <v>1</v>
      </c>
      <c r="I401">
        <v>2</v>
      </c>
      <c r="J401">
        <v>87</v>
      </c>
      <c r="K401">
        <v>80</v>
      </c>
      <c r="L401">
        <v>76</v>
      </c>
      <c r="M401">
        <v>90</v>
      </c>
      <c r="N401">
        <v>45</v>
      </c>
      <c r="O401">
        <v>85</v>
      </c>
      <c r="P401" s="1" t="str">
        <f>VLOOKUP(B401,futbin!B:J,6,0)</f>
        <v>FC Schalke 04</v>
      </c>
      <c r="Q401" s="1" t="str">
        <f>VLOOKUP(B401,futbin!B:K,8,0)</f>
        <v>Germany</v>
      </c>
      <c r="R401" t="s">
        <v>2217</v>
      </c>
      <c r="S401">
        <f>VLOOKUP(P401,clubs!B:C,2,0)</f>
        <v>34</v>
      </c>
      <c r="T401">
        <f>VLOOKUP(Q401,nations!B:C,2,0)</f>
        <v>21</v>
      </c>
    </row>
    <row r="402" spans="1:20" x14ac:dyDescent="0.25">
      <c r="A402" s="4">
        <v>197242</v>
      </c>
      <c r="B402" t="s">
        <v>243</v>
      </c>
      <c r="C402" t="str">
        <f>VLOOKUP(A402,futbin!A:D,4,0)</f>
        <v>Krychowiak</v>
      </c>
      <c r="D402">
        <v>84</v>
      </c>
      <c r="E402" t="s">
        <v>59</v>
      </c>
      <c r="F402" t="s">
        <v>17</v>
      </c>
      <c r="G402" s="15">
        <v>20250</v>
      </c>
      <c r="H402">
        <v>2</v>
      </c>
      <c r="I402">
        <v>3</v>
      </c>
      <c r="J402">
        <v>65</v>
      </c>
      <c r="K402">
        <v>62</v>
      </c>
      <c r="L402">
        <v>77</v>
      </c>
      <c r="M402">
        <v>65</v>
      </c>
      <c r="N402">
        <v>85</v>
      </c>
      <c r="O402">
        <v>92</v>
      </c>
      <c r="P402" s="1" t="str">
        <f>VLOOKUP(B402,futbin!B:J,6,0)</f>
        <v>Sevilla FC</v>
      </c>
      <c r="Q402" s="1" t="str">
        <f>VLOOKUP(B402,futbin!B:K,8,0)</f>
        <v>Poland</v>
      </c>
      <c r="R402" t="s">
        <v>2218</v>
      </c>
      <c r="S402">
        <f>VLOOKUP(P402,clubs!B:C,2,0)</f>
        <v>481</v>
      </c>
      <c r="T402">
        <f>VLOOKUP(Q402,nations!B:C,2,0)</f>
        <v>37</v>
      </c>
    </row>
    <row r="403" spans="1:20" x14ac:dyDescent="0.25">
      <c r="A403" s="4">
        <v>199987</v>
      </c>
      <c r="B403" t="s">
        <v>244</v>
      </c>
      <c r="C403" t="str">
        <f>VLOOKUP(A403,futbin!A:D,4,0)</f>
        <v>Cillessen</v>
      </c>
      <c r="D403">
        <v>84</v>
      </c>
      <c r="E403" t="s">
        <v>23</v>
      </c>
      <c r="F403" t="s">
        <v>17</v>
      </c>
      <c r="G403" s="15">
        <v>32750</v>
      </c>
      <c r="H403">
        <v>1</v>
      </c>
      <c r="I403">
        <v>2</v>
      </c>
      <c r="J403">
        <v>83</v>
      </c>
      <c r="K403">
        <v>86</v>
      </c>
      <c r="L403">
        <v>80</v>
      </c>
      <c r="M403">
        <v>84</v>
      </c>
      <c r="N403">
        <v>60</v>
      </c>
      <c r="O403">
        <v>87</v>
      </c>
      <c r="P403" s="1" t="str">
        <f>VLOOKUP(B403,futbin!B:J,6,0)</f>
        <v>Ajax</v>
      </c>
      <c r="Q403" s="1" t="str">
        <f>VLOOKUP(B403,futbin!B:K,8,0)</f>
        <v>Netherlands</v>
      </c>
      <c r="R403" t="s">
        <v>2219</v>
      </c>
      <c r="S403">
        <f>VLOOKUP(P403,clubs!B:C,2,0)</f>
        <v>245</v>
      </c>
      <c r="T403">
        <f>VLOOKUP(Q403,nations!B:C,2,0)</f>
        <v>34</v>
      </c>
    </row>
    <row r="404" spans="1:20" x14ac:dyDescent="0.25">
      <c r="A404" s="4">
        <v>183284</v>
      </c>
      <c r="B404" t="s">
        <v>245</v>
      </c>
      <c r="C404" t="str">
        <f>VLOOKUP(A404,futbin!A:D,4,0)</f>
        <v>Chedjou</v>
      </c>
      <c r="D404">
        <v>84</v>
      </c>
      <c r="E404" t="s">
        <v>39</v>
      </c>
      <c r="F404" t="s">
        <v>17</v>
      </c>
      <c r="G404" s="15">
        <v>37750</v>
      </c>
      <c r="H404">
        <v>2</v>
      </c>
      <c r="I404">
        <v>3</v>
      </c>
      <c r="J404">
        <v>75</v>
      </c>
      <c r="K404">
        <v>65</v>
      </c>
      <c r="L404">
        <v>70</v>
      </c>
      <c r="M404">
        <v>70</v>
      </c>
      <c r="N404">
        <v>86</v>
      </c>
      <c r="O404">
        <v>88</v>
      </c>
      <c r="P404" s="1" t="str">
        <f>VLOOKUP(B404,futbin!B:J,6,0)</f>
        <v>Galatasaray SK</v>
      </c>
      <c r="Q404" s="1" t="str">
        <f>VLOOKUP(B404,futbin!B:K,8,0)</f>
        <v>Cameroon</v>
      </c>
      <c r="R404" t="s">
        <v>2220</v>
      </c>
      <c r="S404">
        <f>VLOOKUP(P404,clubs!B:C,2,0)</f>
        <v>325</v>
      </c>
      <c r="T404">
        <f>VLOOKUP(Q404,nations!B:C,2,0)</f>
        <v>103</v>
      </c>
    </row>
    <row r="405" spans="1:20" x14ac:dyDescent="0.25">
      <c r="A405" s="4">
        <v>180206</v>
      </c>
      <c r="B405" t="s">
        <v>220</v>
      </c>
      <c r="C405" t="str">
        <f>VLOOKUP(A405,futbin!A:D,4,0)</f>
        <v>Pjanic</v>
      </c>
      <c r="D405">
        <v>83</v>
      </c>
      <c r="E405" t="s">
        <v>33</v>
      </c>
      <c r="F405" t="s">
        <v>2252</v>
      </c>
      <c r="G405" s="15">
        <v>1100</v>
      </c>
      <c r="H405">
        <v>3</v>
      </c>
      <c r="I405">
        <v>4</v>
      </c>
      <c r="J405">
        <v>72</v>
      </c>
      <c r="K405">
        <v>75</v>
      </c>
      <c r="L405">
        <v>85</v>
      </c>
      <c r="M405">
        <v>84</v>
      </c>
      <c r="N405">
        <v>63</v>
      </c>
      <c r="O405">
        <v>66</v>
      </c>
      <c r="P405" s="1" t="str">
        <f>VLOOKUP(B405,futbin!B:J,6,0)</f>
        <v>Roma</v>
      </c>
      <c r="Q405" s="1" t="str">
        <f>VLOOKUP(B405,futbin!B:K,8,0)</f>
        <v>Bosnia Herzegovina</v>
      </c>
      <c r="R405" t="s">
        <v>1792</v>
      </c>
      <c r="S405">
        <f>VLOOKUP(P405,clubs!B:C,2,0)</f>
        <v>52</v>
      </c>
      <c r="T405">
        <f>VLOOKUP(Q405,nations!B:C,2,0)</f>
        <v>8</v>
      </c>
    </row>
    <row r="406" spans="1:20" x14ac:dyDescent="0.25">
      <c r="A406" s="4">
        <v>193082</v>
      </c>
      <c r="B406" t="s">
        <v>251</v>
      </c>
      <c r="C406" t="str">
        <f>VLOOKUP(A406,futbin!A:D,4,0)</f>
        <v>Cuadrado</v>
      </c>
      <c r="D406">
        <v>83</v>
      </c>
      <c r="E406" t="s">
        <v>36</v>
      </c>
      <c r="F406" t="s">
        <v>2252</v>
      </c>
      <c r="G406" s="15">
        <v>3100</v>
      </c>
      <c r="H406">
        <v>5</v>
      </c>
      <c r="I406">
        <v>3</v>
      </c>
      <c r="J406">
        <v>93</v>
      </c>
      <c r="K406">
        <v>77</v>
      </c>
      <c r="L406">
        <v>76</v>
      </c>
      <c r="M406">
        <v>87</v>
      </c>
      <c r="N406">
        <v>57</v>
      </c>
      <c r="O406">
        <v>71</v>
      </c>
      <c r="P406" s="1" t="str">
        <f>VLOOKUP(B406,futbin!B:J,6,0)</f>
        <v>Chelsea</v>
      </c>
      <c r="Q406" s="1" t="str">
        <f>VLOOKUP(B406,futbin!B:K,8,0)</f>
        <v>Colombia</v>
      </c>
      <c r="R406" t="s">
        <v>1793</v>
      </c>
      <c r="S406">
        <f>VLOOKUP(P406,clubs!B:C,2,0)</f>
        <v>5</v>
      </c>
      <c r="T406">
        <f>VLOOKUP(Q406,nations!B:C,2,0)</f>
        <v>56</v>
      </c>
    </row>
    <row r="407" spans="1:20" x14ac:dyDescent="0.25">
      <c r="A407" s="4">
        <v>120533</v>
      </c>
      <c r="B407" t="s">
        <v>252</v>
      </c>
      <c r="C407" t="str">
        <f>VLOOKUP(A407,futbin!A:D,4,0)</f>
        <v>Pepe</v>
      </c>
      <c r="D407">
        <v>83</v>
      </c>
      <c r="E407" t="s">
        <v>39</v>
      </c>
      <c r="F407" t="s">
        <v>2252</v>
      </c>
      <c r="G407" s="15">
        <v>1500</v>
      </c>
      <c r="H407">
        <v>2</v>
      </c>
      <c r="I407">
        <v>3</v>
      </c>
      <c r="J407">
        <v>73</v>
      </c>
      <c r="K407">
        <v>50</v>
      </c>
      <c r="L407">
        <v>58</v>
      </c>
      <c r="M407">
        <v>59</v>
      </c>
      <c r="N407">
        <v>84</v>
      </c>
      <c r="O407">
        <v>83</v>
      </c>
      <c r="P407" s="1" t="str">
        <f>VLOOKUP(B407,futbin!B:J,6,0)</f>
        <v>Real Madrid</v>
      </c>
      <c r="Q407" s="1" t="str">
        <f>VLOOKUP(B407,futbin!B:K,8,0)</f>
        <v>Portugal</v>
      </c>
      <c r="R407" t="s">
        <v>1794</v>
      </c>
      <c r="S407">
        <f>VLOOKUP(P407,clubs!B:C,2,0)</f>
        <v>243</v>
      </c>
      <c r="T407">
        <f>VLOOKUP(Q407,nations!B:C,2,0)</f>
        <v>38</v>
      </c>
    </row>
    <row r="408" spans="1:20" x14ac:dyDescent="0.25">
      <c r="A408" s="4">
        <v>112253</v>
      </c>
      <c r="B408" t="s">
        <v>86</v>
      </c>
      <c r="C408" t="str">
        <f>VLOOKUP(A408,futbin!A:D,4,0)</f>
        <v>Toulalan</v>
      </c>
      <c r="D408">
        <v>83</v>
      </c>
      <c r="E408" t="s">
        <v>59</v>
      </c>
      <c r="F408" t="s">
        <v>2252</v>
      </c>
      <c r="G408" s="15">
        <v>1050</v>
      </c>
      <c r="H408">
        <v>2</v>
      </c>
      <c r="I408">
        <v>3</v>
      </c>
      <c r="J408">
        <v>53</v>
      </c>
      <c r="K408">
        <v>50</v>
      </c>
      <c r="L408">
        <v>77</v>
      </c>
      <c r="M408">
        <v>71</v>
      </c>
      <c r="N408">
        <v>79</v>
      </c>
      <c r="O408">
        <v>82</v>
      </c>
      <c r="P408" s="1" t="str">
        <f>VLOOKUP(B408,futbin!B:J,6,0)</f>
        <v>AS Monaco</v>
      </c>
      <c r="Q408" s="1" t="str">
        <f>VLOOKUP(B408,futbin!B:K,8,0)</f>
        <v>France</v>
      </c>
      <c r="R408" t="s">
        <v>1795</v>
      </c>
      <c r="S408">
        <f>VLOOKUP(P408,clubs!B:C,2,0)</f>
        <v>69</v>
      </c>
      <c r="T408">
        <f>VLOOKUP(Q408,nations!B:C,2,0)</f>
        <v>18</v>
      </c>
    </row>
    <row r="409" spans="1:20" x14ac:dyDescent="0.25">
      <c r="A409" s="4">
        <v>142754</v>
      </c>
      <c r="B409" t="s">
        <v>246</v>
      </c>
      <c r="C409" t="str">
        <f>VLOOKUP(A409,futbin!A:D,4,0)</f>
        <v>Mascherano</v>
      </c>
      <c r="D409">
        <v>83</v>
      </c>
      <c r="E409" t="s">
        <v>39</v>
      </c>
      <c r="F409" t="s">
        <v>2252</v>
      </c>
      <c r="G409" s="15">
        <v>1000</v>
      </c>
      <c r="H409">
        <v>2</v>
      </c>
      <c r="I409">
        <v>3</v>
      </c>
      <c r="J409">
        <v>69</v>
      </c>
      <c r="K409">
        <v>59</v>
      </c>
      <c r="L409">
        <v>70</v>
      </c>
      <c r="M409">
        <v>69</v>
      </c>
      <c r="N409">
        <v>84</v>
      </c>
      <c r="O409">
        <v>80</v>
      </c>
      <c r="P409" s="1" t="str">
        <f>VLOOKUP(B409,futbin!B:J,6,0)</f>
        <v>FC Barcelona</v>
      </c>
      <c r="Q409" s="1" t="str">
        <f>VLOOKUP(B409,futbin!B:K,8,0)</f>
        <v>Argentina</v>
      </c>
      <c r="R409" t="s">
        <v>1796</v>
      </c>
      <c r="S409">
        <f>VLOOKUP(P409,clubs!B:C,2,0)</f>
        <v>241</v>
      </c>
      <c r="T409">
        <f>VLOOKUP(Q409,nations!B:C,2,0)</f>
        <v>52</v>
      </c>
    </row>
    <row r="410" spans="1:20" x14ac:dyDescent="0.25">
      <c r="A410" s="4">
        <v>146530</v>
      </c>
      <c r="B410" t="s">
        <v>101</v>
      </c>
      <c r="C410" t="str">
        <f>VLOOKUP(A410,futbin!A:D,4,0)</f>
        <v>Alves</v>
      </c>
      <c r="D410">
        <v>83</v>
      </c>
      <c r="E410" t="s">
        <v>31</v>
      </c>
      <c r="F410" t="s">
        <v>2252</v>
      </c>
      <c r="G410" s="15">
        <v>4100</v>
      </c>
      <c r="H410">
        <v>3</v>
      </c>
      <c r="I410">
        <v>3</v>
      </c>
      <c r="J410">
        <v>86</v>
      </c>
      <c r="K410">
        <v>70</v>
      </c>
      <c r="L410">
        <v>79</v>
      </c>
      <c r="M410">
        <v>83</v>
      </c>
      <c r="N410">
        <v>76</v>
      </c>
      <c r="O410">
        <v>68</v>
      </c>
      <c r="P410" s="1" t="str">
        <f>VLOOKUP(B410,futbin!B:J,6,0)</f>
        <v>FC Barcelona</v>
      </c>
      <c r="Q410" s="1" t="str">
        <f>VLOOKUP(B410,futbin!B:K,8,0)</f>
        <v>Brazil</v>
      </c>
      <c r="R410" t="s">
        <v>1797</v>
      </c>
      <c r="S410">
        <f>VLOOKUP(P410,clubs!B:C,2,0)</f>
        <v>241</v>
      </c>
      <c r="T410">
        <f>VLOOKUP(Q410,nations!B:C,2,0)</f>
        <v>54</v>
      </c>
    </row>
    <row r="411" spans="1:20" x14ac:dyDescent="0.25">
      <c r="A411" s="4">
        <v>162347</v>
      </c>
      <c r="B411" t="s">
        <v>236</v>
      </c>
      <c r="C411" t="str">
        <f>VLOOKUP(A411,futbin!A:D,4,0)</f>
        <v>Moutinho</v>
      </c>
      <c r="D411">
        <v>83</v>
      </c>
      <c r="E411" t="s">
        <v>33</v>
      </c>
      <c r="F411" t="s">
        <v>2252</v>
      </c>
      <c r="G411" s="15">
        <v>1200</v>
      </c>
      <c r="H411">
        <v>3</v>
      </c>
      <c r="I411">
        <v>4</v>
      </c>
      <c r="J411">
        <v>74</v>
      </c>
      <c r="K411">
        <v>75</v>
      </c>
      <c r="L411">
        <v>83</v>
      </c>
      <c r="M411">
        <v>82</v>
      </c>
      <c r="N411">
        <v>71</v>
      </c>
      <c r="O411">
        <v>72</v>
      </c>
      <c r="P411" s="1" t="str">
        <f>VLOOKUP(B411,futbin!B:J,6,0)</f>
        <v>AS Monaco</v>
      </c>
      <c r="Q411" s="1" t="str">
        <f>VLOOKUP(B411,futbin!B:K,8,0)</f>
        <v>Portugal</v>
      </c>
      <c r="R411" t="s">
        <v>1798</v>
      </c>
      <c r="S411">
        <f>VLOOKUP(P411,clubs!B:C,2,0)</f>
        <v>69</v>
      </c>
      <c r="T411">
        <f>VLOOKUP(Q411,nations!B:C,2,0)</f>
        <v>38</v>
      </c>
    </row>
    <row r="412" spans="1:20" x14ac:dyDescent="0.25">
      <c r="A412" s="4">
        <v>170481</v>
      </c>
      <c r="B412" t="s">
        <v>122</v>
      </c>
      <c r="C412" t="str">
        <f>VLOOKUP(A412,futbin!A:D,4,0)</f>
        <v>Garay</v>
      </c>
      <c r="D412">
        <v>83</v>
      </c>
      <c r="E412" t="s">
        <v>39</v>
      </c>
      <c r="F412" t="s">
        <v>2252</v>
      </c>
      <c r="G412" s="15">
        <v>1200</v>
      </c>
      <c r="H412">
        <v>2</v>
      </c>
      <c r="I412">
        <v>3</v>
      </c>
      <c r="J412">
        <v>52</v>
      </c>
      <c r="K412">
        <v>57</v>
      </c>
      <c r="L412">
        <v>68</v>
      </c>
      <c r="M412">
        <v>64</v>
      </c>
      <c r="N412">
        <v>86</v>
      </c>
      <c r="O412">
        <v>78</v>
      </c>
      <c r="P412" s="1" t="str">
        <f>VLOOKUP(B412,futbin!B:J,6,0)</f>
        <v>Zenit</v>
      </c>
      <c r="Q412" s="1" t="str">
        <f>VLOOKUP(B412,futbin!B:K,8,0)</f>
        <v>Argentina</v>
      </c>
      <c r="R412" t="s">
        <v>1799</v>
      </c>
      <c r="S412">
        <f>VLOOKUP(P412,clubs!B:C,2,0)</f>
        <v>100769</v>
      </c>
      <c r="T412">
        <f>VLOOKUP(Q412,nations!B:C,2,0)</f>
        <v>52</v>
      </c>
    </row>
    <row r="413" spans="1:20" x14ac:dyDescent="0.25">
      <c r="A413" s="4">
        <v>168609</v>
      </c>
      <c r="B413" t="s">
        <v>230</v>
      </c>
      <c r="C413" t="str">
        <f>VLOOKUP(A413,futbin!A:D,4,0)</f>
        <v>Miranda</v>
      </c>
      <c r="D413">
        <v>83</v>
      </c>
      <c r="E413" t="s">
        <v>39</v>
      </c>
      <c r="F413" t="s">
        <v>2252</v>
      </c>
      <c r="G413" s="15">
        <v>1200</v>
      </c>
      <c r="H413">
        <v>2</v>
      </c>
      <c r="I413">
        <v>3</v>
      </c>
      <c r="J413">
        <v>76</v>
      </c>
      <c r="K413">
        <v>49</v>
      </c>
      <c r="L413">
        <v>56</v>
      </c>
      <c r="M413">
        <v>57</v>
      </c>
      <c r="N413">
        <v>84</v>
      </c>
      <c r="O413">
        <v>79</v>
      </c>
      <c r="P413" s="1" t="str">
        <f>VLOOKUP(B413,futbin!B:J,6,0)</f>
        <v>Atlético Madrid</v>
      </c>
      <c r="Q413" s="1" t="str">
        <f>VLOOKUP(B413,futbin!B:K,8,0)</f>
        <v>Brazil</v>
      </c>
      <c r="R413" t="s">
        <v>1800</v>
      </c>
      <c r="S413">
        <f>VLOOKUP(P413,clubs!B:C,2,0)</f>
        <v>240</v>
      </c>
      <c r="T413">
        <f>VLOOKUP(Q413,nations!B:C,2,0)</f>
        <v>54</v>
      </c>
    </row>
    <row r="414" spans="1:20" x14ac:dyDescent="0.25">
      <c r="A414" s="4">
        <v>170890</v>
      </c>
      <c r="B414" t="s">
        <v>69</v>
      </c>
      <c r="C414" t="str">
        <f>VLOOKUP(A414,futbin!A:D,4,0)</f>
        <v>Matuidi</v>
      </c>
      <c r="D414">
        <v>83</v>
      </c>
      <c r="E414" t="s">
        <v>59</v>
      </c>
      <c r="F414" t="s">
        <v>2252</v>
      </c>
      <c r="G414" s="15">
        <v>1200</v>
      </c>
      <c r="H414">
        <v>2</v>
      </c>
      <c r="I414">
        <v>3</v>
      </c>
      <c r="J414">
        <v>78</v>
      </c>
      <c r="K414">
        <v>67</v>
      </c>
      <c r="L414">
        <v>76</v>
      </c>
      <c r="M414">
        <v>76</v>
      </c>
      <c r="N414">
        <v>84</v>
      </c>
      <c r="O414">
        <v>82</v>
      </c>
      <c r="P414" s="1" t="str">
        <f>VLOOKUP(B414,futbin!B:J,6,0)</f>
        <v>Paris Saint-Germain</v>
      </c>
      <c r="Q414" s="1" t="str">
        <f>VLOOKUP(B414,futbin!B:K,8,0)</f>
        <v>France</v>
      </c>
      <c r="R414" t="s">
        <v>1801</v>
      </c>
      <c r="S414">
        <f>VLOOKUP(P414,clubs!B:C,2,0)</f>
        <v>73</v>
      </c>
      <c r="T414">
        <f>VLOOKUP(Q414,nations!B:C,2,0)</f>
        <v>18</v>
      </c>
    </row>
    <row r="415" spans="1:20" x14ac:dyDescent="0.25">
      <c r="A415" s="4">
        <v>168651</v>
      </c>
      <c r="B415" t="s">
        <v>127</v>
      </c>
      <c r="C415" t="str">
        <f>VLOOKUP(A415,futbin!A:D,4,0)</f>
        <v>Rakitic</v>
      </c>
      <c r="D415">
        <v>83</v>
      </c>
      <c r="E415" t="s">
        <v>41</v>
      </c>
      <c r="F415" t="s">
        <v>2252</v>
      </c>
      <c r="G415" s="15">
        <v>1600</v>
      </c>
      <c r="H415">
        <v>3</v>
      </c>
      <c r="I415">
        <v>3</v>
      </c>
      <c r="J415">
        <v>69</v>
      </c>
      <c r="K415">
        <v>82</v>
      </c>
      <c r="L415">
        <v>87</v>
      </c>
      <c r="M415">
        <v>81</v>
      </c>
      <c r="N415">
        <v>55</v>
      </c>
      <c r="O415">
        <v>67</v>
      </c>
      <c r="P415" s="1" t="str">
        <f>VLOOKUP(B415,futbin!B:J,6,0)</f>
        <v>FC Barcelona</v>
      </c>
      <c r="Q415" s="1" t="str">
        <f>VLOOKUP(B415,futbin!B:K,8,0)</f>
        <v>Croatia</v>
      </c>
      <c r="R415" t="s">
        <v>1802</v>
      </c>
      <c r="S415">
        <f>VLOOKUP(P415,clubs!B:C,2,0)</f>
        <v>241</v>
      </c>
      <c r="T415">
        <f>VLOOKUP(Q415,nations!B:C,2,0)</f>
        <v>10</v>
      </c>
    </row>
    <row r="416" spans="1:20" x14ac:dyDescent="0.25">
      <c r="A416" s="4">
        <v>181783</v>
      </c>
      <c r="B416" t="s">
        <v>253</v>
      </c>
      <c r="C416" t="str">
        <f>VLOOKUP(A416,futbin!A:D,4,0)</f>
        <v>Mandžukić</v>
      </c>
      <c r="D416">
        <v>83</v>
      </c>
      <c r="E416" t="s">
        <v>18</v>
      </c>
      <c r="F416" t="s">
        <v>2252</v>
      </c>
      <c r="G416" s="15">
        <v>2000</v>
      </c>
      <c r="H416">
        <v>3</v>
      </c>
      <c r="I416">
        <v>3</v>
      </c>
      <c r="J416">
        <v>75</v>
      </c>
      <c r="K416">
        <v>82</v>
      </c>
      <c r="L416">
        <v>61</v>
      </c>
      <c r="M416">
        <v>75</v>
      </c>
      <c r="N416">
        <v>43</v>
      </c>
      <c r="O416">
        <v>87</v>
      </c>
      <c r="P416" s="1" t="str">
        <f>VLOOKUP(B416,futbin!B:J,6,0)</f>
        <v>Atlético Madrid</v>
      </c>
      <c r="Q416" s="1" t="str">
        <f>VLOOKUP(B416,futbin!B:K,8,0)</f>
        <v>Croatia</v>
      </c>
      <c r="R416" t="s">
        <v>1803</v>
      </c>
      <c r="S416">
        <f>VLOOKUP(P416,clubs!B:C,2,0)</f>
        <v>240</v>
      </c>
      <c r="T416">
        <f>VLOOKUP(Q416,nations!B:C,2,0)</f>
        <v>10</v>
      </c>
    </row>
    <row r="417" spans="1:20" x14ac:dyDescent="0.25">
      <c r="A417" s="4">
        <v>189505</v>
      </c>
      <c r="B417" t="s">
        <v>190</v>
      </c>
      <c r="C417" t="str">
        <f>VLOOKUP(A417,futbin!A:D,4,0)</f>
        <v>Pedro</v>
      </c>
      <c r="D417">
        <v>83</v>
      </c>
      <c r="E417" t="s">
        <v>13</v>
      </c>
      <c r="F417" t="s">
        <v>2252</v>
      </c>
      <c r="G417" s="15">
        <v>2400</v>
      </c>
      <c r="H417">
        <v>4</v>
      </c>
      <c r="I417">
        <v>5</v>
      </c>
      <c r="J417">
        <v>84</v>
      </c>
      <c r="K417">
        <v>76</v>
      </c>
      <c r="L417">
        <v>78</v>
      </c>
      <c r="M417">
        <v>84</v>
      </c>
      <c r="N417">
        <v>37</v>
      </c>
      <c r="O417">
        <v>60</v>
      </c>
      <c r="P417" s="1" t="str">
        <f>VLOOKUP(B417,futbin!B:J,6,0)</f>
        <v>FC Barcelona</v>
      </c>
      <c r="Q417" s="1" t="str">
        <f>VLOOKUP(B417,futbin!B:K,8,0)</f>
        <v>Spain</v>
      </c>
      <c r="R417" t="s">
        <v>1804</v>
      </c>
      <c r="S417">
        <f>VLOOKUP(P417,clubs!B:C,2,0)</f>
        <v>241</v>
      </c>
      <c r="T417">
        <f>VLOOKUP(Q417,nations!B:C,2,0)</f>
        <v>45</v>
      </c>
    </row>
    <row r="418" spans="1:20" x14ac:dyDescent="0.25">
      <c r="A418" s="4">
        <v>186561</v>
      </c>
      <c r="B418" t="s">
        <v>235</v>
      </c>
      <c r="C418" t="str">
        <f>VLOOKUP(A418,futbin!A:D,4,0)</f>
        <v>Ramsey</v>
      </c>
      <c r="D418">
        <v>83</v>
      </c>
      <c r="E418" t="s">
        <v>33</v>
      </c>
      <c r="F418" t="s">
        <v>2252</v>
      </c>
      <c r="G418" s="15">
        <v>2800</v>
      </c>
      <c r="H418">
        <v>3</v>
      </c>
      <c r="I418">
        <v>3</v>
      </c>
      <c r="J418">
        <v>71</v>
      </c>
      <c r="K418">
        <v>78</v>
      </c>
      <c r="L418">
        <v>79</v>
      </c>
      <c r="M418">
        <v>80</v>
      </c>
      <c r="N418">
        <v>70</v>
      </c>
      <c r="O418">
        <v>77</v>
      </c>
      <c r="P418" s="1" t="str">
        <f>VLOOKUP(B418,futbin!B:J,6,0)</f>
        <v>Arsenal</v>
      </c>
      <c r="Q418" s="1" t="str">
        <f>VLOOKUP(B418,futbin!B:K,8,0)</f>
        <v>Wales</v>
      </c>
      <c r="R418" t="s">
        <v>1805</v>
      </c>
      <c r="S418">
        <f>VLOOKUP(P418,clubs!B:C,2,0)</f>
        <v>1</v>
      </c>
      <c r="T418">
        <f>VLOOKUP(Q418,nations!B:C,2,0)</f>
        <v>50</v>
      </c>
    </row>
    <row r="419" spans="1:20" x14ac:dyDescent="0.25">
      <c r="A419" s="4">
        <v>186942</v>
      </c>
      <c r="B419" t="s">
        <v>214</v>
      </c>
      <c r="C419" t="str">
        <f>VLOOKUP(A419,futbin!A:D,4,0)</f>
        <v>Gündogan</v>
      </c>
      <c r="D419">
        <v>83</v>
      </c>
      <c r="E419" t="s">
        <v>33</v>
      </c>
      <c r="F419" t="s">
        <v>2252</v>
      </c>
      <c r="G419" s="15">
        <v>3200</v>
      </c>
      <c r="H419">
        <v>4</v>
      </c>
      <c r="I419">
        <v>4</v>
      </c>
      <c r="J419">
        <v>80</v>
      </c>
      <c r="K419">
        <v>70</v>
      </c>
      <c r="L419">
        <v>83</v>
      </c>
      <c r="M419">
        <v>86</v>
      </c>
      <c r="N419">
        <v>67</v>
      </c>
      <c r="O419">
        <v>70</v>
      </c>
      <c r="P419" s="1" t="str">
        <f>VLOOKUP(B419,futbin!B:J,6,0)</f>
        <v>Borussia Dortmund</v>
      </c>
      <c r="Q419" s="1" t="str">
        <f>VLOOKUP(B419,futbin!B:K,8,0)</f>
        <v>Germany</v>
      </c>
      <c r="R419" t="s">
        <v>1806</v>
      </c>
      <c r="S419">
        <f>VLOOKUP(P419,clubs!B:C,2,0)</f>
        <v>22</v>
      </c>
      <c r="T419">
        <f>VLOOKUP(Q419,nations!B:C,2,0)</f>
        <v>21</v>
      </c>
    </row>
    <row r="420" spans="1:20" x14ac:dyDescent="0.25">
      <c r="A420" s="4">
        <v>146536</v>
      </c>
      <c r="B420" t="s">
        <v>254</v>
      </c>
      <c r="C420" t="str">
        <f>VLOOKUP(A420,futbin!A:D,4,0)</f>
        <v>Navas</v>
      </c>
      <c r="D420">
        <v>83</v>
      </c>
      <c r="E420" t="s">
        <v>36</v>
      </c>
      <c r="F420" t="s">
        <v>2252</v>
      </c>
      <c r="G420" s="15">
        <v>1200</v>
      </c>
      <c r="H420">
        <v>4</v>
      </c>
      <c r="I420">
        <v>3</v>
      </c>
      <c r="J420">
        <v>91</v>
      </c>
      <c r="K420">
        <v>71</v>
      </c>
      <c r="L420">
        <v>78</v>
      </c>
      <c r="M420">
        <v>84</v>
      </c>
      <c r="N420">
        <v>29</v>
      </c>
      <c r="O420">
        <v>53</v>
      </c>
      <c r="P420" s="1" t="str">
        <f>VLOOKUP(B420,futbin!B:J,6,0)</f>
        <v>Manchester City</v>
      </c>
      <c r="Q420" s="1" t="str">
        <f>VLOOKUP(B420,futbin!B:K,8,0)</f>
        <v>Spain</v>
      </c>
      <c r="R420" t="s">
        <v>1807</v>
      </c>
      <c r="S420">
        <f>VLOOKUP(P420,clubs!B:C,2,0)</f>
        <v>10</v>
      </c>
      <c r="T420">
        <f>VLOOKUP(Q420,nations!B:C,2,0)</f>
        <v>45</v>
      </c>
    </row>
    <row r="421" spans="1:20" x14ac:dyDescent="0.25">
      <c r="A421" s="4">
        <v>180930</v>
      </c>
      <c r="B421" t="s">
        <v>200</v>
      </c>
      <c r="C421" t="str">
        <f>VLOOKUP(A421,futbin!A:D,4,0)</f>
        <v>Dzeko</v>
      </c>
      <c r="D421">
        <v>83</v>
      </c>
      <c r="E421" t="s">
        <v>18</v>
      </c>
      <c r="F421" t="s">
        <v>2252</v>
      </c>
      <c r="G421" s="15">
        <v>1000</v>
      </c>
      <c r="H421">
        <v>3</v>
      </c>
      <c r="I421">
        <v>4</v>
      </c>
      <c r="J421">
        <v>71</v>
      </c>
      <c r="K421">
        <v>84</v>
      </c>
      <c r="L421">
        <v>69</v>
      </c>
      <c r="M421">
        <v>78</v>
      </c>
      <c r="N421">
        <v>36</v>
      </c>
      <c r="O421">
        <v>71</v>
      </c>
      <c r="P421" s="1" t="str">
        <f>VLOOKUP(B421,futbin!B:J,6,0)</f>
        <v>Manchester City</v>
      </c>
      <c r="Q421" s="1" t="str">
        <f>VLOOKUP(B421,futbin!B:K,8,0)</f>
        <v>Bosnia Herzegovina</v>
      </c>
      <c r="R421" t="s">
        <v>1808</v>
      </c>
      <c r="S421">
        <f>VLOOKUP(P421,clubs!B:C,2,0)</f>
        <v>10</v>
      </c>
      <c r="T421">
        <f>VLOOKUP(Q421,nations!B:C,2,0)</f>
        <v>8</v>
      </c>
    </row>
    <row r="422" spans="1:20" x14ac:dyDescent="0.25">
      <c r="A422" s="4">
        <v>171833</v>
      </c>
      <c r="B422" t="s">
        <v>215</v>
      </c>
      <c r="C422" t="str">
        <f>VLOOKUP(A422,futbin!A:D,4,0)</f>
        <v>Sturridge</v>
      </c>
      <c r="D422">
        <v>83</v>
      </c>
      <c r="E422" t="s">
        <v>18</v>
      </c>
      <c r="F422" t="s">
        <v>2252</v>
      </c>
      <c r="G422" s="15">
        <v>2800</v>
      </c>
      <c r="H422">
        <v>4</v>
      </c>
      <c r="I422">
        <v>2</v>
      </c>
      <c r="J422">
        <v>89</v>
      </c>
      <c r="K422">
        <v>82</v>
      </c>
      <c r="L422">
        <v>69</v>
      </c>
      <c r="M422">
        <v>81</v>
      </c>
      <c r="N422">
        <v>29</v>
      </c>
      <c r="O422">
        <v>70</v>
      </c>
      <c r="P422" s="1" t="str">
        <f>VLOOKUP(B422,futbin!B:J,6,0)</f>
        <v>Liverpool</v>
      </c>
      <c r="Q422" s="1" t="str">
        <f>VLOOKUP(B422,futbin!B:K,8,0)</f>
        <v>England</v>
      </c>
      <c r="R422" t="s">
        <v>1809</v>
      </c>
      <c r="S422">
        <f>VLOOKUP(P422,clubs!B:C,2,0)</f>
        <v>9</v>
      </c>
      <c r="T422">
        <f>VLOOKUP(Q422,nations!B:C,2,0)</f>
        <v>14</v>
      </c>
    </row>
    <row r="423" spans="1:20" x14ac:dyDescent="0.25">
      <c r="A423" s="4">
        <v>158133</v>
      </c>
      <c r="B423" t="s">
        <v>255</v>
      </c>
      <c r="C423" t="str">
        <f>VLOOKUP(A423,futbin!A:D,4,0)</f>
        <v>Farfán</v>
      </c>
      <c r="D423">
        <v>83</v>
      </c>
      <c r="E423" t="s">
        <v>36</v>
      </c>
      <c r="F423" t="s">
        <v>2252</v>
      </c>
      <c r="G423" s="15">
        <v>1200</v>
      </c>
      <c r="H423">
        <v>3</v>
      </c>
      <c r="I423">
        <v>3</v>
      </c>
      <c r="J423">
        <v>87</v>
      </c>
      <c r="K423">
        <v>77</v>
      </c>
      <c r="L423">
        <v>80</v>
      </c>
      <c r="M423">
        <v>84</v>
      </c>
      <c r="N423">
        <v>37</v>
      </c>
      <c r="O423">
        <v>76</v>
      </c>
      <c r="P423" s="1" t="str">
        <f>VLOOKUP(B423,futbin!B:J,6,0)</f>
        <v>FC Schalke 04</v>
      </c>
      <c r="Q423" s="1" t="str">
        <f>VLOOKUP(B423,futbin!B:K,8,0)</f>
        <v>Peru</v>
      </c>
      <c r="R423" t="s">
        <v>1810</v>
      </c>
      <c r="S423">
        <f>VLOOKUP(P423,clubs!B:C,2,0)</f>
        <v>34</v>
      </c>
      <c r="T423">
        <f>VLOOKUP(Q423,nations!B:C,2,0)</f>
        <v>59</v>
      </c>
    </row>
    <row r="424" spans="1:20" x14ac:dyDescent="0.25">
      <c r="A424" s="4">
        <v>146439</v>
      </c>
      <c r="B424" t="s">
        <v>256</v>
      </c>
      <c r="C424" t="str">
        <f>VLOOKUP(A424,futbin!A:D,4,0)</f>
        <v>Negredo</v>
      </c>
      <c r="D424">
        <v>83</v>
      </c>
      <c r="E424" t="s">
        <v>18</v>
      </c>
      <c r="F424" t="s">
        <v>2252</v>
      </c>
      <c r="G424" s="15">
        <v>1400</v>
      </c>
      <c r="H424">
        <v>3</v>
      </c>
      <c r="I424">
        <v>3</v>
      </c>
      <c r="J424">
        <v>74</v>
      </c>
      <c r="K424">
        <v>83</v>
      </c>
      <c r="L424">
        <v>68</v>
      </c>
      <c r="M424">
        <v>77</v>
      </c>
      <c r="N424">
        <v>35</v>
      </c>
      <c r="O424">
        <v>82</v>
      </c>
      <c r="P424" s="1" t="str">
        <f>VLOOKUP(B424,futbin!B:J,6,0)</f>
        <v>Valencia CF</v>
      </c>
      <c r="Q424" s="1" t="str">
        <f>VLOOKUP(B424,futbin!B:K,8,0)</f>
        <v>Spain</v>
      </c>
      <c r="R424" t="s">
        <v>1811</v>
      </c>
      <c r="S424">
        <f>VLOOKUP(P424,clubs!B:C,2,0)</f>
        <v>461</v>
      </c>
      <c r="T424">
        <f>VLOOKUP(Q424,nations!B:C,2,0)</f>
        <v>45</v>
      </c>
    </row>
    <row r="425" spans="1:20" x14ac:dyDescent="0.25">
      <c r="A425" s="4">
        <v>13732</v>
      </c>
      <c r="B425" t="s">
        <v>80</v>
      </c>
      <c r="C425" t="str">
        <f>VLOOKUP(A425,futbin!A:D,4,0)</f>
        <v>Terry</v>
      </c>
      <c r="D425">
        <v>83</v>
      </c>
      <c r="E425" t="s">
        <v>39</v>
      </c>
      <c r="F425" t="s">
        <v>2252</v>
      </c>
      <c r="G425" s="15">
        <v>1400</v>
      </c>
      <c r="H425">
        <v>2</v>
      </c>
      <c r="I425">
        <v>4</v>
      </c>
      <c r="J425">
        <v>41</v>
      </c>
      <c r="K425">
        <v>47</v>
      </c>
      <c r="L425">
        <v>56</v>
      </c>
      <c r="M425">
        <v>52</v>
      </c>
      <c r="N425">
        <v>84</v>
      </c>
      <c r="O425">
        <v>80</v>
      </c>
      <c r="P425" s="1" t="str">
        <f>VLOOKUP(B425,futbin!B:J,6,0)</f>
        <v>Chelsea</v>
      </c>
      <c r="Q425" s="1" t="str">
        <f>VLOOKUP(B425,futbin!B:K,8,0)</f>
        <v>England</v>
      </c>
      <c r="R425" t="s">
        <v>1812</v>
      </c>
      <c r="S425">
        <f>VLOOKUP(P425,clubs!B:C,2,0)</f>
        <v>5</v>
      </c>
      <c r="T425">
        <f>VLOOKUP(Q425,nations!B:C,2,0)</f>
        <v>14</v>
      </c>
    </row>
    <row r="426" spans="1:20" x14ac:dyDescent="0.25">
      <c r="A426" s="4">
        <v>53612</v>
      </c>
      <c r="B426" t="s">
        <v>257</v>
      </c>
      <c r="C426" t="str">
        <f>VLOOKUP(A426,futbin!A:D,4,0)</f>
        <v>Mertesacker</v>
      </c>
      <c r="D426">
        <v>83</v>
      </c>
      <c r="E426" t="s">
        <v>39</v>
      </c>
      <c r="F426" t="s">
        <v>2252</v>
      </c>
      <c r="G426" s="15">
        <v>1400</v>
      </c>
      <c r="H426">
        <v>2</v>
      </c>
      <c r="I426">
        <v>3</v>
      </c>
      <c r="J426">
        <v>34</v>
      </c>
      <c r="K426">
        <v>41</v>
      </c>
      <c r="L426">
        <v>57</v>
      </c>
      <c r="M426">
        <v>48</v>
      </c>
      <c r="N426">
        <v>87</v>
      </c>
      <c r="O426">
        <v>76</v>
      </c>
      <c r="P426" s="1" t="str">
        <f>VLOOKUP(B426,futbin!B:J,6,0)</f>
        <v>Arsenal</v>
      </c>
      <c r="Q426" s="1" t="str">
        <f>VLOOKUP(B426,futbin!B:K,8,0)</f>
        <v>Germany</v>
      </c>
      <c r="R426" t="s">
        <v>1813</v>
      </c>
      <c r="S426">
        <f>VLOOKUP(P426,clubs!B:C,2,0)</f>
        <v>1</v>
      </c>
      <c r="T426">
        <f>VLOOKUP(Q426,nations!B:C,2,0)</f>
        <v>21</v>
      </c>
    </row>
    <row r="427" spans="1:20" x14ac:dyDescent="0.25">
      <c r="A427" s="4">
        <v>189362</v>
      </c>
      <c r="B427" t="s">
        <v>83</v>
      </c>
      <c r="C427" t="str">
        <f>VLOOKUP(A427,futbin!A:D,4,0)</f>
        <v>Hulk</v>
      </c>
      <c r="D427">
        <v>83</v>
      </c>
      <c r="E427" t="s">
        <v>20</v>
      </c>
      <c r="F427" t="s">
        <v>2252</v>
      </c>
      <c r="G427" s="15">
        <v>2800</v>
      </c>
      <c r="H427">
        <v>4</v>
      </c>
      <c r="I427">
        <v>2</v>
      </c>
      <c r="J427">
        <v>82</v>
      </c>
      <c r="K427">
        <v>87</v>
      </c>
      <c r="L427">
        <v>79</v>
      </c>
      <c r="M427">
        <v>81</v>
      </c>
      <c r="N427">
        <v>43</v>
      </c>
      <c r="O427">
        <v>86</v>
      </c>
      <c r="P427" s="1" t="str">
        <f>VLOOKUP(B427,futbin!B:J,6,0)</f>
        <v>Zenit</v>
      </c>
      <c r="Q427" s="1" t="str">
        <f>VLOOKUP(B427,futbin!B:K,8,0)</f>
        <v>Brazil</v>
      </c>
      <c r="R427" t="s">
        <v>1814</v>
      </c>
      <c r="S427">
        <f>VLOOKUP(P427,clubs!B:C,2,0)</f>
        <v>100769</v>
      </c>
      <c r="T427">
        <f>VLOOKUP(Q427,nations!B:C,2,0)</f>
        <v>54</v>
      </c>
    </row>
    <row r="428" spans="1:20" x14ac:dyDescent="0.25">
      <c r="A428" s="4">
        <v>140601</v>
      </c>
      <c r="B428" t="s">
        <v>233</v>
      </c>
      <c r="C428" t="str">
        <f>VLOOKUP(A428,futbin!A:D,4,0)</f>
        <v>Vidic</v>
      </c>
      <c r="D428">
        <v>83</v>
      </c>
      <c r="E428" t="s">
        <v>39</v>
      </c>
      <c r="F428" t="s">
        <v>2252</v>
      </c>
      <c r="G428" s="15">
        <v>2100</v>
      </c>
      <c r="H428">
        <v>2</v>
      </c>
      <c r="I428">
        <v>3</v>
      </c>
      <c r="J428">
        <v>52</v>
      </c>
      <c r="K428">
        <v>39</v>
      </c>
      <c r="L428">
        <v>55</v>
      </c>
      <c r="M428">
        <v>51</v>
      </c>
      <c r="N428">
        <v>84</v>
      </c>
      <c r="O428">
        <v>83</v>
      </c>
      <c r="P428" s="1" t="str">
        <f>VLOOKUP(B428,futbin!B:J,6,0)</f>
        <v>Inter</v>
      </c>
      <c r="Q428" s="1" t="str">
        <f>VLOOKUP(B428,futbin!B:K,8,0)</f>
        <v>Serbia</v>
      </c>
      <c r="R428" t="s">
        <v>1815</v>
      </c>
      <c r="S428">
        <f>VLOOKUP(P428,clubs!B:C,2,0)</f>
        <v>44</v>
      </c>
      <c r="T428">
        <f>VLOOKUP(Q428,nations!B:C,2,0)</f>
        <v>51</v>
      </c>
    </row>
    <row r="429" spans="1:20" x14ac:dyDescent="0.25">
      <c r="A429" s="4">
        <v>137186</v>
      </c>
      <c r="B429" t="s">
        <v>258</v>
      </c>
      <c r="C429" t="str">
        <f>VLOOKUP(A429,futbin!A:D,4,0)</f>
        <v>Barzagli</v>
      </c>
      <c r="D429">
        <v>83</v>
      </c>
      <c r="E429" t="s">
        <v>39</v>
      </c>
      <c r="F429" t="s">
        <v>2252</v>
      </c>
      <c r="G429" s="15">
        <v>1900</v>
      </c>
      <c r="H429">
        <v>2</v>
      </c>
      <c r="I429">
        <v>3</v>
      </c>
      <c r="J429">
        <v>75</v>
      </c>
      <c r="K429">
        <v>36</v>
      </c>
      <c r="L429">
        <v>58</v>
      </c>
      <c r="M429">
        <v>59</v>
      </c>
      <c r="N429">
        <v>86</v>
      </c>
      <c r="O429">
        <v>79</v>
      </c>
      <c r="P429" s="1" t="str">
        <f>VLOOKUP(B429,futbin!B:J,6,0)</f>
        <v>Juventus</v>
      </c>
      <c r="Q429" s="1" t="str">
        <f>VLOOKUP(B429,futbin!B:K,8,0)</f>
        <v>Italy</v>
      </c>
      <c r="R429" t="s">
        <v>1816</v>
      </c>
      <c r="S429">
        <f>VLOOKUP(P429,clubs!B:C,2,0)</f>
        <v>45</v>
      </c>
      <c r="T429">
        <f>VLOOKUP(Q429,nations!B:C,2,0)</f>
        <v>27</v>
      </c>
    </row>
    <row r="430" spans="1:20" x14ac:dyDescent="0.25">
      <c r="A430" s="4">
        <v>171877</v>
      </c>
      <c r="B430" t="s">
        <v>202</v>
      </c>
      <c r="C430" t="str">
        <f>VLOOKUP(A430,futbin!A:D,4,0)</f>
        <v>Hamšik</v>
      </c>
      <c r="D430">
        <v>83</v>
      </c>
      <c r="E430" t="s">
        <v>41</v>
      </c>
      <c r="F430" t="s">
        <v>2252</v>
      </c>
      <c r="G430" s="15">
        <v>1700</v>
      </c>
      <c r="H430">
        <v>3</v>
      </c>
      <c r="I430">
        <v>4</v>
      </c>
      <c r="J430">
        <v>74</v>
      </c>
      <c r="K430">
        <v>78</v>
      </c>
      <c r="L430">
        <v>82</v>
      </c>
      <c r="M430">
        <v>82</v>
      </c>
      <c r="N430">
        <v>58</v>
      </c>
      <c r="O430">
        <v>71</v>
      </c>
      <c r="P430" s="1" t="str">
        <f>VLOOKUP(B430,futbin!B:J,6,0)</f>
        <v>Napoli</v>
      </c>
      <c r="Q430" s="1" t="str">
        <f>VLOOKUP(B430,futbin!B:K,8,0)</f>
        <v>Slovakia</v>
      </c>
      <c r="R430" t="s">
        <v>1817</v>
      </c>
      <c r="S430">
        <f>VLOOKUP(P430,clubs!B:C,2,0)</f>
        <v>48</v>
      </c>
      <c r="T430">
        <f>VLOOKUP(Q430,nations!B:C,2,0)</f>
        <v>43</v>
      </c>
    </row>
    <row r="431" spans="1:20" x14ac:dyDescent="0.25">
      <c r="A431" s="4">
        <v>173210</v>
      </c>
      <c r="B431" t="s">
        <v>124</v>
      </c>
      <c r="C431" t="str">
        <f>VLOOKUP(A431,futbin!A:D,4,0)</f>
        <v>Marchisio</v>
      </c>
      <c r="D431">
        <v>83</v>
      </c>
      <c r="E431" t="s">
        <v>33</v>
      </c>
      <c r="F431" t="s">
        <v>2252</v>
      </c>
      <c r="G431" s="15">
        <v>1500</v>
      </c>
      <c r="H431">
        <v>4</v>
      </c>
      <c r="I431">
        <v>4</v>
      </c>
      <c r="J431">
        <v>79</v>
      </c>
      <c r="K431">
        <v>76</v>
      </c>
      <c r="L431">
        <v>81</v>
      </c>
      <c r="M431">
        <v>83</v>
      </c>
      <c r="N431">
        <v>74</v>
      </c>
      <c r="O431">
        <v>79</v>
      </c>
      <c r="P431" s="1" t="str">
        <f>VLOOKUP(B431,futbin!B:J,6,0)</f>
        <v>Juventus</v>
      </c>
      <c r="Q431" s="1" t="str">
        <f>VLOOKUP(B431,futbin!B:K,8,0)</f>
        <v>Italy</v>
      </c>
      <c r="R431" t="s">
        <v>1818</v>
      </c>
      <c r="S431">
        <f>VLOOKUP(P431,clubs!B:C,2,0)</f>
        <v>45</v>
      </c>
      <c r="T431">
        <f>VLOOKUP(Q431,nations!B:C,2,0)</f>
        <v>27</v>
      </c>
    </row>
    <row r="432" spans="1:20" x14ac:dyDescent="0.25">
      <c r="A432" s="4">
        <v>173221</v>
      </c>
      <c r="B432" t="s">
        <v>234</v>
      </c>
      <c r="C432" t="str">
        <f>VLOOKUP(A432,futbin!A:D,4,0)</f>
        <v>Candreva</v>
      </c>
      <c r="D432">
        <v>83</v>
      </c>
      <c r="E432" t="s">
        <v>20</v>
      </c>
      <c r="F432" t="s">
        <v>2252</v>
      </c>
      <c r="G432" s="15">
        <v>1300</v>
      </c>
      <c r="H432">
        <v>4</v>
      </c>
      <c r="I432">
        <v>4</v>
      </c>
      <c r="J432">
        <v>85</v>
      </c>
      <c r="K432">
        <v>79</v>
      </c>
      <c r="L432">
        <v>82</v>
      </c>
      <c r="M432">
        <v>84</v>
      </c>
      <c r="N432">
        <v>57</v>
      </c>
      <c r="O432">
        <v>74</v>
      </c>
      <c r="P432" s="1" t="str">
        <f>VLOOKUP(B432,futbin!B:J,6,0)</f>
        <v>Lazio</v>
      </c>
      <c r="Q432" s="1" t="str">
        <f>VLOOKUP(B432,futbin!B:K,8,0)</f>
        <v>Italy</v>
      </c>
      <c r="R432" t="s">
        <v>1819</v>
      </c>
      <c r="S432">
        <f>VLOOKUP(P432,clubs!B:C,2,0)</f>
        <v>46</v>
      </c>
      <c r="T432">
        <f>VLOOKUP(Q432,nations!B:C,2,0)</f>
        <v>27</v>
      </c>
    </row>
    <row r="433" spans="1:20" x14ac:dyDescent="0.25">
      <c r="A433" s="4">
        <v>2196</v>
      </c>
      <c r="B433" t="s">
        <v>259</v>
      </c>
      <c r="C433" t="str">
        <f>VLOOKUP(A433,futbin!A:D,4,0)</f>
        <v>Weidenfeller</v>
      </c>
      <c r="D433">
        <v>83</v>
      </c>
      <c r="E433" t="s">
        <v>23</v>
      </c>
      <c r="F433" t="s">
        <v>2252</v>
      </c>
      <c r="G433" s="15">
        <v>1100</v>
      </c>
      <c r="H433">
        <v>1</v>
      </c>
      <c r="I433">
        <v>1</v>
      </c>
      <c r="J433">
        <v>82</v>
      </c>
      <c r="K433">
        <v>84</v>
      </c>
      <c r="L433">
        <v>61</v>
      </c>
      <c r="M433">
        <v>82</v>
      </c>
      <c r="N433">
        <v>32</v>
      </c>
      <c r="O433">
        <v>85</v>
      </c>
      <c r="P433" s="1" t="str">
        <f>VLOOKUP(B433,futbin!B:J,6,0)</f>
        <v>Borussia Dortmund</v>
      </c>
      <c r="Q433" s="1" t="str">
        <f>VLOOKUP(B433,futbin!B:K,8,0)</f>
        <v>Germany</v>
      </c>
      <c r="R433" t="s">
        <v>1820</v>
      </c>
      <c r="S433">
        <f>VLOOKUP(P433,clubs!B:C,2,0)</f>
        <v>22</v>
      </c>
      <c r="T433">
        <f>VLOOKUP(Q433,nations!B:C,2,0)</f>
        <v>21</v>
      </c>
    </row>
    <row r="434" spans="1:20" x14ac:dyDescent="0.25">
      <c r="A434" s="4">
        <v>174543</v>
      </c>
      <c r="B434" t="s">
        <v>81</v>
      </c>
      <c r="C434" t="str">
        <f>VLOOKUP(A434,futbin!A:D,4,0)</f>
        <v>Bravo</v>
      </c>
      <c r="D434">
        <v>83</v>
      </c>
      <c r="E434" t="s">
        <v>23</v>
      </c>
      <c r="F434" t="s">
        <v>2252</v>
      </c>
      <c r="G434" s="15">
        <v>1500</v>
      </c>
      <c r="H434">
        <v>1</v>
      </c>
      <c r="I434">
        <v>3</v>
      </c>
      <c r="J434">
        <v>85</v>
      </c>
      <c r="K434">
        <v>82</v>
      </c>
      <c r="L434">
        <v>85</v>
      </c>
      <c r="M434">
        <v>86</v>
      </c>
      <c r="N434">
        <v>58</v>
      </c>
      <c r="O434">
        <v>78</v>
      </c>
      <c r="P434" s="1" t="str">
        <f>VLOOKUP(B434,futbin!B:J,6,0)</f>
        <v>FC Barcelona</v>
      </c>
      <c r="Q434" s="1" t="str">
        <f>VLOOKUP(B434,futbin!B:K,8,0)</f>
        <v>Chile</v>
      </c>
      <c r="R434" t="s">
        <v>1821</v>
      </c>
      <c r="S434">
        <f>VLOOKUP(P434,clubs!B:C,2,0)</f>
        <v>241</v>
      </c>
      <c r="T434">
        <f>VLOOKUP(Q434,nations!B:C,2,0)</f>
        <v>55</v>
      </c>
    </row>
    <row r="435" spans="1:20" x14ac:dyDescent="0.25">
      <c r="A435" s="4">
        <v>146748</v>
      </c>
      <c r="B435" t="s">
        <v>232</v>
      </c>
      <c r="C435" t="str">
        <f>VLOOKUP(A435,futbin!A:D,4,0)</f>
        <v>López</v>
      </c>
      <c r="D435">
        <v>83</v>
      </c>
      <c r="E435" t="s">
        <v>23</v>
      </c>
      <c r="F435" t="s">
        <v>2252</v>
      </c>
      <c r="G435" s="15">
        <v>1000</v>
      </c>
      <c r="H435">
        <v>1</v>
      </c>
      <c r="I435">
        <v>3</v>
      </c>
      <c r="J435">
        <v>80</v>
      </c>
      <c r="K435">
        <v>86</v>
      </c>
      <c r="L435">
        <v>82</v>
      </c>
      <c r="M435">
        <v>80</v>
      </c>
      <c r="N435">
        <v>34</v>
      </c>
      <c r="O435">
        <v>82</v>
      </c>
      <c r="P435" s="1" t="str">
        <f>VLOOKUP(B435,futbin!B:J,6,0)</f>
        <v>AC Milan</v>
      </c>
      <c r="Q435" s="1" t="str">
        <f>VLOOKUP(B435,futbin!B:K,8,0)</f>
        <v>Spain</v>
      </c>
      <c r="R435" t="s">
        <v>1822</v>
      </c>
      <c r="S435">
        <f>VLOOKUP(P435,clubs!B:C,2,0)</f>
        <v>47</v>
      </c>
      <c r="T435">
        <f>VLOOKUP(Q435,nations!B:C,2,0)</f>
        <v>45</v>
      </c>
    </row>
    <row r="436" spans="1:20" x14ac:dyDescent="0.25">
      <c r="A436" s="4">
        <v>148119</v>
      </c>
      <c r="B436" t="s">
        <v>249</v>
      </c>
      <c r="C436" t="str">
        <f>VLOOKUP(A436,futbin!A:D,4,0)</f>
        <v>Akinfeev</v>
      </c>
      <c r="D436">
        <v>83</v>
      </c>
      <c r="E436" t="s">
        <v>23</v>
      </c>
      <c r="F436" t="s">
        <v>2252</v>
      </c>
      <c r="G436" s="15">
        <v>1400</v>
      </c>
      <c r="H436">
        <v>1</v>
      </c>
      <c r="I436">
        <v>3</v>
      </c>
      <c r="J436">
        <v>84</v>
      </c>
      <c r="K436">
        <v>80</v>
      </c>
      <c r="L436">
        <v>83</v>
      </c>
      <c r="M436">
        <v>85</v>
      </c>
      <c r="N436">
        <v>56</v>
      </c>
      <c r="O436">
        <v>78</v>
      </c>
      <c r="P436" s="1" t="str">
        <f>VLOOKUP(B436,futbin!B:J,6,0)</f>
        <v>PFC CSKA</v>
      </c>
      <c r="Q436" s="1" t="str">
        <f>VLOOKUP(B436,futbin!B:K,8,0)</f>
        <v>Russia</v>
      </c>
      <c r="R436" t="s">
        <v>1823</v>
      </c>
      <c r="S436">
        <f>VLOOKUP(P436,clubs!B:C,2,0)</f>
        <v>315</v>
      </c>
      <c r="T436">
        <f>VLOOKUP(Q436,nations!B:C,2,0)</f>
        <v>40</v>
      </c>
    </row>
    <row r="437" spans="1:20" x14ac:dyDescent="0.25">
      <c r="A437" s="4">
        <v>194765</v>
      </c>
      <c r="B437" t="s">
        <v>61</v>
      </c>
      <c r="C437" t="str">
        <f>VLOOKUP(A437,futbin!A:D,4,0)</f>
        <v>Griezmann</v>
      </c>
      <c r="D437">
        <v>83</v>
      </c>
      <c r="E437" t="s">
        <v>13</v>
      </c>
      <c r="F437" t="s">
        <v>2252</v>
      </c>
      <c r="G437" s="15">
        <v>2100</v>
      </c>
      <c r="H437">
        <v>4</v>
      </c>
      <c r="I437">
        <v>3</v>
      </c>
      <c r="J437">
        <v>86</v>
      </c>
      <c r="K437">
        <v>80</v>
      </c>
      <c r="L437">
        <v>76</v>
      </c>
      <c r="M437">
        <v>84</v>
      </c>
      <c r="N437">
        <v>30</v>
      </c>
      <c r="O437">
        <v>69</v>
      </c>
      <c r="P437" s="1" t="str">
        <f>VLOOKUP(B437,futbin!B:J,6,0)</f>
        <v>Atlético Madrid</v>
      </c>
      <c r="Q437" s="1" t="str">
        <f>VLOOKUP(B437,futbin!B:K,8,0)</f>
        <v>France</v>
      </c>
      <c r="R437" t="s">
        <v>1988</v>
      </c>
      <c r="S437">
        <f>VLOOKUP(P437,clubs!B:C,2,0)</f>
        <v>240</v>
      </c>
      <c r="T437">
        <f>VLOOKUP(Q437,nations!B:C,2,0)</f>
        <v>18</v>
      </c>
    </row>
    <row r="438" spans="1:20" x14ac:dyDescent="0.25">
      <c r="A438" s="4">
        <v>169416</v>
      </c>
      <c r="B438" t="s">
        <v>231</v>
      </c>
      <c r="C438" t="str">
        <f>VLOOKUP(A438,futbin!A:D,4,0)</f>
        <v>Vela</v>
      </c>
      <c r="D438">
        <v>83</v>
      </c>
      <c r="E438" t="s">
        <v>20</v>
      </c>
      <c r="F438" t="s">
        <v>2252</v>
      </c>
      <c r="G438" s="15">
        <v>2200</v>
      </c>
      <c r="H438">
        <v>4</v>
      </c>
      <c r="I438">
        <v>2</v>
      </c>
      <c r="J438">
        <v>87</v>
      </c>
      <c r="K438">
        <v>79</v>
      </c>
      <c r="L438">
        <v>76</v>
      </c>
      <c r="M438">
        <v>85</v>
      </c>
      <c r="N438">
        <v>31</v>
      </c>
      <c r="O438">
        <v>66</v>
      </c>
      <c r="P438" s="1" t="str">
        <f>VLOOKUP(B438,futbin!B:J,6,0)</f>
        <v>Real Sociedad</v>
      </c>
      <c r="Q438" s="1" t="str">
        <f>VLOOKUP(B438,futbin!B:K,8,0)</f>
        <v>Mexico</v>
      </c>
      <c r="R438" t="s">
        <v>1995</v>
      </c>
      <c r="S438">
        <f>VLOOKUP(P438,clubs!B:C,2,0)</f>
        <v>457</v>
      </c>
      <c r="T438">
        <f>VLOOKUP(Q438,nations!B:C,2,0)</f>
        <v>83</v>
      </c>
    </row>
    <row r="439" spans="1:20" x14ac:dyDescent="0.25">
      <c r="A439" s="4">
        <v>1179</v>
      </c>
      <c r="B439" t="s">
        <v>68</v>
      </c>
      <c r="C439" t="str">
        <f>VLOOKUP(A439,futbin!A:D,4,0)</f>
        <v>Buffon</v>
      </c>
      <c r="D439">
        <v>83</v>
      </c>
      <c r="E439" t="s">
        <v>23</v>
      </c>
      <c r="F439" t="s">
        <v>2252</v>
      </c>
      <c r="G439" s="15">
        <v>1600</v>
      </c>
      <c r="H439">
        <v>1</v>
      </c>
      <c r="I439">
        <v>2</v>
      </c>
      <c r="J439">
        <v>85</v>
      </c>
      <c r="K439">
        <v>78</v>
      </c>
      <c r="L439">
        <v>65</v>
      </c>
      <c r="M439">
        <v>78</v>
      </c>
      <c r="N439">
        <v>45</v>
      </c>
      <c r="O439">
        <v>90</v>
      </c>
      <c r="P439" s="1" t="str">
        <f>VLOOKUP(B439,futbin!B:J,6,0)</f>
        <v>Juventus</v>
      </c>
      <c r="Q439" s="1" t="str">
        <f>VLOOKUP(B439,futbin!B:K,8,0)</f>
        <v>Italy</v>
      </c>
      <c r="R439" t="s">
        <v>2008</v>
      </c>
      <c r="S439">
        <f>VLOOKUP(P439,clubs!B:C,2,0)</f>
        <v>45</v>
      </c>
      <c r="T439">
        <f>VLOOKUP(Q439,nations!B:C,2,0)</f>
        <v>27</v>
      </c>
    </row>
    <row r="440" spans="1:20" x14ac:dyDescent="0.25">
      <c r="A440" s="4">
        <v>150724</v>
      </c>
      <c r="B440" t="s">
        <v>208</v>
      </c>
      <c r="C440" t="str">
        <f>VLOOKUP(A440,futbin!A:D,4,0)</f>
        <v>Hart</v>
      </c>
      <c r="D440">
        <v>83</v>
      </c>
      <c r="E440" t="s">
        <v>23</v>
      </c>
      <c r="F440" t="s">
        <v>2252</v>
      </c>
      <c r="G440" s="15">
        <v>2000</v>
      </c>
      <c r="H440">
        <v>1</v>
      </c>
      <c r="I440">
        <v>3</v>
      </c>
      <c r="J440">
        <v>85</v>
      </c>
      <c r="K440">
        <v>78</v>
      </c>
      <c r="L440">
        <v>80</v>
      </c>
      <c r="M440">
        <v>86</v>
      </c>
      <c r="N440">
        <v>60</v>
      </c>
      <c r="O440">
        <v>80</v>
      </c>
      <c r="P440" s="1" t="str">
        <f>VLOOKUP(B440,futbin!B:J,6,0)</f>
        <v>Manchester City</v>
      </c>
      <c r="Q440" s="1" t="str">
        <f>VLOOKUP(B440,futbin!B:K,8,0)</f>
        <v>England</v>
      </c>
      <c r="R440" t="s">
        <v>2015</v>
      </c>
      <c r="S440">
        <f>VLOOKUP(P440,clubs!B:C,2,0)</f>
        <v>10</v>
      </c>
      <c r="T440">
        <f>VLOOKUP(Q440,nations!B:C,2,0)</f>
        <v>14</v>
      </c>
    </row>
    <row r="441" spans="1:20" x14ac:dyDescent="0.25">
      <c r="A441" s="4">
        <v>192985</v>
      </c>
      <c r="B441" t="s">
        <v>55</v>
      </c>
      <c r="C441" t="str">
        <f>VLOOKUP(A441,futbin!A:D,4,0)</f>
        <v>Bruyne</v>
      </c>
      <c r="D441">
        <v>83</v>
      </c>
      <c r="E441" t="s">
        <v>41</v>
      </c>
      <c r="F441" t="s">
        <v>2252</v>
      </c>
      <c r="G441" s="15">
        <v>2200</v>
      </c>
      <c r="H441">
        <v>4</v>
      </c>
      <c r="I441">
        <v>5</v>
      </c>
      <c r="J441">
        <v>79</v>
      </c>
      <c r="K441">
        <v>81</v>
      </c>
      <c r="L441">
        <v>83</v>
      </c>
      <c r="M441">
        <v>83</v>
      </c>
      <c r="N441">
        <v>42</v>
      </c>
      <c r="O441">
        <v>70</v>
      </c>
      <c r="P441" s="1" t="str">
        <f>VLOOKUP(B441,futbin!B:J,6,0)</f>
        <v>VfL Wolfsburg</v>
      </c>
      <c r="Q441" s="1" t="str">
        <f>VLOOKUP(B441,futbin!B:K,8,0)</f>
        <v>Belgium</v>
      </c>
      <c r="R441" t="s">
        <v>2017</v>
      </c>
      <c r="S441">
        <f>VLOOKUP(P441,clubs!B:C,2,0)</f>
        <v>175</v>
      </c>
      <c r="T441">
        <f>VLOOKUP(Q441,nations!B:C,2,0)</f>
        <v>7</v>
      </c>
    </row>
    <row r="442" spans="1:20" x14ac:dyDescent="0.25">
      <c r="A442" s="4">
        <v>200949</v>
      </c>
      <c r="B442" t="s">
        <v>265</v>
      </c>
      <c r="C442" t="str">
        <f>VLOOKUP(A442,futbin!A:D,4,0)</f>
        <v>Lucas</v>
      </c>
      <c r="D442">
        <v>83</v>
      </c>
      <c r="E442" t="s">
        <v>20</v>
      </c>
      <c r="F442" t="s">
        <v>2252</v>
      </c>
      <c r="G442" s="15">
        <v>3000</v>
      </c>
      <c r="H442">
        <v>4</v>
      </c>
      <c r="I442">
        <v>3</v>
      </c>
      <c r="J442">
        <v>93</v>
      </c>
      <c r="K442">
        <v>74</v>
      </c>
      <c r="L442">
        <v>78</v>
      </c>
      <c r="M442">
        <v>87</v>
      </c>
      <c r="N442">
        <v>45</v>
      </c>
      <c r="O442">
        <v>65</v>
      </c>
      <c r="P442" s="1" t="str">
        <f>VLOOKUP(B442,futbin!B:J,6,0)</f>
        <v>Paris Saint-Germain</v>
      </c>
      <c r="Q442" s="1" t="str">
        <f>VLOOKUP(B442,futbin!B:K,8,0)</f>
        <v>Brazil</v>
      </c>
      <c r="R442" t="s">
        <v>2020</v>
      </c>
      <c r="S442">
        <f>VLOOKUP(P442,clubs!B:C,2,0)</f>
        <v>73</v>
      </c>
      <c r="T442">
        <f>VLOOKUP(Q442,nations!B:C,2,0)</f>
        <v>54</v>
      </c>
    </row>
    <row r="443" spans="1:20" x14ac:dyDescent="0.25">
      <c r="A443" s="4">
        <v>191202</v>
      </c>
      <c r="B443" t="s">
        <v>123</v>
      </c>
      <c r="C443" t="str">
        <f>VLOOKUP(A443,futbin!A:D,4,0)</f>
        <v>Matic</v>
      </c>
      <c r="D443">
        <v>83</v>
      </c>
      <c r="E443" t="s">
        <v>59</v>
      </c>
      <c r="F443" t="s">
        <v>2252</v>
      </c>
      <c r="G443" s="15">
        <v>3000</v>
      </c>
      <c r="H443">
        <v>3</v>
      </c>
      <c r="I443">
        <v>3</v>
      </c>
      <c r="J443">
        <v>68</v>
      </c>
      <c r="K443">
        <v>70</v>
      </c>
      <c r="L443">
        <v>77</v>
      </c>
      <c r="M443">
        <v>75</v>
      </c>
      <c r="N443">
        <v>82</v>
      </c>
      <c r="O443">
        <v>87</v>
      </c>
      <c r="P443" s="1" t="str">
        <f>VLOOKUP(B443,futbin!B:J,6,0)</f>
        <v>Chelsea</v>
      </c>
      <c r="Q443" s="1" t="str">
        <f>VLOOKUP(B443,futbin!B:K,8,0)</f>
        <v>Serbia</v>
      </c>
      <c r="R443" t="s">
        <v>2028</v>
      </c>
      <c r="S443">
        <f>VLOOKUP(P443,clubs!B:C,2,0)</f>
        <v>5</v>
      </c>
      <c r="T443">
        <f>VLOOKUP(Q443,nations!B:C,2,0)</f>
        <v>51</v>
      </c>
    </row>
    <row r="444" spans="1:20" x14ac:dyDescent="0.25">
      <c r="A444" s="4">
        <v>142784</v>
      </c>
      <c r="B444" t="s">
        <v>264</v>
      </c>
      <c r="C444" t="str">
        <f>VLOOKUP(A444,futbin!A:D,4,0)</f>
        <v>Zabaleta</v>
      </c>
      <c r="D444">
        <v>83</v>
      </c>
      <c r="E444" t="s">
        <v>31</v>
      </c>
      <c r="F444" t="s">
        <v>2252</v>
      </c>
      <c r="G444" s="15">
        <v>2800</v>
      </c>
      <c r="H444">
        <v>3</v>
      </c>
      <c r="I444">
        <v>3</v>
      </c>
      <c r="J444">
        <v>75</v>
      </c>
      <c r="K444">
        <v>52</v>
      </c>
      <c r="L444">
        <v>76</v>
      </c>
      <c r="M444">
        <v>76</v>
      </c>
      <c r="N444">
        <v>84</v>
      </c>
      <c r="O444">
        <v>83</v>
      </c>
      <c r="P444" s="1" t="str">
        <f>VLOOKUP(B444,futbin!B:J,6,0)</f>
        <v>Manchester City</v>
      </c>
      <c r="Q444" s="1" t="str">
        <f>VLOOKUP(B444,futbin!B:K,8,0)</f>
        <v>Argentina</v>
      </c>
      <c r="R444" t="s">
        <v>2031</v>
      </c>
      <c r="S444">
        <f>VLOOKUP(P444,clubs!B:C,2,0)</f>
        <v>10</v>
      </c>
      <c r="T444">
        <f>VLOOKUP(Q444,nations!B:C,2,0)</f>
        <v>52</v>
      </c>
    </row>
    <row r="445" spans="1:20" x14ac:dyDescent="0.25">
      <c r="A445" s="4">
        <v>193301</v>
      </c>
      <c r="B445" t="s">
        <v>66</v>
      </c>
      <c r="C445" t="str">
        <f>VLOOKUP(A445,futbin!A:D,4,0)</f>
        <v>Lacazette</v>
      </c>
      <c r="D445">
        <v>83</v>
      </c>
      <c r="E445" t="s">
        <v>18</v>
      </c>
      <c r="F445" t="s">
        <v>27</v>
      </c>
      <c r="G445" s="15">
        <v>85500</v>
      </c>
      <c r="H445">
        <v>4</v>
      </c>
      <c r="I445">
        <v>3</v>
      </c>
      <c r="J445">
        <v>89</v>
      </c>
      <c r="K445">
        <v>86</v>
      </c>
      <c r="L445">
        <v>73</v>
      </c>
      <c r="M445">
        <v>87</v>
      </c>
      <c r="N445">
        <v>42</v>
      </c>
      <c r="O445">
        <v>77</v>
      </c>
      <c r="P445" s="1" t="str">
        <f>VLOOKUP(B445,futbin!B:J,6,0)</f>
        <v>Olympique Lyonnais</v>
      </c>
      <c r="Q445" s="1" t="str">
        <f>VLOOKUP(B445,futbin!B:K,8,0)</f>
        <v>France</v>
      </c>
      <c r="R445" t="s">
        <v>1604</v>
      </c>
      <c r="S445">
        <f>VLOOKUP(P445,clubs!B:C,2,0)</f>
        <v>66</v>
      </c>
      <c r="T445">
        <f>VLOOKUP(Q445,nations!B:C,2,0)</f>
        <v>18</v>
      </c>
    </row>
    <row r="446" spans="1:20" x14ac:dyDescent="0.25">
      <c r="A446" s="4">
        <v>173771</v>
      </c>
      <c r="B446" t="s">
        <v>260</v>
      </c>
      <c r="C446" t="str">
        <f>VLOOKUP(A446,futbin!A:D,4,0)</f>
        <v>Piszczek</v>
      </c>
      <c r="D446">
        <v>83</v>
      </c>
      <c r="E446" t="s">
        <v>31</v>
      </c>
      <c r="F446" t="s">
        <v>27</v>
      </c>
      <c r="G446" s="15">
        <v>381000</v>
      </c>
      <c r="H446">
        <v>3</v>
      </c>
      <c r="I446">
        <v>3</v>
      </c>
      <c r="J446">
        <v>82</v>
      </c>
      <c r="K446">
        <v>68</v>
      </c>
      <c r="L446">
        <v>77</v>
      </c>
      <c r="M446">
        <v>76</v>
      </c>
      <c r="N446">
        <v>83</v>
      </c>
      <c r="O446">
        <v>84</v>
      </c>
      <c r="P446" s="1" t="str">
        <f>VLOOKUP(B446,futbin!B:J,6,0)</f>
        <v>Borussia Dortmund</v>
      </c>
      <c r="Q446" s="1" t="str">
        <f>VLOOKUP(B446,futbin!B:K,8,0)</f>
        <v>Poland</v>
      </c>
      <c r="R446" t="s">
        <v>1605</v>
      </c>
      <c r="S446">
        <f>VLOOKUP(P446,clubs!B:C,2,0)</f>
        <v>22</v>
      </c>
      <c r="T446">
        <f>VLOOKUP(Q446,nations!B:C,2,0)</f>
        <v>37</v>
      </c>
    </row>
    <row r="447" spans="1:20" x14ac:dyDescent="0.25">
      <c r="A447" s="4">
        <v>199434</v>
      </c>
      <c r="B447" t="s">
        <v>261</v>
      </c>
      <c r="C447" t="str">
        <f>VLOOKUP(A447,futbin!A:D,4,0)</f>
        <v>Tadic</v>
      </c>
      <c r="D447">
        <v>83</v>
      </c>
      <c r="E447" t="s">
        <v>13</v>
      </c>
      <c r="F447" t="s">
        <v>27</v>
      </c>
      <c r="G447" s="15">
        <v>17250</v>
      </c>
      <c r="H447">
        <v>4</v>
      </c>
      <c r="I447">
        <v>2</v>
      </c>
      <c r="J447">
        <v>76</v>
      </c>
      <c r="K447">
        <v>74</v>
      </c>
      <c r="L447">
        <v>88</v>
      </c>
      <c r="M447">
        <v>84</v>
      </c>
      <c r="N447">
        <v>39</v>
      </c>
      <c r="O447">
        <v>69</v>
      </c>
      <c r="P447" s="1" t="str">
        <f>VLOOKUP(B447,futbin!B:J,6,0)</f>
        <v>Southampton</v>
      </c>
      <c r="Q447" s="1" t="str">
        <f>VLOOKUP(B447,futbin!B:K,8,0)</f>
        <v>Serbia</v>
      </c>
      <c r="R447" t="s">
        <v>1606</v>
      </c>
      <c r="S447">
        <f>VLOOKUP(P447,clubs!B:C,2,0)</f>
        <v>17</v>
      </c>
      <c r="T447">
        <f>VLOOKUP(Q447,nations!B:C,2,0)</f>
        <v>51</v>
      </c>
    </row>
    <row r="448" spans="1:20" x14ac:dyDescent="0.25">
      <c r="A448" s="4">
        <v>163631</v>
      </c>
      <c r="B448" t="s">
        <v>262</v>
      </c>
      <c r="C448" t="str">
        <f>VLOOKUP(A448,futbin!A:D,4,0)</f>
        <v>Baines</v>
      </c>
      <c r="D448">
        <v>83</v>
      </c>
      <c r="E448" t="s">
        <v>110</v>
      </c>
      <c r="F448" t="s">
        <v>27</v>
      </c>
      <c r="G448" s="15">
        <v>210000</v>
      </c>
      <c r="H448">
        <v>3</v>
      </c>
      <c r="I448">
        <v>3</v>
      </c>
      <c r="J448">
        <v>78</v>
      </c>
      <c r="K448">
        <v>75</v>
      </c>
      <c r="L448">
        <v>86</v>
      </c>
      <c r="M448">
        <v>78</v>
      </c>
      <c r="N448">
        <v>83</v>
      </c>
      <c r="O448">
        <v>76</v>
      </c>
      <c r="P448" s="1" t="str">
        <f>VLOOKUP(B448,futbin!B:J,6,0)</f>
        <v>Everton</v>
      </c>
      <c r="Q448" s="1" t="str">
        <f>VLOOKUP(B448,futbin!B:K,8,0)</f>
        <v>England</v>
      </c>
      <c r="R448" t="s">
        <v>1607</v>
      </c>
      <c r="S448">
        <f>VLOOKUP(P448,clubs!B:C,2,0)</f>
        <v>7</v>
      </c>
      <c r="T448">
        <f>VLOOKUP(Q448,nations!B:C,2,0)</f>
        <v>14</v>
      </c>
    </row>
    <row r="449" spans="1:20" x14ac:dyDescent="0.25">
      <c r="A449" s="4">
        <v>163705</v>
      </c>
      <c r="B449" t="s">
        <v>65</v>
      </c>
      <c r="C449" t="str">
        <f>VLOOKUP(A449,futbin!A:D,4,0)</f>
        <v>Mandanda</v>
      </c>
      <c r="D449">
        <v>83</v>
      </c>
      <c r="E449" t="s">
        <v>23</v>
      </c>
      <c r="F449" t="s">
        <v>27</v>
      </c>
      <c r="G449" s="15">
        <v>201600</v>
      </c>
      <c r="H449">
        <v>1</v>
      </c>
      <c r="I449">
        <v>3</v>
      </c>
      <c r="J449">
        <v>85</v>
      </c>
      <c r="K449">
        <v>81</v>
      </c>
      <c r="L449">
        <v>79</v>
      </c>
      <c r="M449">
        <v>85</v>
      </c>
      <c r="N449">
        <v>55</v>
      </c>
      <c r="O449">
        <v>83</v>
      </c>
      <c r="P449" s="1" t="str">
        <f>VLOOKUP(B449,futbin!B:J,6,0)</f>
        <v>Olympique de Marseille</v>
      </c>
      <c r="Q449" s="1" t="str">
        <f>VLOOKUP(B449,futbin!B:K,8,0)</f>
        <v>France</v>
      </c>
      <c r="R449" t="s">
        <v>1608</v>
      </c>
      <c r="S449">
        <f>VLOOKUP(P449,clubs!B:C,2,0)</f>
        <v>219</v>
      </c>
      <c r="T449">
        <f>VLOOKUP(Q449,nations!B:C,2,0)</f>
        <v>18</v>
      </c>
    </row>
    <row r="450" spans="1:20" x14ac:dyDescent="0.25">
      <c r="A450" s="4">
        <v>184144</v>
      </c>
      <c r="B450" t="s">
        <v>263</v>
      </c>
      <c r="C450" t="str">
        <f>VLOOKUP(A450,futbin!A:D,4,0)</f>
        <v>Gaitán</v>
      </c>
      <c r="D450">
        <v>83</v>
      </c>
      <c r="E450" t="s">
        <v>35</v>
      </c>
      <c r="F450" t="s">
        <v>27</v>
      </c>
      <c r="G450" s="15">
        <v>19250</v>
      </c>
      <c r="H450">
        <v>4</v>
      </c>
      <c r="I450">
        <v>2</v>
      </c>
      <c r="J450">
        <v>85</v>
      </c>
      <c r="K450">
        <v>75</v>
      </c>
      <c r="L450">
        <v>84</v>
      </c>
      <c r="M450">
        <v>88</v>
      </c>
      <c r="N450">
        <v>45</v>
      </c>
      <c r="O450">
        <v>60</v>
      </c>
      <c r="P450" s="1" t="str">
        <f>VLOOKUP(B450,futbin!B:J,6,0)</f>
        <v>SL Benfica</v>
      </c>
      <c r="Q450" s="1" t="str">
        <f>VLOOKUP(B450,futbin!B:K,8,0)</f>
        <v>Argentina</v>
      </c>
      <c r="R450" t="s">
        <v>1609</v>
      </c>
      <c r="S450">
        <f>VLOOKUP(P450,clubs!B:C,2,0)</f>
        <v>234</v>
      </c>
      <c r="T450">
        <f>VLOOKUP(Q450,nations!B:C,2,0)</f>
        <v>52</v>
      </c>
    </row>
    <row r="451" spans="1:20" x14ac:dyDescent="0.25">
      <c r="A451" s="4">
        <v>175943</v>
      </c>
      <c r="B451" t="s">
        <v>238</v>
      </c>
      <c r="C451" t="str">
        <f>VLOOKUP(A451,futbin!A:D,4,0)</f>
        <v>Mertens</v>
      </c>
      <c r="D451">
        <v>83</v>
      </c>
      <c r="E451" t="s">
        <v>35</v>
      </c>
      <c r="F451" t="s">
        <v>27</v>
      </c>
      <c r="G451" s="15">
        <v>30250</v>
      </c>
      <c r="H451">
        <v>4</v>
      </c>
      <c r="I451">
        <v>4</v>
      </c>
      <c r="J451">
        <v>89</v>
      </c>
      <c r="K451">
        <v>80</v>
      </c>
      <c r="L451">
        <v>84</v>
      </c>
      <c r="M451">
        <v>89</v>
      </c>
      <c r="N451">
        <v>38</v>
      </c>
      <c r="O451">
        <v>55</v>
      </c>
      <c r="P451" s="1" t="str">
        <f>VLOOKUP(B451,futbin!B:J,6,0)</f>
        <v>Napoli</v>
      </c>
      <c r="Q451" s="1" t="str">
        <f>VLOOKUP(B451,futbin!B:K,8,0)</f>
        <v>Belgium</v>
      </c>
      <c r="R451" t="s">
        <v>1610</v>
      </c>
      <c r="S451">
        <f>VLOOKUP(P451,clubs!B:C,2,0)</f>
        <v>48</v>
      </c>
      <c r="T451">
        <f>VLOOKUP(Q451,nations!B:C,2,0)</f>
        <v>7</v>
      </c>
    </row>
    <row r="452" spans="1:20" x14ac:dyDescent="0.25">
      <c r="A452" s="4">
        <v>189242</v>
      </c>
      <c r="B452" t="s">
        <v>266</v>
      </c>
      <c r="C452" t="str">
        <f>VLOOKUP(A452,futbin!A:D,4,0)</f>
        <v>Coutinho</v>
      </c>
      <c r="D452">
        <v>83</v>
      </c>
      <c r="E452" t="s">
        <v>41</v>
      </c>
      <c r="F452" t="s">
        <v>27</v>
      </c>
      <c r="G452" s="15">
        <v>28250</v>
      </c>
      <c r="H452">
        <v>4</v>
      </c>
      <c r="I452">
        <v>4</v>
      </c>
      <c r="J452">
        <v>83</v>
      </c>
      <c r="K452">
        <v>78</v>
      </c>
      <c r="L452">
        <v>85</v>
      </c>
      <c r="M452">
        <v>90</v>
      </c>
      <c r="N452">
        <v>38</v>
      </c>
      <c r="O452">
        <v>54</v>
      </c>
      <c r="P452" s="1" t="str">
        <f>VLOOKUP(B452,futbin!B:J,6,0)</f>
        <v>Liverpool</v>
      </c>
      <c r="Q452" s="1" t="str">
        <f>VLOOKUP(B452,futbin!B:K,8,0)</f>
        <v>Brazil</v>
      </c>
      <c r="R452" t="s">
        <v>1611</v>
      </c>
      <c r="S452">
        <f>VLOOKUP(P452,clubs!B:C,2,0)</f>
        <v>9</v>
      </c>
      <c r="T452">
        <f>VLOOKUP(Q452,nations!B:C,2,0)</f>
        <v>54</v>
      </c>
    </row>
    <row r="453" spans="1:20" x14ac:dyDescent="0.25">
      <c r="A453" s="4">
        <v>197445</v>
      </c>
      <c r="B453" t="s">
        <v>267</v>
      </c>
      <c r="C453" t="str">
        <f>VLOOKUP(A453,futbin!A:D,4,0)</f>
        <v>Alaba</v>
      </c>
      <c r="D453">
        <v>83</v>
      </c>
      <c r="E453" t="s">
        <v>39</v>
      </c>
      <c r="F453" t="s">
        <v>27</v>
      </c>
      <c r="G453" s="15">
        <v>380000</v>
      </c>
      <c r="H453">
        <v>3</v>
      </c>
      <c r="I453">
        <v>4</v>
      </c>
      <c r="J453">
        <v>87</v>
      </c>
      <c r="K453">
        <v>74</v>
      </c>
      <c r="L453">
        <v>83</v>
      </c>
      <c r="M453">
        <v>83</v>
      </c>
      <c r="N453">
        <v>83</v>
      </c>
      <c r="O453">
        <v>75</v>
      </c>
      <c r="P453" s="1" t="str">
        <f>VLOOKUP(B453,futbin!B:J,6,0)</f>
        <v>FC Bayern München</v>
      </c>
      <c r="Q453" s="1" t="str">
        <f>VLOOKUP(B453,futbin!B:K,8,0)</f>
        <v>Austria</v>
      </c>
      <c r="R453" t="s">
        <v>1612</v>
      </c>
      <c r="S453">
        <f>VLOOKUP(P453,clubs!B:C,2,0)</f>
        <v>21</v>
      </c>
      <c r="T453">
        <f>VLOOKUP(Q453,nations!B:C,2,0)</f>
        <v>4</v>
      </c>
    </row>
    <row r="454" spans="1:20" x14ac:dyDescent="0.25">
      <c r="A454" s="4">
        <v>179944</v>
      </c>
      <c r="B454" t="s">
        <v>98</v>
      </c>
      <c r="C454" t="str">
        <f>VLOOKUP(A454,futbin!A:D,4,0)</f>
        <v>Luiz</v>
      </c>
      <c r="D454">
        <v>83</v>
      </c>
      <c r="E454" t="s">
        <v>39</v>
      </c>
      <c r="F454" t="s">
        <v>27</v>
      </c>
      <c r="G454" s="15">
        <v>56500</v>
      </c>
      <c r="H454">
        <v>3</v>
      </c>
      <c r="I454">
        <v>3</v>
      </c>
      <c r="J454">
        <v>78</v>
      </c>
      <c r="K454">
        <v>68</v>
      </c>
      <c r="L454">
        <v>74</v>
      </c>
      <c r="M454">
        <v>73</v>
      </c>
      <c r="N454">
        <v>83</v>
      </c>
      <c r="O454">
        <v>81</v>
      </c>
      <c r="P454" s="1" t="str">
        <f>VLOOKUP(B454,futbin!B:J,6,0)</f>
        <v>Paris Saint-Germain</v>
      </c>
      <c r="Q454" s="1" t="str">
        <f>VLOOKUP(B454,futbin!B:K,8,0)</f>
        <v>Brazil</v>
      </c>
      <c r="R454" t="s">
        <v>1613</v>
      </c>
      <c r="S454">
        <f>VLOOKUP(P454,clubs!B:C,2,0)</f>
        <v>73</v>
      </c>
      <c r="T454">
        <f>VLOOKUP(Q454,nations!B:C,2,0)</f>
        <v>54</v>
      </c>
    </row>
    <row r="455" spans="1:20" x14ac:dyDescent="0.25">
      <c r="A455" s="4">
        <v>159065</v>
      </c>
      <c r="B455" t="s">
        <v>269</v>
      </c>
      <c r="C455" t="str">
        <f>VLOOKUP(A455,futbin!A:D,4,0)</f>
        <v>Lavezzi</v>
      </c>
      <c r="D455">
        <v>83</v>
      </c>
      <c r="E455" t="s">
        <v>13</v>
      </c>
      <c r="F455" t="s">
        <v>27</v>
      </c>
      <c r="G455" s="15">
        <v>70500</v>
      </c>
      <c r="H455">
        <v>4</v>
      </c>
      <c r="I455">
        <v>4</v>
      </c>
      <c r="J455">
        <v>88</v>
      </c>
      <c r="K455">
        <v>82</v>
      </c>
      <c r="L455">
        <v>77</v>
      </c>
      <c r="M455">
        <v>87</v>
      </c>
      <c r="N455">
        <v>34</v>
      </c>
      <c r="O455">
        <v>75</v>
      </c>
      <c r="P455" s="1" t="str">
        <f>VLOOKUP(B455,futbin!B:J,6,0)</f>
        <v>Paris Saint-Germain</v>
      </c>
      <c r="Q455" s="1" t="str">
        <f>VLOOKUP(B455,futbin!B:K,8,0)</f>
        <v>Argentina</v>
      </c>
      <c r="R455" t="s">
        <v>1614</v>
      </c>
      <c r="S455">
        <f>VLOOKUP(P455,clubs!B:C,2,0)</f>
        <v>73</v>
      </c>
      <c r="T455">
        <f>VLOOKUP(Q455,nations!B:C,2,0)</f>
        <v>52</v>
      </c>
    </row>
    <row r="456" spans="1:20" x14ac:dyDescent="0.25">
      <c r="A456" s="4">
        <v>180432</v>
      </c>
      <c r="B456" t="s">
        <v>270</v>
      </c>
      <c r="C456" t="str">
        <f>VLOOKUP(A456,futbin!A:D,4,0)</f>
        <v>Hernanes</v>
      </c>
      <c r="D456">
        <v>83</v>
      </c>
      <c r="E456" t="s">
        <v>41</v>
      </c>
      <c r="F456" t="s">
        <v>27</v>
      </c>
      <c r="G456" s="15">
        <v>50500</v>
      </c>
      <c r="H456">
        <v>4</v>
      </c>
      <c r="I456">
        <v>5</v>
      </c>
      <c r="J456">
        <v>72</v>
      </c>
      <c r="K456">
        <v>84</v>
      </c>
      <c r="L456">
        <v>85</v>
      </c>
      <c r="M456">
        <v>87</v>
      </c>
      <c r="N456">
        <v>65</v>
      </c>
      <c r="O456">
        <v>75</v>
      </c>
      <c r="P456" s="1" t="str">
        <f>VLOOKUP(B456,futbin!B:J,6,0)</f>
        <v>Inter</v>
      </c>
      <c r="Q456" s="1" t="str">
        <f>VLOOKUP(B456,futbin!B:K,8,0)</f>
        <v>Brazil</v>
      </c>
      <c r="R456" t="s">
        <v>1615</v>
      </c>
      <c r="S456">
        <f>VLOOKUP(P456,clubs!B:C,2,0)</f>
        <v>44</v>
      </c>
      <c r="T456">
        <f>VLOOKUP(Q456,nations!B:C,2,0)</f>
        <v>54</v>
      </c>
    </row>
    <row r="457" spans="1:20" x14ac:dyDescent="0.25">
      <c r="A457" s="4">
        <v>136138</v>
      </c>
      <c r="B457" t="s">
        <v>271</v>
      </c>
      <c r="C457" t="str">
        <f>VLOOKUP(A457,futbin!A:D,4,0)</f>
        <v>Diego</v>
      </c>
      <c r="D457">
        <v>83</v>
      </c>
      <c r="E457" t="s">
        <v>41</v>
      </c>
      <c r="F457" t="s">
        <v>27</v>
      </c>
      <c r="G457" s="15">
        <v>17250</v>
      </c>
      <c r="H457">
        <v>4</v>
      </c>
      <c r="I457">
        <v>4</v>
      </c>
      <c r="J457">
        <v>76</v>
      </c>
      <c r="K457">
        <v>76</v>
      </c>
      <c r="L457">
        <v>88</v>
      </c>
      <c r="M457">
        <v>87</v>
      </c>
      <c r="N457">
        <v>41</v>
      </c>
      <c r="O457">
        <v>66</v>
      </c>
      <c r="P457" s="1" t="str">
        <f>VLOOKUP(B457,futbin!B:J,6,0)</f>
        <v>Fenerbahçe SK</v>
      </c>
      <c r="Q457" s="1" t="str">
        <f>VLOOKUP(B457,futbin!B:K,8,0)</f>
        <v>Brazil</v>
      </c>
      <c r="R457" t="s">
        <v>1616</v>
      </c>
      <c r="S457">
        <f>VLOOKUP(P457,clubs!B:C,2,0)</f>
        <v>326</v>
      </c>
      <c r="T457">
        <f>VLOOKUP(Q457,nations!B:C,2,0)</f>
        <v>54</v>
      </c>
    </row>
    <row r="458" spans="1:20" x14ac:dyDescent="0.25">
      <c r="A458" s="4">
        <v>183556</v>
      </c>
      <c r="B458" t="s">
        <v>272</v>
      </c>
      <c r="C458" t="str">
        <f>VLOOKUP(A458,futbin!A:D,4,0)</f>
        <v>Subotic</v>
      </c>
      <c r="D458">
        <v>83</v>
      </c>
      <c r="E458" t="s">
        <v>39</v>
      </c>
      <c r="F458" t="s">
        <v>27</v>
      </c>
      <c r="G458" s="15">
        <v>24250</v>
      </c>
      <c r="H458">
        <v>2</v>
      </c>
      <c r="I458">
        <v>3</v>
      </c>
      <c r="J458">
        <v>72</v>
      </c>
      <c r="K458">
        <v>60</v>
      </c>
      <c r="L458">
        <v>61</v>
      </c>
      <c r="M458">
        <v>58</v>
      </c>
      <c r="N458">
        <v>86</v>
      </c>
      <c r="O458">
        <v>82</v>
      </c>
      <c r="P458" s="1" t="str">
        <f>VLOOKUP(B458,futbin!B:J,6,0)</f>
        <v>Borussia Dortmund</v>
      </c>
      <c r="Q458" s="1" t="str">
        <f>VLOOKUP(B458,futbin!B:K,8,0)</f>
        <v>Serbia</v>
      </c>
      <c r="R458" t="s">
        <v>1617</v>
      </c>
      <c r="S458">
        <f>VLOOKUP(P458,clubs!B:C,2,0)</f>
        <v>22</v>
      </c>
      <c r="T458">
        <f>VLOOKUP(Q458,nations!B:C,2,0)</f>
        <v>51</v>
      </c>
    </row>
    <row r="459" spans="1:20" x14ac:dyDescent="0.25">
      <c r="A459" s="4">
        <v>121933</v>
      </c>
      <c r="B459" t="s">
        <v>277</v>
      </c>
      <c r="C459" t="str">
        <f>VLOOKUP(A459,futbin!A:D,4,0)</f>
        <v>Adler</v>
      </c>
      <c r="D459">
        <v>83</v>
      </c>
      <c r="E459" t="s">
        <v>23</v>
      </c>
      <c r="F459" t="s">
        <v>27</v>
      </c>
      <c r="G459" s="15">
        <v>17250</v>
      </c>
      <c r="H459">
        <v>1</v>
      </c>
      <c r="I459">
        <v>3</v>
      </c>
      <c r="J459">
        <v>88</v>
      </c>
      <c r="K459">
        <v>82</v>
      </c>
      <c r="L459">
        <v>72</v>
      </c>
      <c r="M459">
        <v>88</v>
      </c>
      <c r="N459">
        <v>46</v>
      </c>
      <c r="O459">
        <v>84</v>
      </c>
      <c r="P459" s="1" t="str">
        <f>VLOOKUP(B459,futbin!B:J,6,0)</f>
        <v>Hamburger SV</v>
      </c>
      <c r="Q459" s="1" t="str">
        <f>VLOOKUP(B459,futbin!B:K,8,0)</f>
        <v>Germany</v>
      </c>
      <c r="R459" t="s">
        <v>1618</v>
      </c>
      <c r="S459">
        <f>VLOOKUP(P459,clubs!B:C,2,0)</f>
        <v>28</v>
      </c>
      <c r="T459">
        <f>VLOOKUP(Q459,nations!B:C,2,0)</f>
        <v>21</v>
      </c>
    </row>
    <row r="460" spans="1:20" x14ac:dyDescent="0.25">
      <c r="A460" s="4">
        <v>13743</v>
      </c>
      <c r="B460" t="s">
        <v>134</v>
      </c>
      <c r="C460" t="str">
        <f>VLOOKUP(A460,futbin!A:D,4,0)</f>
        <v>Gerrard</v>
      </c>
      <c r="D460">
        <v>83</v>
      </c>
      <c r="E460" t="s">
        <v>41</v>
      </c>
      <c r="F460" t="s">
        <v>27</v>
      </c>
      <c r="G460" s="15">
        <v>34500</v>
      </c>
      <c r="H460">
        <v>3</v>
      </c>
      <c r="I460">
        <v>3</v>
      </c>
      <c r="J460">
        <v>64</v>
      </c>
      <c r="K460">
        <v>85</v>
      </c>
      <c r="L460">
        <v>88</v>
      </c>
      <c r="M460">
        <v>77</v>
      </c>
      <c r="N460">
        <v>72</v>
      </c>
      <c r="O460">
        <v>83</v>
      </c>
      <c r="P460" s="1" t="str">
        <f>VLOOKUP(B460,futbin!B:J,6,0)</f>
        <v>LA Galaxy</v>
      </c>
      <c r="Q460" s="1" t="str">
        <f>VLOOKUP(B460,futbin!B:K,8,0)</f>
        <v>England</v>
      </c>
      <c r="R460" t="s">
        <v>1619</v>
      </c>
      <c r="S460">
        <f>VLOOKUP(P460,clubs!B:C,2,0)</f>
        <v>697</v>
      </c>
      <c r="T460">
        <f>VLOOKUP(Q460,nations!B:C,2,0)</f>
        <v>14</v>
      </c>
    </row>
    <row r="461" spans="1:20" x14ac:dyDescent="0.25">
      <c r="A461" s="4">
        <v>135507</v>
      </c>
      <c r="B461" t="s">
        <v>284</v>
      </c>
      <c r="C461" t="str">
        <f>VLOOKUP(A461,futbin!A:D,4,0)</f>
        <v>Fernandinho</v>
      </c>
      <c r="D461">
        <v>83</v>
      </c>
      <c r="E461" t="s">
        <v>33</v>
      </c>
      <c r="F461" t="s">
        <v>27</v>
      </c>
      <c r="G461" s="15">
        <v>182000</v>
      </c>
      <c r="H461">
        <v>3</v>
      </c>
      <c r="I461">
        <v>4</v>
      </c>
      <c r="J461">
        <v>79</v>
      </c>
      <c r="K461">
        <v>77</v>
      </c>
      <c r="L461">
        <v>85</v>
      </c>
      <c r="M461">
        <v>84</v>
      </c>
      <c r="N461">
        <v>75</v>
      </c>
      <c r="O461">
        <v>77</v>
      </c>
      <c r="P461" s="1" t="str">
        <f>VLOOKUP(B461,futbin!B:J,6,0)</f>
        <v>Manchester City</v>
      </c>
      <c r="Q461" s="1" t="str">
        <f>VLOOKUP(B461,futbin!B:K,8,0)</f>
        <v>Brazil</v>
      </c>
      <c r="R461" t="s">
        <v>1620</v>
      </c>
      <c r="S461">
        <f>VLOOKUP(P461,clubs!B:C,2,0)</f>
        <v>10</v>
      </c>
      <c r="T461">
        <f>VLOOKUP(Q461,nations!B:C,2,0)</f>
        <v>54</v>
      </c>
    </row>
    <row r="462" spans="1:20" x14ac:dyDescent="0.25">
      <c r="A462" s="4">
        <v>139068</v>
      </c>
      <c r="B462" t="s">
        <v>285</v>
      </c>
      <c r="C462" t="str">
        <f>VLOOKUP(A462,futbin!A:D,4,0)</f>
        <v>Nani</v>
      </c>
      <c r="D462">
        <v>83</v>
      </c>
      <c r="E462" t="s">
        <v>36</v>
      </c>
      <c r="F462" t="s">
        <v>27</v>
      </c>
      <c r="G462" s="15">
        <v>80000</v>
      </c>
      <c r="H462">
        <v>5</v>
      </c>
      <c r="I462">
        <v>4</v>
      </c>
      <c r="J462">
        <v>86</v>
      </c>
      <c r="K462">
        <v>84</v>
      </c>
      <c r="L462">
        <v>83</v>
      </c>
      <c r="M462">
        <v>89</v>
      </c>
      <c r="N462">
        <v>30</v>
      </c>
      <c r="O462">
        <v>67</v>
      </c>
      <c r="P462" s="1" t="str">
        <f>VLOOKUP(B462,futbin!B:J,6,0)</f>
        <v>Sporting CP</v>
      </c>
      <c r="Q462" s="1" t="str">
        <f>VLOOKUP(B462,futbin!B:K,8,0)</f>
        <v>Portugal</v>
      </c>
      <c r="R462" t="s">
        <v>1621</v>
      </c>
      <c r="S462">
        <f>VLOOKUP(P462,clubs!B:C,2,0)</f>
        <v>237</v>
      </c>
      <c r="T462">
        <f>VLOOKUP(Q462,nations!B:C,2,0)</f>
        <v>38</v>
      </c>
    </row>
    <row r="463" spans="1:20" x14ac:dyDescent="0.25">
      <c r="A463" s="4">
        <v>16254</v>
      </c>
      <c r="B463" t="s">
        <v>286</v>
      </c>
      <c r="C463" t="str">
        <f>VLOOKUP(A463,futbin!A:D,4,0)</f>
        <v>Howard</v>
      </c>
      <c r="D463">
        <v>83</v>
      </c>
      <c r="E463" t="s">
        <v>23</v>
      </c>
      <c r="F463" t="s">
        <v>27</v>
      </c>
      <c r="G463" s="15">
        <v>40250</v>
      </c>
      <c r="H463">
        <v>1</v>
      </c>
      <c r="I463">
        <v>3</v>
      </c>
      <c r="J463">
        <v>88</v>
      </c>
      <c r="K463">
        <v>80</v>
      </c>
      <c r="L463">
        <v>76</v>
      </c>
      <c r="M463">
        <v>88</v>
      </c>
      <c r="N463">
        <v>50</v>
      </c>
      <c r="O463">
        <v>65</v>
      </c>
      <c r="P463" s="1" t="str">
        <f>VLOOKUP(B463,futbin!B:J,6,0)</f>
        <v>Everton</v>
      </c>
      <c r="Q463" s="1" t="str">
        <f>VLOOKUP(B463,futbin!B:K,8,0)</f>
        <v>USA</v>
      </c>
      <c r="R463" t="s">
        <v>1622</v>
      </c>
      <c r="S463">
        <f>VLOOKUP(P463,clubs!B:C,2,0)</f>
        <v>7</v>
      </c>
      <c r="T463">
        <f>VLOOKUP(Q463,nations!B:C,2,0)</f>
        <v>95</v>
      </c>
    </row>
    <row r="464" spans="1:20" x14ac:dyDescent="0.25">
      <c r="A464" s="4">
        <v>171919</v>
      </c>
      <c r="B464" t="s">
        <v>126</v>
      </c>
      <c r="C464" t="str">
        <f>VLOOKUP(A464,futbin!A:D,4,0)</f>
        <v>Naldo</v>
      </c>
      <c r="D464">
        <v>83</v>
      </c>
      <c r="E464" t="s">
        <v>39</v>
      </c>
      <c r="F464" t="s">
        <v>27</v>
      </c>
      <c r="G464" s="15">
        <v>40250</v>
      </c>
      <c r="H464">
        <v>2</v>
      </c>
      <c r="I464">
        <v>4</v>
      </c>
      <c r="J464">
        <v>75</v>
      </c>
      <c r="K464">
        <v>61</v>
      </c>
      <c r="L464">
        <v>67</v>
      </c>
      <c r="M464">
        <v>59</v>
      </c>
      <c r="N464">
        <v>90</v>
      </c>
      <c r="O464">
        <v>83</v>
      </c>
      <c r="P464" s="1" t="str">
        <f>VLOOKUP(B464,futbin!B:J,6,0)</f>
        <v>VfL Wolfsburg</v>
      </c>
      <c r="Q464" s="1" t="str">
        <f>VLOOKUP(B464,futbin!B:K,8,0)</f>
        <v>Brazil</v>
      </c>
      <c r="R464" t="s">
        <v>2095</v>
      </c>
      <c r="S464">
        <f>VLOOKUP(P464,clubs!B:C,2,0)</f>
        <v>175</v>
      </c>
      <c r="T464">
        <f>VLOOKUP(Q464,nations!B:C,2,0)</f>
        <v>54</v>
      </c>
    </row>
    <row r="465" spans="1:20" x14ac:dyDescent="0.25">
      <c r="A465" s="4">
        <v>189250</v>
      </c>
      <c r="B465" t="s">
        <v>268</v>
      </c>
      <c r="C465" t="str">
        <f>VLOOKUP(A465,futbin!A:D,4,0)</f>
        <v>Rondón</v>
      </c>
      <c r="D465">
        <v>83</v>
      </c>
      <c r="E465" t="s">
        <v>18</v>
      </c>
      <c r="F465" t="s">
        <v>27</v>
      </c>
      <c r="G465" s="15">
        <v>13250</v>
      </c>
      <c r="H465">
        <v>4</v>
      </c>
      <c r="I465">
        <v>4</v>
      </c>
      <c r="J465">
        <v>83</v>
      </c>
      <c r="K465">
        <v>89</v>
      </c>
      <c r="L465">
        <v>62</v>
      </c>
      <c r="M465">
        <v>80</v>
      </c>
      <c r="N465">
        <v>39</v>
      </c>
      <c r="O465">
        <v>86</v>
      </c>
      <c r="P465" s="1" t="str">
        <f>VLOOKUP(B465,futbin!B:J,6,0)</f>
        <v>Zenit</v>
      </c>
      <c r="Q465" s="1" t="str">
        <f>VLOOKUP(B465,futbin!B:K,8,0)</f>
        <v>Venezuela</v>
      </c>
      <c r="R465" t="s">
        <v>2096</v>
      </c>
      <c r="S465">
        <f>VLOOKUP(P465,clubs!B:C,2,0)</f>
        <v>100769</v>
      </c>
      <c r="T465">
        <f>VLOOKUP(Q465,nations!B:C,2,0)</f>
        <v>61</v>
      </c>
    </row>
    <row r="466" spans="1:20" x14ac:dyDescent="0.25">
      <c r="A466" s="4">
        <v>165580</v>
      </c>
      <c r="B466" t="s">
        <v>129</v>
      </c>
      <c r="C466" t="str">
        <f>VLOOKUP(A466,futbin!A:D,4,0)</f>
        <v>Alves</v>
      </c>
      <c r="D466">
        <v>83</v>
      </c>
      <c r="E466" t="s">
        <v>23</v>
      </c>
      <c r="F466" t="s">
        <v>27</v>
      </c>
      <c r="G466" s="15">
        <v>44250</v>
      </c>
      <c r="H466">
        <v>1</v>
      </c>
      <c r="I466">
        <v>2</v>
      </c>
      <c r="J466">
        <v>93</v>
      </c>
      <c r="K466">
        <v>80</v>
      </c>
      <c r="L466">
        <v>76</v>
      </c>
      <c r="M466">
        <v>92</v>
      </c>
      <c r="N466">
        <v>55</v>
      </c>
      <c r="O466">
        <v>82</v>
      </c>
      <c r="P466" s="1" t="str">
        <f>VLOOKUP(B466,futbin!B:J,6,0)</f>
        <v>Valencia CF</v>
      </c>
      <c r="Q466" s="1" t="str">
        <f>VLOOKUP(B466,futbin!B:K,8,0)</f>
        <v>Brazil</v>
      </c>
      <c r="R466" t="s">
        <v>2097</v>
      </c>
      <c r="S466">
        <f>VLOOKUP(P466,clubs!B:C,2,0)</f>
        <v>461</v>
      </c>
      <c r="T466">
        <f>VLOOKUP(Q466,nations!B:C,2,0)</f>
        <v>54</v>
      </c>
    </row>
    <row r="467" spans="1:20" x14ac:dyDescent="0.25">
      <c r="A467" s="4">
        <v>193130</v>
      </c>
      <c r="B467" t="s">
        <v>280</v>
      </c>
      <c r="C467" t="str">
        <f>VLOOKUP(A467,futbin!A:D,4,0)</f>
        <v>Schürrle</v>
      </c>
      <c r="D467">
        <v>83</v>
      </c>
      <c r="E467" t="s">
        <v>18</v>
      </c>
      <c r="F467" t="s">
        <v>27</v>
      </c>
      <c r="G467" s="15">
        <v>96500</v>
      </c>
      <c r="H467">
        <v>4</v>
      </c>
      <c r="I467">
        <v>4</v>
      </c>
      <c r="J467">
        <v>90</v>
      </c>
      <c r="K467">
        <v>87</v>
      </c>
      <c r="L467">
        <v>83</v>
      </c>
      <c r="M467">
        <v>87</v>
      </c>
      <c r="N467">
        <v>42</v>
      </c>
      <c r="O467">
        <v>71</v>
      </c>
      <c r="P467" s="1" t="str">
        <f>VLOOKUP(B467,futbin!B:J,6,0)</f>
        <v>VfL Wolfsburg</v>
      </c>
      <c r="Q467" s="1" t="str">
        <f>VLOOKUP(B467,futbin!B:K,8,0)</f>
        <v>Germany</v>
      </c>
      <c r="R467" t="s">
        <v>2098</v>
      </c>
      <c r="S467">
        <f>VLOOKUP(P467,clubs!B:C,2,0)</f>
        <v>175</v>
      </c>
      <c r="T467">
        <f>VLOOKUP(Q467,nations!B:C,2,0)</f>
        <v>21</v>
      </c>
    </row>
    <row r="468" spans="1:20" x14ac:dyDescent="0.25">
      <c r="A468" s="4">
        <v>189461</v>
      </c>
      <c r="B468" t="s">
        <v>281</v>
      </c>
      <c r="C468" t="str">
        <f>VLOOKUP(A468,futbin!A:D,4,0)</f>
        <v>Wilshere</v>
      </c>
      <c r="D468">
        <v>83</v>
      </c>
      <c r="E468" t="s">
        <v>33</v>
      </c>
      <c r="F468" t="s">
        <v>27</v>
      </c>
      <c r="G468" s="15">
        <v>42750</v>
      </c>
      <c r="H468">
        <v>3</v>
      </c>
      <c r="I468">
        <v>3</v>
      </c>
      <c r="J468">
        <v>78</v>
      </c>
      <c r="K468">
        <v>76</v>
      </c>
      <c r="L468">
        <v>87</v>
      </c>
      <c r="M468">
        <v>88</v>
      </c>
      <c r="N468">
        <v>66</v>
      </c>
      <c r="O468">
        <v>81</v>
      </c>
      <c r="P468" s="1" t="str">
        <f>VLOOKUP(B468,futbin!B:J,6,0)</f>
        <v>Arsenal</v>
      </c>
      <c r="Q468" s="1" t="str">
        <f>VLOOKUP(B468,futbin!B:K,8,0)</f>
        <v>England</v>
      </c>
      <c r="R468" t="s">
        <v>2099</v>
      </c>
      <c r="S468">
        <f>VLOOKUP(P468,clubs!B:C,2,0)</f>
        <v>1</v>
      </c>
      <c r="T468">
        <f>VLOOKUP(Q468,nations!B:C,2,0)</f>
        <v>14</v>
      </c>
    </row>
    <row r="469" spans="1:20" x14ac:dyDescent="0.25">
      <c r="A469" s="4">
        <v>193352</v>
      </c>
      <c r="B469" t="s">
        <v>157</v>
      </c>
      <c r="C469" t="str">
        <f>VLOOKUP(A469,futbin!A:D,4,0)</f>
        <v>Rodriguez</v>
      </c>
      <c r="D469">
        <v>83</v>
      </c>
      <c r="E469" t="s">
        <v>110</v>
      </c>
      <c r="F469" t="s">
        <v>27</v>
      </c>
      <c r="G469" s="15">
        <v>50500</v>
      </c>
      <c r="H469">
        <v>3</v>
      </c>
      <c r="I469">
        <v>3</v>
      </c>
      <c r="J469">
        <v>79</v>
      </c>
      <c r="K469">
        <v>67</v>
      </c>
      <c r="L469">
        <v>83</v>
      </c>
      <c r="M469">
        <v>83</v>
      </c>
      <c r="N469">
        <v>87</v>
      </c>
      <c r="O469">
        <v>83</v>
      </c>
      <c r="P469" s="1" t="str">
        <f>VLOOKUP(B469,futbin!B:J,6,0)</f>
        <v>VfL Wolfsburg</v>
      </c>
      <c r="Q469" s="1" t="str">
        <f>VLOOKUP(B469,futbin!B:K,8,0)</f>
        <v>Switzerland</v>
      </c>
      <c r="R469" t="s">
        <v>2124</v>
      </c>
      <c r="S469">
        <f>VLOOKUP(P469,clubs!B:C,2,0)</f>
        <v>175</v>
      </c>
      <c r="T469">
        <f>VLOOKUP(Q469,nations!B:C,2,0)</f>
        <v>47</v>
      </c>
    </row>
    <row r="470" spans="1:20" x14ac:dyDescent="0.25">
      <c r="A470" s="4">
        <v>216594</v>
      </c>
      <c r="B470" t="s">
        <v>250</v>
      </c>
      <c r="C470" t="str">
        <f>VLOOKUP(A470,futbin!A:D,4,0)</f>
        <v>Fékir</v>
      </c>
      <c r="D470">
        <v>83</v>
      </c>
      <c r="E470" t="s">
        <v>18</v>
      </c>
      <c r="F470" t="s">
        <v>17</v>
      </c>
      <c r="G470" s="15">
        <v>75500</v>
      </c>
      <c r="H470">
        <v>4</v>
      </c>
      <c r="I470">
        <v>2</v>
      </c>
      <c r="J470">
        <v>89</v>
      </c>
      <c r="K470">
        <v>81</v>
      </c>
      <c r="L470">
        <v>80</v>
      </c>
      <c r="M470">
        <v>87</v>
      </c>
      <c r="N470">
        <v>40</v>
      </c>
      <c r="O470">
        <v>80</v>
      </c>
      <c r="P470" s="1" t="str">
        <f>VLOOKUP(B470,futbin!B:J,6,0)</f>
        <v>Olympique Lyonnais</v>
      </c>
      <c r="Q470" s="1" t="str">
        <f>VLOOKUP(B470,futbin!B:K,8,0)</f>
        <v>France</v>
      </c>
      <c r="R470" t="s">
        <v>2221</v>
      </c>
      <c r="S470">
        <f>VLOOKUP(P470,clubs!B:C,2,0)</f>
        <v>66</v>
      </c>
      <c r="T470">
        <f>VLOOKUP(Q470,nations!B:C,2,0)</f>
        <v>18</v>
      </c>
    </row>
    <row r="471" spans="1:20" x14ac:dyDescent="0.25">
      <c r="A471" s="4">
        <v>183666</v>
      </c>
      <c r="B471" t="s">
        <v>273</v>
      </c>
      <c r="C471" t="str">
        <f>VLOOKUP(A471,futbin!A:D,4,0)</f>
        <v>Roberto</v>
      </c>
      <c r="D471">
        <v>83</v>
      </c>
      <c r="E471" t="s">
        <v>23</v>
      </c>
      <c r="F471" t="s">
        <v>17</v>
      </c>
      <c r="G471" s="15">
        <v>15250</v>
      </c>
      <c r="H471">
        <v>1</v>
      </c>
      <c r="I471">
        <v>2</v>
      </c>
      <c r="J471">
        <v>88</v>
      </c>
      <c r="K471">
        <v>75</v>
      </c>
      <c r="L471">
        <v>77</v>
      </c>
      <c r="M471">
        <v>87</v>
      </c>
      <c r="N471">
        <v>49</v>
      </c>
      <c r="O471">
        <v>83</v>
      </c>
      <c r="P471" s="1" t="str">
        <f>VLOOKUP(B471,futbin!B:J,6,0)</f>
        <v>Olympiacos FC</v>
      </c>
      <c r="Q471" s="1" t="str">
        <f>VLOOKUP(B471,futbin!B:K,8,0)</f>
        <v>Spain</v>
      </c>
      <c r="R471" t="s">
        <v>2222</v>
      </c>
      <c r="S471">
        <f>VLOOKUP(P471,clubs!B:C,2,0)</f>
        <v>280</v>
      </c>
      <c r="T471">
        <f>VLOOKUP(Q471,nations!B:C,2,0)</f>
        <v>45</v>
      </c>
    </row>
    <row r="472" spans="1:20" x14ac:dyDescent="0.25">
      <c r="A472" s="4">
        <v>121170</v>
      </c>
      <c r="B472" t="s">
        <v>274</v>
      </c>
      <c r="C472" t="str">
        <f>VLOOKUP(A472,futbin!A:D,4,0)</f>
        <v>Meier</v>
      </c>
      <c r="D472">
        <v>83</v>
      </c>
      <c r="E472" t="s">
        <v>18</v>
      </c>
      <c r="F472" t="s">
        <v>17</v>
      </c>
      <c r="G472" s="15">
        <v>25250</v>
      </c>
      <c r="H472">
        <v>3</v>
      </c>
      <c r="I472">
        <v>2</v>
      </c>
      <c r="J472">
        <v>67</v>
      </c>
      <c r="K472">
        <v>89</v>
      </c>
      <c r="L472">
        <v>82</v>
      </c>
      <c r="M472">
        <v>78</v>
      </c>
      <c r="N472">
        <v>60</v>
      </c>
      <c r="O472">
        <v>81</v>
      </c>
      <c r="P472" s="1" t="str">
        <f>VLOOKUP(B472,futbin!B:J,6,0)</f>
        <v>Eintracht Frankfurt</v>
      </c>
      <c r="Q472" s="1" t="str">
        <f>VLOOKUP(B472,futbin!B:K,8,0)</f>
        <v>Germany</v>
      </c>
      <c r="R472" t="s">
        <v>2223</v>
      </c>
      <c r="S472">
        <f>VLOOKUP(P472,clubs!B:C,2,0)</f>
        <v>1824</v>
      </c>
      <c r="T472">
        <f>VLOOKUP(Q472,nations!B:C,2,0)</f>
        <v>21</v>
      </c>
    </row>
    <row r="473" spans="1:20" x14ac:dyDescent="0.25">
      <c r="A473" s="4">
        <v>202857</v>
      </c>
      <c r="B473" t="s">
        <v>275</v>
      </c>
      <c r="C473" t="str">
        <f>VLOOKUP(A473,futbin!A:D,4,0)</f>
        <v>Bellarabi</v>
      </c>
      <c r="D473">
        <v>83</v>
      </c>
      <c r="E473" t="s">
        <v>36</v>
      </c>
      <c r="F473" t="s">
        <v>17</v>
      </c>
      <c r="G473" s="15">
        <v>29000</v>
      </c>
      <c r="H473">
        <v>4</v>
      </c>
      <c r="I473">
        <v>3</v>
      </c>
      <c r="J473">
        <v>94</v>
      </c>
      <c r="K473">
        <v>78</v>
      </c>
      <c r="L473">
        <v>77</v>
      </c>
      <c r="M473">
        <v>87</v>
      </c>
      <c r="N473">
        <v>40</v>
      </c>
      <c r="O473">
        <v>68</v>
      </c>
      <c r="P473" s="1" t="str">
        <f>VLOOKUP(B473,futbin!B:J,6,0)</f>
        <v>Bayer 04 Leverkusen</v>
      </c>
      <c r="Q473" s="1" t="str">
        <f>VLOOKUP(B473,futbin!B:K,8,0)</f>
        <v>Germany</v>
      </c>
      <c r="R473" t="s">
        <v>2224</v>
      </c>
      <c r="S473">
        <f>VLOOKUP(P473,clubs!B:C,2,0)</f>
        <v>32</v>
      </c>
      <c r="T473">
        <f>VLOOKUP(Q473,nations!B:C,2,0)</f>
        <v>21</v>
      </c>
    </row>
    <row r="474" spans="1:20" x14ac:dyDescent="0.25">
      <c r="A474" s="4">
        <v>198176</v>
      </c>
      <c r="B474" t="s">
        <v>276</v>
      </c>
      <c r="C474" t="str">
        <f>VLOOKUP(A474,futbin!A:D,4,0)</f>
        <v>Vrij</v>
      </c>
      <c r="D474">
        <v>83</v>
      </c>
      <c r="E474" t="s">
        <v>39</v>
      </c>
      <c r="F474" t="s">
        <v>17</v>
      </c>
      <c r="G474" s="15">
        <v>19000</v>
      </c>
      <c r="H474">
        <v>2</v>
      </c>
      <c r="I474">
        <v>4</v>
      </c>
      <c r="J474">
        <v>71</v>
      </c>
      <c r="K474">
        <v>50</v>
      </c>
      <c r="L474">
        <v>67</v>
      </c>
      <c r="M474">
        <v>71</v>
      </c>
      <c r="N474">
        <v>85</v>
      </c>
      <c r="O474">
        <v>82</v>
      </c>
      <c r="P474" s="1" t="str">
        <f>VLOOKUP(B474,futbin!B:J,6,0)</f>
        <v>Lazio</v>
      </c>
      <c r="Q474" s="1" t="str">
        <f>VLOOKUP(B474,futbin!B:K,8,0)</f>
        <v>Netherlands</v>
      </c>
      <c r="R474" t="s">
        <v>2225</v>
      </c>
      <c r="S474">
        <f>VLOOKUP(P474,clubs!B:C,2,0)</f>
        <v>46</v>
      </c>
      <c r="T474">
        <f>VLOOKUP(Q474,nations!B:C,2,0)</f>
        <v>34</v>
      </c>
    </row>
    <row r="475" spans="1:20" x14ac:dyDescent="0.25">
      <c r="A475" s="4">
        <v>194911</v>
      </c>
      <c r="B475" t="s">
        <v>278</v>
      </c>
      <c r="C475" t="str">
        <f>VLOOKUP(A475,futbin!A:D,4,0)</f>
        <v>Adrián</v>
      </c>
      <c r="D475">
        <v>83</v>
      </c>
      <c r="E475" t="s">
        <v>23</v>
      </c>
      <c r="F475" t="s">
        <v>17</v>
      </c>
      <c r="G475" s="15">
        <v>16250</v>
      </c>
      <c r="H475">
        <v>1</v>
      </c>
      <c r="I475">
        <v>2</v>
      </c>
      <c r="J475">
        <v>84</v>
      </c>
      <c r="K475">
        <v>85</v>
      </c>
      <c r="L475">
        <v>77</v>
      </c>
      <c r="M475">
        <v>89</v>
      </c>
      <c r="N475">
        <v>50</v>
      </c>
      <c r="O475">
        <v>85</v>
      </c>
      <c r="P475" s="1" t="str">
        <f>VLOOKUP(B475,futbin!B:J,6,0)</f>
        <v>West Ham</v>
      </c>
      <c r="Q475" s="1" t="str">
        <f>VLOOKUP(B475,futbin!B:K,8,0)</f>
        <v>Spain</v>
      </c>
      <c r="R475" t="s">
        <v>2226</v>
      </c>
      <c r="S475">
        <f>VLOOKUP(P475,clubs!B:C,2,0)</f>
        <v>19</v>
      </c>
      <c r="T475">
        <f>VLOOKUP(Q475,nations!B:C,2,0)</f>
        <v>45</v>
      </c>
    </row>
    <row r="476" spans="1:20" x14ac:dyDescent="0.25">
      <c r="A476" s="4">
        <v>185000</v>
      </c>
      <c r="B476" t="s">
        <v>279</v>
      </c>
      <c r="C476" t="str">
        <f>VLOOKUP(A476,futbin!A:D,4,0)</f>
        <v>Neves</v>
      </c>
      <c r="D476">
        <v>83</v>
      </c>
      <c r="E476" t="s">
        <v>41</v>
      </c>
      <c r="F476" t="s">
        <v>17</v>
      </c>
      <c r="G476" s="15">
        <v>27750</v>
      </c>
      <c r="H476">
        <v>4</v>
      </c>
      <c r="I476">
        <v>3</v>
      </c>
      <c r="J476">
        <v>82</v>
      </c>
      <c r="K476">
        <v>83</v>
      </c>
      <c r="L476">
        <v>84</v>
      </c>
      <c r="M476">
        <v>82</v>
      </c>
      <c r="N476">
        <v>40</v>
      </c>
      <c r="O476">
        <v>70</v>
      </c>
      <c r="P476" s="1" t="str">
        <f>VLOOKUP(B476,futbin!B:J,6,0)</f>
        <v>Al-Hilal</v>
      </c>
      <c r="Q476" s="1" t="str">
        <f>VLOOKUP(B476,futbin!B:K,8,0)</f>
        <v>Brazil</v>
      </c>
      <c r="R476" t="s">
        <v>2227</v>
      </c>
      <c r="S476">
        <f>VLOOKUP(P476,clubs!B:C,2,0)</f>
        <v>605</v>
      </c>
      <c r="T476">
        <f>VLOOKUP(Q476,nations!B:C,2,0)</f>
        <v>54</v>
      </c>
    </row>
    <row r="477" spans="1:20" x14ac:dyDescent="0.25">
      <c r="A477" s="4">
        <v>138810</v>
      </c>
      <c r="B477" t="s">
        <v>282</v>
      </c>
      <c r="C477" t="str">
        <f>VLOOKUP(A477,futbin!A:D,4,0)</f>
        <v>Domínguez</v>
      </c>
      <c r="D477">
        <v>83</v>
      </c>
      <c r="E477" t="s">
        <v>41</v>
      </c>
      <c r="F477" t="s">
        <v>17</v>
      </c>
      <c r="G477" s="15">
        <v>17250</v>
      </c>
      <c r="H477">
        <v>3</v>
      </c>
      <c r="I477">
        <v>4</v>
      </c>
      <c r="J477">
        <v>76</v>
      </c>
      <c r="K477">
        <v>86</v>
      </c>
      <c r="L477">
        <v>85</v>
      </c>
      <c r="M477">
        <v>87</v>
      </c>
      <c r="N477">
        <v>40</v>
      </c>
      <c r="O477">
        <v>70</v>
      </c>
      <c r="P477" s="1" t="str">
        <f>VLOOKUP(B477,futbin!B:J,6,0)</f>
        <v>Olympiacos FC</v>
      </c>
      <c r="Q477" s="1" t="str">
        <f>VLOOKUP(B477,futbin!B:K,8,0)</f>
        <v>Argentina</v>
      </c>
      <c r="R477" t="s">
        <v>2228</v>
      </c>
      <c r="S477">
        <f>VLOOKUP(P477,clubs!B:C,2,0)</f>
        <v>280</v>
      </c>
      <c r="T477">
        <f>VLOOKUP(Q477,nations!B:C,2,0)</f>
        <v>52</v>
      </c>
    </row>
    <row r="478" spans="1:20" x14ac:dyDescent="0.25">
      <c r="A478" s="4">
        <v>28130</v>
      </c>
      <c r="B478" t="s">
        <v>336</v>
      </c>
      <c r="C478" t="str">
        <f>VLOOKUP(A478,futbin!A:D,4,0)</f>
        <v>Ronaldinho</v>
      </c>
      <c r="D478">
        <v>82</v>
      </c>
      <c r="E478" t="s">
        <v>41</v>
      </c>
      <c r="F478" t="s">
        <v>84</v>
      </c>
      <c r="G478" s="15">
        <v>55500</v>
      </c>
      <c r="H478">
        <v>5</v>
      </c>
      <c r="I478">
        <v>4</v>
      </c>
      <c r="J478">
        <v>55</v>
      </c>
      <c r="K478">
        <v>75</v>
      </c>
      <c r="L478">
        <v>89</v>
      </c>
      <c r="M478">
        <v>90</v>
      </c>
      <c r="N478">
        <v>30</v>
      </c>
      <c r="O478">
        <v>64</v>
      </c>
      <c r="P478" s="1" t="str">
        <f>VLOOKUP(B478,futbin!B:J,6,0)</f>
        <v>Querétaro</v>
      </c>
      <c r="Q478" s="1" t="str">
        <f>VLOOKUP(B478,futbin!B:K,8,0)</f>
        <v>Brazil</v>
      </c>
      <c r="R478" t="s">
        <v>1537</v>
      </c>
      <c r="S478">
        <f>VLOOKUP(P478,clubs!B:C,2,0)</f>
        <v>110150</v>
      </c>
      <c r="T478">
        <f>VLOOKUP(Q478,nations!B:C,2,0)</f>
        <v>54</v>
      </c>
    </row>
    <row r="479" spans="1:20" x14ac:dyDescent="0.25">
      <c r="A479" s="4">
        <v>189963</v>
      </c>
      <c r="B479" t="s">
        <v>317</v>
      </c>
      <c r="C479" t="str">
        <f>VLOOKUP(A479,futbin!A:D,4,0)</f>
        <v>Bony</v>
      </c>
      <c r="D479">
        <v>82</v>
      </c>
      <c r="E479" t="s">
        <v>18</v>
      </c>
      <c r="F479" t="s">
        <v>25</v>
      </c>
      <c r="G479" s="15">
        <v>19000</v>
      </c>
      <c r="H479">
        <v>3</v>
      </c>
      <c r="I479">
        <v>4</v>
      </c>
      <c r="J479">
        <v>74</v>
      </c>
      <c r="K479">
        <v>85</v>
      </c>
      <c r="L479">
        <v>61</v>
      </c>
      <c r="M479">
        <v>76</v>
      </c>
      <c r="N479">
        <v>41</v>
      </c>
      <c r="O479">
        <v>88</v>
      </c>
      <c r="P479" s="1" t="str">
        <f>VLOOKUP(B479,futbin!B:J,6,0)</f>
        <v>Manchester City</v>
      </c>
      <c r="Q479" s="1" t="str">
        <f>VLOOKUP(B479,futbin!B:K,8,0)</f>
        <v>Ivory Coast</v>
      </c>
      <c r="R479" t="s">
        <v>1732</v>
      </c>
      <c r="S479">
        <f>VLOOKUP(P479,clubs!B:C,2,0)</f>
        <v>10</v>
      </c>
      <c r="T479">
        <f>VLOOKUP(Q479,nations!B:C,2,0)</f>
        <v>108</v>
      </c>
    </row>
    <row r="480" spans="1:20" x14ac:dyDescent="0.25">
      <c r="A480" s="4">
        <v>189242</v>
      </c>
      <c r="B480" t="s">
        <v>266</v>
      </c>
      <c r="C480" t="str">
        <f>VLOOKUP(A480,futbin!A:D,4,0)</f>
        <v>Coutinho</v>
      </c>
      <c r="D480">
        <v>82</v>
      </c>
      <c r="E480" t="s">
        <v>41</v>
      </c>
      <c r="F480" t="s">
        <v>25</v>
      </c>
      <c r="G480" s="15">
        <v>42750</v>
      </c>
      <c r="H480">
        <v>4</v>
      </c>
      <c r="I480">
        <v>4</v>
      </c>
      <c r="J480">
        <v>82</v>
      </c>
      <c r="K480">
        <v>73</v>
      </c>
      <c r="L480">
        <v>83</v>
      </c>
      <c r="M480">
        <v>89</v>
      </c>
      <c r="N480">
        <v>35</v>
      </c>
      <c r="O480">
        <v>51</v>
      </c>
      <c r="P480" s="1" t="str">
        <f>VLOOKUP(B480,futbin!B:J,6,0)</f>
        <v>Liverpool</v>
      </c>
      <c r="Q480" s="1" t="str">
        <f>VLOOKUP(B480,futbin!B:K,8,0)</f>
        <v>Brazil</v>
      </c>
      <c r="R480" t="s">
        <v>1733</v>
      </c>
      <c r="S480">
        <f>VLOOKUP(P480,clubs!B:C,2,0)</f>
        <v>9</v>
      </c>
      <c r="T480">
        <f>VLOOKUP(Q480,nations!B:C,2,0)</f>
        <v>54</v>
      </c>
    </row>
    <row r="481" spans="1:20" x14ac:dyDescent="0.25">
      <c r="A481" s="4">
        <v>189250</v>
      </c>
      <c r="B481" t="s">
        <v>268</v>
      </c>
      <c r="C481" t="str">
        <f>VLOOKUP(A481,futbin!A:D,4,0)</f>
        <v>Rondón</v>
      </c>
      <c r="D481">
        <v>82</v>
      </c>
      <c r="E481" t="s">
        <v>18</v>
      </c>
      <c r="F481" t="s">
        <v>25</v>
      </c>
      <c r="G481" s="15">
        <v>13500</v>
      </c>
      <c r="H481">
        <v>4</v>
      </c>
      <c r="I481">
        <v>4</v>
      </c>
      <c r="J481">
        <v>82</v>
      </c>
      <c r="K481">
        <v>86</v>
      </c>
      <c r="L481">
        <v>60</v>
      </c>
      <c r="M481">
        <v>78</v>
      </c>
      <c r="N481">
        <v>36</v>
      </c>
      <c r="O481">
        <v>84</v>
      </c>
      <c r="P481" s="1" t="str">
        <f>VLOOKUP(B481,futbin!B:J,6,0)</f>
        <v>Zenit</v>
      </c>
      <c r="Q481" s="1" t="str">
        <f>VLOOKUP(B481,futbin!B:K,8,0)</f>
        <v>Venezuela</v>
      </c>
      <c r="R481" t="s">
        <v>1734</v>
      </c>
      <c r="S481">
        <f>VLOOKUP(P481,clubs!B:C,2,0)</f>
        <v>100769</v>
      </c>
      <c r="T481">
        <f>VLOOKUP(Q481,nations!B:C,2,0)</f>
        <v>61</v>
      </c>
    </row>
    <row r="482" spans="1:20" x14ac:dyDescent="0.25">
      <c r="A482" s="4">
        <v>20775</v>
      </c>
      <c r="B482" t="s">
        <v>248</v>
      </c>
      <c r="C482" t="str">
        <f>VLOOKUP(A482,futbin!A:D,4,0)</f>
        <v>Bernardo</v>
      </c>
      <c r="D482">
        <v>82</v>
      </c>
      <c r="E482" t="s">
        <v>20</v>
      </c>
      <c r="F482" t="s">
        <v>25</v>
      </c>
      <c r="G482" s="15">
        <v>171000</v>
      </c>
      <c r="H482">
        <v>5</v>
      </c>
      <c r="I482">
        <v>4</v>
      </c>
      <c r="J482">
        <v>86</v>
      </c>
      <c r="K482">
        <v>82</v>
      </c>
      <c r="L482">
        <v>84</v>
      </c>
      <c r="M482">
        <v>89</v>
      </c>
      <c r="N482">
        <v>31</v>
      </c>
      <c r="O482">
        <v>68</v>
      </c>
      <c r="P482" s="1" t="str">
        <f>VLOOKUP(B482,futbin!B:J,6,0)</f>
        <v>FC Porto</v>
      </c>
      <c r="Q482" s="1" t="str">
        <f>VLOOKUP(B482,futbin!B:K,8,0)</f>
        <v>Portugal</v>
      </c>
      <c r="R482" t="s">
        <v>1735</v>
      </c>
      <c r="S482">
        <f>VLOOKUP(P482,clubs!B:C,2,0)</f>
        <v>236</v>
      </c>
      <c r="T482">
        <f>VLOOKUP(Q482,nations!B:C,2,0)</f>
        <v>38</v>
      </c>
    </row>
    <row r="483" spans="1:20" x14ac:dyDescent="0.25">
      <c r="A483" s="4">
        <v>189509</v>
      </c>
      <c r="B483" t="s">
        <v>326</v>
      </c>
      <c r="C483" t="str">
        <f>VLOOKUP(A483,futbin!A:D,4,0)</f>
        <v>Thiago</v>
      </c>
      <c r="D483">
        <v>82</v>
      </c>
      <c r="E483" t="s">
        <v>33</v>
      </c>
      <c r="F483" t="s">
        <v>25</v>
      </c>
      <c r="G483" s="15">
        <v>150000</v>
      </c>
      <c r="H483">
        <v>4</v>
      </c>
      <c r="I483">
        <v>3</v>
      </c>
      <c r="J483">
        <v>73</v>
      </c>
      <c r="K483">
        <v>75</v>
      </c>
      <c r="L483">
        <v>83</v>
      </c>
      <c r="M483">
        <v>89</v>
      </c>
      <c r="N483">
        <v>60</v>
      </c>
      <c r="O483">
        <v>68</v>
      </c>
      <c r="P483" s="1" t="str">
        <f>VLOOKUP(B483,futbin!B:J,6,0)</f>
        <v>FC Bayern München</v>
      </c>
      <c r="Q483" s="1" t="str">
        <f>VLOOKUP(B483,futbin!B:K,8,0)</f>
        <v>Spain</v>
      </c>
      <c r="R483" t="s">
        <v>1736</v>
      </c>
      <c r="S483">
        <f>VLOOKUP(P483,clubs!B:C,2,0)</f>
        <v>21</v>
      </c>
      <c r="T483">
        <f>VLOOKUP(Q483,nations!B:C,2,0)</f>
        <v>45</v>
      </c>
    </row>
    <row r="484" spans="1:20" x14ac:dyDescent="0.25">
      <c r="A484" s="4">
        <v>178224</v>
      </c>
      <c r="B484" t="s">
        <v>327</v>
      </c>
      <c r="C484" t="str">
        <f>VLOOKUP(A484,futbin!A:D,4,0)</f>
        <v>Hernández</v>
      </c>
      <c r="D484">
        <v>82</v>
      </c>
      <c r="E484" t="s">
        <v>18</v>
      </c>
      <c r="F484" t="s">
        <v>25</v>
      </c>
      <c r="G484" s="15">
        <v>90500</v>
      </c>
      <c r="H484">
        <v>3</v>
      </c>
      <c r="I484">
        <v>3</v>
      </c>
      <c r="J484">
        <v>87</v>
      </c>
      <c r="K484">
        <v>83</v>
      </c>
      <c r="L484">
        <v>66</v>
      </c>
      <c r="M484">
        <v>79</v>
      </c>
      <c r="N484">
        <v>33</v>
      </c>
      <c r="O484">
        <v>66</v>
      </c>
      <c r="P484" s="1" t="str">
        <f>VLOOKUP(B484,futbin!B:J,6,0)</f>
        <v>Real Madrid</v>
      </c>
      <c r="Q484" s="1" t="str">
        <f>VLOOKUP(B484,futbin!B:K,8,0)</f>
        <v>Mexico</v>
      </c>
      <c r="R484" t="s">
        <v>1737</v>
      </c>
      <c r="S484">
        <f>VLOOKUP(P484,clubs!B:C,2,0)</f>
        <v>243</v>
      </c>
      <c r="T484">
        <f>VLOOKUP(Q484,nations!B:C,2,0)</f>
        <v>83</v>
      </c>
    </row>
    <row r="485" spans="1:20" x14ac:dyDescent="0.25">
      <c r="A485" s="4">
        <v>207664</v>
      </c>
      <c r="B485" t="s">
        <v>331</v>
      </c>
      <c r="C485" t="str">
        <f>VLOOKUP(A485,futbin!A:D,4,0)</f>
        <v>Bacca</v>
      </c>
      <c r="D485">
        <v>82</v>
      </c>
      <c r="E485" t="s">
        <v>18</v>
      </c>
      <c r="F485" t="s">
        <v>25</v>
      </c>
      <c r="G485" s="15">
        <v>27000</v>
      </c>
      <c r="H485">
        <v>2</v>
      </c>
      <c r="I485">
        <v>2</v>
      </c>
      <c r="J485">
        <v>82</v>
      </c>
      <c r="K485">
        <v>86</v>
      </c>
      <c r="L485">
        <v>65</v>
      </c>
      <c r="M485">
        <v>83</v>
      </c>
      <c r="N485">
        <v>35</v>
      </c>
      <c r="O485">
        <v>73</v>
      </c>
      <c r="P485" s="1" t="str">
        <f>VLOOKUP(B485,futbin!B:J,6,0)</f>
        <v>Sevilla FC</v>
      </c>
      <c r="Q485" s="1" t="str">
        <f>VLOOKUP(B485,futbin!B:K,8,0)</f>
        <v>Colombia</v>
      </c>
      <c r="R485" t="s">
        <v>1738</v>
      </c>
      <c r="S485">
        <f>VLOOKUP(P485,clubs!B:C,2,0)</f>
        <v>481</v>
      </c>
      <c r="T485">
        <f>VLOOKUP(Q485,nations!B:C,2,0)</f>
        <v>56</v>
      </c>
    </row>
    <row r="486" spans="1:20" x14ac:dyDescent="0.25">
      <c r="A486" s="4">
        <v>179944</v>
      </c>
      <c r="B486" t="s">
        <v>98</v>
      </c>
      <c r="C486" t="str">
        <f>VLOOKUP(A486,futbin!A:D,4,0)</f>
        <v>Luiz</v>
      </c>
      <c r="D486">
        <v>82</v>
      </c>
      <c r="E486" t="s">
        <v>39</v>
      </c>
      <c r="F486" t="s">
        <v>2252</v>
      </c>
      <c r="G486" s="15">
        <v>3000</v>
      </c>
      <c r="H486">
        <v>3</v>
      </c>
      <c r="I486">
        <v>3</v>
      </c>
      <c r="J486">
        <v>77</v>
      </c>
      <c r="K486">
        <v>64</v>
      </c>
      <c r="L486">
        <v>72</v>
      </c>
      <c r="M486">
        <v>72</v>
      </c>
      <c r="N486">
        <v>80</v>
      </c>
      <c r="O486">
        <v>78</v>
      </c>
      <c r="P486" s="1" t="str">
        <f>VLOOKUP(B486,futbin!B:J,6,0)</f>
        <v>Paris Saint-Germain</v>
      </c>
      <c r="Q486" s="1" t="str">
        <f>VLOOKUP(B486,futbin!B:K,8,0)</f>
        <v>Brazil</v>
      </c>
      <c r="R486" t="s">
        <v>1824</v>
      </c>
      <c r="S486">
        <f>VLOOKUP(P486,clubs!B:C,2,0)</f>
        <v>73</v>
      </c>
      <c r="T486">
        <f>VLOOKUP(Q486,nations!B:C,2,0)</f>
        <v>54</v>
      </c>
    </row>
    <row r="487" spans="1:20" x14ac:dyDescent="0.25">
      <c r="A487" s="4">
        <v>49370</v>
      </c>
      <c r="B487" t="s">
        <v>289</v>
      </c>
      <c r="C487" t="str">
        <f>VLOOKUP(A487,futbin!A:D,4,0)</f>
        <v>Motta</v>
      </c>
      <c r="D487">
        <v>82</v>
      </c>
      <c r="E487" t="s">
        <v>59</v>
      </c>
      <c r="F487" t="s">
        <v>2252</v>
      </c>
      <c r="G487" s="15">
        <v>2800</v>
      </c>
      <c r="H487">
        <v>3</v>
      </c>
      <c r="I487">
        <v>4</v>
      </c>
      <c r="J487">
        <v>50</v>
      </c>
      <c r="K487">
        <v>66</v>
      </c>
      <c r="L487">
        <v>78</v>
      </c>
      <c r="M487">
        <v>73</v>
      </c>
      <c r="N487">
        <v>78</v>
      </c>
      <c r="O487">
        <v>84</v>
      </c>
      <c r="P487" s="1" t="str">
        <f>VLOOKUP(B487,futbin!B:J,6,0)</f>
        <v>Paris Saint-Germain</v>
      </c>
      <c r="Q487" s="1" t="str">
        <f>VLOOKUP(B487,futbin!B:K,8,0)</f>
        <v>Italy</v>
      </c>
      <c r="R487" t="s">
        <v>1825</v>
      </c>
      <c r="S487">
        <f>VLOOKUP(P487,clubs!B:C,2,0)</f>
        <v>73</v>
      </c>
      <c r="T487">
        <f>VLOOKUP(Q487,nations!B:C,2,0)</f>
        <v>27</v>
      </c>
    </row>
    <row r="488" spans="1:20" x14ac:dyDescent="0.25">
      <c r="A488" s="4">
        <v>159065</v>
      </c>
      <c r="B488" t="s">
        <v>269</v>
      </c>
      <c r="C488" t="str">
        <f>VLOOKUP(A488,futbin!A:D,4,0)</f>
        <v>Lavezzi</v>
      </c>
      <c r="D488">
        <v>82</v>
      </c>
      <c r="E488" t="s">
        <v>13</v>
      </c>
      <c r="F488" t="s">
        <v>2252</v>
      </c>
      <c r="G488" s="15">
        <v>2600</v>
      </c>
      <c r="H488">
        <v>4</v>
      </c>
      <c r="I488">
        <v>4</v>
      </c>
      <c r="J488">
        <v>87</v>
      </c>
      <c r="K488">
        <v>76</v>
      </c>
      <c r="L488">
        <v>75</v>
      </c>
      <c r="M488">
        <v>85</v>
      </c>
      <c r="N488">
        <v>32</v>
      </c>
      <c r="O488">
        <v>73</v>
      </c>
      <c r="P488" s="1" t="str">
        <f>VLOOKUP(B488,futbin!B:J,6,0)</f>
        <v>Paris Saint-Germain</v>
      </c>
      <c r="Q488" s="1" t="str">
        <f>VLOOKUP(B488,futbin!B:K,8,0)</f>
        <v>Argentina</v>
      </c>
      <c r="R488" t="s">
        <v>1826</v>
      </c>
      <c r="S488">
        <f>VLOOKUP(P488,clubs!B:C,2,0)</f>
        <v>73</v>
      </c>
      <c r="T488">
        <f>VLOOKUP(Q488,nations!B:C,2,0)</f>
        <v>52</v>
      </c>
    </row>
    <row r="489" spans="1:20" x14ac:dyDescent="0.25">
      <c r="A489" s="4">
        <v>136130</v>
      </c>
      <c r="B489" t="s">
        <v>290</v>
      </c>
      <c r="C489" t="str">
        <f>VLOOKUP(A489,futbin!A:D,4,0)</f>
        <v>Alex</v>
      </c>
      <c r="D489">
        <v>82</v>
      </c>
      <c r="E489" t="s">
        <v>39</v>
      </c>
      <c r="F489" t="s">
        <v>2252</v>
      </c>
      <c r="G489" s="15">
        <v>2400</v>
      </c>
      <c r="H489">
        <v>2</v>
      </c>
      <c r="I489">
        <v>3</v>
      </c>
      <c r="J489">
        <v>55</v>
      </c>
      <c r="K489">
        <v>64</v>
      </c>
      <c r="L489">
        <v>53</v>
      </c>
      <c r="M489">
        <v>54</v>
      </c>
      <c r="N489">
        <v>84</v>
      </c>
      <c r="O489">
        <v>83</v>
      </c>
      <c r="P489" s="1" t="str">
        <f>VLOOKUP(B489,futbin!B:J,6,0)</f>
        <v>AC Milan</v>
      </c>
      <c r="Q489" s="1" t="str">
        <f>VLOOKUP(B489,futbin!B:K,8,0)</f>
        <v>Brazil</v>
      </c>
      <c r="R489" t="s">
        <v>1827</v>
      </c>
      <c r="S489">
        <f>VLOOKUP(P489,clubs!B:C,2,0)</f>
        <v>47</v>
      </c>
      <c r="T489">
        <f>VLOOKUP(Q489,nations!B:C,2,0)</f>
        <v>54</v>
      </c>
    </row>
    <row r="490" spans="1:20" x14ac:dyDescent="0.25">
      <c r="A490" s="4">
        <v>13743</v>
      </c>
      <c r="B490" t="s">
        <v>134</v>
      </c>
      <c r="C490" t="str">
        <f>VLOOKUP(A490,futbin!A:D,4,0)</f>
        <v>Gerrard</v>
      </c>
      <c r="D490">
        <v>82</v>
      </c>
      <c r="E490" t="s">
        <v>59</v>
      </c>
      <c r="F490" t="s">
        <v>2252</v>
      </c>
      <c r="G490" s="15">
        <v>2200</v>
      </c>
      <c r="H490">
        <v>3</v>
      </c>
      <c r="I490">
        <v>3</v>
      </c>
      <c r="J490">
        <v>63</v>
      </c>
      <c r="K490">
        <v>83</v>
      </c>
      <c r="L490">
        <v>85</v>
      </c>
      <c r="M490">
        <v>75</v>
      </c>
      <c r="N490">
        <v>70</v>
      </c>
      <c r="O490">
        <v>81</v>
      </c>
      <c r="P490" s="1" t="str">
        <f>VLOOKUP(B490,futbin!B:J,6,0)</f>
        <v>LA Galaxy</v>
      </c>
      <c r="Q490" s="1" t="str">
        <f>VLOOKUP(B490,futbin!B:K,8,0)</f>
        <v>England</v>
      </c>
      <c r="R490" t="s">
        <v>1828</v>
      </c>
      <c r="S490">
        <f>VLOOKUP(P490,clubs!B:C,2,0)</f>
        <v>697</v>
      </c>
      <c r="T490">
        <f>VLOOKUP(Q490,nations!B:C,2,0)</f>
        <v>14</v>
      </c>
    </row>
    <row r="491" spans="1:20" x14ac:dyDescent="0.25">
      <c r="A491" s="4">
        <v>180432</v>
      </c>
      <c r="B491" t="s">
        <v>270</v>
      </c>
      <c r="C491" t="str">
        <f>VLOOKUP(A491,futbin!A:D,4,0)</f>
        <v>Hernanes</v>
      </c>
      <c r="D491">
        <v>82</v>
      </c>
      <c r="E491" t="s">
        <v>33</v>
      </c>
      <c r="F491" t="s">
        <v>2252</v>
      </c>
      <c r="G491" s="15">
        <v>2000</v>
      </c>
      <c r="H491">
        <v>4</v>
      </c>
      <c r="I491">
        <v>5</v>
      </c>
      <c r="J491">
        <v>71</v>
      </c>
      <c r="K491">
        <v>81</v>
      </c>
      <c r="L491">
        <v>83</v>
      </c>
      <c r="M491">
        <v>84</v>
      </c>
      <c r="N491">
        <v>63</v>
      </c>
      <c r="O491">
        <v>73</v>
      </c>
      <c r="P491" s="1" t="str">
        <f>VLOOKUP(B491,futbin!B:J,6,0)</f>
        <v>Inter</v>
      </c>
      <c r="Q491" s="1" t="str">
        <f>VLOOKUP(B491,futbin!B:K,8,0)</f>
        <v>Brazil</v>
      </c>
      <c r="R491" t="s">
        <v>1829</v>
      </c>
      <c r="S491">
        <f>VLOOKUP(P491,clubs!B:C,2,0)</f>
        <v>44</v>
      </c>
      <c r="T491">
        <f>VLOOKUP(Q491,nations!B:C,2,0)</f>
        <v>54</v>
      </c>
    </row>
    <row r="492" spans="1:20" x14ac:dyDescent="0.25">
      <c r="A492" s="4">
        <v>161956</v>
      </c>
      <c r="B492" t="s">
        <v>291</v>
      </c>
      <c r="C492" t="str">
        <f>VLOOKUP(A492,futbin!A:D,4,0)</f>
        <v>Valero</v>
      </c>
      <c r="D492">
        <v>82</v>
      </c>
      <c r="E492" t="s">
        <v>33</v>
      </c>
      <c r="F492" t="s">
        <v>2252</v>
      </c>
      <c r="G492" s="15">
        <v>3000</v>
      </c>
      <c r="H492">
        <v>3</v>
      </c>
      <c r="I492">
        <v>4</v>
      </c>
      <c r="J492">
        <v>71</v>
      </c>
      <c r="K492">
        <v>74</v>
      </c>
      <c r="L492">
        <v>85</v>
      </c>
      <c r="M492">
        <v>81</v>
      </c>
      <c r="N492">
        <v>65</v>
      </c>
      <c r="O492">
        <v>67</v>
      </c>
      <c r="P492" s="1" t="str">
        <f>VLOOKUP(B492,futbin!B:J,6,0)</f>
        <v>Fiorentina</v>
      </c>
      <c r="Q492" s="1" t="str">
        <f>VLOOKUP(B492,futbin!B:K,8,0)</f>
        <v>Spain</v>
      </c>
      <c r="R492" t="s">
        <v>1830</v>
      </c>
      <c r="S492">
        <f>VLOOKUP(P492,clubs!B:C,2,0)</f>
        <v>110374</v>
      </c>
      <c r="T492">
        <f>VLOOKUP(Q492,nations!B:C,2,0)</f>
        <v>45</v>
      </c>
    </row>
    <row r="493" spans="1:20" x14ac:dyDescent="0.25">
      <c r="A493" s="4">
        <v>20800</v>
      </c>
      <c r="B493" t="s">
        <v>292</v>
      </c>
      <c r="C493" t="str">
        <f>VLOOKUP(A493,futbin!A:D,4,0)</f>
        <v>Danny</v>
      </c>
      <c r="D493">
        <v>82</v>
      </c>
      <c r="E493" t="s">
        <v>13</v>
      </c>
      <c r="F493" t="s">
        <v>2252</v>
      </c>
      <c r="G493" s="15">
        <v>2800</v>
      </c>
      <c r="H493">
        <v>4</v>
      </c>
      <c r="I493">
        <v>4</v>
      </c>
      <c r="J493">
        <v>85</v>
      </c>
      <c r="K493">
        <v>76</v>
      </c>
      <c r="L493">
        <v>81</v>
      </c>
      <c r="M493">
        <v>84</v>
      </c>
      <c r="N493">
        <v>33</v>
      </c>
      <c r="O493">
        <v>56</v>
      </c>
      <c r="P493" s="1" t="str">
        <f>VLOOKUP(B493,futbin!B:J,6,0)</f>
        <v>Zenit</v>
      </c>
      <c r="Q493" s="1" t="str">
        <f>VLOOKUP(B493,futbin!B:K,8,0)</f>
        <v>Portugal</v>
      </c>
      <c r="R493" t="s">
        <v>1831</v>
      </c>
      <c r="S493">
        <f>VLOOKUP(P493,clubs!B:C,2,0)</f>
        <v>100769</v>
      </c>
      <c r="T493">
        <f>VLOOKUP(Q493,nations!B:C,2,0)</f>
        <v>38</v>
      </c>
    </row>
    <row r="494" spans="1:20" x14ac:dyDescent="0.25">
      <c r="A494" s="4">
        <v>173771</v>
      </c>
      <c r="B494" t="s">
        <v>260</v>
      </c>
      <c r="C494" t="str">
        <f>VLOOKUP(A494,futbin!A:D,4,0)</f>
        <v>Piszczek</v>
      </c>
      <c r="D494">
        <v>82</v>
      </c>
      <c r="E494" t="s">
        <v>31</v>
      </c>
      <c r="F494" t="s">
        <v>2252</v>
      </c>
      <c r="G494" s="15">
        <v>2600</v>
      </c>
      <c r="H494">
        <v>3</v>
      </c>
      <c r="I494">
        <v>3</v>
      </c>
      <c r="J494">
        <v>81</v>
      </c>
      <c r="K494">
        <v>67</v>
      </c>
      <c r="L494">
        <v>73</v>
      </c>
      <c r="M494">
        <v>74</v>
      </c>
      <c r="N494">
        <v>80</v>
      </c>
      <c r="O494">
        <v>82</v>
      </c>
      <c r="P494" s="1" t="str">
        <f>VLOOKUP(B494,futbin!B:J,6,0)</f>
        <v>Borussia Dortmund</v>
      </c>
      <c r="Q494" s="1" t="str">
        <f>VLOOKUP(B494,futbin!B:K,8,0)</f>
        <v>Poland</v>
      </c>
      <c r="R494" t="s">
        <v>1832</v>
      </c>
      <c r="S494">
        <f>VLOOKUP(P494,clubs!B:C,2,0)</f>
        <v>22</v>
      </c>
      <c r="T494">
        <f>VLOOKUP(Q494,nations!B:C,2,0)</f>
        <v>37</v>
      </c>
    </row>
    <row r="495" spans="1:20" x14ac:dyDescent="0.25">
      <c r="A495" s="4">
        <v>188428</v>
      </c>
      <c r="B495" t="s">
        <v>247</v>
      </c>
      <c r="C495" t="str">
        <f>VLOOKUP(A495,futbin!A:D,4,0)</f>
        <v>Doumbia</v>
      </c>
      <c r="D495">
        <v>82</v>
      </c>
      <c r="E495" t="s">
        <v>18</v>
      </c>
      <c r="F495" t="s">
        <v>2252</v>
      </c>
      <c r="G495" s="15">
        <v>2400</v>
      </c>
      <c r="H495">
        <v>4</v>
      </c>
      <c r="I495">
        <v>4</v>
      </c>
      <c r="J495">
        <v>93</v>
      </c>
      <c r="K495">
        <v>82</v>
      </c>
      <c r="L495">
        <v>68</v>
      </c>
      <c r="M495">
        <v>82</v>
      </c>
      <c r="N495">
        <v>38</v>
      </c>
      <c r="O495">
        <v>73</v>
      </c>
      <c r="P495" s="1" t="str">
        <f>VLOOKUP(B495,futbin!B:J,6,0)</f>
        <v>Roma</v>
      </c>
      <c r="Q495" s="1" t="str">
        <f>VLOOKUP(B495,futbin!B:K,8,0)</f>
        <v>Ivory Coast</v>
      </c>
      <c r="R495" t="s">
        <v>1833</v>
      </c>
      <c r="S495">
        <f>VLOOKUP(P495,clubs!B:C,2,0)</f>
        <v>52</v>
      </c>
      <c r="T495">
        <f>VLOOKUP(Q495,nations!B:C,2,0)</f>
        <v>108</v>
      </c>
    </row>
    <row r="496" spans="1:20" x14ac:dyDescent="0.25">
      <c r="A496" s="4">
        <v>184144</v>
      </c>
      <c r="B496" t="s">
        <v>263</v>
      </c>
      <c r="C496" t="str">
        <f>VLOOKUP(A496,futbin!A:D,4,0)</f>
        <v>Gaitán</v>
      </c>
      <c r="D496">
        <v>82</v>
      </c>
      <c r="E496" t="s">
        <v>35</v>
      </c>
      <c r="F496" t="s">
        <v>2254</v>
      </c>
      <c r="G496" s="15">
        <v>2200</v>
      </c>
      <c r="H496">
        <v>4</v>
      </c>
      <c r="I496">
        <v>2</v>
      </c>
      <c r="J496">
        <v>83</v>
      </c>
      <c r="K496">
        <v>74</v>
      </c>
      <c r="L496">
        <v>81</v>
      </c>
      <c r="M496">
        <v>86</v>
      </c>
      <c r="N496">
        <v>38</v>
      </c>
      <c r="O496">
        <v>57</v>
      </c>
      <c r="P496" s="1" t="str">
        <f>VLOOKUP(B496,futbin!B:J,6,0)</f>
        <v>SL Benfica</v>
      </c>
      <c r="Q496" s="1" t="str">
        <f>VLOOKUP(B496,futbin!B:K,8,0)</f>
        <v>Argentina</v>
      </c>
      <c r="R496" t="s">
        <v>1834</v>
      </c>
      <c r="S496">
        <f>VLOOKUP(P496,clubs!B:C,2,0)</f>
        <v>234</v>
      </c>
      <c r="T496">
        <f>VLOOKUP(Q496,nations!B:C,2,0)</f>
        <v>52</v>
      </c>
    </row>
    <row r="497" spans="1:20" x14ac:dyDescent="0.25">
      <c r="A497" s="4">
        <v>152999</v>
      </c>
      <c r="B497" t="s">
        <v>293</v>
      </c>
      <c r="C497" t="str">
        <f>VLOOKUP(A497,futbin!A:D,4,0)</f>
        <v>Palacio</v>
      </c>
      <c r="D497">
        <v>82</v>
      </c>
      <c r="E497" t="s">
        <v>18</v>
      </c>
      <c r="F497" t="s">
        <v>2254</v>
      </c>
      <c r="G497" s="15">
        <v>2000</v>
      </c>
      <c r="H497">
        <v>3</v>
      </c>
      <c r="I497">
        <v>3</v>
      </c>
      <c r="J497">
        <v>85</v>
      </c>
      <c r="K497">
        <v>82</v>
      </c>
      <c r="L497">
        <v>76</v>
      </c>
      <c r="M497">
        <v>84</v>
      </c>
      <c r="N497">
        <v>30</v>
      </c>
      <c r="O497">
        <v>60</v>
      </c>
      <c r="P497" s="1" t="str">
        <f>VLOOKUP(B497,futbin!B:J,6,0)</f>
        <v>Inter</v>
      </c>
      <c r="Q497" s="1" t="str">
        <f>VLOOKUP(B497,futbin!B:K,8,0)</f>
        <v>Argentina</v>
      </c>
      <c r="R497" t="s">
        <v>1835</v>
      </c>
      <c r="S497">
        <f>VLOOKUP(P497,clubs!B:C,2,0)</f>
        <v>44</v>
      </c>
      <c r="T497">
        <f>VLOOKUP(Q497,nations!B:C,2,0)</f>
        <v>52</v>
      </c>
    </row>
    <row r="498" spans="1:20" x14ac:dyDescent="0.25">
      <c r="A498" s="4">
        <v>162409</v>
      </c>
      <c r="B498" t="s">
        <v>294</v>
      </c>
      <c r="C498" t="str">
        <f>VLOOKUP(A498,futbin!A:D,4,0)</f>
        <v>Rossi</v>
      </c>
      <c r="D498">
        <v>82</v>
      </c>
      <c r="E498" t="s">
        <v>18</v>
      </c>
      <c r="F498" t="s">
        <v>2252</v>
      </c>
      <c r="G498" s="15">
        <v>2600</v>
      </c>
      <c r="H498">
        <v>3</v>
      </c>
      <c r="I498">
        <v>3</v>
      </c>
      <c r="J498">
        <v>84</v>
      </c>
      <c r="K498">
        <v>83</v>
      </c>
      <c r="L498">
        <v>74</v>
      </c>
      <c r="M498">
        <v>84</v>
      </c>
      <c r="N498">
        <v>28</v>
      </c>
      <c r="O498">
        <v>52</v>
      </c>
      <c r="P498" s="1" t="str">
        <f>VLOOKUP(B498,futbin!B:J,6,0)</f>
        <v>Fiorentina</v>
      </c>
      <c r="Q498" s="1" t="str">
        <f>VLOOKUP(B498,futbin!B:K,8,0)</f>
        <v>Italy</v>
      </c>
      <c r="R498" t="s">
        <v>1836</v>
      </c>
      <c r="S498">
        <f>VLOOKUP(P498,clubs!B:C,2,0)</f>
        <v>110374</v>
      </c>
      <c r="T498">
        <f>VLOOKUP(Q498,nations!B:C,2,0)</f>
        <v>27</v>
      </c>
    </row>
    <row r="499" spans="1:20" x14ac:dyDescent="0.25">
      <c r="A499" s="4">
        <v>176676</v>
      </c>
      <c r="B499" t="s">
        <v>154</v>
      </c>
      <c r="C499" t="str">
        <f>VLOOKUP(A499,futbin!A:D,4,0)</f>
        <v>Marcelo</v>
      </c>
      <c r="D499">
        <v>82</v>
      </c>
      <c r="E499" t="s">
        <v>110</v>
      </c>
      <c r="F499" t="s">
        <v>2252</v>
      </c>
      <c r="G499" s="15">
        <v>2400</v>
      </c>
      <c r="H499">
        <v>3</v>
      </c>
      <c r="I499">
        <v>3</v>
      </c>
      <c r="J499">
        <v>81</v>
      </c>
      <c r="K499">
        <v>67</v>
      </c>
      <c r="L499">
        <v>78</v>
      </c>
      <c r="M499">
        <v>84</v>
      </c>
      <c r="N499">
        <v>77</v>
      </c>
      <c r="O499">
        <v>79</v>
      </c>
      <c r="P499" s="1" t="str">
        <f>VLOOKUP(B499,futbin!B:J,6,0)</f>
        <v>Real Madrid</v>
      </c>
      <c r="Q499" s="1" t="str">
        <f>VLOOKUP(B499,futbin!B:K,8,0)</f>
        <v>Brazil</v>
      </c>
      <c r="R499" t="s">
        <v>1837</v>
      </c>
      <c r="S499">
        <f>VLOOKUP(P499,clubs!B:C,2,0)</f>
        <v>243</v>
      </c>
      <c r="T499">
        <f>VLOOKUP(Q499,nations!B:C,2,0)</f>
        <v>54</v>
      </c>
    </row>
    <row r="500" spans="1:20" x14ac:dyDescent="0.25">
      <c r="A500" s="4">
        <v>135507</v>
      </c>
      <c r="B500" t="s">
        <v>284</v>
      </c>
      <c r="C500" t="str">
        <f>VLOOKUP(A500,futbin!A:D,4,0)</f>
        <v>Fernandinho</v>
      </c>
      <c r="D500">
        <v>82</v>
      </c>
      <c r="E500" t="s">
        <v>33</v>
      </c>
      <c r="F500" t="s">
        <v>2252</v>
      </c>
      <c r="G500" s="15">
        <v>2200</v>
      </c>
      <c r="H500">
        <v>3</v>
      </c>
      <c r="I500">
        <v>4</v>
      </c>
      <c r="J500">
        <v>78</v>
      </c>
      <c r="K500">
        <v>74</v>
      </c>
      <c r="L500">
        <v>82</v>
      </c>
      <c r="M500">
        <v>81</v>
      </c>
      <c r="N500">
        <v>73</v>
      </c>
      <c r="O500">
        <v>75</v>
      </c>
      <c r="P500" s="1" t="str">
        <f>VLOOKUP(B500,futbin!B:J,6,0)</f>
        <v>Manchester City</v>
      </c>
      <c r="Q500" s="1" t="str">
        <f>VLOOKUP(B500,futbin!B:K,8,0)</f>
        <v>Brazil</v>
      </c>
      <c r="R500" t="s">
        <v>1838</v>
      </c>
      <c r="S500">
        <f>VLOOKUP(P500,clubs!B:C,2,0)</f>
        <v>10</v>
      </c>
      <c r="T500">
        <f>VLOOKUP(Q500,nations!B:C,2,0)</f>
        <v>54</v>
      </c>
    </row>
    <row r="501" spans="1:20" x14ac:dyDescent="0.25">
      <c r="A501" s="4">
        <v>193747</v>
      </c>
      <c r="B501" t="s">
        <v>295</v>
      </c>
      <c r="C501" t="str">
        <f>VLOOKUP(A501,futbin!A:D,4,0)</f>
        <v>Koke</v>
      </c>
      <c r="D501">
        <v>82</v>
      </c>
      <c r="E501" t="s">
        <v>35</v>
      </c>
      <c r="F501" t="s">
        <v>2252</v>
      </c>
      <c r="G501" s="15">
        <v>2000</v>
      </c>
      <c r="H501">
        <v>3</v>
      </c>
      <c r="I501">
        <v>4</v>
      </c>
      <c r="J501">
        <v>75</v>
      </c>
      <c r="K501">
        <v>72</v>
      </c>
      <c r="L501">
        <v>85</v>
      </c>
      <c r="M501">
        <v>81</v>
      </c>
      <c r="N501">
        <v>53</v>
      </c>
      <c r="O501">
        <v>73</v>
      </c>
      <c r="P501" s="1" t="str">
        <f>VLOOKUP(B501,futbin!B:J,6,0)</f>
        <v>Atlético Madrid</v>
      </c>
      <c r="Q501" s="1" t="str">
        <f>VLOOKUP(B501,futbin!B:K,8,0)</f>
        <v>Spain</v>
      </c>
      <c r="R501" t="s">
        <v>1839</v>
      </c>
      <c r="S501">
        <f>VLOOKUP(P501,clubs!B:C,2,0)</f>
        <v>240</v>
      </c>
      <c r="T501">
        <f>VLOOKUP(Q501,nations!B:C,2,0)</f>
        <v>45</v>
      </c>
    </row>
    <row r="502" spans="1:20" x14ac:dyDescent="0.25">
      <c r="A502" s="4">
        <v>158625</v>
      </c>
      <c r="B502" t="s">
        <v>296</v>
      </c>
      <c r="C502" t="str">
        <f>VLOOKUP(A502,futbin!A:D,4,0)</f>
        <v>Dante</v>
      </c>
      <c r="D502">
        <v>82</v>
      </c>
      <c r="E502" t="s">
        <v>39</v>
      </c>
      <c r="F502" t="s">
        <v>2252</v>
      </c>
      <c r="G502" s="15">
        <v>2000</v>
      </c>
      <c r="H502">
        <v>3</v>
      </c>
      <c r="I502">
        <v>3</v>
      </c>
      <c r="J502">
        <v>64</v>
      </c>
      <c r="K502">
        <v>56</v>
      </c>
      <c r="L502">
        <v>72</v>
      </c>
      <c r="M502">
        <v>71</v>
      </c>
      <c r="N502">
        <v>83</v>
      </c>
      <c r="O502">
        <v>76</v>
      </c>
      <c r="P502" s="1" t="str">
        <f>VLOOKUP(B502,futbin!B:J,6,0)</f>
        <v>FC Bayern München</v>
      </c>
      <c r="Q502" s="1" t="str">
        <f>VLOOKUP(B502,futbin!B:K,8,0)</f>
        <v>Brazil</v>
      </c>
      <c r="R502" t="s">
        <v>1840</v>
      </c>
      <c r="S502">
        <f>VLOOKUP(P502,clubs!B:C,2,0)</f>
        <v>21</v>
      </c>
      <c r="T502">
        <f>VLOOKUP(Q502,nations!B:C,2,0)</f>
        <v>54</v>
      </c>
    </row>
    <row r="503" spans="1:20" x14ac:dyDescent="0.25">
      <c r="A503" s="4">
        <v>172879</v>
      </c>
      <c r="B503" t="s">
        <v>297</v>
      </c>
      <c r="C503" t="str">
        <f>VLOOKUP(A503,futbin!A:D,4,0)</f>
        <v>Sokratis</v>
      </c>
      <c r="D503">
        <v>82</v>
      </c>
      <c r="E503" t="s">
        <v>39</v>
      </c>
      <c r="F503" t="s">
        <v>2252</v>
      </c>
      <c r="G503" s="15">
        <v>1100</v>
      </c>
      <c r="H503">
        <v>2</v>
      </c>
      <c r="I503">
        <v>3</v>
      </c>
      <c r="J503">
        <v>78</v>
      </c>
      <c r="K503">
        <v>52</v>
      </c>
      <c r="L503">
        <v>61</v>
      </c>
      <c r="M503">
        <v>65</v>
      </c>
      <c r="N503">
        <v>84</v>
      </c>
      <c r="O503">
        <v>82</v>
      </c>
      <c r="P503" s="1" t="str">
        <f>VLOOKUP(B503,futbin!B:J,6,0)</f>
        <v>Borussia Dortmund</v>
      </c>
      <c r="Q503" s="1" t="str">
        <f>VLOOKUP(B503,futbin!B:K,8,0)</f>
        <v>Greece</v>
      </c>
      <c r="R503" t="s">
        <v>1841</v>
      </c>
      <c r="S503">
        <f>VLOOKUP(P503,clubs!B:C,2,0)</f>
        <v>22</v>
      </c>
      <c r="T503">
        <f>VLOOKUP(Q503,nations!B:C,2,0)</f>
        <v>22</v>
      </c>
    </row>
    <row r="504" spans="1:20" x14ac:dyDescent="0.25">
      <c r="A504" s="4">
        <v>183556</v>
      </c>
      <c r="B504" t="s">
        <v>272</v>
      </c>
      <c r="C504" t="str">
        <f>VLOOKUP(A504,futbin!A:D,4,0)</f>
        <v>Subotic</v>
      </c>
      <c r="D504">
        <v>82</v>
      </c>
      <c r="E504" t="s">
        <v>39</v>
      </c>
      <c r="F504" t="s">
        <v>2252</v>
      </c>
      <c r="G504" s="15">
        <v>1000</v>
      </c>
      <c r="H504">
        <v>2</v>
      </c>
      <c r="I504">
        <v>3</v>
      </c>
      <c r="J504">
        <v>71</v>
      </c>
      <c r="K504">
        <v>57</v>
      </c>
      <c r="L504">
        <v>58</v>
      </c>
      <c r="M504">
        <v>57</v>
      </c>
      <c r="N504">
        <v>83</v>
      </c>
      <c r="O504">
        <v>79</v>
      </c>
      <c r="P504" s="1" t="str">
        <f>VLOOKUP(B504,futbin!B:J,6,0)</f>
        <v>Borussia Dortmund</v>
      </c>
      <c r="Q504" s="1" t="str">
        <f>VLOOKUP(B504,futbin!B:K,8,0)</f>
        <v>Serbia</v>
      </c>
      <c r="R504" t="s">
        <v>1842</v>
      </c>
      <c r="S504">
        <f>VLOOKUP(P504,clubs!B:C,2,0)</f>
        <v>22</v>
      </c>
      <c r="T504">
        <f>VLOOKUP(Q504,nations!B:C,2,0)</f>
        <v>51</v>
      </c>
    </row>
    <row r="505" spans="1:20" x14ac:dyDescent="0.25">
      <c r="A505" s="4">
        <v>179784</v>
      </c>
      <c r="B505" t="s">
        <v>298</v>
      </c>
      <c r="C505" t="str">
        <f>VLOOKUP(A505,futbin!A:D,4,0)</f>
        <v>Höwedes</v>
      </c>
      <c r="D505">
        <v>82</v>
      </c>
      <c r="E505" t="s">
        <v>39</v>
      </c>
      <c r="F505" t="s">
        <v>2252</v>
      </c>
      <c r="G505" s="15">
        <v>3000</v>
      </c>
      <c r="H505">
        <v>2</v>
      </c>
      <c r="I505">
        <v>3</v>
      </c>
      <c r="J505">
        <v>66</v>
      </c>
      <c r="K505">
        <v>50</v>
      </c>
      <c r="L505">
        <v>65</v>
      </c>
      <c r="M505">
        <v>65</v>
      </c>
      <c r="N505">
        <v>83</v>
      </c>
      <c r="O505">
        <v>78</v>
      </c>
      <c r="P505" s="1" t="str">
        <f>VLOOKUP(B505,futbin!B:J,6,0)</f>
        <v>FC Schalke 04</v>
      </c>
      <c r="Q505" s="1" t="str">
        <f>VLOOKUP(B505,futbin!B:K,8,0)</f>
        <v>Germany</v>
      </c>
      <c r="R505" t="s">
        <v>1843</v>
      </c>
      <c r="S505">
        <f>VLOOKUP(P505,clubs!B:C,2,0)</f>
        <v>34</v>
      </c>
      <c r="T505">
        <f>VLOOKUP(Q505,nations!B:C,2,0)</f>
        <v>21</v>
      </c>
    </row>
    <row r="506" spans="1:20" x14ac:dyDescent="0.25">
      <c r="A506" s="4">
        <v>175943</v>
      </c>
      <c r="B506" t="s">
        <v>238</v>
      </c>
      <c r="C506" t="str">
        <f>VLOOKUP(A506,futbin!A:D,4,0)</f>
        <v>Mertens</v>
      </c>
      <c r="D506">
        <v>82</v>
      </c>
      <c r="E506" t="s">
        <v>41</v>
      </c>
      <c r="F506" t="s">
        <v>2252</v>
      </c>
      <c r="G506" s="15">
        <v>2800</v>
      </c>
      <c r="H506">
        <v>4</v>
      </c>
      <c r="I506">
        <v>4</v>
      </c>
      <c r="J506">
        <v>88</v>
      </c>
      <c r="K506">
        <v>77</v>
      </c>
      <c r="L506">
        <v>80</v>
      </c>
      <c r="M506">
        <v>87</v>
      </c>
      <c r="N506">
        <v>37</v>
      </c>
      <c r="O506">
        <v>53</v>
      </c>
      <c r="P506" s="1" t="str">
        <f>VLOOKUP(B506,futbin!B:J,6,0)</f>
        <v>Napoli</v>
      </c>
      <c r="Q506" s="1" t="str">
        <f>VLOOKUP(B506,futbin!B:K,8,0)</f>
        <v>Belgium</v>
      </c>
      <c r="R506" t="s">
        <v>1844</v>
      </c>
      <c r="S506">
        <f>VLOOKUP(P506,clubs!B:C,2,0)</f>
        <v>48</v>
      </c>
      <c r="T506">
        <f>VLOOKUP(Q506,nations!B:C,2,0)</f>
        <v>7</v>
      </c>
    </row>
    <row r="507" spans="1:20" x14ac:dyDescent="0.25">
      <c r="A507" s="4">
        <v>180403</v>
      </c>
      <c r="B507" t="s">
        <v>299</v>
      </c>
      <c r="C507" t="str">
        <f>VLOOKUP(A507,futbin!A:D,4,0)</f>
        <v>Willian</v>
      </c>
      <c r="D507">
        <v>82</v>
      </c>
      <c r="E507" t="s">
        <v>36</v>
      </c>
      <c r="F507" t="s">
        <v>2252</v>
      </c>
      <c r="G507" s="15">
        <v>2600</v>
      </c>
      <c r="H507">
        <v>4</v>
      </c>
      <c r="I507">
        <v>4</v>
      </c>
      <c r="J507">
        <v>89</v>
      </c>
      <c r="K507">
        <v>73</v>
      </c>
      <c r="L507">
        <v>78</v>
      </c>
      <c r="M507">
        <v>87</v>
      </c>
      <c r="N507">
        <v>50</v>
      </c>
      <c r="O507">
        <v>63</v>
      </c>
      <c r="P507" s="1" t="str">
        <f>VLOOKUP(B507,futbin!B:J,6,0)</f>
        <v>Chelsea</v>
      </c>
      <c r="Q507" s="1" t="str">
        <f>VLOOKUP(B507,futbin!B:K,8,0)</f>
        <v>Brazil</v>
      </c>
      <c r="R507" t="s">
        <v>1845</v>
      </c>
      <c r="S507">
        <f>VLOOKUP(P507,clubs!B:C,2,0)</f>
        <v>5</v>
      </c>
      <c r="T507">
        <f>VLOOKUP(Q507,nations!B:C,2,0)</f>
        <v>54</v>
      </c>
    </row>
    <row r="508" spans="1:20" x14ac:dyDescent="0.25">
      <c r="A508" s="4">
        <v>185221</v>
      </c>
      <c r="B508" t="s">
        <v>300</v>
      </c>
      <c r="C508" t="str">
        <f>VLOOKUP(A508,futbin!A:D,4,0)</f>
        <v>Gustavo</v>
      </c>
      <c r="D508">
        <v>82</v>
      </c>
      <c r="E508" t="s">
        <v>59</v>
      </c>
      <c r="F508" t="s">
        <v>2252</v>
      </c>
      <c r="G508" s="15">
        <v>2400</v>
      </c>
      <c r="H508">
        <v>2</v>
      </c>
      <c r="I508">
        <v>3</v>
      </c>
      <c r="J508">
        <v>74</v>
      </c>
      <c r="K508">
        <v>58</v>
      </c>
      <c r="L508">
        <v>72</v>
      </c>
      <c r="M508">
        <v>73</v>
      </c>
      <c r="N508">
        <v>83</v>
      </c>
      <c r="O508">
        <v>82</v>
      </c>
      <c r="P508" s="1" t="str">
        <f>VLOOKUP(B508,futbin!B:J,6,0)</f>
        <v>VfL Wolfsburg</v>
      </c>
      <c r="Q508" s="1" t="str">
        <f>VLOOKUP(B508,futbin!B:K,8,0)</f>
        <v>Brazil</v>
      </c>
      <c r="R508" t="s">
        <v>1846</v>
      </c>
      <c r="S508">
        <f>VLOOKUP(P508,clubs!B:C,2,0)</f>
        <v>175</v>
      </c>
      <c r="T508">
        <f>VLOOKUP(Q508,nations!B:C,2,0)</f>
        <v>54</v>
      </c>
    </row>
    <row r="509" spans="1:20" x14ac:dyDescent="0.25">
      <c r="A509" s="4">
        <v>146954</v>
      </c>
      <c r="B509" t="s">
        <v>301</v>
      </c>
      <c r="C509" t="str">
        <f>VLOOKUP(A509,futbin!A:D,4,0)</f>
        <v>Gabi</v>
      </c>
      <c r="D509">
        <v>82</v>
      </c>
      <c r="E509" t="s">
        <v>33</v>
      </c>
      <c r="F509" t="s">
        <v>2254</v>
      </c>
      <c r="G509" s="15">
        <v>2200</v>
      </c>
      <c r="H509">
        <v>2</v>
      </c>
      <c r="I509">
        <v>3</v>
      </c>
      <c r="J509">
        <v>68</v>
      </c>
      <c r="K509">
        <v>72</v>
      </c>
      <c r="L509">
        <v>80</v>
      </c>
      <c r="M509">
        <v>76</v>
      </c>
      <c r="N509">
        <v>75</v>
      </c>
      <c r="O509">
        <v>73</v>
      </c>
      <c r="P509" s="1" t="str">
        <f>VLOOKUP(B509,futbin!B:J,6,0)</f>
        <v>Atlético Madrid</v>
      </c>
      <c r="Q509" s="1" t="str">
        <f>VLOOKUP(B509,futbin!B:K,8,0)</f>
        <v>Spain</v>
      </c>
      <c r="R509" t="s">
        <v>1847</v>
      </c>
      <c r="S509">
        <f>VLOOKUP(P509,clubs!B:C,2,0)</f>
        <v>240</v>
      </c>
      <c r="T509">
        <f>VLOOKUP(Q509,nations!B:C,2,0)</f>
        <v>45</v>
      </c>
    </row>
    <row r="510" spans="1:20" x14ac:dyDescent="0.25">
      <c r="A510" s="4">
        <v>186627</v>
      </c>
      <c r="B510" t="s">
        <v>302</v>
      </c>
      <c r="C510" t="str">
        <f>VLOOKUP(A510,futbin!A:D,4,0)</f>
        <v>Balotelli</v>
      </c>
      <c r="D510">
        <v>82</v>
      </c>
      <c r="E510" t="s">
        <v>18</v>
      </c>
      <c r="F510" t="s">
        <v>2252</v>
      </c>
      <c r="G510" s="15">
        <v>2000</v>
      </c>
      <c r="H510">
        <v>4</v>
      </c>
      <c r="I510">
        <v>4</v>
      </c>
      <c r="J510">
        <v>82</v>
      </c>
      <c r="K510">
        <v>82</v>
      </c>
      <c r="L510">
        <v>68</v>
      </c>
      <c r="M510">
        <v>81</v>
      </c>
      <c r="N510">
        <v>30</v>
      </c>
      <c r="O510">
        <v>79</v>
      </c>
      <c r="P510" s="1" t="str">
        <f>VLOOKUP(B510,futbin!B:J,6,0)</f>
        <v>Liverpool</v>
      </c>
      <c r="Q510" s="1" t="str">
        <f>VLOOKUP(B510,futbin!B:K,8,0)</f>
        <v>Italy</v>
      </c>
      <c r="R510" t="s">
        <v>1848</v>
      </c>
      <c r="S510">
        <f>VLOOKUP(P510,clubs!B:C,2,0)</f>
        <v>9</v>
      </c>
      <c r="T510">
        <f>VLOOKUP(Q510,nations!B:C,2,0)</f>
        <v>27</v>
      </c>
    </row>
    <row r="511" spans="1:20" x14ac:dyDescent="0.25">
      <c r="A511" s="4">
        <v>164994</v>
      </c>
      <c r="B511" t="s">
        <v>303</v>
      </c>
      <c r="C511" t="str">
        <f>VLOOKUP(A511,futbin!A:D,4,0)</f>
        <v>Blaszczykowski</v>
      </c>
      <c r="D511">
        <v>82</v>
      </c>
      <c r="E511" t="s">
        <v>36</v>
      </c>
      <c r="F511" t="s">
        <v>2252</v>
      </c>
      <c r="G511" s="15">
        <v>1100</v>
      </c>
      <c r="H511">
        <v>3</v>
      </c>
      <c r="I511">
        <v>4</v>
      </c>
      <c r="J511">
        <v>87</v>
      </c>
      <c r="K511">
        <v>74</v>
      </c>
      <c r="L511">
        <v>79</v>
      </c>
      <c r="M511">
        <v>83</v>
      </c>
      <c r="N511">
        <v>58</v>
      </c>
      <c r="O511">
        <v>72</v>
      </c>
      <c r="P511" s="1" t="str">
        <f>VLOOKUP(B511,futbin!B:J,6,0)</f>
        <v>Borussia Dortmund</v>
      </c>
      <c r="Q511" s="1" t="str">
        <f>VLOOKUP(B511,futbin!B:K,8,0)</f>
        <v>Poland</v>
      </c>
      <c r="R511" t="s">
        <v>1849</v>
      </c>
      <c r="S511">
        <f>VLOOKUP(P511,clubs!B:C,2,0)</f>
        <v>22</v>
      </c>
      <c r="T511">
        <f>VLOOKUP(Q511,nations!B:C,2,0)</f>
        <v>37</v>
      </c>
    </row>
    <row r="512" spans="1:20" x14ac:dyDescent="0.25">
      <c r="A512" s="4">
        <v>172871</v>
      </c>
      <c r="B512" t="s">
        <v>304</v>
      </c>
      <c r="C512" t="str">
        <f>VLOOKUP(A512,futbin!A:D,4,0)</f>
        <v>Vertonghen</v>
      </c>
      <c r="D512">
        <v>82</v>
      </c>
      <c r="E512" t="s">
        <v>39</v>
      </c>
      <c r="F512" t="s">
        <v>2252</v>
      </c>
      <c r="G512" s="15">
        <v>1600</v>
      </c>
      <c r="H512">
        <v>3</v>
      </c>
      <c r="I512">
        <v>3</v>
      </c>
      <c r="J512">
        <v>72</v>
      </c>
      <c r="K512">
        <v>67</v>
      </c>
      <c r="L512">
        <v>74</v>
      </c>
      <c r="M512">
        <v>69</v>
      </c>
      <c r="N512">
        <v>82</v>
      </c>
      <c r="O512">
        <v>81</v>
      </c>
      <c r="P512" s="1" t="str">
        <f>VLOOKUP(B512,futbin!B:J,6,0)</f>
        <v>Tottenham Hotspur</v>
      </c>
      <c r="Q512" s="1" t="str">
        <f>VLOOKUP(B512,futbin!B:K,8,0)</f>
        <v>Belgium</v>
      </c>
      <c r="R512" t="s">
        <v>1850</v>
      </c>
      <c r="S512">
        <f>VLOOKUP(P512,clubs!B:C,2,0)</f>
        <v>18</v>
      </c>
      <c r="T512">
        <f>VLOOKUP(Q512,nations!B:C,2,0)</f>
        <v>7</v>
      </c>
    </row>
    <row r="513" spans="1:20" x14ac:dyDescent="0.25">
      <c r="A513" s="4">
        <v>136138</v>
      </c>
      <c r="B513" t="s">
        <v>271</v>
      </c>
      <c r="C513" t="str">
        <f>VLOOKUP(A513,futbin!A:D,4,0)</f>
        <v>Diego</v>
      </c>
      <c r="D513">
        <v>82</v>
      </c>
      <c r="E513" t="s">
        <v>41</v>
      </c>
      <c r="F513" t="s">
        <v>2252</v>
      </c>
      <c r="G513" s="15">
        <v>1300</v>
      </c>
      <c r="H513">
        <v>4</v>
      </c>
      <c r="I513">
        <v>4</v>
      </c>
      <c r="J513">
        <v>75</v>
      </c>
      <c r="K513">
        <v>73</v>
      </c>
      <c r="L513">
        <v>84</v>
      </c>
      <c r="M513">
        <v>85</v>
      </c>
      <c r="N513">
        <v>39</v>
      </c>
      <c r="O513">
        <v>64</v>
      </c>
      <c r="P513" s="1" t="str">
        <f>VLOOKUP(B513,futbin!B:J,6,0)</f>
        <v>Fenerbahçe SK</v>
      </c>
      <c r="Q513" s="1" t="str">
        <f>VLOOKUP(B513,futbin!B:K,8,0)</f>
        <v>Brazil</v>
      </c>
      <c r="R513" t="s">
        <v>1851</v>
      </c>
      <c r="S513">
        <f>VLOOKUP(P513,clubs!B:C,2,0)</f>
        <v>326</v>
      </c>
      <c r="T513">
        <f>VLOOKUP(Q513,nations!B:C,2,0)</f>
        <v>54</v>
      </c>
    </row>
    <row r="514" spans="1:20" x14ac:dyDescent="0.25">
      <c r="A514" s="4">
        <v>197445</v>
      </c>
      <c r="B514" t="s">
        <v>267</v>
      </c>
      <c r="C514" t="str">
        <f>VLOOKUP(A514,futbin!A:D,4,0)</f>
        <v>Alaba</v>
      </c>
      <c r="D514">
        <v>82</v>
      </c>
      <c r="E514" t="s">
        <v>110</v>
      </c>
      <c r="F514" t="s">
        <v>2252</v>
      </c>
      <c r="G514" s="15">
        <v>14250</v>
      </c>
      <c r="H514">
        <v>3</v>
      </c>
      <c r="I514">
        <v>4</v>
      </c>
      <c r="J514">
        <v>86</v>
      </c>
      <c r="K514">
        <v>70</v>
      </c>
      <c r="L514">
        <v>81</v>
      </c>
      <c r="M514">
        <v>82</v>
      </c>
      <c r="N514">
        <v>79</v>
      </c>
      <c r="O514">
        <v>72</v>
      </c>
      <c r="P514" s="1" t="str">
        <f>VLOOKUP(B514,futbin!B:J,6,0)</f>
        <v>FC Bayern München</v>
      </c>
      <c r="Q514" s="1" t="str">
        <f>VLOOKUP(B514,futbin!B:K,8,0)</f>
        <v>Austria</v>
      </c>
      <c r="R514" t="s">
        <v>1852</v>
      </c>
      <c r="S514">
        <f>VLOOKUP(P514,clubs!B:C,2,0)</f>
        <v>21</v>
      </c>
      <c r="T514">
        <f>VLOOKUP(Q514,nations!B:C,2,0)</f>
        <v>4</v>
      </c>
    </row>
    <row r="515" spans="1:20" x14ac:dyDescent="0.25">
      <c r="A515" s="4">
        <v>163631</v>
      </c>
      <c r="B515" t="s">
        <v>262</v>
      </c>
      <c r="C515" t="str">
        <f>VLOOKUP(A515,futbin!A:D,4,0)</f>
        <v>Baines</v>
      </c>
      <c r="D515">
        <v>82</v>
      </c>
      <c r="E515" t="s">
        <v>110</v>
      </c>
      <c r="F515" t="s">
        <v>2252</v>
      </c>
      <c r="G515" s="15">
        <v>2100</v>
      </c>
      <c r="H515">
        <v>3</v>
      </c>
      <c r="I515">
        <v>3</v>
      </c>
      <c r="J515">
        <v>77</v>
      </c>
      <c r="K515">
        <v>74</v>
      </c>
      <c r="L515">
        <v>81</v>
      </c>
      <c r="M515">
        <v>77</v>
      </c>
      <c r="N515">
        <v>80</v>
      </c>
      <c r="O515">
        <v>74</v>
      </c>
      <c r="P515" s="1" t="str">
        <f>VLOOKUP(B515,futbin!B:J,6,0)</f>
        <v>Everton</v>
      </c>
      <c r="Q515" s="1" t="str">
        <f>VLOOKUP(B515,futbin!B:K,8,0)</f>
        <v>England</v>
      </c>
      <c r="R515" t="s">
        <v>1853</v>
      </c>
      <c r="S515">
        <f>VLOOKUP(P515,clubs!B:C,2,0)</f>
        <v>7</v>
      </c>
      <c r="T515">
        <f>VLOOKUP(Q515,nations!B:C,2,0)</f>
        <v>14</v>
      </c>
    </row>
    <row r="516" spans="1:20" x14ac:dyDescent="0.25">
      <c r="A516" s="4">
        <v>163705</v>
      </c>
      <c r="B516" t="s">
        <v>65</v>
      </c>
      <c r="C516" t="str">
        <f>VLOOKUP(A516,futbin!A:D,4,0)</f>
        <v>Mandanda</v>
      </c>
      <c r="D516">
        <v>82</v>
      </c>
      <c r="E516" t="s">
        <v>23</v>
      </c>
      <c r="F516" t="s">
        <v>2252</v>
      </c>
      <c r="G516" s="15">
        <v>2100</v>
      </c>
      <c r="H516">
        <v>1</v>
      </c>
      <c r="I516">
        <v>3</v>
      </c>
      <c r="J516">
        <v>83</v>
      </c>
      <c r="K516">
        <v>78</v>
      </c>
      <c r="L516">
        <v>79</v>
      </c>
      <c r="M516">
        <v>82</v>
      </c>
      <c r="N516">
        <v>53</v>
      </c>
      <c r="O516">
        <v>80</v>
      </c>
      <c r="P516" s="1" t="str">
        <f>VLOOKUP(B516,futbin!B:J,6,0)</f>
        <v>Olympique de Marseille</v>
      </c>
      <c r="Q516" s="1" t="str">
        <f>VLOOKUP(B516,futbin!B:K,8,0)</f>
        <v>France</v>
      </c>
      <c r="R516" t="s">
        <v>1854</v>
      </c>
      <c r="S516">
        <f>VLOOKUP(P516,clubs!B:C,2,0)</f>
        <v>219</v>
      </c>
      <c r="T516">
        <f>VLOOKUP(Q516,nations!B:C,2,0)</f>
        <v>18</v>
      </c>
    </row>
    <row r="517" spans="1:20" x14ac:dyDescent="0.25">
      <c r="A517" s="4">
        <v>121933</v>
      </c>
      <c r="B517" t="s">
        <v>277</v>
      </c>
      <c r="C517" t="str">
        <f>VLOOKUP(A517,futbin!A:D,4,0)</f>
        <v>Adler</v>
      </c>
      <c r="D517">
        <v>82</v>
      </c>
      <c r="E517" t="s">
        <v>23</v>
      </c>
      <c r="F517" t="s">
        <v>2252</v>
      </c>
      <c r="G517" s="15">
        <v>1000</v>
      </c>
      <c r="H517">
        <v>1</v>
      </c>
      <c r="I517">
        <v>3</v>
      </c>
      <c r="J517">
        <v>85</v>
      </c>
      <c r="K517">
        <v>79</v>
      </c>
      <c r="L517">
        <v>72</v>
      </c>
      <c r="M517">
        <v>85</v>
      </c>
      <c r="N517">
        <v>46</v>
      </c>
      <c r="O517">
        <v>80</v>
      </c>
      <c r="P517" s="1" t="str">
        <f>VLOOKUP(B517,futbin!B:J,6,0)</f>
        <v>Hamburger SV</v>
      </c>
      <c r="Q517" s="1" t="str">
        <f>VLOOKUP(B517,futbin!B:K,8,0)</f>
        <v>Germany</v>
      </c>
      <c r="R517" t="s">
        <v>1855</v>
      </c>
      <c r="S517">
        <f>VLOOKUP(P517,clubs!B:C,2,0)</f>
        <v>28</v>
      </c>
      <c r="T517">
        <f>VLOOKUP(Q517,nations!B:C,2,0)</f>
        <v>21</v>
      </c>
    </row>
    <row r="518" spans="1:20" x14ac:dyDescent="0.25">
      <c r="A518" s="4">
        <v>192563</v>
      </c>
      <c r="B518" t="s">
        <v>305</v>
      </c>
      <c r="C518" t="str">
        <f>VLOOKUP(A518,futbin!A:D,4,0)</f>
        <v>Leno</v>
      </c>
      <c r="D518">
        <v>82</v>
      </c>
      <c r="E518" t="s">
        <v>23</v>
      </c>
      <c r="F518" t="s">
        <v>2252</v>
      </c>
      <c r="G518" s="15">
        <v>1500</v>
      </c>
      <c r="H518">
        <v>1</v>
      </c>
      <c r="I518">
        <v>3</v>
      </c>
      <c r="J518">
        <v>82</v>
      </c>
      <c r="K518">
        <v>82</v>
      </c>
      <c r="L518">
        <v>81</v>
      </c>
      <c r="M518">
        <v>83</v>
      </c>
      <c r="N518">
        <v>46</v>
      </c>
      <c r="O518">
        <v>83</v>
      </c>
      <c r="P518" s="1" t="str">
        <f>VLOOKUP(B518,futbin!B:J,6,0)</f>
        <v>Bayer 04 Leverkusen</v>
      </c>
      <c r="Q518" s="1" t="str">
        <f>VLOOKUP(B518,futbin!B:K,8,0)</f>
        <v>Germany</v>
      </c>
      <c r="R518" t="s">
        <v>1856</v>
      </c>
      <c r="S518">
        <f>VLOOKUP(P518,clubs!B:C,2,0)</f>
        <v>32</v>
      </c>
      <c r="T518">
        <f>VLOOKUP(Q518,nations!B:C,2,0)</f>
        <v>21</v>
      </c>
    </row>
    <row r="519" spans="1:20" x14ac:dyDescent="0.25">
      <c r="A519" s="4">
        <v>192448</v>
      </c>
      <c r="B519" t="s">
        <v>306</v>
      </c>
      <c r="C519" t="str">
        <f>VLOOKUP(A519,futbin!A:D,4,0)</f>
        <v>Stegen</v>
      </c>
      <c r="D519">
        <v>82</v>
      </c>
      <c r="E519" t="s">
        <v>23</v>
      </c>
      <c r="F519" t="s">
        <v>2252</v>
      </c>
      <c r="G519" s="15">
        <v>1400</v>
      </c>
      <c r="H519">
        <v>1</v>
      </c>
      <c r="I519">
        <v>4</v>
      </c>
      <c r="J519">
        <v>83</v>
      </c>
      <c r="K519">
        <v>81</v>
      </c>
      <c r="L519">
        <v>82</v>
      </c>
      <c r="M519">
        <v>85</v>
      </c>
      <c r="N519">
        <v>38</v>
      </c>
      <c r="O519">
        <v>78</v>
      </c>
      <c r="P519" s="1" t="str">
        <f>VLOOKUP(B519,futbin!B:J,6,0)</f>
        <v>FC Barcelona</v>
      </c>
      <c r="Q519" s="1" t="str">
        <f>VLOOKUP(B519,futbin!B:K,8,0)</f>
        <v>Germany</v>
      </c>
      <c r="R519" t="s">
        <v>1857</v>
      </c>
      <c r="S519">
        <f>VLOOKUP(P519,clubs!B:C,2,0)</f>
        <v>241</v>
      </c>
      <c r="T519">
        <f>VLOOKUP(Q519,nations!B:C,2,0)</f>
        <v>21</v>
      </c>
    </row>
    <row r="520" spans="1:20" x14ac:dyDescent="0.25">
      <c r="A520" s="4">
        <v>182494</v>
      </c>
      <c r="B520" t="s">
        <v>307</v>
      </c>
      <c r="C520" t="str">
        <f>VLOOKUP(A520,futbin!A:D,4,0)</f>
        <v>Muslera</v>
      </c>
      <c r="D520">
        <v>82</v>
      </c>
      <c r="E520" t="s">
        <v>23</v>
      </c>
      <c r="F520" t="s">
        <v>2252</v>
      </c>
      <c r="G520" s="15">
        <v>1900</v>
      </c>
      <c r="H520">
        <v>1</v>
      </c>
      <c r="I520">
        <v>2</v>
      </c>
      <c r="J520">
        <v>80</v>
      </c>
      <c r="K520">
        <v>82</v>
      </c>
      <c r="L520">
        <v>80</v>
      </c>
      <c r="M520">
        <v>87</v>
      </c>
      <c r="N520">
        <v>63</v>
      </c>
      <c r="O520">
        <v>80</v>
      </c>
      <c r="P520" s="1" t="str">
        <f>VLOOKUP(B520,futbin!B:J,6,0)</f>
        <v>Galatasaray SK</v>
      </c>
      <c r="Q520" s="1" t="str">
        <f>VLOOKUP(B520,futbin!B:K,8,0)</f>
        <v>Uruguay</v>
      </c>
      <c r="R520" t="s">
        <v>1858</v>
      </c>
      <c r="S520">
        <f>VLOOKUP(P520,clubs!B:C,2,0)</f>
        <v>325</v>
      </c>
      <c r="T520">
        <f>VLOOKUP(Q520,nations!B:C,2,0)</f>
        <v>60</v>
      </c>
    </row>
    <row r="521" spans="1:20" x14ac:dyDescent="0.25">
      <c r="A521" s="4">
        <v>48717</v>
      </c>
      <c r="B521" t="s">
        <v>308</v>
      </c>
      <c r="C521" t="str">
        <f>VLOOKUP(A521,futbin!A:D,4,0)</f>
        <v>César</v>
      </c>
      <c r="D521">
        <v>82</v>
      </c>
      <c r="E521" t="s">
        <v>23</v>
      </c>
      <c r="F521" t="s">
        <v>2252</v>
      </c>
      <c r="G521" s="15">
        <v>1000</v>
      </c>
      <c r="H521">
        <v>1</v>
      </c>
      <c r="I521">
        <v>3</v>
      </c>
      <c r="J521">
        <v>83</v>
      </c>
      <c r="K521">
        <v>77</v>
      </c>
      <c r="L521">
        <v>67</v>
      </c>
      <c r="M521">
        <v>82</v>
      </c>
      <c r="N521">
        <v>39</v>
      </c>
      <c r="O521">
        <v>82</v>
      </c>
      <c r="P521" s="1" t="str">
        <f>VLOOKUP(B521,futbin!B:J,6,0)</f>
        <v>SL Benfica</v>
      </c>
      <c r="Q521" s="1" t="str">
        <f>VLOOKUP(B521,futbin!B:K,8,0)</f>
        <v>Brazil</v>
      </c>
      <c r="R521" t="s">
        <v>1859</v>
      </c>
      <c r="S521">
        <f>VLOOKUP(P521,clubs!B:C,2,0)</f>
        <v>234</v>
      </c>
      <c r="T521">
        <f>VLOOKUP(Q521,nations!B:C,2,0)</f>
        <v>54</v>
      </c>
    </row>
    <row r="522" spans="1:20" x14ac:dyDescent="0.25">
      <c r="A522" s="4">
        <v>16254</v>
      </c>
      <c r="B522" t="s">
        <v>286</v>
      </c>
      <c r="C522" t="str">
        <f>VLOOKUP(A522,futbin!A:D,4,0)</f>
        <v>Howard</v>
      </c>
      <c r="D522">
        <v>82</v>
      </c>
      <c r="E522" t="s">
        <v>23</v>
      </c>
      <c r="F522" t="s">
        <v>2252</v>
      </c>
      <c r="G522" s="15">
        <v>1000</v>
      </c>
      <c r="H522">
        <v>1</v>
      </c>
      <c r="I522">
        <v>3</v>
      </c>
      <c r="J522">
        <v>84</v>
      </c>
      <c r="K522">
        <v>77</v>
      </c>
      <c r="L522">
        <v>76</v>
      </c>
      <c r="M522">
        <v>83</v>
      </c>
      <c r="N522">
        <v>50</v>
      </c>
      <c r="O522">
        <v>82</v>
      </c>
      <c r="P522" s="1" t="str">
        <f>VLOOKUP(B522,futbin!B:J,6,0)</f>
        <v>Everton</v>
      </c>
      <c r="Q522" s="1" t="str">
        <f>VLOOKUP(B522,futbin!B:K,8,0)</f>
        <v>USA</v>
      </c>
      <c r="R522" t="s">
        <v>1860</v>
      </c>
      <c r="S522">
        <f>VLOOKUP(P522,clubs!B:C,2,0)</f>
        <v>7</v>
      </c>
      <c r="T522">
        <f>VLOOKUP(Q522,nations!B:C,2,0)</f>
        <v>95</v>
      </c>
    </row>
    <row r="523" spans="1:20" x14ac:dyDescent="0.25">
      <c r="A523" s="4">
        <v>173426</v>
      </c>
      <c r="B523" t="s">
        <v>309</v>
      </c>
      <c r="C523" t="str">
        <f>VLOOKUP(A523,futbin!A:D,4,0)</f>
        <v>Mignolet</v>
      </c>
      <c r="D523">
        <v>82</v>
      </c>
      <c r="E523" t="s">
        <v>23</v>
      </c>
      <c r="F523" t="s">
        <v>2252</v>
      </c>
      <c r="G523" s="15">
        <v>1200</v>
      </c>
      <c r="H523">
        <v>1</v>
      </c>
      <c r="I523">
        <v>2</v>
      </c>
      <c r="J523">
        <v>84</v>
      </c>
      <c r="K523">
        <v>79</v>
      </c>
      <c r="L523">
        <v>72</v>
      </c>
      <c r="M523">
        <v>84</v>
      </c>
      <c r="N523">
        <v>55</v>
      </c>
      <c r="O523">
        <v>80</v>
      </c>
      <c r="P523" s="1" t="str">
        <f>VLOOKUP(B523,futbin!B:J,6,0)</f>
        <v>Liverpool</v>
      </c>
      <c r="Q523" s="1" t="str">
        <f>VLOOKUP(B523,futbin!B:K,8,0)</f>
        <v>Belgium</v>
      </c>
      <c r="R523" t="s">
        <v>1861</v>
      </c>
      <c r="S523">
        <f>VLOOKUP(P523,clubs!B:C,2,0)</f>
        <v>9</v>
      </c>
      <c r="T523">
        <f>VLOOKUP(Q523,nations!B:C,2,0)</f>
        <v>7</v>
      </c>
    </row>
    <row r="524" spans="1:20" x14ac:dyDescent="0.25">
      <c r="A524" s="4">
        <v>193301</v>
      </c>
      <c r="B524" t="s">
        <v>66</v>
      </c>
      <c r="C524" t="str">
        <f>VLOOKUP(A524,futbin!A:D,4,0)</f>
        <v>Lacazette</v>
      </c>
      <c r="D524">
        <v>82</v>
      </c>
      <c r="E524" t="s">
        <v>18</v>
      </c>
      <c r="F524" t="s">
        <v>2252</v>
      </c>
      <c r="G524" s="15">
        <v>3000</v>
      </c>
      <c r="H524">
        <v>4</v>
      </c>
      <c r="I524">
        <v>3</v>
      </c>
      <c r="J524">
        <v>88</v>
      </c>
      <c r="K524">
        <v>83</v>
      </c>
      <c r="L524">
        <v>72</v>
      </c>
      <c r="M524">
        <v>85</v>
      </c>
      <c r="N524">
        <v>40</v>
      </c>
      <c r="O524">
        <v>75</v>
      </c>
      <c r="P524" s="1" t="str">
        <f>VLOOKUP(B524,futbin!B:J,6,0)</f>
        <v>Olympique Lyonnais</v>
      </c>
      <c r="Q524" s="1" t="str">
        <f>VLOOKUP(B524,futbin!B:K,8,0)</f>
        <v>France</v>
      </c>
      <c r="R524" t="s">
        <v>1862</v>
      </c>
      <c r="S524">
        <f>VLOOKUP(P524,clubs!B:C,2,0)</f>
        <v>66</v>
      </c>
      <c r="T524">
        <f>VLOOKUP(Q524,nations!B:C,2,0)</f>
        <v>18</v>
      </c>
    </row>
    <row r="525" spans="1:20" x14ac:dyDescent="0.25">
      <c r="A525" s="4">
        <v>172723</v>
      </c>
      <c r="B525" t="s">
        <v>310</v>
      </c>
      <c r="C525" t="str">
        <f>VLOOKUP(A525,futbin!A:D,4,0)</f>
        <v>Begovic</v>
      </c>
      <c r="D525">
        <v>82</v>
      </c>
      <c r="E525" t="s">
        <v>23</v>
      </c>
      <c r="F525" t="s">
        <v>2252</v>
      </c>
      <c r="G525" s="15">
        <v>2800</v>
      </c>
      <c r="H525">
        <v>1</v>
      </c>
      <c r="I525">
        <v>2</v>
      </c>
      <c r="J525">
        <v>84</v>
      </c>
      <c r="K525">
        <v>81</v>
      </c>
      <c r="L525">
        <v>74</v>
      </c>
      <c r="M525">
        <v>85</v>
      </c>
      <c r="N525">
        <v>52</v>
      </c>
      <c r="O525">
        <v>80</v>
      </c>
      <c r="P525" s="1" t="str">
        <f>VLOOKUP(B525,futbin!B:J,6,0)</f>
        <v>Chelsea</v>
      </c>
      <c r="Q525" s="1" t="str">
        <f>VLOOKUP(B525,futbin!B:K,8,0)</f>
        <v>Bosnia Herzegovina</v>
      </c>
      <c r="R525" t="s">
        <v>1991</v>
      </c>
      <c r="S525">
        <f>VLOOKUP(P525,clubs!B:C,2,0)</f>
        <v>5</v>
      </c>
      <c r="T525">
        <f>VLOOKUP(Q525,nations!B:C,2,0)</f>
        <v>8</v>
      </c>
    </row>
    <row r="526" spans="1:20" x14ac:dyDescent="0.25">
      <c r="A526" s="4">
        <v>199434</v>
      </c>
      <c r="B526" t="s">
        <v>261</v>
      </c>
      <c r="C526" t="str">
        <f>VLOOKUP(A526,futbin!A:D,4,0)</f>
        <v>Tadic</v>
      </c>
      <c r="D526">
        <v>82</v>
      </c>
      <c r="E526" t="s">
        <v>35</v>
      </c>
      <c r="F526" t="s">
        <v>2254</v>
      </c>
      <c r="G526" s="15">
        <v>2600</v>
      </c>
      <c r="H526">
        <v>4</v>
      </c>
      <c r="I526">
        <v>2</v>
      </c>
      <c r="J526">
        <v>75</v>
      </c>
      <c r="K526">
        <v>71</v>
      </c>
      <c r="L526">
        <v>82</v>
      </c>
      <c r="M526">
        <v>82</v>
      </c>
      <c r="N526">
        <v>36</v>
      </c>
      <c r="O526">
        <v>67</v>
      </c>
      <c r="P526" s="1" t="str">
        <f>VLOOKUP(B526,futbin!B:J,6,0)</f>
        <v>Southampton</v>
      </c>
      <c r="Q526" s="1" t="str">
        <f>VLOOKUP(B526,futbin!B:K,8,0)</f>
        <v>Serbia</v>
      </c>
      <c r="R526" t="s">
        <v>2004</v>
      </c>
      <c r="S526">
        <f>VLOOKUP(P526,clubs!B:C,2,0)</f>
        <v>17</v>
      </c>
      <c r="T526">
        <f>VLOOKUP(Q526,nations!B:C,2,0)</f>
        <v>51</v>
      </c>
    </row>
    <row r="527" spans="1:20" x14ac:dyDescent="0.25">
      <c r="A527" s="4">
        <v>164169</v>
      </c>
      <c r="B527" t="s">
        <v>288</v>
      </c>
      <c r="C527" t="str">
        <f>VLOOKUP(A527,futbin!A:D,4,0)</f>
        <v>Luís</v>
      </c>
      <c r="D527">
        <v>82</v>
      </c>
      <c r="E527" t="s">
        <v>110</v>
      </c>
      <c r="F527" t="s">
        <v>2252</v>
      </c>
      <c r="G527" s="15">
        <v>2400</v>
      </c>
      <c r="H527">
        <v>3</v>
      </c>
      <c r="I527">
        <v>3</v>
      </c>
      <c r="J527">
        <v>82</v>
      </c>
      <c r="K527">
        <v>62</v>
      </c>
      <c r="L527">
        <v>76</v>
      </c>
      <c r="M527">
        <v>78</v>
      </c>
      <c r="N527">
        <v>81</v>
      </c>
      <c r="O527">
        <v>77</v>
      </c>
      <c r="P527" s="1" t="str">
        <f>VLOOKUP(B527,futbin!B:J,6,0)</f>
        <v>Chelsea</v>
      </c>
      <c r="Q527" s="1" t="str">
        <f>VLOOKUP(B527,futbin!B:K,8,0)</f>
        <v>Brazil</v>
      </c>
      <c r="R527" t="s">
        <v>2007</v>
      </c>
      <c r="S527">
        <f>VLOOKUP(P527,clubs!B:C,2,0)</f>
        <v>5</v>
      </c>
      <c r="T527">
        <f>VLOOKUP(Q527,nations!B:C,2,0)</f>
        <v>54</v>
      </c>
    </row>
    <row r="528" spans="1:20" x14ac:dyDescent="0.25">
      <c r="A528" s="4">
        <v>196144</v>
      </c>
      <c r="B528" t="s">
        <v>155</v>
      </c>
      <c r="C528" t="str">
        <f>VLOOKUP(A528,futbin!A:D,4,0)</f>
        <v>Martínez</v>
      </c>
      <c r="D528">
        <v>82</v>
      </c>
      <c r="E528" t="s">
        <v>18</v>
      </c>
      <c r="F528" t="s">
        <v>2252</v>
      </c>
      <c r="G528" s="15">
        <v>3000</v>
      </c>
      <c r="H528">
        <v>4</v>
      </c>
      <c r="I528">
        <v>4</v>
      </c>
      <c r="J528">
        <v>82</v>
      </c>
      <c r="K528">
        <v>81</v>
      </c>
      <c r="L528">
        <v>66</v>
      </c>
      <c r="M528">
        <v>78</v>
      </c>
      <c r="N528">
        <v>43</v>
      </c>
      <c r="O528">
        <v>85</v>
      </c>
      <c r="P528" s="1" t="str">
        <f>VLOOKUP(B528,futbin!B:J,6,0)</f>
        <v>FC Porto</v>
      </c>
      <c r="Q528" s="1" t="str">
        <f>VLOOKUP(B528,futbin!B:K,8,0)</f>
        <v>Colombia</v>
      </c>
      <c r="R528" t="s">
        <v>2013</v>
      </c>
      <c r="S528">
        <f>VLOOKUP(P528,clubs!B:C,2,0)</f>
        <v>236</v>
      </c>
      <c r="T528">
        <f>VLOOKUP(Q528,nations!B:C,2,0)</f>
        <v>56</v>
      </c>
    </row>
    <row r="529" spans="1:20" x14ac:dyDescent="0.25">
      <c r="A529" s="4">
        <v>165229</v>
      </c>
      <c r="B529" t="s">
        <v>318</v>
      </c>
      <c r="C529" t="str">
        <f>VLOOKUP(A529,futbin!A:D,4,0)</f>
        <v>Koscielny</v>
      </c>
      <c r="D529">
        <v>82</v>
      </c>
      <c r="E529" t="s">
        <v>39</v>
      </c>
      <c r="F529" t="s">
        <v>2252</v>
      </c>
      <c r="G529" s="15">
        <v>2800</v>
      </c>
      <c r="H529">
        <v>2</v>
      </c>
      <c r="I529">
        <v>3</v>
      </c>
      <c r="J529">
        <v>82</v>
      </c>
      <c r="K529">
        <v>40</v>
      </c>
      <c r="L529">
        <v>63</v>
      </c>
      <c r="M529">
        <v>65</v>
      </c>
      <c r="N529">
        <v>84</v>
      </c>
      <c r="O529">
        <v>77</v>
      </c>
      <c r="P529" s="1" t="str">
        <f>VLOOKUP(B529,futbin!B:J,6,0)</f>
        <v>Arsenal</v>
      </c>
      <c r="Q529" s="1" t="str">
        <f>VLOOKUP(B529,futbin!B:K,8,0)</f>
        <v>France</v>
      </c>
      <c r="R529" t="s">
        <v>2019</v>
      </c>
      <c r="S529">
        <f>VLOOKUP(P529,clubs!B:C,2,0)</f>
        <v>1</v>
      </c>
      <c r="T529">
        <f>VLOOKUP(Q529,nations!B:C,2,0)</f>
        <v>18</v>
      </c>
    </row>
    <row r="530" spans="1:20" x14ac:dyDescent="0.25">
      <c r="A530" s="4">
        <v>150418</v>
      </c>
      <c r="B530" t="s">
        <v>237</v>
      </c>
      <c r="C530" t="str">
        <f>VLOOKUP(A530,futbin!A:D,4,0)</f>
        <v>Gomez</v>
      </c>
      <c r="D530">
        <v>82</v>
      </c>
      <c r="E530" t="s">
        <v>18</v>
      </c>
      <c r="F530" t="s">
        <v>2252</v>
      </c>
      <c r="G530" s="15">
        <v>2600</v>
      </c>
      <c r="H530">
        <v>2</v>
      </c>
      <c r="I530">
        <v>4</v>
      </c>
      <c r="J530">
        <v>75</v>
      </c>
      <c r="K530">
        <v>82</v>
      </c>
      <c r="L530">
        <v>60</v>
      </c>
      <c r="M530">
        <v>70</v>
      </c>
      <c r="N530">
        <v>30</v>
      </c>
      <c r="O530">
        <v>79</v>
      </c>
      <c r="P530" s="1" t="str">
        <f>VLOOKUP(B530,futbin!B:J,6,0)</f>
        <v>Fiorentina</v>
      </c>
      <c r="Q530" s="1" t="str">
        <f>VLOOKUP(B530,futbin!B:K,8,0)</f>
        <v>Germany</v>
      </c>
      <c r="R530" t="s">
        <v>2022</v>
      </c>
      <c r="S530">
        <f>VLOOKUP(P530,clubs!B:C,2,0)</f>
        <v>110374</v>
      </c>
      <c r="T530">
        <f>VLOOKUP(Q530,nations!B:C,2,0)</f>
        <v>21</v>
      </c>
    </row>
    <row r="531" spans="1:20" x14ac:dyDescent="0.25">
      <c r="A531" s="4">
        <v>139068</v>
      </c>
      <c r="B531" t="s">
        <v>285</v>
      </c>
      <c r="C531" t="str">
        <f>VLOOKUP(A531,futbin!A:D,4,0)</f>
        <v>Nani</v>
      </c>
      <c r="D531">
        <v>82</v>
      </c>
      <c r="E531" t="s">
        <v>13</v>
      </c>
      <c r="F531" t="s">
        <v>2252</v>
      </c>
      <c r="G531" s="15">
        <v>2400</v>
      </c>
      <c r="H531">
        <v>5</v>
      </c>
      <c r="I531">
        <v>4</v>
      </c>
      <c r="J531">
        <v>85</v>
      </c>
      <c r="K531">
        <v>79</v>
      </c>
      <c r="L531">
        <v>80</v>
      </c>
      <c r="M531">
        <v>86</v>
      </c>
      <c r="N531">
        <v>28</v>
      </c>
      <c r="O531">
        <v>65</v>
      </c>
      <c r="P531" s="1" t="str">
        <f>VLOOKUP(B531,futbin!B:J,6,0)</f>
        <v>Sporting CP</v>
      </c>
      <c r="Q531" s="1" t="str">
        <f>VLOOKUP(B531,futbin!B:K,8,0)</f>
        <v>Portugal</v>
      </c>
      <c r="R531" t="s">
        <v>2027</v>
      </c>
      <c r="S531">
        <f>VLOOKUP(P531,clubs!B:C,2,0)</f>
        <v>237</v>
      </c>
      <c r="T531">
        <f>VLOOKUP(Q531,nations!B:C,2,0)</f>
        <v>38</v>
      </c>
    </row>
    <row r="532" spans="1:20" x14ac:dyDescent="0.25">
      <c r="A532" s="4">
        <v>192366</v>
      </c>
      <c r="B532" t="s">
        <v>128</v>
      </c>
      <c r="C532" t="str">
        <f>VLOOKUP(A532,futbin!A:D,4,0)</f>
        <v>Otamendi</v>
      </c>
      <c r="D532">
        <v>82</v>
      </c>
      <c r="E532" t="s">
        <v>39</v>
      </c>
      <c r="F532" t="s">
        <v>2252</v>
      </c>
      <c r="G532" s="15">
        <v>2200</v>
      </c>
      <c r="H532">
        <v>2</v>
      </c>
      <c r="I532">
        <v>3</v>
      </c>
      <c r="J532">
        <v>71</v>
      </c>
      <c r="K532">
        <v>57</v>
      </c>
      <c r="L532">
        <v>60</v>
      </c>
      <c r="M532">
        <v>64</v>
      </c>
      <c r="N532">
        <v>85</v>
      </c>
      <c r="O532">
        <v>81</v>
      </c>
      <c r="P532" s="1" t="str">
        <f>VLOOKUP(B532,futbin!B:J,6,0)</f>
        <v>Valencia CF</v>
      </c>
      <c r="Q532" s="1" t="str">
        <f>VLOOKUP(B532,futbin!B:K,8,0)</f>
        <v>Argentina</v>
      </c>
      <c r="R532" t="s">
        <v>2030</v>
      </c>
      <c r="S532">
        <f>VLOOKUP(P532,clubs!B:C,2,0)</f>
        <v>461</v>
      </c>
      <c r="T532">
        <f>VLOOKUP(Q532,nations!B:C,2,0)</f>
        <v>52</v>
      </c>
    </row>
    <row r="533" spans="1:20" x14ac:dyDescent="0.25">
      <c r="A533" s="4">
        <v>181820</v>
      </c>
      <c r="B533" t="s">
        <v>319</v>
      </c>
      <c r="C533" t="str">
        <f>VLOOKUP(A533,futbin!A:D,4,0)</f>
        <v>Jovetic</v>
      </c>
      <c r="D533">
        <v>82</v>
      </c>
      <c r="E533" t="s">
        <v>18</v>
      </c>
      <c r="F533" t="s">
        <v>2252</v>
      </c>
      <c r="G533" s="15">
        <v>2000</v>
      </c>
      <c r="H533">
        <v>4</v>
      </c>
      <c r="I533">
        <v>4</v>
      </c>
      <c r="J533">
        <v>79</v>
      </c>
      <c r="K533">
        <v>83</v>
      </c>
      <c r="L533">
        <v>79</v>
      </c>
      <c r="M533">
        <v>83</v>
      </c>
      <c r="N533">
        <v>38</v>
      </c>
      <c r="O533">
        <v>72</v>
      </c>
      <c r="P533" s="1" t="str">
        <f>VLOOKUP(B533,futbin!B:J,6,0)</f>
        <v>Inter</v>
      </c>
      <c r="Q533" s="1" t="str">
        <f>VLOOKUP(B533,futbin!B:K,8,0)</f>
        <v>Montenegro</v>
      </c>
      <c r="R533" t="s">
        <v>2042</v>
      </c>
      <c r="S533">
        <f>VLOOKUP(P533,clubs!B:C,2,0)</f>
        <v>44</v>
      </c>
      <c r="T533">
        <f>VLOOKUP(Q533,nations!B:C,2,0)</f>
        <v>15</v>
      </c>
    </row>
    <row r="534" spans="1:20" x14ac:dyDescent="0.25">
      <c r="A534" s="4">
        <v>156142</v>
      </c>
      <c r="B534" t="s">
        <v>159</v>
      </c>
      <c r="C534" t="str">
        <f>VLOOKUP(A534,futbin!A:D,4,0)</f>
        <v>Eremenko</v>
      </c>
      <c r="D534">
        <v>82</v>
      </c>
      <c r="E534" t="s">
        <v>41</v>
      </c>
      <c r="F534" t="s">
        <v>19</v>
      </c>
      <c r="G534" s="15">
        <v>25250</v>
      </c>
      <c r="H534">
        <v>4</v>
      </c>
      <c r="I534">
        <v>3</v>
      </c>
      <c r="J534">
        <v>80</v>
      </c>
      <c r="K534">
        <v>84</v>
      </c>
      <c r="L534">
        <v>88</v>
      </c>
      <c r="M534">
        <v>87</v>
      </c>
      <c r="N534">
        <v>63</v>
      </c>
      <c r="O534">
        <v>80</v>
      </c>
      <c r="P534" s="1" t="str">
        <f>VLOOKUP(B534,futbin!B:J,6,0)</f>
        <v>PFC CSKA</v>
      </c>
      <c r="Q534" s="1" t="str">
        <f>VLOOKUP(B534,futbin!B:K,8,0)</f>
        <v>Finland</v>
      </c>
      <c r="R534" t="s">
        <v>2053</v>
      </c>
      <c r="S534">
        <f>VLOOKUP(P534,clubs!B:C,2,0)</f>
        <v>315</v>
      </c>
      <c r="T534">
        <f>VLOOKUP(Q534,nations!B:C,2,0)</f>
        <v>17</v>
      </c>
    </row>
    <row r="535" spans="1:20" x14ac:dyDescent="0.25">
      <c r="A535" s="4">
        <v>115909</v>
      </c>
      <c r="B535" t="s">
        <v>334</v>
      </c>
      <c r="C535" t="str">
        <f>VLOOKUP(A535,futbin!A:D,4,0)</f>
        <v>Castro</v>
      </c>
      <c r="D535">
        <v>82</v>
      </c>
      <c r="E535" t="s">
        <v>18</v>
      </c>
      <c r="F535" t="s">
        <v>19</v>
      </c>
      <c r="G535" s="15">
        <v>55500</v>
      </c>
      <c r="H535">
        <v>3</v>
      </c>
      <c r="I535">
        <v>3</v>
      </c>
      <c r="J535">
        <v>86</v>
      </c>
      <c r="K535">
        <v>92</v>
      </c>
      <c r="L535">
        <v>70</v>
      </c>
      <c r="M535">
        <v>87</v>
      </c>
      <c r="N535">
        <v>40</v>
      </c>
      <c r="O535">
        <v>70</v>
      </c>
      <c r="P535" s="1" t="str">
        <f>VLOOKUP(B535,futbin!B:J,6,0)</f>
        <v>Real Betis Balompié</v>
      </c>
      <c r="Q535" s="1" t="str">
        <f>VLOOKUP(B535,futbin!B:K,8,0)</f>
        <v>Spain</v>
      </c>
      <c r="R535" t="s">
        <v>2054</v>
      </c>
      <c r="S535">
        <f>VLOOKUP(P535,clubs!B:C,2,0)</f>
        <v>449</v>
      </c>
      <c r="T535">
        <f>VLOOKUP(Q535,nations!B:C,2,0)</f>
        <v>45</v>
      </c>
    </row>
    <row r="536" spans="1:20" x14ac:dyDescent="0.25">
      <c r="A536" s="4">
        <v>178372</v>
      </c>
      <c r="B536" t="s">
        <v>311</v>
      </c>
      <c r="C536" t="str">
        <f>VLOOKUP(A536,futbin!A:D,4,0)</f>
        <v>Ivanovic</v>
      </c>
      <c r="D536">
        <v>82</v>
      </c>
      <c r="E536" t="s">
        <v>31</v>
      </c>
      <c r="F536" t="s">
        <v>27</v>
      </c>
      <c r="G536" s="15">
        <v>180000</v>
      </c>
      <c r="H536">
        <v>2</v>
      </c>
      <c r="I536">
        <v>3</v>
      </c>
      <c r="J536">
        <v>68</v>
      </c>
      <c r="K536">
        <v>61</v>
      </c>
      <c r="L536">
        <v>65</v>
      </c>
      <c r="M536">
        <v>62</v>
      </c>
      <c r="N536">
        <v>89</v>
      </c>
      <c r="O536">
        <v>85</v>
      </c>
      <c r="P536" s="1" t="str">
        <f>VLOOKUP(B536,futbin!B:J,6,0)</f>
        <v>Chelsea</v>
      </c>
      <c r="Q536" s="1" t="str">
        <f>VLOOKUP(B536,futbin!B:K,8,0)</f>
        <v>Serbia</v>
      </c>
      <c r="R536" t="s">
        <v>1623</v>
      </c>
      <c r="S536">
        <f>VLOOKUP(P536,clubs!B:C,2,0)</f>
        <v>5</v>
      </c>
      <c r="T536">
        <f>VLOOKUP(Q536,nations!B:C,2,0)</f>
        <v>51</v>
      </c>
    </row>
    <row r="537" spans="1:20" x14ac:dyDescent="0.25">
      <c r="A537" s="4">
        <v>171919</v>
      </c>
      <c r="B537" t="s">
        <v>126</v>
      </c>
      <c r="C537" t="str">
        <f>VLOOKUP(A537,futbin!A:D,4,0)</f>
        <v>Naldo</v>
      </c>
      <c r="D537">
        <v>82</v>
      </c>
      <c r="E537" t="s">
        <v>39</v>
      </c>
      <c r="F537" t="s">
        <v>27</v>
      </c>
      <c r="G537" s="15">
        <v>41000</v>
      </c>
      <c r="H537">
        <v>2</v>
      </c>
      <c r="I537">
        <v>4</v>
      </c>
      <c r="J537">
        <v>74</v>
      </c>
      <c r="K537">
        <v>60</v>
      </c>
      <c r="L537">
        <v>64</v>
      </c>
      <c r="M537">
        <v>58</v>
      </c>
      <c r="N537">
        <v>87</v>
      </c>
      <c r="O537">
        <v>79</v>
      </c>
      <c r="P537" s="1" t="str">
        <f>VLOOKUP(B537,futbin!B:J,6,0)</f>
        <v>VfL Wolfsburg</v>
      </c>
      <c r="Q537" s="1" t="str">
        <f>VLOOKUP(B537,futbin!B:K,8,0)</f>
        <v>Brazil</v>
      </c>
      <c r="R537" t="s">
        <v>1624</v>
      </c>
      <c r="S537">
        <f>VLOOKUP(P537,clubs!B:C,2,0)</f>
        <v>175</v>
      </c>
      <c r="T537">
        <f>VLOOKUP(Q537,nations!B:C,2,0)</f>
        <v>54</v>
      </c>
    </row>
    <row r="538" spans="1:20" x14ac:dyDescent="0.25">
      <c r="A538" s="4">
        <v>189461</v>
      </c>
      <c r="B538" t="s">
        <v>281</v>
      </c>
      <c r="C538" t="str">
        <f>VLOOKUP(A538,futbin!A:D,4,0)</f>
        <v>Wilshere</v>
      </c>
      <c r="D538">
        <v>82</v>
      </c>
      <c r="E538" t="s">
        <v>59</v>
      </c>
      <c r="F538" t="s">
        <v>27</v>
      </c>
      <c r="G538" s="15">
        <v>32750</v>
      </c>
      <c r="H538">
        <v>3</v>
      </c>
      <c r="I538">
        <v>3</v>
      </c>
      <c r="J538">
        <v>77</v>
      </c>
      <c r="K538">
        <v>70</v>
      </c>
      <c r="L538">
        <v>84</v>
      </c>
      <c r="M538">
        <v>86</v>
      </c>
      <c r="N538">
        <v>64</v>
      </c>
      <c r="O538">
        <v>78</v>
      </c>
      <c r="P538" s="1" t="str">
        <f>VLOOKUP(B538,futbin!B:J,6,0)</f>
        <v>Arsenal</v>
      </c>
      <c r="Q538" s="1" t="str">
        <f>VLOOKUP(B538,futbin!B:K,8,0)</f>
        <v>England</v>
      </c>
      <c r="R538" t="s">
        <v>1625</v>
      </c>
      <c r="S538">
        <f>VLOOKUP(P538,clubs!B:C,2,0)</f>
        <v>1</v>
      </c>
      <c r="T538">
        <f>VLOOKUP(Q538,nations!B:C,2,0)</f>
        <v>14</v>
      </c>
    </row>
    <row r="539" spans="1:20" x14ac:dyDescent="0.25">
      <c r="A539" s="4">
        <v>9676</v>
      </c>
      <c r="B539" t="s">
        <v>312</v>
      </c>
      <c r="C539" t="str">
        <f>VLOOKUP(A539,futbin!A:D,4,0)</f>
        <v>Eto'o</v>
      </c>
      <c r="D539">
        <v>82</v>
      </c>
      <c r="E539" t="s">
        <v>41</v>
      </c>
      <c r="F539" t="s">
        <v>27</v>
      </c>
      <c r="G539" s="15">
        <v>26250</v>
      </c>
      <c r="H539">
        <v>4</v>
      </c>
      <c r="I539">
        <v>3</v>
      </c>
      <c r="J539">
        <v>77</v>
      </c>
      <c r="K539">
        <v>85</v>
      </c>
      <c r="L539">
        <v>73</v>
      </c>
      <c r="M539">
        <v>84</v>
      </c>
      <c r="N539">
        <v>38</v>
      </c>
      <c r="O539">
        <v>75</v>
      </c>
      <c r="P539" s="1" t="str">
        <f>VLOOKUP(B539,futbin!B:J,6,0)</f>
        <v>Sampdoria</v>
      </c>
      <c r="Q539" s="1" t="str">
        <f>VLOOKUP(B539,futbin!B:K,8,0)</f>
        <v>Cameroon</v>
      </c>
      <c r="R539" t="s">
        <v>1626</v>
      </c>
      <c r="S539">
        <f>VLOOKUP(P539,clubs!B:C,2,0)</f>
        <v>1837</v>
      </c>
      <c r="T539">
        <f>VLOOKUP(Q539,nations!B:C,2,0)</f>
        <v>103</v>
      </c>
    </row>
    <row r="540" spans="1:20" x14ac:dyDescent="0.25">
      <c r="A540" s="4">
        <v>184881</v>
      </c>
      <c r="B540" t="s">
        <v>313</v>
      </c>
      <c r="C540" t="str">
        <f>VLOOKUP(A540,futbin!A:D,4,0)</f>
        <v>Feghouli</v>
      </c>
      <c r="D540">
        <v>82</v>
      </c>
      <c r="E540" t="s">
        <v>20</v>
      </c>
      <c r="F540" t="s">
        <v>27</v>
      </c>
      <c r="G540" s="15">
        <v>30000</v>
      </c>
      <c r="H540">
        <v>3</v>
      </c>
      <c r="I540">
        <v>3</v>
      </c>
      <c r="J540">
        <v>86</v>
      </c>
      <c r="K540">
        <v>77</v>
      </c>
      <c r="L540">
        <v>78</v>
      </c>
      <c r="M540">
        <v>88</v>
      </c>
      <c r="N540">
        <v>42</v>
      </c>
      <c r="O540">
        <v>65</v>
      </c>
      <c r="P540" s="1" t="str">
        <f>VLOOKUP(B540,futbin!B:J,6,0)</f>
        <v>Valencia CF</v>
      </c>
      <c r="Q540" s="1" t="str">
        <f>VLOOKUP(B540,futbin!B:K,8,0)</f>
        <v>Algeria</v>
      </c>
      <c r="R540" t="s">
        <v>1627</v>
      </c>
      <c r="S540">
        <f>VLOOKUP(P540,clubs!B:C,2,0)</f>
        <v>461</v>
      </c>
      <c r="T540">
        <f>VLOOKUP(Q540,nations!B:C,2,0)</f>
        <v>97</v>
      </c>
    </row>
    <row r="541" spans="1:20" x14ac:dyDescent="0.25">
      <c r="A541" s="4">
        <v>178518</v>
      </c>
      <c r="B541" t="s">
        <v>137</v>
      </c>
      <c r="C541" t="str">
        <f>VLOOKUP(A541,futbin!A:D,4,0)</f>
        <v>Nainggolan</v>
      </c>
      <c r="D541">
        <v>82</v>
      </c>
      <c r="E541" t="s">
        <v>33</v>
      </c>
      <c r="F541" t="s">
        <v>27</v>
      </c>
      <c r="G541" s="15">
        <v>76500</v>
      </c>
      <c r="H541">
        <v>3</v>
      </c>
      <c r="I541">
        <v>3</v>
      </c>
      <c r="J541">
        <v>83</v>
      </c>
      <c r="K541">
        <v>79</v>
      </c>
      <c r="L541">
        <v>80</v>
      </c>
      <c r="M541">
        <v>83</v>
      </c>
      <c r="N541">
        <v>79</v>
      </c>
      <c r="O541">
        <v>82</v>
      </c>
      <c r="P541" s="1" t="str">
        <f>VLOOKUP(B541,futbin!B:J,6,0)</f>
        <v>Roma</v>
      </c>
      <c r="Q541" s="1" t="str">
        <f>VLOOKUP(B541,futbin!B:K,8,0)</f>
        <v>Belgium</v>
      </c>
      <c r="R541" t="s">
        <v>1628</v>
      </c>
      <c r="S541">
        <f>VLOOKUP(P541,clubs!B:C,2,0)</f>
        <v>52</v>
      </c>
      <c r="T541">
        <f>VLOOKUP(Q541,nations!B:C,2,0)</f>
        <v>7</v>
      </c>
    </row>
    <row r="542" spans="1:20" x14ac:dyDescent="0.25">
      <c r="A542" s="4">
        <v>135475</v>
      </c>
      <c r="B542" t="s">
        <v>314</v>
      </c>
      <c r="C542" t="str">
        <f>VLOOKUP(A542,futbin!A:D,4,0)</f>
        <v>Melo</v>
      </c>
      <c r="D542">
        <v>82</v>
      </c>
      <c r="E542" t="s">
        <v>59</v>
      </c>
      <c r="F542" t="s">
        <v>27</v>
      </c>
      <c r="G542" s="15">
        <v>38250</v>
      </c>
      <c r="H542">
        <v>3</v>
      </c>
      <c r="I542">
        <v>3</v>
      </c>
      <c r="J542">
        <v>77</v>
      </c>
      <c r="K542">
        <v>74</v>
      </c>
      <c r="L542">
        <v>79</v>
      </c>
      <c r="M542">
        <v>77</v>
      </c>
      <c r="N542">
        <v>82</v>
      </c>
      <c r="O542">
        <v>87</v>
      </c>
      <c r="P542" s="1" t="str">
        <f>VLOOKUP(B542,futbin!B:J,6,0)</f>
        <v>Galatasaray SK</v>
      </c>
      <c r="Q542" s="1" t="str">
        <f>VLOOKUP(B542,futbin!B:K,8,0)</f>
        <v>Brazil</v>
      </c>
      <c r="R542" t="s">
        <v>1629</v>
      </c>
      <c r="S542">
        <f>VLOOKUP(P542,clubs!B:C,2,0)</f>
        <v>325</v>
      </c>
      <c r="T542">
        <f>VLOOKUP(Q542,nations!B:C,2,0)</f>
        <v>54</v>
      </c>
    </row>
    <row r="543" spans="1:20" x14ac:dyDescent="0.25">
      <c r="A543" s="4">
        <v>189513</v>
      </c>
      <c r="B543" t="s">
        <v>158</v>
      </c>
      <c r="C543" t="str">
        <f>VLOOKUP(A543,futbin!A:D,4,0)</f>
        <v>Parejo</v>
      </c>
      <c r="D543">
        <v>82</v>
      </c>
      <c r="E543" t="s">
        <v>33</v>
      </c>
      <c r="F543" t="s">
        <v>27</v>
      </c>
      <c r="G543" s="15">
        <v>21750</v>
      </c>
      <c r="H543">
        <v>3</v>
      </c>
      <c r="I543">
        <v>4</v>
      </c>
      <c r="J543">
        <v>63</v>
      </c>
      <c r="K543">
        <v>78</v>
      </c>
      <c r="L543">
        <v>89</v>
      </c>
      <c r="M543">
        <v>83</v>
      </c>
      <c r="N543">
        <v>60</v>
      </c>
      <c r="O543">
        <v>72</v>
      </c>
      <c r="P543" s="1" t="str">
        <f>VLOOKUP(B543,futbin!B:J,6,0)</f>
        <v>Valencia CF</v>
      </c>
      <c r="Q543" s="1" t="str">
        <f>VLOOKUP(B543,futbin!B:K,8,0)</f>
        <v>Spain</v>
      </c>
      <c r="R543" t="s">
        <v>1630</v>
      </c>
      <c r="S543">
        <f>VLOOKUP(P543,clubs!B:C,2,0)</f>
        <v>461</v>
      </c>
      <c r="T543">
        <f>VLOOKUP(Q543,nations!B:C,2,0)</f>
        <v>45</v>
      </c>
    </row>
    <row r="544" spans="1:20" x14ac:dyDescent="0.25">
      <c r="A544" s="4">
        <v>11141</v>
      </c>
      <c r="B544" t="s">
        <v>316</v>
      </c>
      <c r="C544" t="str">
        <f>VLOOKUP(A544,futbin!A:D,4,0)</f>
        <v>Klose</v>
      </c>
      <c r="D544">
        <v>82</v>
      </c>
      <c r="E544" t="s">
        <v>18</v>
      </c>
      <c r="F544" t="s">
        <v>27</v>
      </c>
      <c r="G544" s="15">
        <v>10750</v>
      </c>
      <c r="H544">
        <v>2</v>
      </c>
      <c r="I544">
        <v>4</v>
      </c>
      <c r="J544">
        <v>72</v>
      </c>
      <c r="K544">
        <v>81</v>
      </c>
      <c r="L544">
        <v>67</v>
      </c>
      <c r="M544">
        <v>75</v>
      </c>
      <c r="N544">
        <v>35</v>
      </c>
      <c r="O544">
        <v>67</v>
      </c>
      <c r="P544" s="1" t="str">
        <f>VLOOKUP(B544,futbin!B:J,6,0)</f>
        <v>Lazio</v>
      </c>
      <c r="Q544" s="1" t="str">
        <f>VLOOKUP(B544,futbin!B:K,8,0)</f>
        <v>Germany</v>
      </c>
      <c r="R544" t="s">
        <v>1631</v>
      </c>
      <c r="S544">
        <f>VLOOKUP(P544,clubs!B:C,2,0)</f>
        <v>46</v>
      </c>
      <c r="T544">
        <f>VLOOKUP(Q544,nations!B:C,2,0)</f>
        <v>21</v>
      </c>
    </row>
    <row r="545" spans="1:20" x14ac:dyDescent="0.25">
      <c r="A545" s="4">
        <v>165580</v>
      </c>
      <c r="B545" t="s">
        <v>129</v>
      </c>
      <c r="C545" t="str">
        <f>VLOOKUP(A545,futbin!A:D,4,0)</f>
        <v>Alves</v>
      </c>
      <c r="D545">
        <v>82</v>
      </c>
      <c r="E545" t="s">
        <v>23</v>
      </c>
      <c r="F545" t="s">
        <v>27</v>
      </c>
      <c r="G545" s="15">
        <v>23250</v>
      </c>
      <c r="H545">
        <v>1</v>
      </c>
      <c r="I545">
        <v>2</v>
      </c>
      <c r="J545">
        <v>90</v>
      </c>
      <c r="K545">
        <v>77</v>
      </c>
      <c r="L545">
        <v>76</v>
      </c>
      <c r="M545">
        <v>90</v>
      </c>
      <c r="N545">
        <v>55</v>
      </c>
      <c r="O545">
        <v>78</v>
      </c>
      <c r="P545" s="1" t="str">
        <f>VLOOKUP(B545,futbin!B:J,6,0)</f>
        <v>Valencia CF</v>
      </c>
      <c r="Q545" s="1" t="str">
        <f>VLOOKUP(B545,futbin!B:K,8,0)</f>
        <v>Brazil</v>
      </c>
      <c r="R545" t="s">
        <v>1632</v>
      </c>
      <c r="S545">
        <f>VLOOKUP(P545,clubs!B:C,2,0)</f>
        <v>461</v>
      </c>
      <c r="T545">
        <f>VLOOKUP(Q545,nations!B:C,2,0)</f>
        <v>54</v>
      </c>
    </row>
    <row r="546" spans="1:20" x14ac:dyDescent="0.25">
      <c r="A546" s="4">
        <v>193130</v>
      </c>
      <c r="B546" t="s">
        <v>280</v>
      </c>
      <c r="C546" t="str">
        <f>VLOOKUP(A546,futbin!A:D,4,0)</f>
        <v>Schürrle</v>
      </c>
      <c r="D546">
        <v>82</v>
      </c>
      <c r="E546" t="s">
        <v>35</v>
      </c>
      <c r="F546" t="s">
        <v>27</v>
      </c>
      <c r="G546" s="15">
        <v>16250</v>
      </c>
      <c r="H546">
        <v>4</v>
      </c>
      <c r="I546">
        <v>4</v>
      </c>
      <c r="J546">
        <v>89</v>
      </c>
      <c r="K546">
        <v>84</v>
      </c>
      <c r="L546">
        <v>80</v>
      </c>
      <c r="M546">
        <v>85</v>
      </c>
      <c r="N546">
        <v>40</v>
      </c>
      <c r="O546">
        <v>68</v>
      </c>
      <c r="P546" s="1" t="str">
        <f>VLOOKUP(B546,futbin!B:J,6,0)</f>
        <v>VfL Wolfsburg</v>
      </c>
      <c r="Q546" s="1" t="str">
        <f>VLOOKUP(B546,futbin!B:K,8,0)</f>
        <v>Germany</v>
      </c>
      <c r="R546" t="s">
        <v>1633</v>
      </c>
      <c r="S546">
        <f>VLOOKUP(P546,clubs!B:C,2,0)</f>
        <v>175</v>
      </c>
      <c r="T546">
        <f>VLOOKUP(Q546,nations!B:C,2,0)</f>
        <v>21</v>
      </c>
    </row>
    <row r="547" spans="1:20" x14ac:dyDescent="0.25">
      <c r="A547" s="4">
        <v>166706</v>
      </c>
      <c r="B547" t="s">
        <v>320</v>
      </c>
      <c r="C547" t="str">
        <f>VLOOKUP(A547,futbin!A:D,4,0)</f>
        <v>Škrtel</v>
      </c>
      <c r="D547">
        <v>82</v>
      </c>
      <c r="E547" t="s">
        <v>39</v>
      </c>
      <c r="F547" t="s">
        <v>27</v>
      </c>
      <c r="G547" s="15">
        <v>16250</v>
      </c>
      <c r="H547">
        <v>2</v>
      </c>
      <c r="I547">
        <v>2</v>
      </c>
      <c r="J547">
        <v>64</v>
      </c>
      <c r="K547">
        <v>39</v>
      </c>
      <c r="L547">
        <v>51</v>
      </c>
      <c r="M547">
        <v>56</v>
      </c>
      <c r="N547">
        <v>86</v>
      </c>
      <c r="O547">
        <v>86</v>
      </c>
      <c r="P547" s="1" t="str">
        <f>VLOOKUP(B547,futbin!B:J,6,0)</f>
        <v>Liverpool</v>
      </c>
      <c r="Q547" s="1" t="str">
        <f>VLOOKUP(B547,futbin!B:K,8,0)</f>
        <v>Slovakia</v>
      </c>
      <c r="R547" t="s">
        <v>1634</v>
      </c>
      <c r="S547">
        <f>VLOOKUP(P547,clubs!B:C,2,0)</f>
        <v>9</v>
      </c>
      <c r="T547">
        <f>VLOOKUP(Q547,nations!B:C,2,0)</f>
        <v>43</v>
      </c>
    </row>
    <row r="548" spans="1:20" x14ac:dyDescent="0.25">
      <c r="A548" s="4">
        <v>155897</v>
      </c>
      <c r="B548" t="s">
        <v>102</v>
      </c>
      <c r="C548" t="str">
        <f>VLOOKUP(A548,futbin!A:D,4,0)</f>
        <v>Dempsey</v>
      </c>
      <c r="D548">
        <v>82</v>
      </c>
      <c r="E548" t="s">
        <v>16</v>
      </c>
      <c r="F548" t="s">
        <v>27</v>
      </c>
      <c r="G548" s="15">
        <v>11500</v>
      </c>
      <c r="H548">
        <v>4</v>
      </c>
      <c r="I548">
        <v>4</v>
      </c>
      <c r="J548">
        <v>74</v>
      </c>
      <c r="K548">
        <v>83</v>
      </c>
      <c r="L548">
        <v>77</v>
      </c>
      <c r="M548">
        <v>84</v>
      </c>
      <c r="N548">
        <v>45</v>
      </c>
      <c r="O548">
        <v>77</v>
      </c>
      <c r="P548" s="1" t="str">
        <f>VLOOKUP(B548,futbin!B:J,6,0)</f>
        <v>Seattle Sounders FC</v>
      </c>
      <c r="Q548" s="1" t="str">
        <f>VLOOKUP(B548,futbin!B:K,8,0)</f>
        <v>USA</v>
      </c>
      <c r="R548" t="s">
        <v>1635</v>
      </c>
      <c r="S548">
        <f>VLOOKUP(P548,clubs!B:C,2,0)</f>
        <v>111144</v>
      </c>
      <c r="T548">
        <f>VLOOKUP(Q548,nations!B:C,2,0)</f>
        <v>95</v>
      </c>
    </row>
    <row r="549" spans="1:20" x14ac:dyDescent="0.25">
      <c r="A549" s="4">
        <v>164859</v>
      </c>
      <c r="B549" t="s">
        <v>330</v>
      </c>
      <c r="C549" t="str">
        <f>VLOOKUP(A549,futbin!A:D,4,0)</f>
        <v>Walcott</v>
      </c>
      <c r="D549">
        <v>82</v>
      </c>
      <c r="E549" t="s">
        <v>18</v>
      </c>
      <c r="F549" t="s">
        <v>27</v>
      </c>
      <c r="G549" s="15">
        <v>101000</v>
      </c>
      <c r="H549">
        <v>3</v>
      </c>
      <c r="I549">
        <v>3</v>
      </c>
      <c r="J549">
        <v>97</v>
      </c>
      <c r="K549">
        <v>82</v>
      </c>
      <c r="L549">
        <v>78</v>
      </c>
      <c r="M549">
        <v>84</v>
      </c>
      <c r="N549">
        <v>35</v>
      </c>
      <c r="O549">
        <v>67</v>
      </c>
      <c r="P549" s="1" t="str">
        <f>VLOOKUP(B549,futbin!B:J,6,0)</f>
        <v>Arsenal</v>
      </c>
      <c r="Q549" s="1" t="str">
        <f>VLOOKUP(B549,futbin!B:K,8,0)</f>
        <v>England</v>
      </c>
      <c r="R549" t="s">
        <v>1636</v>
      </c>
      <c r="S549">
        <f>VLOOKUP(P549,clubs!B:C,2,0)</f>
        <v>1</v>
      </c>
      <c r="T549">
        <f>VLOOKUP(Q549,nations!B:C,2,0)</f>
        <v>14</v>
      </c>
    </row>
    <row r="550" spans="1:20" x14ac:dyDescent="0.25">
      <c r="A550" s="4">
        <v>177326</v>
      </c>
      <c r="B550" t="s">
        <v>337</v>
      </c>
      <c r="C550" t="str">
        <f>VLOOKUP(A550,futbin!A:D,4,0)</f>
        <v>Valbuena</v>
      </c>
      <c r="D550">
        <v>82</v>
      </c>
      <c r="E550" t="s">
        <v>41</v>
      </c>
      <c r="F550" t="s">
        <v>27</v>
      </c>
      <c r="G550" s="15">
        <v>18250</v>
      </c>
      <c r="H550">
        <v>4</v>
      </c>
      <c r="I550">
        <v>3</v>
      </c>
      <c r="J550">
        <v>87</v>
      </c>
      <c r="K550">
        <v>76</v>
      </c>
      <c r="L550">
        <v>85</v>
      </c>
      <c r="M550">
        <v>86</v>
      </c>
      <c r="N550">
        <v>35</v>
      </c>
      <c r="O550">
        <v>51</v>
      </c>
      <c r="P550" s="1" t="str">
        <f>VLOOKUP(B550,futbin!B:J,6,0)</f>
        <v>FC Dynamo Moscow</v>
      </c>
      <c r="Q550" s="1" t="str">
        <f>VLOOKUP(B550,futbin!B:K,8,0)</f>
        <v>France</v>
      </c>
      <c r="R550" t="s">
        <v>1637</v>
      </c>
      <c r="S550">
        <f>VLOOKUP(P550,clubs!B:C,2,0)</f>
        <v>312</v>
      </c>
      <c r="T550">
        <f>VLOOKUP(Q550,nations!B:C,2,0)</f>
        <v>18</v>
      </c>
    </row>
    <row r="551" spans="1:20" x14ac:dyDescent="0.25">
      <c r="A551" s="4">
        <v>192883</v>
      </c>
      <c r="B551" t="s">
        <v>339</v>
      </c>
      <c r="C551" t="str">
        <f>VLOOKUP(A551,futbin!A:D,4,0)</f>
        <v>Mkhitaryan</v>
      </c>
      <c r="D551">
        <v>82</v>
      </c>
      <c r="E551" t="s">
        <v>35</v>
      </c>
      <c r="F551" t="s">
        <v>27</v>
      </c>
      <c r="G551" s="15">
        <v>50500</v>
      </c>
      <c r="H551">
        <v>4</v>
      </c>
      <c r="I551">
        <v>5</v>
      </c>
      <c r="J551">
        <v>87</v>
      </c>
      <c r="K551">
        <v>79</v>
      </c>
      <c r="L551">
        <v>80</v>
      </c>
      <c r="M551">
        <v>88</v>
      </c>
      <c r="N551">
        <v>56</v>
      </c>
      <c r="O551">
        <v>75</v>
      </c>
      <c r="P551" s="1" t="str">
        <f>VLOOKUP(B551,futbin!B:J,6,0)</f>
        <v>Borussia Dortmund</v>
      </c>
      <c r="Q551" s="1" t="str">
        <f>VLOOKUP(B551,futbin!B:K,8,0)</f>
        <v>Armenia</v>
      </c>
      <c r="R551" t="s">
        <v>1638</v>
      </c>
      <c r="S551">
        <f>VLOOKUP(P551,clubs!B:C,2,0)</f>
        <v>22</v>
      </c>
      <c r="T551">
        <f>VLOOKUP(Q551,nations!B:C,2,0)</f>
        <v>3</v>
      </c>
    </row>
    <row r="552" spans="1:20" x14ac:dyDescent="0.25">
      <c r="A552" s="4">
        <v>192505</v>
      </c>
      <c r="B552" t="s">
        <v>340</v>
      </c>
      <c r="C552" t="str">
        <f>VLOOKUP(A552,futbin!A:D,4,0)</f>
        <v>Lukaku</v>
      </c>
      <c r="D552">
        <v>82</v>
      </c>
      <c r="E552" t="s">
        <v>18</v>
      </c>
      <c r="F552" t="s">
        <v>27</v>
      </c>
      <c r="G552" s="15">
        <v>101000</v>
      </c>
      <c r="H552">
        <v>3</v>
      </c>
      <c r="I552">
        <v>4</v>
      </c>
      <c r="J552">
        <v>86</v>
      </c>
      <c r="K552">
        <v>88</v>
      </c>
      <c r="L552">
        <v>70</v>
      </c>
      <c r="M552">
        <v>80</v>
      </c>
      <c r="N552">
        <v>35</v>
      </c>
      <c r="O552">
        <v>86</v>
      </c>
      <c r="P552" s="1" t="str">
        <f>VLOOKUP(B552,futbin!B:J,6,0)</f>
        <v>Everton</v>
      </c>
      <c r="Q552" s="1" t="str">
        <f>VLOOKUP(B552,futbin!B:K,8,0)</f>
        <v>Belgium</v>
      </c>
      <c r="R552" t="s">
        <v>1639</v>
      </c>
      <c r="S552">
        <f>VLOOKUP(P552,clubs!B:C,2,0)</f>
        <v>7</v>
      </c>
      <c r="T552">
        <f>VLOOKUP(Q552,nations!B:C,2,0)</f>
        <v>7</v>
      </c>
    </row>
    <row r="553" spans="1:20" x14ac:dyDescent="0.25">
      <c r="A553" s="4">
        <v>330</v>
      </c>
      <c r="B553" t="s">
        <v>187</v>
      </c>
      <c r="C553" t="str">
        <f>VLOOKUP(A553,futbin!A:D,4,0)</f>
        <v>Keane</v>
      </c>
      <c r="D553">
        <v>82</v>
      </c>
      <c r="E553" t="s">
        <v>18</v>
      </c>
      <c r="F553" t="s">
        <v>27</v>
      </c>
      <c r="G553" s="15">
        <v>20250</v>
      </c>
      <c r="H553">
        <v>3</v>
      </c>
      <c r="I553">
        <v>4</v>
      </c>
      <c r="J553">
        <v>73</v>
      </c>
      <c r="K553">
        <v>90</v>
      </c>
      <c r="L553">
        <v>84</v>
      </c>
      <c r="M553">
        <v>88</v>
      </c>
      <c r="N553">
        <v>37</v>
      </c>
      <c r="O553">
        <v>77</v>
      </c>
      <c r="P553" s="1" t="str">
        <f>VLOOKUP(B553,futbin!B:J,6,0)</f>
        <v>LA Galaxy</v>
      </c>
      <c r="Q553" s="1" t="str">
        <f>VLOOKUP(B553,futbin!B:K,8,0)</f>
        <v>Ireland</v>
      </c>
      <c r="R553" t="s">
        <v>1640</v>
      </c>
      <c r="S553">
        <f>VLOOKUP(P553,clubs!B:C,2,0)</f>
        <v>697</v>
      </c>
      <c r="T553">
        <f>VLOOKUP(Q553,nations!B:C,2,0)</f>
        <v>25</v>
      </c>
    </row>
    <row r="554" spans="1:20" x14ac:dyDescent="0.25">
      <c r="A554" s="4">
        <v>146758</v>
      </c>
      <c r="B554" t="s">
        <v>343</v>
      </c>
      <c r="C554" t="str">
        <f>VLOOKUP(A554,futbin!A:D,4,0)</f>
        <v>Soldado</v>
      </c>
      <c r="D554">
        <v>82</v>
      </c>
      <c r="E554" t="s">
        <v>18</v>
      </c>
      <c r="F554" t="s">
        <v>27</v>
      </c>
      <c r="G554" s="15">
        <v>25250</v>
      </c>
      <c r="H554">
        <v>3</v>
      </c>
      <c r="I554">
        <v>3</v>
      </c>
      <c r="J554">
        <v>77</v>
      </c>
      <c r="K554">
        <v>84</v>
      </c>
      <c r="L554">
        <v>74</v>
      </c>
      <c r="M554">
        <v>80</v>
      </c>
      <c r="N554">
        <v>45</v>
      </c>
      <c r="O554">
        <v>77</v>
      </c>
      <c r="P554" s="1" t="str">
        <f>VLOOKUP(B554,futbin!B:J,6,0)</f>
        <v>Tottenham Hotspur</v>
      </c>
      <c r="Q554" s="1" t="str">
        <f>VLOOKUP(B554,futbin!B:K,8,0)</f>
        <v>Spain</v>
      </c>
      <c r="R554" t="s">
        <v>1641</v>
      </c>
      <c r="S554">
        <f>VLOOKUP(P554,clubs!B:C,2,0)</f>
        <v>18</v>
      </c>
      <c r="T554">
        <f>VLOOKUP(Q554,nations!B:C,2,0)</f>
        <v>45</v>
      </c>
    </row>
    <row r="555" spans="1:20" x14ac:dyDescent="0.25">
      <c r="A555" s="4">
        <v>189332</v>
      </c>
      <c r="B555" t="s">
        <v>345</v>
      </c>
      <c r="C555" t="str">
        <f>VLOOKUP(A555,futbin!A:D,4,0)</f>
        <v>Alba</v>
      </c>
      <c r="D555">
        <v>82</v>
      </c>
      <c r="E555" t="s">
        <v>110</v>
      </c>
      <c r="F555" t="s">
        <v>27</v>
      </c>
      <c r="G555" s="15">
        <v>301000</v>
      </c>
      <c r="H555">
        <v>3</v>
      </c>
      <c r="I555">
        <v>3</v>
      </c>
      <c r="J555">
        <v>93</v>
      </c>
      <c r="K555">
        <v>71</v>
      </c>
      <c r="L555">
        <v>77</v>
      </c>
      <c r="M555">
        <v>83</v>
      </c>
      <c r="N555">
        <v>82</v>
      </c>
      <c r="O555">
        <v>80</v>
      </c>
      <c r="P555" s="1" t="str">
        <f>VLOOKUP(B555,futbin!B:J,6,0)</f>
        <v>FC Barcelona</v>
      </c>
      <c r="Q555" s="1" t="str">
        <f>VLOOKUP(B555,futbin!B:K,8,0)</f>
        <v>Spain</v>
      </c>
      <c r="R555" t="s">
        <v>1642</v>
      </c>
      <c r="S555">
        <f>VLOOKUP(P555,clubs!B:C,2,0)</f>
        <v>241</v>
      </c>
      <c r="T555">
        <f>VLOOKUP(Q555,nations!B:C,2,0)</f>
        <v>45</v>
      </c>
    </row>
    <row r="556" spans="1:20" x14ac:dyDescent="0.25">
      <c r="A556" s="4">
        <v>31432</v>
      </c>
      <c r="B556" t="s">
        <v>346</v>
      </c>
      <c r="C556" t="str">
        <f>VLOOKUP(A556,futbin!A:D,4,0)</f>
        <v>Drogba</v>
      </c>
      <c r="D556">
        <v>82</v>
      </c>
      <c r="E556" t="s">
        <v>18</v>
      </c>
      <c r="F556" t="s">
        <v>27</v>
      </c>
      <c r="G556" s="15">
        <v>30250</v>
      </c>
      <c r="H556">
        <v>3</v>
      </c>
      <c r="I556">
        <v>4</v>
      </c>
      <c r="J556">
        <v>68</v>
      </c>
      <c r="K556">
        <v>88</v>
      </c>
      <c r="L556">
        <v>77</v>
      </c>
      <c r="M556">
        <v>78</v>
      </c>
      <c r="N556">
        <v>40</v>
      </c>
      <c r="O556">
        <v>80</v>
      </c>
      <c r="P556" s="1" t="str">
        <f>VLOOKUP(B556,futbin!B:J,6,0)</f>
        <v>CF Montréal</v>
      </c>
      <c r="Q556" s="1" t="str">
        <f>VLOOKUP(B556,futbin!B:K,8,0)</f>
        <v>Ivory Coast</v>
      </c>
      <c r="R556" t="s">
        <v>1643</v>
      </c>
      <c r="S556">
        <f>VLOOKUP(P556,clubs!B:C,2,0)</f>
        <v>111139</v>
      </c>
      <c r="T556">
        <f>VLOOKUP(Q556,nations!B:C,2,0)</f>
        <v>108</v>
      </c>
    </row>
    <row r="557" spans="1:20" x14ac:dyDescent="0.25">
      <c r="A557" s="4">
        <v>152554</v>
      </c>
      <c r="B557" t="s">
        <v>315</v>
      </c>
      <c r="C557" t="str">
        <f>VLOOKUP(A557,futbin!A:D,4,0)</f>
        <v>Clichy</v>
      </c>
      <c r="D557">
        <v>82</v>
      </c>
      <c r="E557" t="s">
        <v>110</v>
      </c>
      <c r="F557" t="s">
        <v>27</v>
      </c>
      <c r="G557" s="15">
        <v>145000</v>
      </c>
      <c r="H557">
        <v>2</v>
      </c>
      <c r="I557">
        <v>4</v>
      </c>
      <c r="J557">
        <v>87</v>
      </c>
      <c r="K557">
        <v>49</v>
      </c>
      <c r="L557">
        <v>79</v>
      </c>
      <c r="M557">
        <v>80</v>
      </c>
      <c r="N557">
        <v>85</v>
      </c>
      <c r="O557">
        <v>71</v>
      </c>
      <c r="P557" s="1" t="str">
        <f>VLOOKUP(B557,futbin!B:J,6,0)</f>
        <v>Manchester City</v>
      </c>
      <c r="Q557" s="1" t="str">
        <f>VLOOKUP(B557,futbin!B:K,8,0)</f>
        <v>France</v>
      </c>
      <c r="R557" t="s">
        <v>2100</v>
      </c>
      <c r="S557">
        <f>VLOOKUP(P557,clubs!B:C,2,0)</f>
        <v>10</v>
      </c>
      <c r="T557">
        <f>VLOOKUP(Q557,nations!B:C,2,0)</f>
        <v>18</v>
      </c>
    </row>
    <row r="558" spans="1:20" x14ac:dyDescent="0.25">
      <c r="A558" s="4">
        <v>186146</v>
      </c>
      <c r="B558" t="s">
        <v>321</v>
      </c>
      <c r="C558" t="str">
        <f>VLOOKUP(A558,futbin!A:D,4,0)</f>
        <v>Welbeck</v>
      </c>
      <c r="D558">
        <v>82</v>
      </c>
      <c r="E558" t="s">
        <v>13</v>
      </c>
      <c r="F558" t="s">
        <v>27</v>
      </c>
      <c r="G558" s="15">
        <v>46250</v>
      </c>
      <c r="H558">
        <v>3</v>
      </c>
      <c r="I558">
        <v>3</v>
      </c>
      <c r="J558">
        <v>88</v>
      </c>
      <c r="K558">
        <v>86</v>
      </c>
      <c r="L558">
        <v>76</v>
      </c>
      <c r="M558">
        <v>88</v>
      </c>
      <c r="N558">
        <v>42</v>
      </c>
      <c r="O558">
        <v>83</v>
      </c>
      <c r="P558" s="1" t="str">
        <f>VLOOKUP(B558,futbin!B:J,6,0)</f>
        <v>Arsenal</v>
      </c>
      <c r="Q558" s="1" t="str">
        <f>VLOOKUP(B558,futbin!B:K,8,0)</f>
        <v>England</v>
      </c>
      <c r="R558" t="s">
        <v>2101</v>
      </c>
      <c r="S558">
        <f>VLOOKUP(P558,clubs!B:C,2,0)</f>
        <v>1</v>
      </c>
      <c r="T558">
        <f>VLOOKUP(Q558,nations!B:C,2,0)</f>
        <v>14</v>
      </c>
    </row>
    <row r="559" spans="1:20" x14ac:dyDescent="0.25">
      <c r="A559" s="4">
        <v>193348</v>
      </c>
      <c r="B559" t="s">
        <v>322</v>
      </c>
      <c r="C559" t="str">
        <f>VLOOKUP(A559,futbin!A:D,4,0)</f>
        <v>Shaqiri</v>
      </c>
      <c r="D559">
        <v>82</v>
      </c>
      <c r="E559" t="s">
        <v>41</v>
      </c>
      <c r="F559" t="s">
        <v>27</v>
      </c>
      <c r="G559" s="15">
        <v>191000</v>
      </c>
      <c r="H559">
        <v>4</v>
      </c>
      <c r="I559">
        <v>4</v>
      </c>
      <c r="J559">
        <v>90</v>
      </c>
      <c r="K559">
        <v>84</v>
      </c>
      <c r="L559">
        <v>86</v>
      </c>
      <c r="M559">
        <v>90</v>
      </c>
      <c r="N559">
        <v>61</v>
      </c>
      <c r="O559">
        <v>77</v>
      </c>
      <c r="P559" s="1" t="str">
        <f>VLOOKUP(B559,futbin!B:J,6,0)</f>
        <v>Inter</v>
      </c>
      <c r="Q559" s="1" t="str">
        <f>VLOOKUP(B559,futbin!B:K,8,0)</f>
        <v>Switzerland</v>
      </c>
      <c r="R559" t="s">
        <v>2102</v>
      </c>
      <c r="S559">
        <f>VLOOKUP(P559,clubs!B:C,2,0)</f>
        <v>44</v>
      </c>
      <c r="T559">
        <f>VLOOKUP(Q559,nations!B:C,2,0)</f>
        <v>47</v>
      </c>
    </row>
    <row r="560" spans="1:20" x14ac:dyDescent="0.25">
      <c r="A560" s="4">
        <v>53914</v>
      </c>
      <c r="B560" t="s">
        <v>323</v>
      </c>
      <c r="C560" t="str">
        <f>VLOOKUP(A560,futbin!A:D,4,0)</f>
        <v>Jagielka</v>
      </c>
      <c r="D560">
        <v>82</v>
      </c>
      <c r="E560" t="s">
        <v>39</v>
      </c>
      <c r="F560" t="s">
        <v>27</v>
      </c>
      <c r="G560" s="15">
        <v>28250</v>
      </c>
      <c r="H560">
        <v>2</v>
      </c>
      <c r="I560">
        <v>3</v>
      </c>
      <c r="J560">
        <v>70</v>
      </c>
      <c r="K560">
        <v>53</v>
      </c>
      <c r="L560">
        <v>63</v>
      </c>
      <c r="M560">
        <v>59</v>
      </c>
      <c r="N560">
        <v>87</v>
      </c>
      <c r="O560">
        <v>86</v>
      </c>
      <c r="P560" s="1" t="str">
        <f>VLOOKUP(B560,futbin!B:J,6,0)</f>
        <v>Everton</v>
      </c>
      <c r="Q560" s="1" t="str">
        <f>VLOOKUP(B560,futbin!B:K,8,0)</f>
        <v>England</v>
      </c>
      <c r="R560" t="s">
        <v>2103</v>
      </c>
      <c r="S560">
        <f>VLOOKUP(P560,clubs!B:C,2,0)</f>
        <v>7</v>
      </c>
      <c r="T560">
        <f>VLOOKUP(Q560,nations!B:C,2,0)</f>
        <v>14</v>
      </c>
    </row>
    <row r="561" spans="1:20" x14ac:dyDescent="0.25">
      <c r="A561" s="4">
        <v>193352</v>
      </c>
      <c r="B561" t="s">
        <v>157</v>
      </c>
      <c r="C561" t="str">
        <f>VLOOKUP(A561,futbin!A:D,4,0)</f>
        <v>Rodriguez</v>
      </c>
      <c r="D561">
        <v>82</v>
      </c>
      <c r="E561" t="s">
        <v>110</v>
      </c>
      <c r="F561" t="s">
        <v>27</v>
      </c>
      <c r="G561" s="15">
        <v>28250</v>
      </c>
      <c r="H561">
        <v>3</v>
      </c>
      <c r="I561">
        <v>3</v>
      </c>
      <c r="J561">
        <v>78</v>
      </c>
      <c r="K561">
        <v>65</v>
      </c>
      <c r="L561">
        <v>79</v>
      </c>
      <c r="M561">
        <v>80</v>
      </c>
      <c r="N561">
        <v>84</v>
      </c>
      <c r="O561">
        <v>80</v>
      </c>
      <c r="P561" s="1" t="str">
        <f>VLOOKUP(B561,futbin!B:J,6,0)</f>
        <v>VfL Wolfsburg</v>
      </c>
      <c r="Q561" s="1" t="str">
        <f>VLOOKUP(B561,futbin!B:K,8,0)</f>
        <v>Switzerland</v>
      </c>
      <c r="R561" t="s">
        <v>2104</v>
      </c>
      <c r="S561">
        <f>VLOOKUP(P561,clubs!B:C,2,0)</f>
        <v>175</v>
      </c>
      <c r="T561">
        <f>VLOOKUP(Q561,nations!B:C,2,0)</f>
        <v>47</v>
      </c>
    </row>
    <row r="562" spans="1:20" x14ac:dyDescent="0.25">
      <c r="A562" s="4">
        <v>184111</v>
      </c>
      <c r="B562" t="s">
        <v>324</v>
      </c>
      <c r="C562" t="str">
        <f>VLOOKUP(A562,futbin!A:D,4,0)</f>
        <v>Benteke</v>
      </c>
      <c r="D562">
        <v>82</v>
      </c>
      <c r="E562" t="s">
        <v>18</v>
      </c>
      <c r="F562" t="s">
        <v>27</v>
      </c>
      <c r="G562" s="15">
        <v>50500</v>
      </c>
      <c r="H562">
        <v>3</v>
      </c>
      <c r="I562">
        <v>4</v>
      </c>
      <c r="J562">
        <v>82</v>
      </c>
      <c r="K562">
        <v>87</v>
      </c>
      <c r="L562">
        <v>68</v>
      </c>
      <c r="M562">
        <v>79</v>
      </c>
      <c r="N562">
        <v>37</v>
      </c>
      <c r="O562">
        <v>90</v>
      </c>
      <c r="P562" s="1" t="str">
        <f>VLOOKUP(B562,futbin!B:J,6,0)</f>
        <v>Aston Villa</v>
      </c>
      <c r="Q562" s="1" t="str">
        <f>VLOOKUP(B562,futbin!B:K,8,0)</f>
        <v>Belgium</v>
      </c>
      <c r="R562" t="s">
        <v>2105</v>
      </c>
      <c r="S562">
        <f>VLOOKUP(P562,clubs!B:C,2,0)</f>
        <v>2</v>
      </c>
      <c r="T562">
        <f>VLOOKUP(Q562,nations!B:C,2,0)</f>
        <v>7</v>
      </c>
    </row>
    <row r="563" spans="1:20" x14ac:dyDescent="0.25">
      <c r="A563" s="4">
        <v>185020</v>
      </c>
      <c r="B563" t="s">
        <v>325</v>
      </c>
      <c r="C563" t="str">
        <f>VLOOKUP(A563,futbin!A:D,4,0)</f>
        <v>Callejón</v>
      </c>
      <c r="D563">
        <v>82</v>
      </c>
      <c r="E563" t="s">
        <v>36</v>
      </c>
      <c r="F563" t="s">
        <v>27</v>
      </c>
      <c r="G563" s="15">
        <v>30250</v>
      </c>
      <c r="H563">
        <v>3</v>
      </c>
      <c r="I563">
        <v>2</v>
      </c>
      <c r="J563">
        <v>91</v>
      </c>
      <c r="K563">
        <v>85</v>
      </c>
      <c r="L563">
        <v>77</v>
      </c>
      <c r="M563">
        <v>86</v>
      </c>
      <c r="N563">
        <v>31</v>
      </c>
      <c r="O563">
        <v>67</v>
      </c>
      <c r="P563" s="1" t="str">
        <f>VLOOKUP(B563,futbin!B:J,6,0)</f>
        <v>Napoli</v>
      </c>
      <c r="Q563" s="1" t="str">
        <f>VLOOKUP(B563,futbin!B:K,8,0)</f>
        <v>Spain</v>
      </c>
      <c r="R563" t="s">
        <v>2106</v>
      </c>
      <c r="S563">
        <f>VLOOKUP(P563,clubs!B:C,2,0)</f>
        <v>48</v>
      </c>
      <c r="T563">
        <f>VLOOKUP(Q563,nations!B:C,2,0)</f>
        <v>45</v>
      </c>
    </row>
    <row r="564" spans="1:20" x14ac:dyDescent="0.25">
      <c r="A564" s="4">
        <v>144622</v>
      </c>
      <c r="B564" t="s">
        <v>328</v>
      </c>
      <c r="C564" t="str">
        <f>VLOOKUP(A564,futbin!A:D,4,0)</f>
        <v>Raffael</v>
      </c>
      <c r="D564">
        <v>82</v>
      </c>
      <c r="E564" t="s">
        <v>16</v>
      </c>
      <c r="F564" t="s">
        <v>27</v>
      </c>
      <c r="G564" s="15">
        <v>21250</v>
      </c>
      <c r="H564">
        <v>4</v>
      </c>
      <c r="I564">
        <v>4</v>
      </c>
      <c r="J564">
        <v>78</v>
      </c>
      <c r="K564">
        <v>88</v>
      </c>
      <c r="L564">
        <v>79</v>
      </c>
      <c r="M564">
        <v>89</v>
      </c>
      <c r="N564">
        <v>46</v>
      </c>
      <c r="O564">
        <v>72</v>
      </c>
      <c r="P564" s="1" t="str">
        <f>VLOOKUP(B564,futbin!B:J,6,0)</f>
        <v>Borussia Mönchengladbach</v>
      </c>
      <c r="Q564" s="1" t="str">
        <f>VLOOKUP(B564,futbin!B:K,8,0)</f>
        <v>Brazil</v>
      </c>
      <c r="R564" t="s">
        <v>2107</v>
      </c>
      <c r="S564">
        <f>VLOOKUP(P564,clubs!B:C,2,0)</f>
        <v>23</v>
      </c>
      <c r="T564">
        <f>VLOOKUP(Q564,nations!B:C,2,0)</f>
        <v>54</v>
      </c>
    </row>
    <row r="565" spans="1:20" x14ac:dyDescent="0.25">
      <c r="A565" s="4">
        <v>113422</v>
      </c>
      <c r="B565" t="s">
        <v>160</v>
      </c>
      <c r="C565" t="str">
        <f>VLOOKUP(A565,futbin!A:D,4,0)</f>
        <v>Villa</v>
      </c>
      <c r="D565">
        <v>82</v>
      </c>
      <c r="E565" t="s">
        <v>18</v>
      </c>
      <c r="F565" t="s">
        <v>27</v>
      </c>
      <c r="G565" s="15">
        <v>14250</v>
      </c>
      <c r="H565">
        <v>4</v>
      </c>
      <c r="I565">
        <v>5</v>
      </c>
      <c r="J565">
        <v>75</v>
      </c>
      <c r="K565">
        <v>90</v>
      </c>
      <c r="L565">
        <v>78</v>
      </c>
      <c r="M565">
        <v>86</v>
      </c>
      <c r="N565">
        <v>36</v>
      </c>
      <c r="O565">
        <v>70</v>
      </c>
      <c r="P565" s="1" t="str">
        <f>VLOOKUP(B565,futbin!B:J,6,0)</f>
        <v>New York City FC</v>
      </c>
      <c r="Q565" s="1" t="str">
        <f>VLOOKUP(B565,futbin!B:K,8,0)</f>
        <v>Spain</v>
      </c>
      <c r="R565" t="s">
        <v>2108</v>
      </c>
      <c r="S565">
        <f>VLOOKUP(P565,clubs!B:C,2,0)</f>
        <v>112828</v>
      </c>
      <c r="T565">
        <f>VLOOKUP(Q565,nations!B:C,2,0)</f>
        <v>45</v>
      </c>
    </row>
    <row r="566" spans="1:20" x14ac:dyDescent="0.25">
      <c r="A566" s="4">
        <v>139968</v>
      </c>
      <c r="B566" t="s">
        <v>338</v>
      </c>
      <c r="C566" t="str">
        <f>VLOOKUP(A566,futbin!A:D,4,0)</f>
        <v>Enyeama</v>
      </c>
      <c r="D566">
        <v>82</v>
      </c>
      <c r="E566" t="s">
        <v>23</v>
      </c>
      <c r="F566" t="s">
        <v>27</v>
      </c>
      <c r="G566" s="15">
        <v>20250</v>
      </c>
      <c r="H566">
        <v>1</v>
      </c>
      <c r="I566">
        <v>3</v>
      </c>
      <c r="J566">
        <v>84</v>
      </c>
      <c r="K566">
        <v>87</v>
      </c>
      <c r="L566">
        <v>80</v>
      </c>
      <c r="M566">
        <v>95</v>
      </c>
      <c r="N566">
        <v>42</v>
      </c>
      <c r="O566">
        <v>86</v>
      </c>
      <c r="P566" s="1" t="str">
        <f>VLOOKUP(B566,futbin!B:J,6,0)</f>
        <v>Lille OSC</v>
      </c>
      <c r="Q566" s="1" t="str">
        <f>VLOOKUP(B566,futbin!B:K,8,0)</f>
        <v>Nigeria</v>
      </c>
      <c r="R566" t="s">
        <v>2109</v>
      </c>
      <c r="S566">
        <f>VLOOKUP(P566,clubs!B:C,2,0)</f>
        <v>65</v>
      </c>
      <c r="T566">
        <f>VLOOKUP(Q566,nations!B:C,2,0)</f>
        <v>133</v>
      </c>
    </row>
    <row r="567" spans="1:20" x14ac:dyDescent="0.25">
      <c r="A567" s="4">
        <v>153244</v>
      </c>
      <c r="B567" t="s">
        <v>341</v>
      </c>
      <c r="C567" t="str">
        <f>VLOOKUP(A567,futbin!A:D,4,0)</f>
        <v>Gignac</v>
      </c>
      <c r="D567">
        <v>82</v>
      </c>
      <c r="E567" t="s">
        <v>18</v>
      </c>
      <c r="F567" t="s">
        <v>27</v>
      </c>
      <c r="G567" s="15">
        <v>15250</v>
      </c>
      <c r="H567">
        <v>3</v>
      </c>
      <c r="I567">
        <v>3</v>
      </c>
      <c r="J567">
        <v>75</v>
      </c>
      <c r="K567">
        <v>90</v>
      </c>
      <c r="L567">
        <v>75</v>
      </c>
      <c r="M567">
        <v>81</v>
      </c>
      <c r="N567">
        <v>37</v>
      </c>
      <c r="O567">
        <v>80</v>
      </c>
      <c r="P567" s="1" t="str">
        <f>VLOOKUP(B567,futbin!B:J,6,0)</f>
        <v>Olympique de Marseille</v>
      </c>
      <c r="Q567" s="1" t="str">
        <f>VLOOKUP(B567,futbin!B:K,8,0)</f>
        <v>France</v>
      </c>
      <c r="R567" t="s">
        <v>2110</v>
      </c>
      <c r="S567">
        <f>VLOOKUP(P567,clubs!B:C,2,0)</f>
        <v>219</v>
      </c>
      <c r="T567">
        <f>VLOOKUP(Q567,nations!B:C,2,0)</f>
        <v>18</v>
      </c>
    </row>
    <row r="568" spans="1:20" x14ac:dyDescent="0.25">
      <c r="A568" s="4">
        <v>177388</v>
      </c>
      <c r="B568" t="s">
        <v>136</v>
      </c>
      <c r="C568" t="str">
        <f>VLOOKUP(A568,futbin!A:D,4,0)</f>
        <v>Payet</v>
      </c>
      <c r="D568">
        <v>82</v>
      </c>
      <c r="E568" t="s">
        <v>41</v>
      </c>
      <c r="F568" t="s">
        <v>27</v>
      </c>
      <c r="G568" s="15">
        <v>20250</v>
      </c>
      <c r="H568">
        <v>4</v>
      </c>
      <c r="I568">
        <v>4</v>
      </c>
      <c r="J568">
        <v>81</v>
      </c>
      <c r="K568">
        <v>85</v>
      </c>
      <c r="L568">
        <v>86</v>
      </c>
      <c r="M568">
        <v>86</v>
      </c>
      <c r="N568">
        <v>50</v>
      </c>
      <c r="O568">
        <v>71</v>
      </c>
      <c r="P568" s="1" t="str">
        <f>VLOOKUP(B568,futbin!B:J,6,0)</f>
        <v>Olympique de Marseille</v>
      </c>
      <c r="Q568" s="1" t="str">
        <f>VLOOKUP(B568,futbin!B:K,8,0)</f>
        <v>France</v>
      </c>
      <c r="R568" t="s">
        <v>2125</v>
      </c>
      <c r="S568">
        <f>VLOOKUP(P568,clubs!B:C,2,0)</f>
        <v>219</v>
      </c>
      <c r="T568">
        <f>VLOOKUP(Q568,nations!B:C,2,0)</f>
        <v>18</v>
      </c>
    </row>
    <row r="569" spans="1:20" x14ac:dyDescent="0.25">
      <c r="A569" s="4">
        <v>176571</v>
      </c>
      <c r="B569" t="s">
        <v>342</v>
      </c>
      <c r="C569" t="str">
        <f>VLOOKUP(A569,futbin!A:D,4,0)</f>
        <v>Ayew</v>
      </c>
      <c r="D569">
        <v>82</v>
      </c>
      <c r="E569" t="s">
        <v>36</v>
      </c>
      <c r="F569" t="s">
        <v>27</v>
      </c>
      <c r="G569" s="15">
        <v>40250</v>
      </c>
      <c r="H569">
        <v>3</v>
      </c>
      <c r="I569">
        <v>3</v>
      </c>
      <c r="J569">
        <v>84</v>
      </c>
      <c r="K569">
        <v>87</v>
      </c>
      <c r="L569">
        <v>84</v>
      </c>
      <c r="M569">
        <v>87</v>
      </c>
      <c r="N569">
        <v>67</v>
      </c>
      <c r="O569">
        <v>85</v>
      </c>
      <c r="P569" s="1" t="str">
        <f>VLOOKUP(B569,futbin!B:J,6,0)</f>
        <v>Olympique de Marseille</v>
      </c>
      <c r="Q569" s="1" t="str">
        <f>VLOOKUP(B569,futbin!B:K,8,0)</f>
        <v>Ghana</v>
      </c>
      <c r="R569" t="s">
        <v>2126</v>
      </c>
      <c r="S569">
        <f>VLOOKUP(P569,clubs!B:C,2,0)</f>
        <v>219</v>
      </c>
      <c r="T569">
        <f>VLOOKUP(Q569,nations!B:C,2,0)</f>
        <v>117</v>
      </c>
    </row>
    <row r="570" spans="1:20" x14ac:dyDescent="0.25">
      <c r="A570" s="4">
        <v>163824</v>
      </c>
      <c r="B570" t="s">
        <v>344</v>
      </c>
      <c r="C570" t="str">
        <f>VLOOKUP(A570,futbin!A:D,4,0)</f>
        <v>Williams</v>
      </c>
      <c r="D570">
        <v>82</v>
      </c>
      <c r="E570" t="s">
        <v>39</v>
      </c>
      <c r="F570" t="s">
        <v>27</v>
      </c>
      <c r="G570" s="15">
        <v>60500</v>
      </c>
      <c r="H570">
        <v>2</v>
      </c>
      <c r="I570">
        <v>3</v>
      </c>
      <c r="J570">
        <v>73</v>
      </c>
      <c r="K570">
        <v>47</v>
      </c>
      <c r="L570">
        <v>65</v>
      </c>
      <c r="M570">
        <v>67</v>
      </c>
      <c r="N570">
        <v>91</v>
      </c>
      <c r="O570">
        <v>90</v>
      </c>
      <c r="P570" s="1" t="str">
        <f>VLOOKUP(B570,futbin!B:J,6,0)</f>
        <v>Swansea City</v>
      </c>
      <c r="Q570" s="1" t="str">
        <f>VLOOKUP(B570,futbin!B:K,8,0)</f>
        <v>Wales</v>
      </c>
      <c r="R570" t="s">
        <v>2127</v>
      </c>
      <c r="S570">
        <f>VLOOKUP(P570,clubs!B:C,2,0)</f>
        <v>1960</v>
      </c>
      <c r="T570">
        <f>VLOOKUP(Q570,nations!B:C,2,0)</f>
        <v>50</v>
      </c>
    </row>
    <row r="571" spans="1:20" x14ac:dyDescent="0.25">
      <c r="A571" s="4">
        <v>207865</v>
      </c>
      <c r="B571" t="s">
        <v>287</v>
      </c>
      <c r="C571" t="str">
        <f>VLOOKUP(A571,futbin!A:D,4,0)</f>
        <v>Marquinhos</v>
      </c>
      <c r="D571">
        <v>82</v>
      </c>
      <c r="E571" t="s">
        <v>31</v>
      </c>
      <c r="F571" t="s">
        <v>17</v>
      </c>
      <c r="G571" s="15">
        <v>50500</v>
      </c>
      <c r="H571">
        <v>2</v>
      </c>
      <c r="I571">
        <v>3</v>
      </c>
      <c r="J571">
        <v>85</v>
      </c>
      <c r="K571">
        <v>40</v>
      </c>
      <c r="L571">
        <v>60</v>
      </c>
      <c r="M571">
        <v>70</v>
      </c>
      <c r="N571">
        <v>88</v>
      </c>
      <c r="O571">
        <v>75</v>
      </c>
      <c r="P571" s="1" t="str">
        <f>VLOOKUP(B571,futbin!B:J,6,0)</f>
        <v>Paris Saint-Germain</v>
      </c>
      <c r="Q571" s="1" t="str">
        <f>VLOOKUP(B571,futbin!B:K,8,0)</f>
        <v>Brazil</v>
      </c>
      <c r="R571" t="s">
        <v>2229</v>
      </c>
      <c r="S571">
        <f>VLOOKUP(P571,clubs!B:C,2,0)</f>
        <v>73</v>
      </c>
      <c r="T571">
        <f>VLOOKUP(Q571,nations!B:C,2,0)</f>
        <v>54</v>
      </c>
    </row>
    <row r="572" spans="1:20" x14ac:dyDescent="0.25">
      <c r="A572" s="4">
        <v>171875</v>
      </c>
      <c r="B572" t="s">
        <v>329</v>
      </c>
      <c r="C572" t="str">
        <f>VLOOKUP(A572,futbin!A:D,4,0)</f>
        <v>Erkin</v>
      </c>
      <c r="D572">
        <v>82</v>
      </c>
      <c r="E572" t="s">
        <v>110</v>
      </c>
      <c r="F572" t="s">
        <v>17</v>
      </c>
      <c r="G572" s="15">
        <v>16000</v>
      </c>
      <c r="H572">
        <v>3</v>
      </c>
      <c r="I572">
        <v>2</v>
      </c>
      <c r="J572">
        <v>87</v>
      </c>
      <c r="K572">
        <v>77</v>
      </c>
      <c r="L572">
        <v>83</v>
      </c>
      <c r="M572">
        <v>83</v>
      </c>
      <c r="N572">
        <v>77</v>
      </c>
      <c r="O572">
        <v>82</v>
      </c>
      <c r="P572" s="1" t="str">
        <f>VLOOKUP(B572,futbin!B:J,6,0)</f>
        <v>Fenerbahçe SK</v>
      </c>
      <c r="Q572" s="1" t="str">
        <f>VLOOKUP(B572,futbin!B:K,8,0)</f>
        <v>Turkey</v>
      </c>
      <c r="R572" t="s">
        <v>2230</v>
      </c>
      <c r="S572">
        <f>VLOOKUP(P572,clubs!B:C,2,0)</f>
        <v>326</v>
      </c>
      <c r="T572">
        <f>VLOOKUP(Q572,nations!B:C,2,0)</f>
        <v>48</v>
      </c>
    </row>
    <row r="573" spans="1:20" x14ac:dyDescent="0.25">
      <c r="A573" s="4">
        <v>173474</v>
      </c>
      <c r="B573" t="s">
        <v>332</v>
      </c>
      <c r="C573" t="str">
        <f>VLOOKUP(A573,futbin!A:D,4,0)</f>
        <v>Junuzovic</v>
      </c>
      <c r="D573">
        <v>82</v>
      </c>
      <c r="E573" t="s">
        <v>33</v>
      </c>
      <c r="F573" t="s">
        <v>17</v>
      </c>
      <c r="G573" s="15">
        <v>30250</v>
      </c>
      <c r="H573">
        <v>3</v>
      </c>
      <c r="I573">
        <v>4</v>
      </c>
      <c r="J573">
        <v>84</v>
      </c>
      <c r="K573">
        <v>80</v>
      </c>
      <c r="L573">
        <v>84</v>
      </c>
      <c r="M573">
        <v>85</v>
      </c>
      <c r="N573">
        <v>72</v>
      </c>
      <c r="O573">
        <v>80</v>
      </c>
      <c r="P573" s="1" t="str">
        <f>VLOOKUP(B573,futbin!B:J,6,0)</f>
        <v>Werder Bremen</v>
      </c>
      <c r="Q573" s="1" t="str">
        <f>VLOOKUP(B573,futbin!B:K,8,0)</f>
        <v>Austria</v>
      </c>
      <c r="R573" t="s">
        <v>2231</v>
      </c>
      <c r="S573">
        <f>VLOOKUP(P573,clubs!B:C,2,0)</f>
        <v>38</v>
      </c>
      <c r="T573">
        <f>VLOOKUP(Q573,nations!B:C,2,0)</f>
        <v>4</v>
      </c>
    </row>
    <row r="574" spans="1:20" x14ac:dyDescent="0.25">
      <c r="A574" s="4">
        <v>162280</v>
      </c>
      <c r="B574" t="s">
        <v>333</v>
      </c>
      <c r="C574" t="str">
        <f>VLOOKUP(A574,futbin!A:D,4,0)</f>
        <v>Mierzejewski</v>
      </c>
      <c r="D574">
        <v>82</v>
      </c>
      <c r="E574" t="s">
        <v>41</v>
      </c>
      <c r="F574" t="s">
        <v>17</v>
      </c>
      <c r="G574" s="15">
        <v>27750</v>
      </c>
      <c r="H574">
        <v>4</v>
      </c>
      <c r="I574">
        <v>4</v>
      </c>
      <c r="J574">
        <v>85</v>
      </c>
      <c r="K574">
        <v>82</v>
      </c>
      <c r="L574">
        <v>85</v>
      </c>
      <c r="M574">
        <v>83</v>
      </c>
      <c r="N574">
        <v>45</v>
      </c>
      <c r="O574">
        <v>75</v>
      </c>
      <c r="P574" s="1" t="str">
        <f>VLOOKUP(B574,futbin!B:J,6,0)</f>
        <v>Al-Nassr</v>
      </c>
      <c r="Q574" s="1" t="str">
        <f>VLOOKUP(B574,futbin!B:K,8,0)</f>
        <v>Poland</v>
      </c>
      <c r="R574" t="s">
        <v>2232</v>
      </c>
      <c r="S574">
        <f>VLOOKUP(P574,clubs!B:C,2,0)</f>
        <v>112139</v>
      </c>
      <c r="T574">
        <f>VLOOKUP(Q574,nations!B:C,2,0)</f>
        <v>37</v>
      </c>
    </row>
    <row r="575" spans="1:20" x14ac:dyDescent="0.25">
      <c r="A575" s="4">
        <v>171897</v>
      </c>
      <c r="B575" t="s">
        <v>335</v>
      </c>
      <c r="C575" t="str">
        <f>VLOOKUP(A575,futbin!A:D,4,0)</f>
        <v>Guardado</v>
      </c>
      <c r="D575">
        <v>82</v>
      </c>
      <c r="E575" t="s">
        <v>59</v>
      </c>
      <c r="F575" t="s">
        <v>17</v>
      </c>
      <c r="G575" s="15">
        <v>32750</v>
      </c>
      <c r="H575">
        <v>3</v>
      </c>
      <c r="I575">
        <v>2</v>
      </c>
      <c r="J575">
        <v>86</v>
      </c>
      <c r="K575">
        <v>72</v>
      </c>
      <c r="L575">
        <v>80</v>
      </c>
      <c r="M575">
        <v>85</v>
      </c>
      <c r="N575">
        <v>84</v>
      </c>
      <c r="O575">
        <v>75</v>
      </c>
      <c r="P575" s="1" t="str">
        <f>VLOOKUP(B575,futbin!B:J,6,0)</f>
        <v>PSV</v>
      </c>
      <c r="Q575" s="1" t="str">
        <f>VLOOKUP(B575,futbin!B:K,8,0)</f>
        <v>Mexico</v>
      </c>
      <c r="R575" t="s">
        <v>2233</v>
      </c>
      <c r="S575">
        <f>VLOOKUP(P575,clubs!B:C,2,0)</f>
        <v>247</v>
      </c>
      <c r="T575">
        <f>VLOOKUP(Q575,nations!B:C,2,0)</f>
        <v>83</v>
      </c>
    </row>
    <row r="576" spans="1:20" x14ac:dyDescent="0.25">
      <c r="A576" s="4">
        <v>172610</v>
      </c>
      <c r="B576" t="s">
        <v>348</v>
      </c>
      <c r="C576" t="str">
        <f>VLOOKUP(A576,futbin!A:D,4,0)</f>
        <v>Castán</v>
      </c>
      <c r="D576">
        <v>81</v>
      </c>
      <c r="E576" t="s">
        <v>39</v>
      </c>
      <c r="F576" t="s">
        <v>2252</v>
      </c>
      <c r="G576" s="15">
        <v>1300</v>
      </c>
      <c r="H576">
        <v>2</v>
      </c>
      <c r="I576">
        <v>2</v>
      </c>
      <c r="J576">
        <v>71</v>
      </c>
      <c r="K576">
        <v>39</v>
      </c>
      <c r="L576">
        <v>50</v>
      </c>
      <c r="M576">
        <v>57</v>
      </c>
      <c r="N576">
        <v>84</v>
      </c>
      <c r="O576">
        <v>81</v>
      </c>
      <c r="P576" s="1" t="str">
        <f>VLOOKUP(B576,futbin!B:J,6,0)</f>
        <v>Roma</v>
      </c>
      <c r="Q576" s="1" t="str">
        <f>VLOOKUP(B576,futbin!B:K,8,0)</f>
        <v>Brazil</v>
      </c>
      <c r="R576" t="s">
        <v>1863</v>
      </c>
      <c r="S576">
        <f>VLOOKUP(P576,clubs!B:C,2,0)</f>
        <v>52</v>
      </c>
      <c r="T576">
        <f>VLOOKUP(Q576,nations!B:C,2,0)</f>
        <v>54</v>
      </c>
    </row>
    <row r="577" spans="1:20" x14ac:dyDescent="0.25">
      <c r="A577" s="4">
        <v>184943</v>
      </c>
      <c r="B577" t="s">
        <v>349</v>
      </c>
      <c r="C577" t="str">
        <f>VLOOKUP(A577,futbin!A:D,4,0)</f>
        <v>Ramires</v>
      </c>
      <c r="D577">
        <v>81</v>
      </c>
      <c r="E577" t="s">
        <v>59</v>
      </c>
      <c r="F577" t="s">
        <v>2252</v>
      </c>
      <c r="G577" s="15">
        <v>1000</v>
      </c>
      <c r="H577">
        <v>3</v>
      </c>
      <c r="I577">
        <v>3</v>
      </c>
      <c r="J577">
        <v>88</v>
      </c>
      <c r="K577">
        <v>69</v>
      </c>
      <c r="L577">
        <v>77</v>
      </c>
      <c r="M577">
        <v>82</v>
      </c>
      <c r="N577">
        <v>79</v>
      </c>
      <c r="O577">
        <v>73</v>
      </c>
      <c r="P577" s="1" t="str">
        <f>VLOOKUP(B577,futbin!B:J,6,0)</f>
        <v>Chelsea</v>
      </c>
      <c r="Q577" s="1" t="str">
        <f>VLOOKUP(B577,futbin!B:K,8,0)</f>
        <v>Brazil</v>
      </c>
      <c r="R577" t="s">
        <v>1864</v>
      </c>
      <c r="S577">
        <f>VLOOKUP(P577,clubs!B:C,2,0)</f>
        <v>5</v>
      </c>
      <c r="T577">
        <f>VLOOKUP(Q577,nations!B:C,2,0)</f>
        <v>54</v>
      </c>
    </row>
    <row r="578" spans="1:20" x14ac:dyDescent="0.25">
      <c r="A578" s="4">
        <v>170733</v>
      </c>
      <c r="B578" t="s">
        <v>350</v>
      </c>
      <c r="C578" t="str">
        <f>VLOOKUP(A578,futbin!A:D,4,0)</f>
        <v>Gervinho</v>
      </c>
      <c r="D578">
        <v>81</v>
      </c>
      <c r="E578" t="s">
        <v>13</v>
      </c>
      <c r="F578" t="s">
        <v>2252</v>
      </c>
      <c r="G578" s="15">
        <v>1300</v>
      </c>
      <c r="H578">
        <v>3</v>
      </c>
      <c r="I578">
        <v>3</v>
      </c>
      <c r="J578">
        <v>93</v>
      </c>
      <c r="K578">
        <v>69</v>
      </c>
      <c r="L578">
        <v>72</v>
      </c>
      <c r="M578">
        <v>83</v>
      </c>
      <c r="N578">
        <v>40</v>
      </c>
      <c r="O578">
        <v>64</v>
      </c>
      <c r="P578" s="1" t="str">
        <f>VLOOKUP(B578,futbin!B:J,6,0)</f>
        <v>Roma</v>
      </c>
      <c r="Q578" s="1" t="str">
        <f>VLOOKUP(B578,futbin!B:K,8,0)</f>
        <v>Ivory Coast</v>
      </c>
      <c r="R578" t="s">
        <v>1865</v>
      </c>
      <c r="S578">
        <f>VLOOKUP(P578,clubs!B:C,2,0)</f>
        <v>52</v>
      </c>
      <c r="T578">
        <f>VLOOKUP(Q578,nations!B:C,2,0)</f>
        <v>108</v>
      </c>
    </row>
    <row r="579" spans="1:20" x14ac:dyDescent="0.25">
      <c r="A579" s="4">
        <v>155897</v>
      </c>
      <c r="B579" t="s">
        <v>102</v>
      </c>
      <c r="C579" t="str">
        <f>VLOOKUP(A579,futbin!A:D,4,0)</f>
        <v>Dempsey</v>
      </c>
      <c r="D579">
        <v>81</v>
      </c>
      <c r="E579" t="s">
        <v>16</v>
      </c>
      <c r="F579" t="s">
        <v>2252</v>
      </c>
      <c r="G579" s="15">
        <v>1000</v>
      </c>
      <c r="H579">
        <v>4</v>
      </c>
      <c r="I579">
        <v>4</v>
      </c>
      <c r="J579">
        <v>73</v>
      </c>
      <c r="K579">
        <v>80</v>
      </c>
      <c r="L579">
        <v>74</v>
      </c>
      <c r="M579">
        <v>82</v>
      </c>
      <c r="N579">
        <v>42</v>
      </c>
      <c r="O579">
        <v>75</v>
      </c>
      <c r="P579" s="1" t="str">
        <f>VLOOKUP(B579,futbin!B:J,6,0)</f>
        <v>Seattle Sounders FC</v>
      </c>
      <c r="Q579" s="1" t="str">
        <f>VLOOKUP(B579,futbin!B:K,8,0)</f>
        <v>USA</v>
      </c>
      <c r="R579" t="s">
        <v>1866</v>
      </c>
      <c r="S579">
        <f>VLOOKUP(P579,clubs!B:C,2,0)</f>
        <v>111144</v>
      </c>
      <c r="T579">
        <f>VLOOKUP(Q579,nations!B:C,2,0)</f>
        <v>95</v>
      </c>
    </row>
    <row r="580" spans="1:20" x14ac:dyDescent="0.25">
      <c r="A580" s="4">
        <v>164435</v>
      </c>
      <c r="B580" t="s">
        <v>351</v>
      </c>
      <c r="C580" t="str">
        <f>VLOOKUP(A580,futbin!A:D,4,0)</f>
        <v>Boussoufa</v>
      </c>
      <c r="D580">
        <v>81</v>
      </c>
      <c r="E580" t="s">
        <v>41</v>
      </c>
      <c r="F580" t="s">
        <v>2252</v>
      </c>
      <c r="G580" s="15">
        <v>1100</v>
      </c>
      <c r="H580">
        <v>5</v>
      </c>
      <c r="I580">
        <v>3</v>
      </c>
      <c r="J580">
        <v>80</v>
      </c>
      <c r="K580">
        <v>72</v>
      </c>
      <c r="L580">
        <v>82</v>
      </c>
      <c r="M580">
        <v>86</v>
      </c>
      <c r="N580">
        <v>42</v>
      </c>
      <c r="O580">
        <v>54</v>
      </c>
      <c r="P580" s="1" t="str">
        <f>VLOOKUP(B580,futbin!B:J,6,0)</f>
        <v>FC Lokomotiv</v>
      </c>
      <c r="Q580" s="1" t="str">
        <f>VLOOKUP(B580,futbin!B:K,8,0)</f>
        <v>Morocco</v>
      </c>
      <c r="R580" t="s">
        <v>1867</v>
      </c>
      <c r="S580">
        <f>VLOOKUP(P580,clubs!B:C,2,0)</f>
        <v>100765</v>
      </c>
      <c r="T580">
        <f>VLOOKUP(Q580,nations!B:C,2,0)</f>
        <v>129</v>
      </c>
    </row>
    <row r="581" spans="1:20" x14ac:dyDescent="0.25">
      <c r="A581" s="4">
        <v>162131</v>
      </c>
      <c r="B581" t="s">
        <v>352</v>
      </c>
      <c r="C581" t="str">
        <f>VLOOKUP(A581,futbin!A:D,4,0)</f>
        <v>Llorente</v>
      </c>
      <c r="D581">
        <v>81</v>
      </c>
      <c r="E581" t="s">
        <v>18</v>
      </c>
      <c r="F581" t="s">
        <v>2252</v>
      </c>
      <c r="G581" s="15">
        <v>1300</v>
      </c>
      <c r="H581">
        <v>2</v>
      </c>
      <c r="I581">
        <v>3</v>
      </c>
      <c r="J581">
        <v>60</v>
      </c>
      <c r="K581">
        <v>79</v>
      </c>
      <c r="L581">
        <v>57</v>
      </c>
      <c r="M581">
        <v>74</v>
      </c>
      <c r="N581">
        <v>35</v>
      </c>
      <c r="O581">
        <v>85</v>
      </c>
      <c r="P581" s="1" t="str">
        <f>VLOOKUP(B581,futbin!B:J,6,0)</f>
        <v>Juventus</v>
      </c>
      <c r="Q581" s="1" t="str">
        <f>VLOOKUP(B581,futbin!B:K,8,0)</f>
        <v>Spain</v>
      </c>
      <c r="R581" t="s">
        <v>1868</v>
      </c>
      <c r="S581">
        <f>VLOOKUP(P581,clubs!B:C,2,0)</f>
        <v>45</v>
      </c>
      <c r="T581">
        <f>VLOOKUP(Q581,nations!B:C,2,0)</f>
        <v>45</v>
      </c>
    </row>
    <row r="582" spans="1:20" x14ac:dyDescent="0.25">
      <c r="A582" s="4">
        <v>11141</v>
      </c>
      <c r="B582" t="s">
        <v>316</v>
      </c>
      <c r="C582" t="str">
        <f>VLOOKUP(A582,futbin!A:D,4,0)</f>
        <v>Klose</v>
      </c>
      <c r="D582">
        <v>81</v>
      </c>
      <c r="E582" t="s">
        <v>18</v>
      </c>
      <c r="F582" t="s">
        <v>2252</v>
      </c>
      <c r="G582" s="15">
        <v>1000</v>
      </c>
      <c r="H582">
        <v>2</v>
      </c>
      <c r="I582">
        <v>4</v>
      </c>
      <c r="J582">
        <v>71</v>
      </c>
      <c r="K582">
        <v>77</v>
      </c>
      <c r="L582">
        <v>63</v>
      </c>
      <c r="M582">
        <v>73</v>
      </c>
      <c r="N582">
        <v>32</v>
      </c>
      <c r="O582">
        <v>64</v>
      </c>
      <c r="P582" s="1" t="str">
        <f>VLOOKUP(B582,futbin!B:J,6,0)</f>
        <v>Lazio</v>
      </c>
      <c r="Q582" s="1" t="str">
        <f>VLOOKUP(B582,futbin!B:K,8,0)</f>
        <v>Germany</v>
      </c>
      <c r="R582" t="s">
        <v>1869</v>
      </c>
      <c r="S582">
        <f>VLOOKUP(P582,clubs!B:C,2,0)</f>
        <v>46</v>
      </c>
      <c r="T582">
        <f>VLOOKUP(Q582,nations!B:C,2,0)</f>
        <v>21</v>
      </c>
    </row>
    <row r="583" spans="1:20" x14ac:dyDescent="0.25">
      <c r="A583" s="4">
        <v>189461</v>
      </c>
      <c r="B583" t="s">
        <v>281</v>
      </c>
      <c r="C583" t="str">
        <f>VLOOKUP(A583,futbin!A:D,4,0)</f>
        <v>Wilshere</v>
      </c>
      <c r="D583">
        <v>81</v>
      </c>
      <c r="E583" t="s">
        <v>33</v>
      </c>
      <c r="F583" t="s">
        <v>2252</v>
      </c>
      <c r="G583" s="15">
        <v>1100</v>
      </c>
      <c r="H583">
        <v>3</v>
      </c>
      <c r="I583">
        <v>3</v>
      </c>
      <c r="J583">
        <v>76</v>
      </c>
      <c r="K583">
        <v>69</v>
      </c>
      <c r="L583">
        <v>81</v>
      </c>
      <c r="M583">
        <v>84</v>
      </c>
      <c r="N583">
        <v>61</v>
      </c>
      <c r="O583">
        <v>77</v>
      </c>
      <c r="P583" s="1" t="str">
        <f>VLOOKUP(B583,futbin!B:J,6,0)</f>
        <v>Arsenal</v>
      </c>
      <c r="Q583" s="1" t="str">
        <f>VLOOKUP(B583,futbin!B:K,8,0)</f>
        <v>England</v>
      </c>
      <c r="R583" t="s">
        <v>1870</v>
      </c>
      <c r="S583">
        <f>VLOOKUP(P583,clubs!B:C,2,0)</f>
        <v>1</v>
      </c>
      <c r="T583">
        <f>VLOOKUP(Q583,nations!B:C,2,0)</f>
        <v>14</v>
      </c>
    </row>
    <row r="584" spans="1:20" x14ac:dyDescent="0.25">
      <c r="A584" s="4">
        <v>189358</v>
      </c>
      <c r="B584" t="s">
        <v>207</v>
      </c>
      <c r="C584" t="str">
        <f>VLOOKUP(A584,futbin!A:D,4,0)</f>
        <v>Kagawa</v>
      </c>
      <c r="D584">
        <v>81</v>
      </c>
      <c r="E584" t="s">
        <v>41</v>
      </c>
      <c r="F584" t="s">
        <v>2252</v>
      </c>
      <c r="G584" s="15">
        <v>1400</v>
      </c>
      <c r="H584">
        <v>4</v>
      </c>
      <c r="I584">
        <v>4</v>
      </c>
      <c r="J584">
        <v>80</v>
      </c>
      <c r="K584">
        <v>73</v>
      </c>
      <c r="L584">
        <v>76</v>
      </c>
      <c r="M584">
        <v>88</v>
      </c>
      <c r="N584">
        <v>32</v>
      </c>
      <c r="O584">
        <v>49</v>
      </c>
      <c r="P584" s="1" t="str">
        <f>VLOOKUP(B584,futbin!B:J,6,0)</f>
        <v>Borussia Dortmund</v>
      </c>
      <c r="Q584" s="1" t="str">
        <f>VLOOKUP(B584,futbin!B:K,8,0)</f>
        <v>Japan</v>
      </c>
      <c r="R584" t="s">
        <v>1871</v>
      </c>
      <c r="S584">
        <f>VLOOKUP(P584,clubs!B:C,2,0)</f>
        <v>22</v>
      </c>
      <c r="T584">
        <f>VLOOKUP(Q584,nations!B:C,2,0)</f>
        <v>163</v>
      </c>
    </row>
    <row r="585" spans="1:20" x14ac:dyDescent="0.25">
      <c r="A585" s="4">
        <v>189332</v>
      </c>
      <c r="B585" t="s">
        <v>345</v>
      </c>
      <c r="C585" t="str">
        <f>VLOOKUP(A585,futbin!A:D,4,0)</f>
        <v>Alba</v>
      </c>
      <c r="D585">
        <v>81</v>
      </c>
      <c r="E585" t="s">
        <v>110</v>
      </c>
      <c r="F585" t="s">
        <v>2252</v>
      </c>
      <c r="G585" s="15">
        <v>4700</v>
      </c>
      <c r="H585">
        <v>3</v>
      </c>
      <c r="I585">
        <v>3</v>
      </c>
      <c r="J585">
        <v>92</v>
      </c>
      <c r="K585">
        <v>69</v>
      </c>
      <c r="L585">
        <v>75</v>
      </c>
      <c r="M585">
        <v>81</v>
      </c>
      <c r="N585">
        <v>78</v>
      </c>
      <c r="O585">
        <v>76</v>
      </c>
      <c r="P585" s="1" t="str">
        <f>VLOOKUP(B585,futbin!B:J,6,0)</f>
        <v>FC Barcelona</v>
      </c>
      <c r="Q585" s="1" t="str">
        <f>VLOOKUP(B585,futbin!B:K,8,0)</f>
        <v>Spain</v>
      </c>
      <c r="R585" t="s">
        <v>1872</v>
      </c>
      <c r="S585">
        <f>VLOOKUP(P585,clubs!B:C,2,0)</f>
        <v>241</v>
      </c>
      <c r="T585">
        <f>VLOOKUP(Q585,nations!B:C,2,0)</f>
        <v>45</v>
      </c>
    </row>
    <row r="586" spans="1:20" x14ac:dyDescent="0.25">
      <c r="A586" s="4">
        <v>201535</v>
      </c>
      <c r="B586" t="s">
        <v>354</v>
      </c>
      <c r="C586" t="str">
        <f>VLOOKUP(A586,futbin!A:D,4,0)</f>
        <v>Varane</v>
      </c>
      <c r="D586">
        <v>81</v>
      </c>
      <c r="E586" t="s">
        <v>39</v>
      </c>
      <c r="F586" t="s">
        <v>2252</v>
      </c>
      <c r="G586" s="15">
        <v>1300</v>
      </c>
      <c r="H586">
        <v>2</v>
      </c>
      <c r="I586">
        <v>3</v>
      </c>
      <c r="J586">
        <v>76</v>
      </c>
      <c r="K586">
        <v>45</v>
      </c>
      <c r="L586">
        <v>60</v>
      </c>
      <c r="M586">
        <v>62</v>
      </c>
      <c r="N586">
        <v>83</v>
      </c>
      <c r="O586">
        <v>76</v>
      </c>
      <c r="P586" s="1" t="str">
        <f>VLOOKUP(B586,futbin!B:J,6,0)</f>
        <v>Real Madrid</v>
      </c>
      <c r="Q586" s="1" t="str">
        <f>VLOOKUP(B586,futbin!B:K,8,0)</f>
        <v>France</v>
      </c>
      <c r="R586" t="s">
        <v>1873</v>
      </c>
      <c r="S586">
        <f>VLOOKUP(P586,clubs!B:C,2,0)</f>
        <v>243</v>
      </c>
      <c r="T586">
        <f>VLOOKUP(Q586,nations!B:C,2,0)</f>
        <v>18</v>
      </c>
    </row>
    <row r="587" spans="1:20" x14ac:dyDescent="0.25">
      <c r="A587" s="4">
        <v>212218</v>
      </c>
      <c r="B587" t="s">
        <v>355</v>
      </c>
      <c r="C587" t="str">
        <f>VLOOKUP(A587,futbin!A:D,4,0)</f>
        <v>Laporte</v>
      </c>
      <c r="D587">
        <v>81</v>
      </c>
      <c r="E587" t="s">
        <v>39</v>
      </c>
      <c r="F587" t="s">
        <v>2252</v>
      </c>
      <c r="G587" s="15">
        <v>1000</v>
      </c>
      <c r="H587">
        <v>2</v>
      </c>
      <c r="I587">
        <v>2</v>
      </c>
      <c r="J587">
        <v>67</v>
      </c>
      <c r="K587">
        <v>29</v>
      </c>
      <c r="L587">
        <v>56</v>
      </c>
      <c r="M587">
        <v>55</v>
      </c>
      <c r="N587">
        <v>83</v>
      </c>
      <c r="O587">
        <v>80</v>
      </c>
      <c r="P587" s="1" t="str">
        <f>VLOOKUP(B587,futbin!B:J,6,0)</f>
        <v>Athletic Club</v>
      </c>
      <c r="Q587" s="1" t="str">
        <f>VLOOKUP(B587,futbin!B:K,8,0)</f>
        <v>France</v>
      </c>
      <c r="R587" t="s">
        <v>1874</v>
      </c>
      <c r="S587">
        <f>VLOOKUP(P587,clubs!B:C,2,0)</f>
        <v>448</v>
      </c>
      <c r="T587">
        <f>VLOOKUP(Q587,nations!B:C,2,0)</f>
        <v>18</v>
      </c>
    </row>
    <row r="588" spans="1:20" x14ac:dyDescent="0.25">
      <c r="A588" s="4">
        <v>193130</v>
      </c>
      <c r="B588" t="s">
        <v>280</v>
      </c>
      <c r="C588" t="str">
        <f>VLOOKUP(A588,futbin!A:D,4,0)</f>
        <v>Schürrle</v>
      </c>
      <c r="D588">
        <v>81</v>
      </c>
      <c r="E588" t="s">
        <v>35</v>
      </c>
      <c r="F588" t="s">
        <v>2252</v>
      </c>
      <c r="G588" s="15">
        <v>1300</v>
      </c>
      <c r="H588">
        <v>4</v>
      </c>
      <c r="I588">
        <v>4</v>
      </c>
      <c r="J588">
        <v>88</v>
      </c>
      <c r="K588">
        <v>83</v>
      </c>
      <c r="L588">
        <v>75</v>
      </c>
      <c r="M588">
        <v>83</v>
      </c>
      <c r="N588">
        <v>37</v>
      </c>
      <c r="O588">
        <v>67</v>
      </c>
      <c r="P588" s="1" t="str">
        <f>VLOOKUP(B588,futbin!B:J,6,0)</f>
        <v>VfL Wolfsburg</v>
      </c>
      <c r="Q588" s="1" t="str">
        <f>VLOOKUP(B588,futbin!B:K,8,0)</f>
        <v>Germany</v>
      </c>
      <c r="R588" t="s">
        <v>1875</v>
      </c>
      <c r="S588">
        <f>VLOOKUP(P588,clubs!B:C,2,0)</f>
        <v>175</v>
      </c>
      <c r="T588">
        <f>VLOOKUP(Q588,nations!B:C,2,0)</f>
        <v>21</v>
      </c>
    </row>
    <row r="589" spans="1:20" x14ac:dyDescent="0.25">
      <c r="A589" s="4">
        <v>159287</v>
      </c>
      <c r="B589" t="s">
        <v>356</v>
      </c>
      <c r="C589" t="str">
        <f>VLOOKUP(A589,futbin!A:D,4,0)</f>
        <v>Montolivo</v>
      </c>
      <c r="D589">
        <v>81</v>
      </c>
      <c r="E589" t="s">
        <v>33</v>
      </c>
      <c r="F589" t="s">
        <v>2254</v>
      </c>
      <c r="G589" s="15">
        <v>1000</v>
      </c>
      <c r="H589">
        <v>2</v>
      </c>
      <c r="I589">
        <v>4</v>
      </c>
      <c r="J589">
        <v>60</v>
      </c>
      <c r="K589">
        <v>71</v>
      </c>
      <c r="L589">
        <v>83</v>
      </c>
      <c r="M589">
        <v>76</v>
      </c>
      <c r="N589">
        <v>68</v>
      </c>
      <c r="O589">
        <v>74</v>
      </c>
      <c r="P589" s="1" t="str">
        <f>VLOOKUP(B589,futbin!B:J,6,0)</f>
        <v>AC Milan</v>
      </c>
      <c r="Q589" s="1" t="str">
        <f>VLOOKUP(B589,futbin!B:K,8,0)</f>
        <v>Italy</v>
      </c>
      <c r="R589" t="s">
        <v>1876</v>
      </c>
      <c r="S589">
        <f>VLOOKUP(P589,clubs!B:C,2,0)</f>
        <v>47</v>
      </c>
      <c r="T589">
        <f>VLOOKUP(Q589,nations!B:C,2,0)</f>
        <v>27</v>
      </c>
    </row>
    <row r="590" spans="1:20" x14ac:dyDescent="0.25">
      <c r="A590" s="4">
        <v>170797</v>
      </c>
      <c r="B590" t="s">
        <v>357</v>
      </c>
      <c r="C590" t="str">
        <f>VLOOKUP(A590,futbin!A:D,4,0)</f>
        <v>Sahin</v>
      </c>
      <c r="D590">
        <v>81</v>
      </c>
      <c r="E590" t="s">
        <v>33</v>
      </c>
      <c r="F590" t="s">
        <v>2252</v>
      </c>
      <c r="G590" s="15">
        <v>1100</v>
      </c>
      <c r="H590">
        <v>3</v>
      </c>
      <c r="I590">
        <v>4</v>
      </c>
      <c r="J590">
        <v>55</v>
      </c>
      <c r="K590">
        <v>69</v>
      </c>
      <c r="L590">
        <v>84</v>
      </c>
      <c r="M590">
        <v>82</v>
      </c>
      <c r="N590">
        <v>67</v>
      </c>
      <c r="O590">
        <v>59</v>
      </c>
      <c r="P590" s="1" t="str">
        <f>VLOOKUP(B590,futbin!B:J,6,0)</f>
        <v>Borussia Dortmund</v>
      </c>
      <c r="Q590" s="1" t="str">
        <f>VLOOKUP(B590,futbin!B:K,8,0)</f>
        <v>Turkey</v>
      </c>
      <c r="R590" t="s">
        <v>1877</v>
      </c>
      <c r="S590">
        <f>VLOOKUP(P590,clubs!B:C,2,0)</f>
        <v>22</v>
      </c>
      <c r="T590">
        <f>VLOOKUP(Q590,nations!B:C,2,0)</f>
        <v>48</v>
      </c>
    </row>
    <row r="591" spans="1:20" x14ac:dyDescent="0.25">
      <c r="A591" s="4">
        <v>189509</v>
      </c>
      <c r="B591" t="s">
        <v>326</v>
      </c>
      <c r="C591" t="str">
        <f>VLOOKUP(A591,futbin!A:D,4,0)</f>
        <v>Thiago</v>
      </c>
      <c r="D591">
        <v>81</v>
      </c>
      <c r="E591" t="s">
        <v>33</v>
      </c>
      <c r="F591" t="s">
        <v>2252</v>
      </c>
      <c r="G591" s="15">
        <v>1100</v>
      </c>
      <c r="H591">
        <v>4</v>
      </c>
      <c r="I591">
        <v>3</v>
      </c>
      <c r="J591">
        <v>72</v>
      </c>
      <c r="K591">
        <v>72</v>
      </c>
      <c r="L591">
        <v>79</v>
      </c>
      <c r="M591">
        <v>87</v>
      </c>
      <c r="N591">
        <v>57</v>
      </c>
      <c r="O591">
        <v>64</v>
      </c>
      <c r="P591" s="1" t="str">
        <f>VLOOKUP(B591,futbin!B:J,6,0)</f>
        <v>FC Bayern München</v>
      </c>
      <c r="Q591" s="1" t="str">
        <f>VLOOKUP(B591,futbin!B:K,8,0)</f>
        <v>Spain</v>
      </c>
      <c r="R591" t="s">
        <v>1878</v>
      </c>
      <c r="S591">
        <f>VLOOKUP(P591,clubs!B:C,2,0)</f>
        <v>21</v>
      </c>
      <c r="T591">
        <f>VLOOKUP(Q591,nations!B:C,2,0)</f>
        <v>45</v>
      </c>
    </row>
    <row r="592" spans="1:20" x14ac:dyDescent="0.25">
      <c r="A592" s="4">
        <v>34079</v>
      </c>
      <c r="B592" t="s">
        <v>358</v>
      </c>
      <c r="C592" t="str">
        <f>VLOOKUP(A592,futbin!A:D,4,0)</f>
        <v>Cole</v>
      </c>
      <c r="D592">
        <v>81</v>
      </c>
      <c r="E592" t="s">
        <v>110</v>
      </c>
      <c r="F592" t="s">
        <v>2252</v>
      </c>
      <c r="G592" s="15">
        <v>1100</v>
      </c>
      <c r="H592">
        <v>3</v>
      </c>
      <c r="I592">
        <v>2</v>
      </c>
      <c r="J592">
        <v>73</v>
      </c>
      <c r="K592">
        <v>55</v>
      </c>
      <c r="L592">
        <v>71</v>
      </c>
      <c r="M592">
        <v>74</v>
      </c>
      <c r="N592">
        <v>80</v>
      </c>
      <c r="O592">
        <v>75</v>
      </c>
      <c r="P592" s="1" t="str">
        <f>VLOOKUP(B592,futbin!B:J,6,0)</f>
        <v>Roma</v>
      </c>
      <c r="Q592" s="1" t="str">
        <f>VLOOKUP(B592,futbin!B:K,8,0)</f>
        <v>England</v>
      </c>
      <c r="R592" t="s">
        <v>1879</v>
      </c>
      <c r="S592">
        <f>VLOOKUP(P592,clubs!B:C,2,0)</f>
        <v>52</v>
      </c>
      <c r="T592">
        <f>VLOOKUP(Q592,nations!B:C,2,0)</f>
        <v>14</v>
      </c>
    </row>
    <row r="593" spans="1:20" x14ac:dyDescent="0.25">
      <c r="A593" s="4">
        <v>164859</v>
      </c>
      <c r="B593" t="s">
        <v>330</v>
      </c>
      <c r="C593" t="str">
        <f>VLOOKUP(A593,futbin!A:D,4,0)</f>
        <v>Walcott</v>
      </c>
      <c r="D593">
        <v>81</v>
      </c>
      <c r="E593" t="s">
        <v>36</v>
      </c>
      <c r="F593" t="s">
        <v>2252</v>
      </c>
      <c r="G593" s="15">
        <v>1300</v>
      </c>
      <c r="H593">
        <v>3</v>
      </c>
      <c r="I593">
        <v>3</v>
      </c>
      <c r="J593">
        <v>96</v>
      </c>
      <c r="K593">
        <v>77</v>
      </c>
      <c r="L593">
        <v>75</v>
      </c>
      <c r="M593">
        <v>81</v>
      </c>
      <c r="N593">
        <v>33</v>
      </c>
      <c r="O593">
        <v>64</v>
      </c>
      <c r="P593" s="1" t="str">
        <f>VLOOKUP(B593,futbin!B:J,6,0)</f>
        <v>Arsenal</v>
      </c>
      <c r="Q593" s="1" t="str">
        <f>VLOOKUP(B593,futbin!B:K,8,0)</f>
        <v>England</v>
      </c>
      <c r="R593" t="s">
        <v>1880</v>
      </c>
      <c r="S593">
        <f>VLOOKUP(P593,clubs!B:C,2,0)</f>
        <v>1</v>
      </c>
      <c r="T593">
        <f>VLOOKUP(Q593,nations!B:C,2,0)</f>
        <v>14</v>
      </c>
    </row>
    <row r="594" spans="1:20" x14ac:dyDescent="0.25">
      <c r="A594" s="4">
        <v>177457</v>
      </c>
      <c r="B594" t="s">
        <v>359</v>
      </c>
      <c r="C594" t="str">
        <f>VLOOKUP(A594,futbin!A:D,4,0)</f>
        <v>Bender</v>
      </c>
      <c r="D594">
        <v>81</v>
      </c>
      <c r="E594" t="s">
        <v>33</v>
      </c>
      <c r="F594" t="s">
        <v>2254</v>
      </c>
      <c r="G594" s="15">
        <v>1000</v>
      </c>
      <c r="H594">
        <v>2</v>
      </c>
      <c r="I594">
        <v>3</v>
      </c>
      <c r="J594">
        <v>68</v>
      </c>
      <c r="K594">
        <v>65</v>
      </c>
      <c r="L594">
        <v>75</v>
      </c>
      <c r="M594">
        <v>73</v>
      </c>
      <c r="N594">
        <v>81</v>
      </c>
      <c r="O594">
        <v>81</v>
      </c>
      <c r="P594" s="1" t="str">
        <f>VLOOKUP(B594,futbin!B:J,6,0)</f>
        <v>Bayer 04 Leverkusen</v>
      </c>
      <c r="Q594" s="1" t="str">
        <f>VLOOKUP(B594,futbin!B:K,8,0)</f>
        <v>Germany</v>
      </c>
      <c r="R594" t="s">
        <v>1881</v>
      </c>
      <c r="S594">
        <f>VLOOKUP(P594,clubs!B:C,2,0)</f>
        <v>32</v>
      </c>
      <c r="T594">
        <f>VLOOKUP(Q594,nations!B:C,2,0)</f>
        <v>21</v>
      </c>
    </row>
    <row r="595" spans="1:20" x14ac:dyDescent="0.25">
      <c r="A595" s="4">
        <v>53578</v>
      </c>
      <c r="B595" t="s">
        <v>360</v>
      </c>
      <c r="C595" t="str">
        <f>VLOOKUP(A595,futbin!A:D,4,0)</f>
        <v>Jong</v>
      </c>
      <c r="D595">
        <v>81</v>
      </c>
      <c r="E595" t="s">
        <v>59</v>
      </c>
      <c r="F595" t="s">
        <v>2254</v>
      </c>
      <c r="G595" s="15">
        <v>1100</v>
      </c>
      <c r="H595">
        <v>2</v>
      </c>
      <c r="I595">
        <v>3</v>
      </c>
      <c r="J595">
        <v>71</v>
      </c>
      <c r="K595">
        <v>51</v>
      </c>
      <c r="L595">
        <v>72</v>
      </c>
      <c r="M595">
        <v>72</v>
      </c>
      <c r="N595">
        <v>78</v>
      </c>
      <c r="O595">
        <v>82</v>
      </c>
      <c r="P595" s="1" t="str">
        <f>VLOOKUP(B595,futbin!B:J,6,0)</f>
        <v>AC Milan</v>
      </c>
      <c r="Q595" s="1" t="str">
        <f>VLOOKUP(B595,futbin!B:K,8,0)</f>
        <v>Netherlands</v>
      </c>
      <c r="R595" t="s">
        <v>1882</v>
      </c>
      <c r="S595">
        <f>VLOOKUP(P595,clubs!B:C,2,0)</f>
        <v>47</v>
      </c>
      <c r="T595">
        <f>VLOOKUP(Q595,nations!B:C,2,0)</f>
        <v>34</v>
      </c>
    </row>
    <row r="596" spans="1:20" x14ac:dyDescent="0.25">
      <c r="A596" s="4">
        <v>177458</v>
      </c>
      <c r="B596" t="s">
        <v>361</v>
      </c>
      <c r="C596" t="str">
        <f>VLOOKUP(A596,futbin!A:D,4,0)</f>
        <v>Bender</v>
      </c>
      <c r="D596">
        <v>81</v>
      </c>
      <c r="E596" t="s">
        <v>59</v>
      </c>
      <c r="F596" t="s">
        <v>2252</v>
      </c>
      <c r="G596" s="15">
        <v>1000</v>
      </c>
      <c r="H596">
        <v>2</v>
      </c>
      <c r="I596">
        <v>4</v>
      </c>
      <c r="J596">
        <v>66</v>
      </c>
      <c r="K596">
        <v>56</v>
      </c>
      <c r="L596">
        <v>68</v>
      </c>
      <c r="M596">
        <v>66</v>
      </c>
      <c r="N596">
        <v>84</v>
      </c>
      <c r="O596">
        <v>82</v>
      </c>
      <c r="P596" s="1" t="str">
        <f>VLOOKUP(B596,futbin!B:J,6,0)</f>
        <v>Borussia Dortmund</v>
      </c>
      <c r="Q596" s="1" t="str">
        <f>VLOOKUP(B596,futbin!B:K,8,0)</f>
        <v>Germany</v>
      </c>
      <c r="R596" t="s">
        <v>1883</v>
      </c>
      <c r="S596">
        <f>VLOOKUP(P596,clubs!B:C,2,0)</f>
        <v>22</v>
      </c>
      <c r="T596">
        <f>VLOOKUP(Q596,nations!B:C,2,0)</f>
        <v>21</v>
      </c>
    </row>
    <row r="597" spans="1:20" x14ac:dyDescent="0.25">
      <c r="A597" s="4">
        <v>49369</v>
      </c>
      <c r="B597" t="s">
        <v>362</v>
      </c>
      <c r="C597" t="str">
        <f>VLOOKUP(A597,futbin!A:D,4,0)</f>
        <v>Torres</v>
      </c>
      <c r="D597">
        <v>81</v>
      </c>
      <c r="E597" t="s">
        <v>18</v>
      </c>
      <c r="F597" t="s">
        <v>2252</v>
      </c>
      <c r="G597" s="15">
        <v>3500</v>
      </c>
      <c r="H597">
        <v>3</v>
      </c>
      <c r="I597">
        <v>4</v>
      </c>
      <c r="J597">
        <v>79</v>
      </c>
      <c r="K597">
        <v>79</v>
      </c>
      <c r="L597">
        <v>72</v>
      </c>
      <c r="M597">
        <v>80</v>
      </c>
      <c r="N597">
        <v>32</v>
      </c>
      <c r="O597">
        <v>70</v>
      </c>
      <c r="P597" s="1" t="str">
        <f>VLOOKUP(B597,futbin!B:J,6,0)</f>
        <v>Atlético Madrid</v>
      </c>
      <c r="Q597" s="1" t="str">
        <f>VLOOKUP(B597,futbin!B:K,8,0)</f>
        <v>Spain</v>
      </c>
      <c r="R597" t="s">
        <v>1884</v>
      </c>
      <c r="S597">
        <f>VLOOKUP(P597,clubs!B:C,2,0)</f>
        <v>240</v>
      </c>
      <c r="T597">
        <f>VLOOKUP(Q597,nations!B:C,2,0)</f>
        <v>45</v>
      </c>
    </row>
    <row r="598" spans="1:20" x14ac:dyDescent="0.25">
      <c r="A598" s="4">
        <v>189242</v>
      </c>
      <c r="B598" t="s">
        <v>266</v>
      </c>
      <c r="C598" t="str">
        <f>VLOOKUP(A598,futbin!A:D,4,0)</f>
        <v>Coutinho</v>
      </c>
      <c r="D598">
        <v>81</v>
      </c>
      <c r="E598" t="s">
        <v>41</v>
      </c>
      <c r="F598" t="s">
        <v>2252</v>
      </c>
      <c r="G598" s="15">
        <v>1400</v>
      </c>
      <c r="H598">
        <v>4</v>
      </c>
      <c r="I598">
        <v>4</v>
      </c>
      <c r="J598">
        <v>81</v>
      </c>
      <c r="K598">
        <v>68</v>
      </c>
      <c r="L598">
        <v>81</v>
      </c>
      <c r="M598">
        <v>87</v>
      </c>
      <c r="N598">
        <v>33</v>
      </c>
      <c r="O598">
        <v>50</v>
      </c>
      <c r="P598" s="1" t="str">
        <f>VLOOKUP(B598,futbin!B:J,6,0)</f>
        <v>Liverpool</v>
      </c>
      <c r="Q598" s="1" t="str">
        <f>VLOOKUP(B598,futbin!B:K,8,0)</f>
        <v>Brazil</v>
      </c>
      <c r="R598" t="s">
        <v>1885</v>
      </c>
      <c r="S598">
        <f>VLOOKUP(P598,clubs!B:C,2,0)</f>
        <v>9</v>
      </c>
      <c r="T598">
        <f>VLOOKUP(Q598,nations!B:C,2,0)</f>
        <v>54</v>
      </c>
    </row>
    <row r="599" spans="1:20" x14ac:dyDescent="0.25">
      <c r="A599" s="4">
        <v>189963</v>
      </c>
      <c r="B599" t="s">
        <v>317</v>
      </c>
      <c r="C599" t="str">
        <f>VLOOKUP(A599,futbin!A:D,4,0)</f>
        <v>Bony</v>
      </c>
      <c r="D599">
        <v>81</v>
      </c>
      <c r="E599" t="s">
        <v>18</v>
      </c>
      <c r="F599" t="s">
        <v>2252</v>
      </c>
      <c r="G599" s="15">
        <v>1600</v>
      </c>
      <c r="H599">
        <v>3</v>
      </c>
      <c r="I599">
        <v>4</v>
      </c>
      <c r="J599">
        <v>73</v>
      </c>
      <c r="K599">
        <v>82</v>
      </c>
      <c r="L599">
        <v>59</v>
      </c>
      <c r="M599">
        <v>74</v>
      </c>
      <c r="N599">
        <v>39</v>
      </c>
      <c r="O599">
        <v>85</v>
      </c>
      <c r="P599" s="1" t="str">
        <f>VLOOKUP(B599,futbin!B:J,6,0)</f>
        <v>Manchester City</v>
      </c>
      <c r="Q599" s="1" t="str">
        <f>VLOOKUP(B599,futbin!B:K,8,0)</f>
        <v>Ivory Coast</v>
      </c>
      <c r="R599" t="s">
        <v>1886</v>
      </c>
      <c r="S599">
        <f>VLOOKUP(P599,clubs!B:C,2,0)</f>
        <v>10</v>
      </c>
      <c r="T599">
        <f>VLOOKUP(Q599,nations!B:C,2,0)</f>
        <v>108</v>
      </c>
    </row>
    <row r="600" spans="1:20" x14ac:dyDescent="0.25">
      <c r="A600" s="4">
        <v>192883</v>
      </c>
      <c r="B600" t="s">
        <v>339</v>
      </c>
      <c r="C600" t="str">
        <f>VLOOKUP(A600,futbin!A:D,4,0)</f>
        <v>Mkhitaryan</v>
      </c>
      <c r="D600">
        <v>81</v>
      </c>
      <c r="E600" t="s">
        <v>41</v>
      </c>
      <c r="F600" t="s">
        <v>2252</v>
      </c>
      <c r="G600" s="15">
        <v>1050</v>
      </c>
      <c r="H600">
        <v>4</v>
      </c>
      <c r="I600">
        <v>5</v>
      </c>
      <c r="J600">
        <v>86</v>
      </c>
      <c r="K600">
        <v>75</v>
      </c>
      <c r="L600">
        <v>77</v>
      </c>
      <c r="M600">
        <v>85</v>
      </c>
      <c r="N600">
        <v>54</v>
      </c>
      <c r="O600">
        <v>71</v>
      </c>
      <c r="P600" s="1" t="str">
        <f>VLOOKUP(B600,futbin!B:J,6,0)</f>
        <v>Borussia Dortmund</v>
      </c>
      <c r="Q600" s="1" t="str">
        <f>VLOOKUP(B600,futbin!B:K,8,0)</f>
        <v>Armenia</v>
      </c>
      <c r="R600" t="s">
        <v>1887</v>
      </c>
      <c r="S600">
        <f>VLOOKUP(P600,clubs!B:C,2,0)</f>
        <v>22</v>
      </c>
      <c r="T600">
        <f>VLOOKUP(Q600,nations!B:C,2,0)</f>
        <v>3</v>
      </c>
    </row>
    <row r="601" spans="1:20" x14ac:dyDescent="0.25">
      <c r="A601" s="4">
        <v>201942</v>
      </c>
      <c r="B601" t="s">
        <v>363</v>
      </c>
      <c r="C601" t="str">
        <f>VLOOKUP(A601,futbin!A:D,4,0)</f>
        <v>Firmino</v>
      </c>
      <c r="D601">
        <v>81</v>
      </c>
      <c r="E601" t="s">
        <v>41</v>
      </c>
      <c r="F601" t="s">
        <v>2252</v>
      </c>
      <c r="G601" s="15">
        <v>1600</v>
      </c>
      <c r="H601">
        <v>4</v>
      </c>
      <c r="I601">
        <v>3</v>
      </c>
      <c r="J601">
        <v>77</v>
      </c>
      <c r="K601">
        <v>77</v>
      </c>
      <c r="L601">
        <v>77</v>
      </c>
      <c r="M601">
        <v>85</v>
      </c>
      <c r="N601">
        <v>33</v>
      </c>
      <c r="O601">
        <v>67</v>
      </c>
      <c r="P601" s="1" t="str">
        <f>VLOOKUP(B601,futbin!B:J,6,0)</f>
        <v>TSG 1899 Hoffenheim</v>
      </c>
      <c r="Q601" s="1" t="str">
        <f>VLOOKUP(B601,futbin!B:K,8,0)</f>
        <v>Brazil</v>
      </c>
      <c r="R601" t="s">
        <v>1888</v>
      </c>
      <c r="S601">
        <f>VLOOKUP(P601,clubs!B:C,2,0)</f>
        <v>10029</v>
      </c>
      <c r="T601">
        <f>VLOOKUP(Q601,nations!B:C,2,0)</f>
        <v>54</v>
      </c>
    </row>
    <row r="602" spans="1:20" x14ac:dyDescent="0.25">
      <c r="A602" s="4">
        <v>178224</v>
      </c>
      <c r="B602" t="s">
        <v>327</v>
      </c>
      <c r="C602" t="str">
        <f>VLOOKUP(A602,futbin!A:D,4,0)</f>
        <v>Hernández</v>
      </c>
      <c r="D602">
        <v>81</v>
      </c>
      <c r="E602" t="s">
        <v>18</v>
      </c>
      <c r="F602" t="s">
        <v>2252</v>
      </c>
      <c r="G602" s="15">
        <v>1200</v>
      </c>
      <c r="H602">
        <v>3</v>
      </c>
      <c r="I602">
        <v>3</v>
      </c>
      <c r="J602">
        <v>86</v>
      </c>
      <c r="K602">
        <v>80</v>
      </c>
      <c r="L602">
        <v>64</v>
      </c>
      <c r="M602">
        <v>76</v>
      </c>
      <c r="N602">
        <v>31</v>
      </c>
      <c r="O602">
        <v>63</v>
      </c>
      <c r="P602" s="1" t="str">
        <f>VLOOKUP(B602,futbin!B:J,6,0)</f>
        <v>Real Madrid</v>
      </c>
      <c r="Q602" s="1" t="str">
        <f>VLOOKUP(B602,futbin!B:K,8,0)</f>
        <v>Mexico</v>
      </c>
      <c r="R602" t="s">
        <v>1889</v>
      </c>
      <c r="S602">
        <f>VLOOKUP(P602,clubs!B:C,2,0)</f>
        <v>243</v>
      </c>
      <c r="T602">
        <f>VLOOKUP(Q602,nations!B:C,2,0)</f>
        <v>83</v>
      </c>
    </row>
    <row r="603" spans="1:20" x14ac:dyDescent="0.25">
      <c r="A603" s="4">
        <v>45574</v>
      </c>
      <c r="B603" t="s">
        <v>364</v>
      </c>
      <c r="C603" t="str">
        <f>VLOOKUP(A603,futbin!A:D,4,0)</f>
        <v>Vaart</v>
      </c>
      <c r="D603">
        <v>81</v>
      </c>
      <c r="E603" t="s">
        <v>41</v>
      </c>
      <c r="F603" t="s">
        <v>2254</v>
      </c>
      <c r="G603" s="15">
        <v>1000</v>
      </c>
      <c r="H603">
        <v>3</v>
      </c>
      <c r="I603">
        <v>4</v>
      </c>
      <c r="J603">
        <v>49</v>
      </c>
      <c r="K603">
        <v>78</v>
      </c>
      <c r="L603">
        <v>81</v>
      </c>
      <c r="M603">
        <v>80</v>
      </c>
      <c r="N603">
        <v>36</v>
      </c>
      <c r="O603">
        <v>63</v>
      </c>
      <c r="P603" s="1" t="str">
        <f>VLOOKUP(B603,futbin!B:J,6,0)</f>
        <v>Hamburger SV</v>
      </c>
      <c r="Q603" s="1" t="str">
        <f>VLOOKUP(B603,futbin!B:K,8,0)</f>
        <v>Netherlands</v>
      </c>
      <c r="R603" t="s">
        <v>1890</v>
      </c>
      <c r="S603">
        <f>VLOOKUP(P603,clubs!B:C,2,0)</f>
        <v>28</v>
      </c>
      <c r="T603">
        <f>VLOOKUP(Q603,nations!B:C,2,0)</f>
        <v>34</v>
      </c>
    </row>
    <row r="604" spans="1:20" x14ac:dyDescent="0.25">
      <c r="A604" s="4">
        <v>9676</v>
      </c>
      <c r="B604" t="s">
        <v>312</v>
      </c>
      <c r="C604" t="str">
        <f>VLOOKUP(A604,futbin!A:D,4,0)</f>
        <v>Eto'o</v>
      </c>
      <c r="D604">
        <v>81</v>
      </c>
      <c r="E604" t="s">
        <v>18</v>
      </c>
      <c r="F604" t="s">
        <v>2252</v>
      </c>
      <c r="G604" s="15">
        <v>1500</v>
      </c>
      <c r="H604">
        <v>4</v>
      </c>
      <c r="I604">
        <v>3</v>
      </c>
      <c r="J604">
        <v>76</v>
      </c>
      <c r="K604">
        <v>81</v>
      </c>
      <c r="L604">
        <v>71</v>
      </c>
      <c r="M604">
        <v>82</v>
      </c>
      <c r="N604">
        <v>37</v>
      </c>
      <c r="O604">
        <v>72</v>
      </c>
      <c r="P604" s="1" t="str">
        <f>VLOOKUP(B604,futbin!B:J,6,0)</f>
        <v>Sampdoria</v>
      </c>
      <c r="Q604" s="1" t="str">
        <f>VLOOKUP(B604,futbin!B:K,8,0)</f>
        <v>Cameroon</v>
      </c>
      <c r="R604" t="s">
        <v>1891</v>
      </c>
      <c r="S604">
        <f>VLOOKUP(P604,clubs!B:C,2,0)</f>
        <v>1837</v>
      </c>
      <c r="T604">
        <f>VLOOKUP(Q604,nations!B:C,2,0)</f>
        <v>103</v>
      </c>
    </row>
    <row r="605" spans="1:20" x14ac:dyDescent="0.25">
      <c r="A605" s="4">
        <v>31432</v>
      </c>
      <c r="B605" t="s">
        <v>346</v>
      </c>
      <c r="C605" t="str">
        <f>VLOOKUP(A605,futbin!A:D,4,0)</f>
        <v>Drogba</v>
      </c>
      <c r="D605">
        <v>81</v>
      </c>
      <c r="E605" t="s">
        <v>18</v>
      </c>
      <c r="F605" t="s">
        <v>2252</v>
      </c>
      <c r="G605" s="15">
        <v>1900</v>
      </c>
      <c r="H605">
        <v>3</v>
      </c>
      <c r="I605">
        <v>4</v>
      </c>
      <c r="J605">
        <v>67</v>
      </c>
      <c r="K605">
        <v>83</v>
      </c>
      <c r="L605">
        <v>75</v>
      </c>
      <c r="M605">
        <v>75</v>
      </c>
      <c r="N605">
        <v>36</v>
      </c>
      <c r="O605">
        <v>78</v>
      </c>
      <c r="P605" s="1" t="str">
        <f>VLOOKUP(B605,futbin!B:J,6,0)</f>
        <v>CF Montréal</v>
      </c>
      <c r="Q605" s="1" t="str">
        <f>VLOOKUP(B605,futbin!B:K,8,0)</f>
        <v>Ivory Coast</v>
      </c>
      <c r="R605" t="s">
        <v>1892</v>
      </c>
      <c r="S605">
        <f>VLOOKUP(P605,clubs!B:C,2,0)</f>
        <v>111139</v>
      </c>
      <c r="T605">
        <f>VLOOKUP(Q605,nations!B:C,2,0)</f>
        <v>108</v>
      </c>
    </row>
    <row r="606" spans="1:20" x14ac:dyDescent="0.25">
      <c r="A606" s="4">
        <v>135475</v>
      </c>
      <c r="B606" t="s">
        <v>314</v>
      </c>
      <c r="C606" t="str">
        <f>VLOOKUP(A606,futbin!A:D,4,0)</f>
        <v>Melo</v>
      </c>
      <c r="D606">
        <v>81</v>
      </c>
      <c r="E606" t="s">
        <v>59</v>
      </c>
      <c r="F606" t="s">
        <v>2252</v>
      </c>
      <c r="G606" s="15">
        <v>1500</v>
      </c>
      <c r="H606">
        <v>3</v>
      </c>
      <c r="I606">
        <v>3</v>
      </c>
      <c r="J606">
        <v>76</v>
      </c>
      <c r="K606">
        <v>71</v>
      </c>
      <c r="L606">
        <v>76</v>
      </c>
      <c r="M606">
        <v>75</v>
      </c>
      <c r="N606">
        <v>80</v>
      </c>
      <c r="O606">
        <v>86</v>
      </c>
      <c r="P606" s="1" t="str">
        <f>VLOOKUP(B606,futbin!B:J,6,0)</f>
        <v>Galatasaray SK</v>
      </c>
      <c r="Q606" s="1" t="str">
        <f>VLOOKUP(B606,futbin!B:K,8,0)</f>
        <v>Brazil</v>
      </c>
      <c r="R606" t="s">
        <v>1893</v>
      </c>
      <c r="S606">
        <f>VLOOKUP(P606,clubs!B:C,2,0)</f>
        <v>325</v>
      </c>
      <c r="T606">
        <f>VLOOKUP(Q606,nations!B:C,2,0)</f>
        <v>54</v>
      </c>
    </row>
    <row r="607" spans="1:20" x14ac:dyDescent="0.25">
      <c r="A607" s="4">
        <v>146758</v>
      </c>
      <c r="B607" t="s">
        <v>343</v>
      </c>
      <c r="C607" t="str">
        <f>VLOOKUP(A607,futbin!A:D,4,0)</f>
        <v>Soldado</v>
      </c>
      <c r="D607">
        <v>81</v>
      </c>
      <c r="E607" t="s">
        <v>18</v>
      </c>
      <c r="F607" t="s">
        <v>2252</v>
      </c>
      <c r="G607" s="15">
        <v>1200</v>
      </c>
      <c r="H607">
        <v>3</v>
      </c>
      <c r="I607">
        <v>3</v>
      </c>
      <c r="J607">
        <v>76</v>
      </c>
      <c r="K607">
        <v>81</v>
      </c>
      <c r="L607">
        <v>68</v>
      </c>
      <c r="M607">
        <v>76</v>
      </c>
      <c r="N607">
        <v>42</v>
      </c>
      <c r="O607">
        <v>75</v>
      </c>
      <c r="P607" s="1" t="str">
        <f>VLOOKUP(B607,futbin!B:J,6,0)</f>
        <v>Tottenham Hotspur</v>
      </c>
      <c r="Q607" s="1" t="str">
        <f>VLOOKUP(B607,futbin!B:K,8,0)</f>
        <v>Spain</v>
      </c>
      <c r="R607" t="s">
        <v>1894</v>
      </c>
      <c r="S607">
        <f>VLOOKUP(P607,clubs!B:C,2,0)</f>
        <v>18</v>
      </c>
      <c r="T607">
        <f>VLOOKUP(Q607,nations!B:C,2,0)</f>
        <v>45</v>
      </c>
    </row>
    <row r="608" spans="1:20" x14ac:dyDescent="0.25">
      <c r="A608" s="4">
        <v>184881</v>
      </c>
      <c r="B608" t="s">
        <v>313</v>
      </c>
      <c r="C608" t="str">
        <f>VLOOKUP(A608,futbin!A:D,4,0)</f>
        <v>Feghouli</v>
      </c>
      <c r="D608">
        <v>81</v>
      </c>
      <c r="E608" t="s">
        <v>36</v>
      </c>
      <c r="F608" t="s">
        <v>2254</v>
      </c>
      <c r="G608" s="15">
        <v>1050</v>
      </c>
      <c r="H608">
        <v>3</v>
      </c>
      <c r="I608">
        <v>3</v>
      </c>
      <c r="J608">
        <v>85</v>
      </c>
      <c r="K608">
        <v>73</v>
      </c>
      <c r="L608">
        <v>75</v>
      </c>
      <c r="M608">
        <v>86</v>
      </c>
      <c r="N608">
        <v>41</v>
      </c>
      <c r="O608">
        <v>63</v>
      </c>
      <c r="P608" s="1" t="str">
        <f>VLOOKUP(B608,futbin!B:J,6,0)</f>
        <v>Valencia CF</v>
      </c>
      <c r="Q608" s="1" t="str">
        <f>VLOOKUP(B608,futbin!B:K,8,0)</f>
        <v>Algeria</v>
      </c>
      <c r="R608" t="s">
        <v>1895</v>
      </c>
      <c r="S608">
        <f>VLOOKUP(P608,clubs!B:C,2,0)</f>
        <v>461</v>
      </c>
      <c r="T608">
        <f>VLOOKUP(Q608,nations!B:C,2,0)</f>
        <v>97</v>
      </c>
    </row>
    <row r="609" spans="1:20" x14ac:dyDescent="0.25">
      <c r="A609" s="4">
        <v>148711</v>
      </c>
      <c r="B609" t="s">
        <v>365</v>
      </c>
      <c r="C609" t="str">
        <f>VLOOKUP(A609,futbin!A:D,4,0)</f>
        <v>Luisão</v>
      </c>
      <c r="D609">
        <v>81</v>
      </c>
      <c r="E609" t="s">
        <v>39</v>
      </c>
      <c r="F609" t="s">
        <v>2252</v>
      </c>
      <c r="G609" s="15">
        <v>1000</v>
      </c>
      <c r="H609">
        <v>2</v>
      </c>
      <c r="I609">
        <v>2</v>
      </c>
      <c r="J609">
        <v>39</v>
      </c>
      <c r="K609">
        <v>53</v>
      </c>
      <c r="L609">
        <v>59</v>
      </c>
      <c r="M609">
        <v>53</v>
      </c>
      <c r="N609">
        <v>84</v>
      </c>
      <c r="O609">
        <v>75</v>
      </c>
      <c r="P609" s="1" t="str">
        <f>VLOOKUP(B609,futbin!B:J,6,0)</f>
        <v>SL Benfica</v>
      </c>
      <c r="Q609" s="1" t="str">
        <f>VLOOKUP(B609,futbin!B:K,8,0)</f>
        <v>Brazil</v>
      </c>
      <c r="R609" t="s">
        <v>1896</v>
      </c>
      <c r="S609">
        <f>VLOOKUP(P609,clubs!B:C,2,0)</f>
        <v>234</v>
      </c>
      <c r="T609">
        <f>VLOOKUP(Q609,nations!B:C,2,0)</f>
        <v>54</v>
      </c>
    </row>
    <row r="610" spans="1:20" x14ac:dyDescent="0.25">
      <c r="A610" s="4">
        <v>164468</v>
      </c>
      <c r="B610" t="s">
        <v>366</v>
      </c>
      <c r="C610" t="str">
        <f>VLOOKUP(A610,futbin!A:D,4,0)</f>
        <v>Cahill</v>
      </c>
      <c r="D610">
        <v>81</v>
      </c>
      <c r="E610" t="s">
        <v>39</v>
      </c>
      <c r="F610" t="s">
        <v>2252</v>
      </c>
      <c r="G610" s="15">
        <v>1400</v>
      </c>
      <c r="H610">
        <v>2</v>
      </c>
      <c r="I610">
        <v>3</v>
      </c>
      <c r="J610">
        <v>74</v>
      </c>
      <c r="K610">
        <v>58</v>
      </c>
      <c r="L610">
        <v>52</v>
      </c>
      <c r="M610">
        <v>62</v>
      </c>
      <c r="N610">
        <v>84</v>
      </c>
      <c r="O610">
        <v>76</v>
      </c>
      <c r="P610" s="1" t="str">
        <f>VLOOKUP(B610,futbin!B:J,6,0)</f>
        <v>Chelsea</v>
      </c>
      <c r="Q610" s="1" t="str">
        <f>VLOOKUP(B610,futbin!B:K,8,0)</f>
        <v>England</v>
      </c>
      <c r="R610" t="s">
        <v>1897</v>
      </c>
      <c r="S610">
        <f>VLOOKUP(P610,clubs!B:C,2,0)</f>
        <v>5</v>
      </c>
      <c r="T610">
        <f>VLOOKUP(Q610,nations!B:C,2,0)</f>
        <v>14</v>
      </c>
    </row>
    <row r="611" spans="1:20" x14ac:dyDescent="0.25">
      <c r="A611" s="4">
        <v>166706</v>
      </c>
      <c r="B611" t="s">
        <v>320</v>
      </c>
      <c r="C611" t="str">
        <f>VLOOKUP(A611,futbin!A:D,4,0)</f>
        <v>Škrtel</v>
      </c>
      <c r="D611">
        <v>81</v>
      </c>
      <c r="E611" t="s">
        <v>39</v>
      </c>
      <c r="F611" t="s">
        <v>2252</v>
      </c>
      <c r="G611" s="15">
        <v>1300</v>
      </c>
      <c r="H611">
        <v>2</v>
      </c>
      <c r="I611">
        <v>2</v>
      </c>
      <c r="J611">
        <v>63</v>
      </c>
      <c r="K611">
        <v>38</v>
      </c>
      <c r="L611">
        <v>48</v>
      </c>
      <c r="M611">
        <v>54</v>
      </c>
      <c r="N611">
        <v>82</v>
      </c>
      <c r="O611">
        <v>82</v>
      </c>
      <c r="P611" s="1" t="str">
        <f>VLOOKUP(B611,futbin!B:J,6,0)</f>
        <v>Liverpool</v>
      </c>
      <c r="Q611" s="1" t="str">
        <f>VLOOKUP(B611,futbin!B:K,8,0)</f>
        <v>Slovakia</v>
      </c>
      <c r="R611" t="s">
        <v>1898</v>
      </c>
      <c r="S611">
        <f>VLOOKUP(P611,clubs!B:C,2,0)</f>
        <v>9</v>
      </c>
      <c r="T611">
        <f>VLOOKUP(Q611,nations!B:C,2,0)</f>
        <v>43</v>
      </c>
    </row>
    <row r="612" spans="1:20" x14ac:dyDescent="0.25">
      <c r="A612" s="4">
        <v>183285</v>
      </c>
      <c r="B612" t="s">
        <v>367</v>
      </c>
      <c r="C612" t="str">
        <f>VLOOKUP(A612,futbin!A:D,4,0)</f>
        <v>Sakho</v>
      </c>
      <c r="D612">
        <v>81</v>
      </c>
      <c r="E612" t="s">
        <v>39</v>
      </c>
      <c r="F612" t="s">
        <v>2252</v>
      </c>
      <c r="G612" s="15">
        <v>1000</v>
      </c>
      <c r="H612">
        <v>2</v>
      </c>
      <c r="I612">
        <v>2</v>
      </c>
      <c r="J612">
        <v>68</v>
      </c>
      <c r="K612">
        <v>33</v>
      </c>
      <c r="L612">
        <v>60</v>
      </c>
      <c r="M612">
        <v>57</v>
      </c>
      <c r="N612">
        <v>80</v>
      </c>
      <c r="O612">
        <v>83</v>
      </c>
      <c r="P612" s="1" t="str">
        <f>VLOOKUP(B612,futbin!B:J,6,0)</f>
        <v>Liverpool</v>
      </c>
      <c r="Q612" s="1" t="str">
        <f>VLOOKUP(B612,futbin!B:K,8,0)</f>
        <v>France</v>
      </c>
      <c r="R612" t="s">
        <v>1899</v>
      </c>
      <c r="S612">
        <f>VLOOKUP(P612,clubs!B:C,2,0)</f>
        <v>9</v>
      </c>
      <c r="T612">
        <f>VLOOKUP(Q612,nations!B:C,2,0)</f>
        <v>18</v>
      </c>
    </row>
    <row r="613" spans="1:20" x14ac:dyDescent="0.25">
      <c r="A613" s="4">
        <v>137262</v>
      </c>
      <c r="B613" t="s">
        <v>368</v>
      </c>
      <c r="C613" t="str">
        <f>VLOOKUP(A613,futbin!A:D,4,0)</f>
        <v>Kießling</v>
      </c>
      <c r="D613">
        <v>81</v>
      </c>
      <c r="E613" t="s">
        <v>18</v>
      </c>
      <c r="F613" t="s">
        <v>2252</v>
      </c>
      <c r="G613" s="15">
        <v>1000</v>
      </c>
      <c r="H613">
        <v>2</v>
      </c>
      <c r="I613">
        <v>3</v>
      </c>
      <c r="J613">
        <v>66</v>
      </c>
      <c r="K613">
        <v>83</v>
      </c>
      <c r="L613">
        <v>70</v>
      </c>
      <c r="M613">
        <v>69</v>
      </c>
      <c r="N613">
        <v>44</v>
      </c>
      <c r="O613">
        <v>80</v>
      </c>
      <c r="P613" s="1" t="str">
        <f>VLOOKUP(B613,futbin!B:J,6,0)</f>
        <v>Bayer 04 Leverkusen</v>
      </c>
      <c r="Q613" s="1" t="str">
        <f>VLOOKUP(B613,futbin!B:K,8,0)</f>
        <v>Germany</v>
      </c>
      <c r="R613" t="s">
        <v>1900</v>
      </c>
      <c r="S613">
        <f>VLOOKUP(P613,clubs!B:C,2,0)</f>
        <v>32</v>
      </c>
      <c r="T613">
        <f>VLOOKUP(Q613,nations!B:C,2,0)</f>
        <v>21</v>
      </c>
    </row>
    <row r="614" spans="1:20" x14ac:dyDescent="0.25">
      <c r="A614" s="4">
        <v>152039</v>
      </c>
      <c r="B614" t="s">
        <v>369</v>
      </c>
      <c r="C614" t="str">
        <f>VLOOKUP(A614,futbin!A:D,4,0)</f>
        <v>Agger</v>
      </c>
      <c r="D614">
        <v>81</v>
      </c>
      <c r="E614" t="s">
        <v>39</v>
      </c>
      <c r="F614" t="s">
        <v>2252</v>
      </c>
      <c r="G614" s="15">
        <v>1000</v>
      </c>
      <c r="H614">
        <v>2</v>
      </c>
      <c r="I614">
        <v>3</v>
      </c>
      <c r="J614">
        <v>73</v>
      </c>
      <c r="K614">
        <v>65</v>
      </c>
      <c r="L614">
        <v>66</v>
      </c>
      <c r="M614">
        <v>61</v>
      </c>
      <c r="N614">
        <v>83</v>
      </c>
      <c r="O614">
        <v>77</v>
      </c>
      <c r="P614" s="1" t="str">
        <f>VLOOKUP(B614,futbin!B:J,6,0)</f>
        <v>Brøndby IF</v>
      </c>
      <c r="Q614" s="1" t="str">
        <f>VLOOKUP(B614,futbin!B:K,8,0)</f>
        <v>Denmark</v>
      </c>
      <c r="R614" t="s">
        <v>1901</v>
      </c>
      <c r="S614">
        <f>VLOOKUP(P614,clubs!B:C,2,0)</f>
        <v>269</v>
      </c>
      <c r="T614">
        <f>VLOOKUP(Q614,nations!B:C,2,0)</f>
        <v>13</v>
      </c>
    </row>
    <row r="615" spans="1:20" x14ac:dyDescent="0.25">
      <c r="A615" s="4">
        <v>178372</v>
      </c>
      <c r="B615" t="s">
        <v>311</v>
      </c>
      <c r="C615" t="str">
        <f>VLOOKUP(A615,futbin!A:D,4,0)</f>
        <v>Ivanovic</v>
      </c>
      <c r="D615">
        <v>81</v>
      </c>
      <c r="E615" t="s">
        <v>31</v>
      </c>
      <c r="F615" t="s">
        <v>2252</v>
      </c>
      <c r="G615" s="15">
        <v>1900</v>
      </c>
      <c r="H615">
        <v>2</v>
      </c>
      <c r="I615">
        <v>3</v>
      </c>
      <c r="J615">
        <v>67</v>
      </c>
      <c r="K615">
        <v>60</v>
      </c>
      <c r="L615">
        <v>63</v>
      </c>
      <c r="M615">
        <v>60</v>
      </c>
      <c r="N615">
        <v>86</v>
      </c>
      <c r="O615">
        <v>83</v>
      </c>
      <c r="P615" s="1" t="str">
        <f>VLOOKUP(B615,futbin!B:J,6,0)</f>
        <v>Chelsea</v>
      </c>
      <c r="Q615" s="1" t="str">
        <f>VLOOKUP(B615,futbin!B:K,8,0)</f>
        <v>Serbia</v>
      </c>
      <c r="R615" t="s">
        <v>1902</v>
      </c>
      <c r="S615">
        <f>VLOOKUP(P615,clubs!B:C,2,0)</f>
        <v>5</v>
      </c>
      <c r="T615">
        <f>VLOOKUP(Q615,nations!B:C,2,0)</f>
        <v>51</v>
      </c>
    </row>
    <row r="616" spans="1:20" x14ac:dyDescent="0.25">
      <c r="A616" s="4">
        <v>189712</v>
      </c>
      <c r="B616" t="s">
        <v>370</v>
      </c>
      <c r="C616" t="str">
        <f>VLOOKUP(A616,futbin!A:D,4,0)</f>
        <v>Strootman</v>
      </c>
      <c r="D616">
        <v>81</v>
      </c>
      <c r="E616" t="s">
        <v>33</v>
      </c>
      <c r="F616" t="s">
        <v>2252</v>
      </c>
      <c r="G616" s="15">
        <v>1000</v>
      </c>
      <c r="H616">
        <v>2</v>
      </c>
      <c r="I616">
        <v>3</v>
      </c>
      <c r="J616">
        <v>68</v>
      </c>
      <c r="K616">
        <v>72</v>
      </c>
      <c r="L616">
        <v>79</v>
      </c>
      <c r="M616">
        <v>76</v>
      </c>
      <c r="N616">
        <v>75</v>
      </c>
      <c r="O616">
        <v>83</v>
      </c>
      <c r="P616" s="1" t="str">
        <f>VLOOKUP(B616,futbin!B:J,6,0)</f>
        <v>Roma</v>
      </c>
      <c r="Q616" s="1" t="str">
        <f>VLOOKUP(B616,futbin!B:K,8,0)</f>
        <v>Netherlands</v>
      </c>
      <c r="R616" t="s">
        <v>1903</v>
      </c>
      <c r="S616">
        <f>VLOOKUP(P616,clubs!B:C,2,0)</f>
        <v>52</v>
      </c>
      <c r="T616">
        <f>VLOOKUP(Q616,nations!B:C,2,0)</f>
        <v>34</v>
      </c>
    </row>
    <row r="617" spans="1:20" x14ac:dyDescent="0.25">
      <c r="A617" s="4">
        <v>30110</v>
      </c>
      <c r="B617" t="s">
        <v>371</v>
      </c>
      <c r="C617" t="str">
        <f>VLOOKUP(A617,futbin!A:D,4,0)</f>
        <v>Berbatov</v>
      </c>
      <c r="D617">
        <v>81</v>
      </c>
      <c r="E617" t="s">
        <v>18</v>
      </c>
      <c r="F617" t="s">
        <v>2254</v>
      </c>
      <c r="G617" s="15">
        <v>1200</v>
      </c>
      <c r="H617">
        <v>4</v>
      </c>
      <c r="I617">
        <v>3</v>
      </c>
      <c r="J617">
        <v>64</v>
      </c>
      <c r="K617">
        <v>82</v>
      </c>
      <c r="L617">
        <v>80</v>
      </c>
      <c r="M617">
        <v>80</v>
      </c>
      <c r="N617">
        <v>32</v>
      </c>
      <c r="O617">
        <v>62</v>
      </c>
      <c r="P617" s="1" t="str">
        <f>VLOOKUP(B617,futbin!B:J,6,0)</f>
        <v>AS Monaco</v>
      </c>
      <c r="Q617" s="1" t="str">
        <f>VLOOKUP(B617,futbin!B:K,8,0)</f>
        <v>Bulgaria</v>
      </c>
      <c r="R617" t="s">
        <v>1904</v>
      </c>
      <c r="S617">
        <f>VLOOKUP(P617,clubs!B:C,2,0)</f>
        <v>69</v>
      </c>
      <c r="T617">
        <f>VLOOKUP(Q617,nations!B:C,2,0)</f>
        <v>9</v>
      </c>
    </row>
    <row r="618" spans="1:20" x14ac:dyDescent="0.25">
      <c r="A618" s="4">
        <v>150656</v>
      </c>
      <c r="B618" t="s">
        <v>373</v>
      </c>
      <c r="C618" t="str">
        <f>VLOOKUP(A618,futbin!A:D,4,0)</f>
        <v>Mavuba</v>
      </c>
      <c r="D618">
        <v>81</v>
      </c>
      <c r="E618" t="s">
        <v>59</v>
      </c>
      <c r="F618" t="s">
        <v>2252</v>
      </c>
      <c r="G618" s="15">
        <v>1000</v>
      </c>
      <c r="H618">
        <v>2</v>
      </c>
      <c r="I618">
        <v>3</v>
      </c>
      <c r="J618">
        <v>66</v>
      </c>
      <c r="K618">
        <v>52</v>
      </c>
      <c r="L618">
        <v>76</v>
      </c>
      <c r="M618">
        <v>74</v>
      </c>
      <c r="N618">
        <v>78</v>
      </c>
      <c r="O618">
        <v>78</v>
      </c>
      <c r="P618" s="1" t="str">
        <f>VLOOKUP(B618,futbin!B:J,6,0)</f>
        <v>Lille OSC</v>
      </c>
      <c r="Q618" s="1" t="str">
        <f>VLOOKUP(B618,futbin!B:K,8,0)</f>
        <v>France</v>
      </c>
      <c r="R618" t="s">
        <v>1905</v>
      </c>
      <c r="S618">
        <f>VLOOKUP(P618,clubs!B:C,2,0)</f>
        <v>65</v>
      </c>
      <c r="T618">
        <f>VLOOKUP(Q618,nations!B:C,2,0)</f>
        <v>18</v>
      </c>
    </row>
    <row r="619" spans="1:20" x14ac:dyDescent="0.25">
      <c r="A619" s="4">
        <v>143306</v>
      </c>
      <c r="B619" t="s">
        <v>374</v>
      </c>
      <c r="C619" t="str">
        <f>VLOOKUP(A619,futbin!A:D,4,0)</f>
        <v>Zengin</v>
      </c>
      <c r="D619">
        <v>81</v>
      </c>
      <c r="E619" t="s">
        <v>23</v>
      </c>
      <c r="F619" t="s">
        <v>2252</v>
      </c>
      <c r="G619" s="15">
        <v>1000</v>
      </c>
      <c r="H619">
        <v>1</v>
      </c>
      <c r="I619">
        <v>2</v>
      </c>
      <c r="J619">
        <v>79</v>
      </c>
      <c r="K619">
        <v>79</v>
      </c>
      <c r="L619">
        <v>79</v>
      </c>
      <c r="M619">
        <v>82</v>
      </c>
      <c r="N619">
        <v>42</v>
      </c>
      <c r="O619">
        <v>83</v>
      </c>
      <c r="P619" s="1" t="str">
        <f>VLOOKUP(B619,futbin!B:J,6,0)</f>
        <v>Besiktas JK</v>
      </c>
      <c r="Q619" s="1" t="str">
        <f>VLOOKUP(B619,futbin!B:K,8,0)</f>
        <v>Turkey</v>
      </c>
      <c r="R619" t="s">
        <v>1906</v>
      </c>
      <c r="S619">
        <f>VLOOKUP(P619,clubs!B:C,2,0)</f>
        <v>327</v>
      </c>
      <c r="T619">
        <f>VLOOKUP(Q619,nations!B:C,2,0)</f>
        <v>48</v>
      </c>
    </row>
    <row r="620" spans="1:20" x14ac:dyDescent="0.25">
      <c r="A620" s="4">
        <v>165580</v>
      </c>
      <c r="B620" t="s">
        <v>129</v>
      </c>
      <c r="C620" t="str">
        <f>VLOOKUP(A620,futbin!A:D,4,0)</f>
        <v>Alves</v>
      </c>
      <c r="D620">
        <v>81</v>
      </c>
      <c r="E620" t="s">
        <v>23</v>
      </c>
      <c r="F620" t="s">
        <v>2252</v>
      </c>
      <c r="G620" s="15">
        <v>1200</v>
      </c>
      <c r="H620">
        <v>1</v>
      </c>
      <c r="I620">
        <v>2</v>
      </c>
      <c r="J620">
        <v>88</v>
      </c>
      <c r="K620">
        <v>74</v>
      </c>
      <c r="L620">
        <v>76</v>
      </c>
      <c r="M620">
        <v>88</v>
      </c>
      <c r="N620">
        <v>55</v>
      </c>
      <c r="O620">
        <v>74</v>
      </c>
      <c r="P620" s="1" t="str">
        <f>VLOOKUP(B620,futbin!B:J,6,0)</f>
        <v>Valencia CF</v>
      </c>
      <c r="Q620" s="1" t="str">
        <f>VLOOKUP(B620,futbin!B:K,8,0)</f>
        <v>Brazil</v>
      </c>
      <c r="R620" t="s">
        <v>1907</v>
      </c>
      <c r="S620">
        <f>VLOOKUP(P620,clubs!B:C,2,0)</f>
        <v>461</v>
      </c>
      <c r="T620">
        <f>VLOOKUP(Q620,nations!B:C,2,0)</f>
        <v>54</v>
      </c>
    </row>
    <row r="621" spans="1:20" x14ac:dyDescent="0.25">
      <c r="A621" s="4">
        <v>182629</v>
      </c>
      <c r="B621" t="s">
        <v>376</v>
      </c>
      <c r="C621" t="str">
        <f>VLOOKUP(A621,futbin!A:D,4,0)</f>
        <v>Beto</v>
      </c>
      <c r="D621">
        <v>81</v>
      </c>
      <c r="E621" t="s">
        <v>23</v>
      </c>
      <c r="F621" t="s">
        <v>2254</v>
      </c>
      <c r="G621" s="15">
        <v>1000</v>
      </c>
      <c r="H621">
        <v>1</v>
      </c>
      <c r="I621">
        <v>3</v>
      </c>
      <c r="J621">
        <v>82</v>
      </c>
      <c r="K621">
        <v>79</v>
      </c>
      <c r="L621">
        <v>78</v>
      </c>
      <c r="M621">
        <v>84</v>
      </c>
      <c r="N621">
        <v>47</v>
      </c>
      <c r="O621">
        <v>79</v>
      </c>
      <c r="P621" s="1" t="str">
        <f>VLOOKUP(B621,futbin!B:J,6,0)</f>
        <v>Sevilla FC</v>
      </c>
      <c r="Q621" s="1" t="str">
        <f>VLOOKUP(B621,futbin!B:K,8,0)</f>
        <v>Portugal</v>
      </c>
      <c r="R621" t="s">
        <v>1908</v>
      </c>
      <c r="S621">
        <f>VLOOKUP(P621,clubs!B:C,2,0)</f>
        <v>481</v>
      </c>
      <c r="T621">
        <f>VLOOKUP(Q621,nations!B:C,2,0)</f>
        <v>38</v>
      </c>
    </row>
    <row r="622" spans="1:20" x14ac:dyDescent="0.25">
      <c r="A622" s="4">
        <v>116494</v>
      </c>
      <c r="B622" t="s">
        <v>377</v>
      </c>
      <c r="C622" t="str">
        <f>VLOOKUP(A622,futbin!A:D,4,0)</f>
        <v>Carrasso</v>
      </c>
      <c r="D622">
        <v>81</v>
      </c>
      <c r="E622" t="s">
        <v>23</v>
      </c>
      <c r="F622" t="s">
        <v>2254</v>
      </c>
      <c r="G622" s="15">
        <v>1000</v>
      </c>
      <c r="H622">
        <v>1</v>
      </c>
      <c r="I622">
        <v>3</v>
      </c>
      <c r="J622">
        <v>78</v>
      </c>
      <c r="K622">
        <v>79</v>
      </c>
      <c r="L622">
        <v>81</v>
      </c>
      <c r="M622">
        <v>82</v>
      </c>
      <c r="N622">
        <v>38</v>
      </c>
      <c r="O622">
        <v>81</v>
      </c>
      <c r="P622" s="1" t="str">
        <f>VLOOKUP(B622,futbin!B:J,6,0)</f>
        <v>FC Girondins de Bordeaux</v>
      </c>
      <c r="Q622" s="1" t="str">
        <f>VLOOKUP(B622,futbin!B:K,8,0)</f>
        <v>France</v>
      </c>
      <c r="R622" t="s">
        <v>1909</v>
      </c>
      <c r="S622">
        <f>VLOOKUP(P622,clubs!B:C,2,0)</f>
        <v>59</v>
      </c>
      <c r="T622">
        <f>VLOOKUP(Q622,nations!B:C,2,0)</f>
        <v>18</v>
      </c>
    </row>
    <row r="623" spans="1:20" x14ac:dyDescent="0.25">
      <c r="A623" s="4">
        <v>138449</v>
      </c>
      <c r="B623" t="s">
        <v>188</v>
      </c>
      <c r="C623" t="str">
        <f>VLOOKUP(A623,futbin!A:D,4,0)</f>
        <v>Kaká</v>
      </c>
      <c r="D623">
        <v>81</v>
      </c>
      <c r="E623" t="s">
        <v>41</v>
      </c>
      <c r="F623" t="s">
        <v>2252</v>
      </c>
      <c r="G623" s="15">
        <v>1000</v>
      </c>
      <c r="H623">
        <v>4</v>
      </c>
      <c r="I623">
        <v>4</v>
      </c>
      <c r="J623">
        <v>74</v>
      </c>
      <c r="K623">
        <v>76</v>
      </c>
      <c r="L623">
        <v>82</v>
      </c>
      <c r="M623">
        <v>80</v>
      </c>
      <c r="N623">
        <v>34</v>
      </c>
      <c r="O623">
        <v>60</v>
      </c>
      <c r="P623" s="1" t="str">
        <f>VLOOKUP(B623,futbin!B:J,6,0)</f>
        <v>Orlando City SC</v>
      </c>
      <c r="Q623" s="1" t="str">
        <f>VLOOKUP(B623,futbin!B:K,8,0)</f>
        <v>Brazil</v>
      </c>
      <c r="R623" t="s">
        <v>1910</v>
      </c>
      <c r="S623">
        <f>VLOOKUP(P623,clubs!B:C,2,0)</f>
        <v>112606</v>
      </c>
      <c r="T623">
        <f>VLOOKUP(Q623,nations!B:C,2,0)</f>
        <v>54</v>
      </c>
    </row>
    <row r="624" spans="1:20" x14ac:dyDescent="0.25">
      <c r="A624" s="4">
        <v>184432</v>
      </c>
      <c r="B624" t="s">
        <v>182</v>
      </c>
      <c r="C624" t="str">
        <f>VLOOKUP(A624,futbin!A:D,4,0)</f>
        <v>Azpilicueta</v>
      </c>
      <c r="D624">
        <v>81</v>
      </c>
      <c r="E624" t="s">
        <v>110</v>
      </c>
      <c r="F624" t="s">
        <v>2252</v>
      </c>
      <c r="G624" s="15">
        <v>1900</v>
      </c>
      <c r="H624">
        <v>3</v>
      </c>
      <c r="I624">
        <v>3</v>
      </c>
      <c r="J624">
        <v>81</v>
      </c>
      <c r="K624">
        <v>56</v>
      </c>
      <c r="L624">
        <v>74</v>
      </c>
      <c r="M624">
        <v>73</v>
      </c>
      <c r="N624">
        <v>82</v>
      </c>
      <c r="O624">
        <v>77</v>
      </c>
      <c r="P624" s="1" t="str">
        <f>VLOOKUP(B624,futbin!B:J,6,0)</f>
        <v>Chelsea</v>
      </c>
      <c r="Q624" s="1" t="str">
        <f>VLOOKUP(B624,futbin!B:K,8,0)</f>
        <v>Spain</v>
      </c>
      <c r="R624" t="s">
        <v>1911</v>
      </c>
      <c r="S624">
        <f>VLOOKUP(P624,clubs!B:C,2,0)</f>
        <v>5</v>
      </c>
      <c r="T624">
        <f>VLOOKUP(Q624,nations!B:C,2,0)</f>
        <v>45</v>
      </c>
    </row>
    <row r="625" spans="1:20" x14ac:dyDescent="0.25">
      <c r="A625" s="4">
        <v>178518</v>
      </c>
      <c r="B625" t="s">
        <v>137</v>
      </c>
      <c r="C625" t="str">
        <f>VLOOKUP(A625,futbin!A:D,4,0)</f>
        <v>Nainggolan</v>
      </c>
      <c r="D625">
        <v>81</v>
      </c>
      <c r="E625" t="s">
        <v>33</v>
      </c>
      <c r="F625" t="s">
        <v>2252</v>
      </c>
      <c r="G625" s="15">
        <v>1400</v>
      </c>
      <c r="H625">
        <v>3</v>
      </c>
      <c r="I625">
        <v>3</v>
      </c>
      <c r="J625">
        <v>81</v>
      </c>
      <c r="K625">
        <v>75</v>
      </c>
      <c r="L625">
        <v>77</v>
      </c>
      <c r="M625">
        <v>81</v>
      </c>
      <c r="N625">
        <v>78</v>
      </c>
      <c r="O625">
        <v>81</v>
      </c>
      <c r="P625" s="1" t="str">
        <f>VLOOKUP(B625,futbin!B:J,6,0)</f>
        <v>Roma</v>
      </c>
      <c r="Q625" s="1" t="str">
        <f>VLOOKUP(B625,futbin!B:K,8,0)</f>
        <v>Belgium</v>
      </c>
      <c r="R625" t="s">
        <v>1912</v>
      </c>
      <c r="S625">
        <f>VLOOKUP(P625,clubs!B:C,2,0)</f>
        <v>52</v>
      </c>
      <c r="T625">
        <f>VLOOKUP(Q625,nations!B:C,2,0)</f>
        <v>7</v>
      </c>
    </row>
    <row r="626" spans="1:20" x14ac:dyDescent="0.25">
      <c r="A626" s="4">
        <v>207664</v>
      </c>
      <c r="B626" t="s">
        <v>331</v>
      </c>
      <c r="C626" t="str">
        <f>VLOOKUP(A626,futbin!A:D,4,0)</f>
        <v>Bacca</v>
      </c>
      <c r="D626">
        <v>81</v>
      </c>
      <c r="E626" t="s">
        <v>18</v>
      </c>
      <c r="F626" t="s">
        <v>2252</v>
      </c>
      <c r="G626" s="15">
        <v>1100</v>
      </c>
      <c r="H626">
        <v>2</v>
      </c>
      <c r="I626">
        <v>2</v>
      </c>
      <c r="J626">
        <v>81</v>
      </c>
      <c r="K626">
        <v>82</v>
      </c>
      <c r="L626">
        <v>63</v>
      </c>
      <c r="M626">
        <v>80</v>
      </c>
      <c r="N626">
        <v>31</v>
      </c>
      <c r="O626">
        <v>69</v>
      </c>
      <c r="P626" s="1" t="str">
        <f>VLOOKUP(B626,futbin!B:J,6,0)</f>
        <v>Sevilla FC</v>
      </c>
      <c r="Q626" s="1" t="str">
        <f>VLOOKUP(B626,futbin!B:K,8,0)</f>
        <v>Colombia</v>
      </c>
      <c r="R626" t="s">
        <v>1993</v>
      </c>
      <c r="S626">
        <f>VLOOKUP(P626,clubs!B:C,2,0)</f>
        <v>481</v>
      </c>
      <c r="T626">
        <f>VLOOKUP(Q626,nations!B:C,2,0)</f>
        <v>56</v>
      </c>
    </row>
    <row r="627" spans="1:20" x14ac:dyDescent="0.25">
      <c r="A627" s="4">
        <v>196432</v>
      </c>
      <c r="B627" t="s">
        <v>378</v>
      </c>
      <c r="C627" t="str">
        <f>VLOOKUP(A627,futbin!A:D,4,0)</f>
        <v>Pérez</v>
      </c>
      <c r="D627">
        <v>81</v>
      </c>
      <c r="E627" t="s">
        <v>33</v>
      </c>
      <c r="F627" t="s">
        <v>2252</v>
      </c>
      <c r="G627" s="15">
        <v>1600</v>
      </c>
      <c r="H627">
        <v>3</v>
      </c>
      <c r="I627">
        <v>4</v>
      </c>
      <c r="J627">
        <v>81</v>
      </c>
      <c r="K627">
        <v>73</v>
      </c>
      <c r="L627">
        <v>78</v>
      </c>
      <c r="M627">
        <v>82</v>
      </c>
      <c r="N627">
        <v>76</v>
      </c>
      <c r="O627">
        <v>82</v>
      </c>
      <c r="P627" s="1" t="str">
        <f>VLOOKUP(B627,futbin!B:J,6,0)</f>
        <v>Valencia CF</v>
      </c>
      <c r="Q627" s="1" t="str">
        <f>VLOOKUP(B627,futbin!B:K,8,0)</f>
        <v>Argentina</v>
      </c>
      <c r="R627" t="s">
        <v>2005</v>
      </c>
      <c r="S627">
        <f>VLOOKUP(P627,clubs!B:C,2,0)</f>
        <v>461</v>
      </c>
      <c r="T627">
        <f>VLOOKUP(Q627,nations!B:C,2,0)</f>
        <v>52</v>
      </c>
    </row>
    <row r="628" spans="1:20" x14ac:dyDescent="0.25">
      <c r="A628" s="4">
        <v>170369</v>
      </c>
      <c r="B628" t="s">
        <v>353</v>
      </c>
      <c r="C628" t="str">
        <f>VLOOKUP(A628,futbin!A:D,4,0)</f>
        <v>Santos</v>
      </c>
      <c r="D628">
        <v>81</v>
      </c>
      <c r="E628" t="s">
        <v>18</v>
      </c>
      <c r="F628" t="s">
        <v>2252</v>
      </c>
      <c r="G628" s="15">
        <v>1300</v>
      </c>
      <c r="H628">
        <v>4</v>
      </c>
      <c r="I628">
        <v>4</v>
      </c>
      <c r="J628">
        <v>86</v>
      </c>
      <c r="K628">
        <v>81</v>
      </c>
      <c r="L628">
        <v>69</v>
      </c>
      <c r="M628">
        <v>88</v>
      </c>
      <c r="N628">
        <v>29</v>
      </c>
      <c r="O628">
        <v>55</v>
      </c>
      <c r="P628" s="1" t="str">
        <f>VLOOKUP(B628,futbin!B:J,6,0)</f>
        <v>LA Galaxy</v>
      </c>
      <c r="Q628" s="1" t="str">
        <f>VLOOKUP(B628,futbin!B:K,8,0)</f>
        <v>Mexico</v>
      </c>
      <c r="R628" t="s">
        <v>2009</v>
      </c>
      <c r="S628">
        <f>VLOOKUP(P628,clubs!B:C,2,0)</f>
        <v>697</v>
      </c>
      <c r="T628">
        <f>VLOOKUP(Q628,nations!B:C,2,0)</f>
        <v>83</v>
      </c>
    </row>
    <row r="629" spans="1:20" x14ac:dyDescent="0.25">
      <c r="A629" s="4">
        <v>24630</v>
      </c>
      <c r="B629" t="s">
        <v>375</v>
      </c>
      <c r="C629" t="str">
        <f>VLOOKUP(A629,futbin!A:D,4,0)</f>
        <v>Reina</v>
      </c>
      <c r="D629">
        <v>81</v>
      </c>
      <c r="E629" t="s">
        <v>23</v>
      </c>
      <c r="F629" t="s">
        <v>2252</v>
      </c>
      <c r="G629" s="15">
        <v>1000</v>
      </c>
      <c r="H629">
        <v>1</v>
      </c>
      <c r="I629">
        <v>3</v>
      </c>
      <c r="J629">
        <v>81</v>
      </c>
      <c r="K629">
        <v>78</v>
      </c>
      <c r="L629">
        <v>87</v>
      </c>
      <c r="M629">
        <v>83</v>
      </c>
      <c r="N629">
        <v>50</v>
      </c>
      <c r="O629">
        <v>80</v>
      </c>
      <c r="P629" s="1" t="str">
        <f>VLOOKUP(B629,futbin!B:J,6,0)</f>
        <v>FC Bayern München</v>
      </c>
      <c r="Q629" s="1" t="str">
        <f>VLOOKUP(B629,futbin!B:K,8,0)</f>
        <v>Spain</v>
      </c>
      <c r="R629" t="s">
        <v>2016</v>
      </c>
      <c r="S629">
        <f>VLOOKUP(P629,clubs!B:C,2,0)</f>
        <v>21</v>
      </c>
      <c r="T629">
        <f>VLOOKUP(Q629,nations!B:C,2,0)</f>
        <v>45</v>
      </c>
    </row>
    <row r="630" spans="1:20" x14ac:dyDescent="0.25">
      <c r="A630" s="4">
        <v>199556</v>
      </c>
      <c r="B630" t="s">
        <v>153</v>
      </c>
      <c r="C630" t="str">
        <f>VLOOKUP(A630,futbin!A:D,4,0)</f>
        <v>Verratti</v>
      </c>
      <c r="D630">
        <v>81</v>
      </c>
      <c r="E630" t="s">
        <v>33</v>
      </c>
      <c r="F630" t="s">
        <v>2254</v>
      </c>
      <c r="G630" s="15">
        <v>1000</v>
      </c>
      <c r="H630">
        <v>3</v>
      </c>
      <c r="I630">
        <v>3</v>
      </c>
      <c r="J630">
        <v>71</v>
      </c>
      <c r="K630">
        <v>54</v>
      </c>
      <c r="L630">
        <v>81</v>
      </c>
      <c r="M630">
        <v>86</v>
      </c>
      <c r="N630">
        <v>75</v>
      </c>
      <c r="O630">
        <v>69</v>
      </c>
      <c r="P630" s="1" t="str">
        <f>VLOOKUP(B630,futbin!B:J,6,0)</f>
        <v>Paris Saint-Germain</v>
      </c>
      <c r="Q630" s="1" t="str">
        <f>VLOOKUP(B630,futbin!B:K,8,0)</f>
        <v>Italy</v>
      </c>
      <c r="R630" t="s">
        <v>2021</v>
      </c>
      <c r="S630">
        <f>VLOOKUP(P630,clubs!B:C,2,0)</f>
        <v>73</v>
      </c>
      <c r="T630">
        <f>VLOOKUP(Q630,nations!B:C,2,0)</f>
        <v>27</v>
      </c>
    </row>
    <row r="631" spans="1:20" x14ac:dyDescent="0.25">
      <c r="A631" s="4">
        <v>177326</v>
      </c>
      <c r="B631" t="s">
        <v>337</v>
      </c>
      <c r="C631" t="str">
        <f>VLOOKUP(A631,futbin!A:D,4,0)</f>
        <v>Valbuena</v>
      </c>
      <c r="D631">
        <v>81</v>
      </c>
      <c r="E631" t="s">
        <v>41</v>
      </c>
      <c r="F631" t="s">
        <v>2252</v>
      </c>
      <c r="G631" s="15">
        <v>1400</v>
      </c>
      <c r="H631">
        <v>4</v>
      </c>
      <c r="I631">
        <v>3</v>
      </c>
      <c r="J631">
        <v>86</v>
      </c>
      <c r="K631">
        <v>73</v>
      </c>
      <c r="L631">
        <v>80</v>
      </c>
      <c r="M631">
        <v>83</v>
      </c>
      <c r="N631">
        <v>33</v>
      </c>
      <c r="O631">
        <v>49</v>
      </c>
      <c r="P631" s="1" t="str">
        <f>VLOOKUP(B631,futbin!B:J,6,0)</f>
        <v>FC Dynamo Moscow</v>
      </c>
      <c r="Q631" s="1" t="str">
        <f>VLOOKUP(B631,futbin!B:K,8,0)</f>
        <v>France</v>
      </c>
      <c r="R631" t="s">
        <v>2024</v>
      </c>
      <c r="S631">
        <f>VLOOKUP(P631,clubs!B:C,2,0)</f>
        <v>312</v>
      </c>
      <c r="T631">
        <f>VLOOKUP(Q631,nations!B:C,2,0)</f>
        <v>18</v>
      </c>
    </row>
    <row r="632" spans="1:20" x14ac:dyDescent="0.25">
      <c r="A632" s="4">
        <v>171919</v>
      </c>
      <c r="B632" t="s">
        <v>126</v>
      </c>
      <c r="C632" t="str">
        <f>VLOOKUP(A632,futbin!A:D,4,0)</f>
        <v>Naldo</v>
      </c>
      <c r="D632">
        <v>81</v>
      </c>
      <c r="E632" t="s">
        <v>39</v>
      </c>
      <c r="F632" t="s">
        <v>2252</v>
      </c>
      <c r="G632" s="15">
        <v>1400</v>
      </c>
      <c r="H632">
        <v>2</v>
      </c>
      <c r="I632">
        <v>4</v>
      </c>
      <c r="J632">
        <v>73</v>
      </c>
      <c r="K632">
        <v>57</v>
      </c>
      <c r="L632">
        <v>62</v>
      </c>
      <c r="M632">
        <v>57</v>
      </c>
      <c r="N632">
        <v>83</v>
      </c>
      <c r="O632">
        <v>75</v>
      </c>
      <c r="P632" s="1" t="str">
        <f>VLOOKUP(B632,futbin!B:J,6,0)</f>
        <v>VfL Wolfsburg</v>
      </c>
      <c r="Q632" s="1" t="str">
        <f>VLOOKUP(B632,futbin!B:K,8,0)</f>
        <v>Brazil</v>
      </c>
      <c r="R632" t="s">
        <v>2026</v>
      </c>
      <c r="S632">
        <f>VLOOKUP(P632,clubs!B:C,2,0)</f>
        <v>175</v>
      </c>
      <c r="T632">
        <f>VLOOKUP(Q632,nations!B:C,2,0)</f>
        <v>54</v>
      </c>
    </row>
    <row r="633" spans="1:20" x14ac:dyDescent="0.25">
      <c r="A633" s="4">
        <v>189513</v>
      </c>
      <c r="B633" t="s">
        <v>158</v>
      </c>
      <c r="C633" t="str">
        <f>VLOOKUP(A633,futbin!A:D,4,0)</f>
        <v>Parejo</v>
      </c>
      <c r="D633">
        <v>81</v>
      </c>
      <c r="E633" t="s">
        <v>33</v>
      </c>
      <c r="F633" t="s">
        <v>2252</v>
      </c>
      <c r="G633" s="15">
        <v>1000</v>
      </c>
      <c r="H633">
        <v>3</v>
      </c>
      <c r="I633">
        <v>4</v>
      </c>
      <c r="J633">
        <v>62</v>
      </c>
      <c r="K633">
        <v>75</v>
      </c>
      <c r="L633">
        <v>87</v>
      </c>
      <c r="M633">
        <v>80</v>
      </c>
      <c r="N633">
        <v>59</v>
      </c>
      <c r="O633">
        <v>70</v>
      </c>
      <c r="P633" s="1" t="str">
        <f>VLOOKUP(B633,futbin!B:J,6,0)</f>
        <v>Valencia CF</v>
      </c>
      <c r="Q633" s="1" t="str">
        <f>VLOOKUP(B633,futbin!B:K,8,0)</f>
        <v>Spain</v>
      </c>
      <c r="R633" t="s">
        <v>2032</v>
      </c>
      <c r="S633">
        <f>VLOOKUP(P633,clubs!B:C,2,0)</f>
        <v>461</v>
      </c>
      <c r="T633">
        <f>VLOOKUP(Q633,nations!B:C,2,0)</f>
        <v>45</v>
      </c>
    </row>
    <row r="634" spans="1:20" x14ac:dyDescent="0.25">
      <c r="A634" s="4">
        <v>167943</v>
      </c>
      <c r="B634" t="s">
        <v>372</v>
      </c>
      <c r="C634" t="str">
        <f>VLOOKUP(A634,futbin!A:D,4,0)</f>
        <v>Cabaye</v>
      </c>
      <c r="D634">
        <v>81</v>
      </c>
      <c r="E634" t="s">
        <v>33</v>
      </c>
      <c r="F634" t="s">
        <v>2252</v>
      </c>
      <c r="G634" s="15">
        <v>1400</v>
      </c>
      <c r="H634">
        <v>3</v>
      </c>
      <c r="I634">
        <v>4</v>
      </c>
      <c r="J634">
        <v>68</v>
      </c>
      <c r="K634">
        <v>75</v>
      </c>
      <c r="L634">
        <v>82</v>
      </c>
      <c r="M634">
        <v>78</v>
      </c>
      <c r="N634">
        <v>71</v>
      </c>
      <c r="O634">
        <v>73</v>
      </c>
      <c r="P634" s="1" t="str">
        <f>VLOOKUP(B634,futbin!B:J,6,0)</f>
        <v>Paris Saint-Germain</v>
      </c>
      <c r="Q634" s="1" t="str">
        <f>VLOOKUP(B634,futbin!B:K,8,0)</f>
        <v>France</v>
      </c>
      <c r="R634" t="s">
        <v>2046</v>
      </c>
      <c r="S634">
        <f>VLOOKUP(P634,clubs!B:C,2,0)</f>
        <v>73</v>
      </c>
      <c r="T634">
        <f>VLOOKUP(Q634,nations!B:C,2,0)</f>
        <v>18</v>
      </c>
    </row>
    <row r="635" spans="1:20" x14ac:dyDescent="0.25">
      <c r="A635" s="4">
        <v>205600</v>
      </c>
      <c r="B635" t="s">
        <v>347</v>
      </c>
      <c r="C635" t="str">
        <f>VLOOKUP(A635,futbin!A:D,4,0)</f>
        <v>Umtiti</v>
      </c>
      <c r="D635">
        <v>81</v>
      </c>
      <c r="E635" t="s">
        <v>39</v>
      </c>
      <c r="F635" t="s">
        <v>17</v>
      </c>
      <c r="G635" s="15">
        <v>24250</v>
      </c>
      <c r="H635">
        <v>2</v>
      </c>
      <c r="I635">
        <v>3</v>
      </c>
      <c r="J635">
        <v>80</v>
      </c>
      <c r="K635">
        <v>60</v>
      </c>
      <c r="L635">
        <v>65</v>
      </c>
      <c r="M635">
        <v>70</v>
      </c>
      <c r="N635">
        <v>84</v>
      </c>
      <c r="O635">
        <v>85</v>
      </c>
      <c r="P635" s="1" t="str">
        <f>VLOOKUP(B635,futbin!B:J,6,0)</f>
        <v>Olympique Lyonnais</v>
      </c>
      <c r="Q635" s="1" t="str">
        <f>VLOOKUP(B635,futbin!B:K,8,0)</f>
        <v>France</v>
      </c>
      <c r="R635" t="s">
        <v>2234</v>
      </c>
      <c r="S635">
        <f>VLOOKUP(P635,clubs!B:C,2,0)</f>
        <v>66</v>
      </c>
      <c r="T635">
        <f>VLOOKUP(Q635,nations!B:C,2,0)</f>
        <v>18</v>
      </c>
    </row>
    <row r="636" spans="1:20" x14ac:dyDescent="0.25">
      <c r="A636" s="4">
        <v>28130</v>
      </c>
      <c r="B636" t="s">
        <v>336</v>
      </c>
      <c r="C636" t="str">
        <f>VLOOKUP(A636,futbin!A:D,4,0)</f>
        <v>Ronaldinho</v>
      </c>
      <c r="D636">
        <v>80</v>
      </c>
      <c r="E636" t="s">
        <v>41</v>
      </c>
      <c r="F636" t="s">
        <v>2252</v>
      </c>
      <c r="G636" s="15">
        <v>1900</v>
      </c>
      <c r="H636">
        <v>5</v>
      </c>
      <c r="I636">
        <v>4</v>
      </c>
      <c r="J636">
        <v>53</v>
      </c>
      <c r="K636">
        <v>72</v>
      </c>
      <c r="L636">
        <v>85</v>
      </c>
      <c r="M636">
        <v>85</v>
      </c>
      <c r="N636">
        <v>28</v>
      </c>
      <c r="O636">
        <v>61</v>
      </c>
      <c r="P636" s="1" t="str">
        <f>VLOOKUP(B636,futbin!B:J,6,0)</f>
        <v>Querétaro</v>
      </c>
      <c r="Q636" s="1" t="str">
        <f>VLOOKUP(B636,futbin!B:K,8,0)</f>
        <v>Brazil</v>
      </c>
      <c r="R636" t="s">
        <v>1913</v>
      </c>
      <c r="S636">
        <f>VLOOKUP(P636,clubs!B:C,2,0)</f>
        <v>110150</v>
      </c>
      <c r="T636">
        <f>VLOOKUP(Q636,nations!B:C,2,0)</f>
        <v>54</v>
      </c>
    </row>
    <row r="637" spans="1:20" x14ac:dyDescent="0.25">
      <c r="A637" s="4">
        <v>185020</v>
      </c>
      <c r="B637" t="s">
        <v>325</v>
      </c>
      <c r="C637" t="str">
        <f>VLOOKUP(A637,futbin!A:D,4,0)</f>
        <v>Callejón</v>
      </c>
      <c r="D637">
        <v>80</v>
      </c>
      <c r="E637" t="s">
        <v>41</v>
      </c>
      <c r="F637" t="s">
        <v>2252</v>
      </c>
      <c r="G637" s="15">
        <v>1000</v>
      </c>
      <c r="H637">
        <v>3</v>
      </c>
      <c r="I637">
        <v>2</v>
      </c>
      <c r="J637">
        <v>89</v>
      </c>
      <c r="K637">
        <v>78</v>
      </c>
      <c r="L637">
        <v>72</v>
      </c>
      <c r="M637">
        <v>82</v>
      </c>
      <c r="N637">
        <v>28</v>
      </c>
      <c r="O637">
        <v>62</v>
      </c>
      <c r="P637" s="1" t="str">
        <f>VLOOKUP(B637,futbin!B:J,6,0)</f>
        <v>Napoli</v>
      </c>
      <c r="Q637" s="1" t="str">
        <f>VLOOKUP(B637,futbin!B:K,8,0)</f>
        <v>Spain</v>
      </c>
      <c r="R637" t="s">
        <v>1914</v>
      </c>
      <c r="S637">
        <f>VLOOKUP(P637,clubs!B:C,2,0)</f>
        <v>48</v>
      </c>
      <c r="T637">
        <f>VLOOKUP(Q637,nations!B:C,2,0)</f>
        <v>45</v>
      </c>
    </row>
    <row r="638" spans="1:20" x14ac:dyDescent="0.25">
      <c r="A638" s="4">
        <v>52091</v>
      </c>
      <c r="B638" t="s">
        <v>379</v>
      </c>
      <c r="C638" t="str">
        <f>VLOOKUP(A638,futbin!A:D,4,0)</f>
        <v>Evra</v>
      </c>
      <c r="D638">
        <v>80</v>
      </c>
      <c r="E638" t="s">
        <v>110</v>
      </c>
      <c r="F638" t="s">
        <v>2252</v>
      </c>
      <c r="G638" s="15">
        <v>2200</v>
      </c>
      <c r="H638">
        <v>3</v>
      </c>
      <c r="I638">
        <v>2</v>
      </c>
      <c r="J638">
        <v>79</v>
      </c>
      <c r="K638">
        <v>51</v>
      </c>
      <c r="L638">
        <v>71</v>
      </c>
      <c r="M638">
        <v>77</v>
      </c>
      <c r="N638">
        <v>79</v>
      </c>
      <c r="O638">
        <v>78</v>
      </c>
      <c r="P638" s="1" t="str">
        <f>VLOOKUP(B638,futbin!B:J,6,0)</f>
        <v>Juventus</v>
      </c>
      <c r="Q638" s="1" t="str">
        <f>VLOOKUP(B638,futbin!B:K,8,0)</f>
        <v>France</v>
      </c>
      <c r="R638" t="s">
        <v>1915</v>
      </c>
      <c r="S638">
        <f>VLOOKUP(P638,clubs!B:C,2,0)</f>
        <v>45</v>
      </c>
      <c r="T638">
        <f>VLOOKUP(Q638,nations!B:C,2,0)</f>
        <v>18</v>
      </c>
    </row>
    <row r="639" spans="1:20" x14ac:dyDescent="0.25">
      <c r="A639" s="4">
        <v>155887</v>
      </c>
      <c r="B639" t="s">
        <v>216</v>
      </c>
      <c r="C639" t="str">
        <f>VLOOKUP(A639,futbin!A:D,4,0)</f>
        <v>Bradley</v>
      </c>
      <c r="D639">
        <v>80</v>
      </c>
      <c r="E639" t="s">
        <v>33</v>
      </c>
      <c r="F639" t="s">
        <v>2252</v>
      </c>
      <c r="G639" s="15">
        <v>1000</v>
      </c>
      <c r="H639">
        <v>2</v>
      </c>
      <c r="I639">
        <v>3</v>
      </c>
      <c r="J639">
        <v>69</v>
      </c>
      <c r="K639">
        <v>67</v>
      </c>
      <c r="L639">
        <v>79</v>
      </c>
      <c r="M639">
        <v>76</v>
      </c>
      <c r="N639">
        <v>74</v>
      </c>
      <c r="O639">
        <v>83</v>
      </c>
      <c r="P639" s="1" t="str">
        <f>VLOOKUP(B639,futbin!B:J,6,0)</f>
        <v>Toronto FC</v>
      </c>
      <c r="Q639" s="1" t="str">
        <f>VLOOKUP(B639,futbin!B:K,8,0)</f>
        <v>USA</v>
      </c>
      <c r="R639" t="s">
        <v>1916</v>
      </c>
      <c r="S639">
        <f>VLOOKUP(P639,clubs!B:C,2,0)</f>
        <v>111651</v>
      </c>
      <c r="T639">
        <f>VLOOKUP(Q639,nations!B:C,2,0)</f>
        <v>95</v>
      </c>
    </row>
    <row r="640" spans="1:20" x14ac:dyDescent="0.25">
      <c r="A640" s="4">
        <v>45119</v>
      </c>
      <c r="B640" t="s">
        <v>381</v>
      </c>
      <c r="C640" t="str">
        <f>VLOOKUP(A640,futbin!A:D,4,0)</f>
        <v>Arteta</v>
      </c>
      <c r="D640">
        <v>80</v>
      </c>
      <c r="E640" t="s">
        <v>59</v>
      </c>
      <c r="F640" t="s">
        <v>2252</v>
      </c>
      <c r="G640" s="15">
        <v>1000</v>
      </c>
      <c r="H640">
        <v>3</v>
      </c>
      <c r="I640">
        <v>4</v>
      </c>
      <c r="J640">
        <v>43</v>
      </c>
      <c r="K640">
        <v>72</v>
      </c>
      <c r="L640">
        <v>83</v>
      </c>
      <c r="M640">
        <v>79</v>
      </c>
      <c r="N640">
        <v>74</v>
      </c>
      <c r="O640">
        <v>66</v>
      </c>
      <c r="P640" s="1" t="str">
        <f>VLOOKUP(B640,futbin!B:J,6,0)</f>
        <v>Arsenal</v>
      </c>
      <c r="Q640" s="1" t="str">
        <f>VLOOKUP(B640,futbin!B:K,8,0)</f>
        <v>Spain</v>
      </c>
      <c r="R640" t="s">
        <v>1917</v>
      </c>
      <c r="S640">
        <f>VLOOKUP(P640,clubs!B:C,2,0)</f>
        <v>1</v>
      </c>
      <c r="T640">
        <f>VLOOKUP(Q640,nations!B:C,2,0)</f>
        <v>45</v>
      </c>
    </row>
    <row r="641" spans="1:20" x14ac:dyDescent="0.25">
      <c r="A641" s="4">
        <v>187607</v>
      </c>
      <c r="B641" t="s">
        <v>382</v>
      </c>
      <c r="C641" t="str">
        <f>VLOOKUP(A641,futbin!A:D,4,0)</f>
        <v>Dzyuba</v>
      </c>
      <c r="D641">
        <v>80</v>
      </c>
      <c r="E641" t="s">
        <v>18</v>
      </c>
      <c r="F641" t="s">
        <v>2252</v>
      </c>
      <c r="G641" s="15">
        <v>1000</v>
      </c>
      <c r="H641">
        <v>3</v>
      </c>
      <c r="I641">
        <v>4</v>
      </c>
      <c r="J641">
        <v>78</v>
      </c>
      <c r="K641">
        <v>80</v>
      </c>
      <c r="L641">
        <v>71</v>
      </c>
      <c r="M641">
        <v>70</v>
      </c>
      <c r="N641">
        <v>33</v>
      </c>
      <c r="O641">
        <v>84</v>
      </c>
      <c r="P641" s="1" t="str">
        <f>VLOOKUP(B641,futbin!B:J,6,0)</f>
        <v>FC Rostov</v>
      </c>
      <c r="Q641" s="1" t="str">
        <f>VLOOKUP(B641,futbin!B:K,8,0)</f>
        <v>Russia</v>
      </c>
      <c r="R641" t="s">
        <v>1918</v>
      </c>
      <c r="S641">
        <f>VLOOKUP(P641,clubs!B:C,2,0)</f>
        <v>110231</v>
      </c>
      <c r="T641">
        <f>VLOOKUP(Q641,nations!B:C,2,0)</f>
        <v>40</v>
      </c>
    </row>
    <row r="642" spans="1:20" x14ac:dyDescent="0.25">
      <c r="A642" s="4">
        <v>177413</v>
      </c>
      <c r="B642" t="s">
        <v>383</v>
      </c>
      <c r="C642" t="str">
        <f>VLOOKUP(A642,futbin!A:D,4,0)</f>
        <v>Witsel</v>
      </c>
      <c r="D642">
        <v>80</v>
      </c>
      <c r="E642" t="s">
        <v>33</v>
      </c>
      <c r="F642" t="s">
        <v>2252</v>
      </c>
      <c r="G642" s="15">
        <v>1700</v>
      </c>
      <c r="H642">
        <v>4</v>
      </c>
      <c r="I642">
        <v>3</v>
      </c>
      <c r="J642">
        <v>71</v>
      </c>
      <c r="K642">
        <v>73</v>
      </c>
      <c r="L642">
        <v>77</v>
      </c>
      <c r="M642">
        <v>83</v>
      </c>
      <c r="N642">
        <v>74</v>
      </c>
      <c r="O642">
        <v>80</v>
      </c>
      <c r="P642" s="1" t="str">
        <f>VLOOKUP(B642,futbin!B:J,6,0)</f>
        <v>Zenit</v>
      </c>
      <c r="Q642" s="1" t="str">
        <f>VLOOKUP(B642,futbin!B:K,8,0)</f>
        <v>Belgium</v>
      </c>
      <c r="R642" t="s">
        <v>1919</v>
      </c>
      <c r="S642">
        <f>VLOOKUP(P642,clubs!B:C,2,0)</f>
        <v>100769</v>
      </c>
      <c r="T642">
        <f>VLOOKUP(Q642,nations!B:C,2,0)</f>
        <v>7</v>
      </c>
    </row>
    <row r="643" spans="1:20" x14ac:dyDescent="0.25">
      <c r="A643" s="4">
        <v>147782</v>
      </c>
      <c r="B643" t="s">
        <v>384</v>
      </c>
      <c r="C643" t="str">
        <f>VLOOKUP(A643,futbin!A:D,4,0)</f>
        <v>Denisov</v>
      </c>
      <c r="D643">
        <v>80</v>
      </c>
      <c r="E643" t="s">
        <v>59</v>
      </c>
      <c r="F643" t="s">
        <v>2254</v>
      </c>
      <c r="G643" s="15">
        <v>1000</v>
      </c>
      <c r="H643">
        <v>3</v>
      </c>
      <c r="I643">
        <v>3</v>
      </c>
      <c r="J643">
        <v>76</v>
      </c>
      <c r="K643">
        <v>67</v>
      </c>
      <c r="L643">
        <v>75</v>
      </c>
      <c r="M643">
        <v>76</v>
      </c>
      <c r="N643">
        <v>80</v>
      </c>
      <c r="O643">
        <v>75</v>
      </c>
      <c r="P643" s="1" t="str">
        <f>VLOOKUP(B643,futbin!B:J,6,0)</f>
        <v>FC Dynamo Moscow</v>
      </c>
      <c r="Q643" s="1" t="str">
        <f>VLOOKUP(B643,futbin!B:K,8,0)</f>
        <v>Russia</v>
      </c>
      <c r="R643" t="s">
        <v>1920</v>
      </c>
      <c r="S643">
        <f>VLOOKUP(P643,clubs!B:C,2,0)</f>
        <v>312</v>
      </c>
      <c r="T643">
        <f>VLOOKUP(Q643,nations!B:C,2,0)</f>
        <v>40</v>
      </c>
    </row>
    <row r="644" spans="1:20" x14ac:dyDescent="0.25">
      <c r="A644" s="4">
        <v>199835</v>
      </c>
      <c r="B644" t="s">
        <v>385</v>
      </c>
      <c r="C644" t="str">
        <f>VLOOKUP(A644,futbin!A:D,4,0)</f>
        <v>Emenike</v>
      </c>
      <c r="D644">
        <v>80</v>
      </c>
      <c r="E644" t="s">
        <v>18</v>
      </c>
      <c r="F644" t="s">
        <v>2252</v>
      </c>
      <c r="G644" s="15">
        <v>1100</v>
      </c>
      <c r="H644">
        <v>3</v>
      </c>
      <c r="I644">
        <v>4</v>
      </c>
      <c r="J644">
        <v>88</v>
      </c>
      <c r="K644">
        <v>80</v>
      </c>
      <c r="L644">
        <v>55</v>
      </c>
      <c r="M644">
        <v>76</v>
      </c>
      <c r="N644">
        <v>28</v>
      </c>
      <c r="O644">
        <v>83</v>
      </c>
      <c r="P644" s="1" t="str">
        <f>VLOOKUP(B644,futbin!B:J,6,0)</f>
        <v>Fenerbahçe SK</v>
      </c>
      <c r="Q644" s="1" t="str">
        <f>VLOOKUP(B644,futbin!B:K,8,0)</f>
        <v>Nigeria</v>
      </c>
      <c r="R644" t="s">
        <v>1921</v>
      </c>
      <c r="S644">
        <f>VLOOKUP(P644,clubs!B:C,2,0)</f>
        <v>326</v>
      </c>
      <c r="T644">
        <f>VLOOKUP(Q644,nations!B:C,2,0)</f>
        <v>133</v>
      </c>
    </row>
    <row r="645" spans="1:20" x14ac:dyDescent="0.25">
      <c r="A645" s="4">
        <v>5471</v>
      </c>
      <c r="B645" t="s">
        <v>219</v>
      </c>
      <c r="C645" t="str">
        <f>VLOOKUP(A645,futbin!A:D,4,0)</f>
        <v>Lampard</v>
      </c>
      <c r="D645">
        <v>80</v>
      </c>
      <c r="E645" t="s">
        <v>33</v>
      </c>
      <c r="F645" t="s">
        <v>2252</v>
      </c>
      <c r="G645" s="15">
        <v>1800</v>
      </c>
      <c r="H645">
        <v>3</v>
      </c>
      <c r="I645">
        <v>4</v>
      </c>
      <c r="J645">
        <v>46</v>
      </c>
      <c r="K645">
        <v>84</v>
      </c>
      <c r="L645">
        <v>83</v>
      </c>
      <c r="M645">
        <v>76</v>
      </c>
      <c r="N645">
        <v>62</v>
      </c>
      <c r="O645">
        <v>72</v>
      </c>
      <c r="P645" s="1" t="str">
        <f>VLOOKUP(B645,futbin!B:J,6,0)</f>
        <v>New York City FC</v>
      </c>
      <c r="Q645" s="1" t="str">
        <f>VLOOKUP(B645,futbin!B:K,8,0)</f>
        <v>England</v>
      </c>
      <c r="R645" t="s">
        <v>1922</v>
      </c>
      <c r="S645">
        <f>VLOOKUP(P645,clubs!B:C,2,0)</f>
        <v>112828</v>
      </c>
      <c r="T645">
        <f>VLOOKUP(Q645,nations!B:C,2,0)</f>
        <v>14</v>
      </c>
    </row>
    <row r="646" spans="1:20" x14ac:dyDescent="0.25">
      <c r="A646" s="4">
        <v>162240</v>
      </c>
      <c r="B646" t="s">
        <v>386</v>
      </c>
      <c r="C646" t="str">
        <f>VLOOKUP(A646,futbin!A:D,4,0)</f>
        <v>Dembélé</v>
      </c>
      <c r="D646">
        <v>80</v>
      </c>
      <c r="E646" t="s">
        <v>33</v>
      </c>
      <c r="F646" t="s">
        <v>2252</v>
      </c>
      <c r="G646" s="15">
        <v>4000</v>
      </c>
      <c r="H646">
        <v>4</v>
      </c>
      <c r="I646">
        <v>2</v>
      </c>
      <c r="J646">
        <v>79</v>
      </c>
      <c r="K646">
        <v>71</v>
      </c>
      <c r="L646">
        <v>75</v>
      </c>
      <c r="M646">
        <v>84</v>
      </c>
      <c r="N646">
        <v>68</v>
      </c>
      <c r="O646">
        <v>83</v>
      </c>
      <c r="P646" s="1" t="str">
        <f>VLOOKUP(B646,futbin!B:J,6,0)</f>
        <v>Tottenham Hotspur</v>
      </c>
      <c r="Q646" s="1" t="str">
        <f>VLOOKUP(B646,futbin!B:K,8,0)</f>
        <v>Belgium</v>
      </c>
      <c r="R646" t="s">
        <v>1923</v>
      </c>
      <c r="S646">
        <f>VLOOKUP(P646,clubs!B:C,2,0)</f>
        <v>18</v>
      </c>
      <c r="T646">
        <f>VLOOKUP(Q646,nations!B:C,2,0)</f>
        <v>7</v>
      </c>
    </row>
    <row r="647" spans="1:20" x14ac:dyDescent="0.25">
      <c r="A647" s="4">
        <v>192615</v>
      </c>
      <c r="B647" t="s">
        <v>389</v>
      </c>
      <c r="C647" t="str">
        <f>VLOOKUP(A647,futbin!A:D,4,0)</f>
        <v>Baša</v>
      </c>
      <c r="D647">
        <v>80</v>
      </c>
      <c r="E647" t="s">
        <v>39</v>
      </c>
      <c r="F647" t="s">
        <v>2254</v>
      </c>
      <c r="G647" s="15">
        <v>1000</v>
      </c>
      <c r="H647">
        <v>2</v>
      </c>
      <c r="I647">
        <v>3</v>
      </c>
      <c r="J647">
        <v>65</v>
      </c>
      <c r="K647">
        <v>55</v>
      </c>
      <c r="L647">
        <v>59</v>
      </c>
      <c r="M647">
        <v>56</v>
      </c>
      <c r="N647">
        <v>81</v>
      </c>
      <c r="O647">
        <v>78</v>
      </c>
      <c r="P647" s="1" t="str">
        <f>VLOOKUP(B647,futbin!B:J,6,0)</f>
        <v>Lille OSC</v>
      </c>
      <c r="Q647" s="1" t="str">
        <f>VLOOKUP(B647,futbin!B:K,8,0)</f>
        <v>Montenegro</v>
      </c>
      <c r="R647" t="s">
        <v>1924</v>
      </c>
      <c r="S647">
        <f>VLOOKUP(P647,clubs!B:C,2,0)</f>
        <v>65</v>
      </c>
      <c r="T647">
        <f>VLOOKUP(Q647,nations!B:C,2,0)</f>
        <v>15</v>
      </c>
    </row>
    <row r="648" spans="1:20" x14ac:dyDescent="0.25">
      <c r="A648" s="4">
        <v>112316</v>
      </c>
      <c r="B648" t="s">
        <v>390</v>
      </c>
      <c r="C648" t="str">
        <f>VLOOKUP(A648,futbin!A:D,4,0)</f>
        <v>Mathieu</v>
      </c>
      <c r="D648">
        <v>80</v>
      </c>
      <c r="E648" t="s">
        <v>39</v>
      </c>
      <c r="F648" t="s">
        <v>2252</v>
      </c>
      <c r="G648" s="15">
        <v>1100</v>
      </c>
      <c r="H648">
        <v>2</v>
      </c>
      <c r="I648">
        <v>2</v>
      </c>
      <c r="J648">
        <v>76</v>
      </c>
      <c r="K648">
        <v>64</v>
      </c>
      <c r="L648">
        <v>66</v>
      </c>
      <c r="M648">
        <v>55</v>
      </c>
      <c r="N648">
        <v>82</v>
      </c>
      <c r="O648">
        <v>81</v>
      </c>
      <c r="P648" s="1" t="str">
        <f>VLOOKUP(B648,futbin!B:J,6,0)</f>
        <v>FC Barcelona</v>
      </c>
      <c r="Q648" s="1" t="str">
        <f>VLOOKUP(B648,futbin!B:K,8,0)</f>
        <v>France</v>
      </c>
      <c r="R648" t="s">
        <v>1925</v>
      </c>
      <c r="S648">
        <f>VLOOKUP(P648,clubs!B:C,2,0)</f>
        <v>241</v>
      </c>
      <c r="T648">
        <f>VLOOKUP(Q648,nations!B:C,2,0)</f>
        <v>18</v>
      </c>
    </row>
    <row r="649" spans="1:20" x14ac:dyDescent="0.25">
      <c r="A649" s="4">
        <v>193116</v>
      </c>
      <c r="B649" t="s">
        <v>206</v>
      </c>
      <c r="C649" t="str">
        <f>VLOOKUP(A649,futbin!A:D,4,0)</f>
        <v>Gonalons</v>
      </c>
      <c r="D649">
        <v>80</v>
      </c>
      <c r="E649" t="s">
        <v>59</v>
      </c>
      <c r="F649" t="s">
        <v>2254</v>
      </c>
      <c r="G649" s="15">
        <v>1000</v>
      </c>
      <c r="H649">
        <v>2</v>
      </c>
      <c r="I649">
        <v>4</v>
      </c>
      <c r="J649">
        <v>67</v>
      </c>
      <c r="K649">
        <v>59</v>
      </c>
      <c r="L649">
        <v>72</v>
      </c>
      <c r="M649">
        <v>72</v>
      </c>
      <c r="N649">
        <v>80</v>
      </c>
      <c r="O649">
        <v>83</v>
      </c>
      <c r="P649" s="1" t="str">
        <f>VLOOKUP(B649,futbin!B:J,6,0)</f>
        <v>Olympique Lyonnais</v>
      </c>
      <c r="Q649" s="1" t="str">
        <f>VLOOKUP(B649,futbin!B:K,8,0)</f>
        <v>France</v>
      </c>
      <c r="R649" t="s">
        <v>1926</v>
      </c>
      <c r="S649">
        <f>VLOOKUP(P649,clubs!B:C,2,0)</f>
        <v>66</v>
      </c>
      <c r="T649">
        <f>VLOOKUP(Q649,nations!B:C,2,0)</f>
        <v>18</v>
      </c>
    </row>
    <row r="650" spans="1:20" x14ac:dyDescent="0.25">
      <c r="A650" s="4">
        <v>198076</v>
      </c>
      <c r="B650" t="s">
        <v>391</v>
      </c>
      <c r="C650" t="str">
        <f>VLOOKUP(A650,futbin!A:D,4,0)</f>
        <v>Abdennour</v>
      </c>
      <c r="D650">
        <v>80</v>
      </c>
      <c r="E650" t="s">
        <v>39</v>
      </c>
      <c r="F650" t="s">
        <v>2252</v>
      </c>
      <c r="G650" s="15">
        <v>1300</v>
      </c>
      <c r="H650">
        <v>2</v>
      </c>
      <c r="I650">
        <v>3</v>
      </c>
      <c r="J650">
        <v>72</v>
      </c>
      <c r="K650">
        <v>59</v>
      </c>
      <c r="L650">
        <v>64</v>
      </c>
      <c r="M650">
        <v>64</v>
      </c>
      <c r="N650">
        <v>80</v>
      </c>
      <c r="O650">
        <v>86</v>
      </c>
      <c r="P650" s="1" t="str">
        <f>VLOOKUP(B650,futbin!B:J,6,0)</f>
        <v>AS Monaco</v>
      </c>
      <c r="Q650" s="1" t="str">
        <f>VLOOKUP(B650,futbin!B:K,8,0)</f>
        <v>Tunisia</v>
      </c>
      <c r="R650" t="s">
        <v>1927</v>
      </c>
      <c r="S650">
        <f>VLOOKUP(P650,clubs!B:C,2,0)</f>
        <v>69</v>
      </c>
      <c r="T650">
        <f>VLOOKUP(Q650,nations!B:C,2,0)</f>
        <v>145</v>
      </c>
    </row>
    <row r="651" spans="1:20" x14ac:dyDescent="0.25">
      <c r="A651" s="4">
        <v>177600</v>
      </c>
      <c r="B651" t="s">
        <v>392</v>
      </c>
      <c r="C651" t="str">
        <f>VLOOKUP(A651,futbin!A:D,4,0)</f>
        <v>Beñat</v>
      </c>
      <c r="D651">
        <v>80</v>
      </c>
      <c r="E651" t="s">
        <v>33</v>
      </c>
      <c r="F651" t="s">
        <v>2252</v>
      </c>
      <c r="G651" s="15">
        <v>1000</v>
      </c>
      <c r="H651">
        <v>2</v>
      </c>
      <c r="I651">
        <v>3</v>
      </c>
      <c r="J651">
        <v>67</v>
      </c>
      <c r="K651">
        <v>79</v>
      </c>
      <c r="L651">
        <v>83</v>
      </c>
      <c r="M651">
        <v>75</v>
      </c>
      <c r="N651">
        <v>68</v>
      </c>
      <c r="O651">
        <v>74</v>
      </c>
      <c r="P651" s="1" t="str">
        <f>VLOOKUP(B651,futbin!B:J,6,0)</f>
        <v>Athletic Club</v>
      </c>
      <c r="Q651" s="1" t="str">
        <f>VLOOKUP(B651,futbin!B:K,8,0)</f>
        <v>Spain</v>
      </c>
      <c r="R651" t="s">
        <v>1928</v>
      </c>
      <c r="S651">
        <f>VLOOKUP(P651,clubs!B:C,2,0)</f>
        <v>448</v>
      </c>
      <c r="T651">
        <f>VLOOKUP(Q651,nations!B:C,2,0)</f>
        <v>45</v>
      </c>
    </row>
    <row r="652" spans="1:20" x14ac:dyDescent="0.25">
      <c r="A652" s="4">
        <v>205525</v>
      </c>
      <c r="B652" t="s">
        <v>393</v>
      </c>
      <c r="C652" t="str">
        <f>VLOOKUP(A652,futbin!A:D,4,0)</f>
        <v>Bernard</v>
      </c>
      <c r="D652">
        <v>80</v>
      </c>
      <c r="E652" t="s">
        <v>41</v>
      </c>
      <c r="F652" t="s">
        <v>2252</v>
      </c>
      <c r="G652" s="15">
        <v>1000</v>
      </c>
      <c r="H652">
        <v>4</v>
      </c>
      <c r="I652">
        <v>4</v>
      </c>
      <c r="J652">
        <v>90</v>
      </c>
      <c r="K652">
        <v>71</v>
      </c>
      <c r="L652">
        <v>76</v>
      </c>
      <c r="M652">
        <v>85</v>
      </c>
      <c r="N652">
        <v>37</v>
      </c>
      <c r="O652">
        <v>39</v>
      </c>
      <c r="P652" s="1" t="str">
        <f>VLOOKUP(B652,futbin!B:J,6,0)</f>
        <v>Shakhtar Donetsk</v>
      </c>
      <c r="Q652" s="1" t="str">
        <f>VLOOKUP(B652,futbin!B:K,8,0)</f>
        <v>Brazil</v>
      </c>
      <c r="R652" t="s">
        <v>1929</v>
      </c>
      <c r="S652">
        <f>VLOOKUP(P652,clubs!B:C,2,0)</f>
        <v>101059</v>
      </c>
      <c r="T652">
        <f>VLOOKUP(Q652,nations!B:C,2,0)</f>
        <v>54</v>
      </c>
    </row>
    <row r="653" spans="1:20" x14ac:dyDescent="0.25">
      <c r="A653" s="4">
        <v>173909</v>
      </c>
      <c r="B653" t="s">
        <v>394</v>
      </c>
      <c r="C653" t="str">
        <f>VLOOKUP(A653,futbin!A:D,4,0)</f>
        <v>Boateng</v>
      </c>
      <c r="D653">
        <v>80</v>
      </c>
      <c r="E653" t="s">
        <v>33</v>
      </c>
      <c r="F653" t="s">
        <v>2252</v>
      </c>
      <c r="G653" s="15">
        <v>1000</v>
      </c>
      <c r="H653">
        <v>4</v>
      </c>
      <c r="I653">
        <v>4</v>
      </c>
      <c r="J653">
        <v>77</v>
      </c>
      <c r="K653">
        <v>80</v>
      </c>
      <c r="L653">
        <v>78</v>
      </c>
      <c r="M653">
        <v>81</v>
      </c>
      <c r="N653">
        <v>70</v>
      </c>
      <c r="O653">
        <v>84</v>
      </c>
      <c r="P653" s="1" t="str">
        <f>VLOOKUP(B653,futbin!B:J,6,0)</f>
        <v>FC Schalke 04</v>
      </c>
      <c r="Q653" s="1" t="str">
        <f>VLOOKUP(B653,futbin!B:K,8,0)</f>
        <v>Ghana</v>
      </c>
      <c r="R653" t="s">
        <v>1930</v>
      </c>
      <c r="S653">
        <f>VLOOKUP(P653,clubs!B:C,2,0)</f>
        <v>34</v>
      </c>
      <c r="T653">
        <f>VLOOKUP(Q653,nations!B:C,2,0)</f>
        <v>117</v>
      </c>
    </row>
    <row r="654" spans="1:20" x14ac:dyDescent="0.25">
      <c r="A654" s="4">
        <v>189575</v>
      </c>
      <c r="B654" t="s">
        <v>395</v>
      </c>
      <c r="C654" t="str">
        <f>VLOOKUP(A654,futbin!A:D,4,0)</f>
        <v>Muniaín</v>
      </c>
      <c r="D654">
        <v>80</v>
      </c>
      <c r="E654" t="s">
        <v>13</v>
      </c>
      <c r="F654" t="s">
        <v>2252</v>
      </c>
      <c r="G654" s="15">
        <v>1000</v>
      </c>
      <c r="H654">
        <v>4</v>
      </c>
      <c r="I654">
        <v>3</v>
      </c>
      <c r="J654">
        <v>87</v>
      </c>
      <c r="K654">
        <v>73</v>
      </c>
      <c r="L654">
        <v>71</v>
      </c>
      <c r="M654">
        <v>85</v>
      </c>
      <c r="N654">
        <v>37</v>
      </c>
      <c r="O654">
        <v>63</v>
      </c>
      <c r="P654" s="1" t="str">
        <f>VLOOKUP(B654,futbin!B:J,6,0)</f>
        <v>Athletic Club</v>
      </c>
      <c r="Q654" s="1" t="str">
        <f>VLOOKUP(B654,futbin!B:K,8,0)</f>
        <v>Spain</v>
      </c>
      <c r="R654" t="s">
        <v>1931</v>
      </c>
      <c r="S654">
        <f>VLOOKUP(P654,clubs!B:C,2,0)</f>
        <v>448</v>
      </c>
      <c r="T654">
        <f>VLOOKUP(Q654,nations!B:C,2,0)</f>
        <v>45</v>
      </c>
    </row>
    <row r="655" spans="1:20" x14ac:dyDescent="0.25">
      <c r="A655" s="4">
        <v>198329</v>
      </c>
      <c r="B655" t="s">
        <v>396</v>
      </c>
      <c r="C655" t="str">
        <f>VLOOKUP(A655,futbin!A:D,4,0)</f>
        <v>Rodrigo</v>
      </c>
      <c r="D655">
        <v>80</v>
      </c>
      <c r="E655" t="s">
        <v>18</v>
      </c>
      <c r="F655" t="s">
        <v>2252</v>
      </c>
      <c r="G655" s="15">
        <v>1100</v>
      </c>
      <c r="H655">
        <v>4</v>
      </c>
      <c r="I655">
        <v>3</v>
      </c>
      <c r="J655">
        <v>86</v>
      </c>
      <c r="K655">
        <v>80</v>
      </c>
      <c r="L655">
        <v>69</v>
      </c>
      <c r="M655">
        <v>79</v>
      </c>
      <c r="N655">
        <v>33</v>
      </c>
      <c r="O655">
        <v>71</v>
      </c>
      <c r="P655" s="1" t="str">
        <f>VLOOKUP(B655,futbin!B:J,6,0)</f>
        <v>Valencia CF</v>
      </c>
      <c r="Q655" s="1" t="str">
        <f>VLOOKUP(B655,futbin!B:K,8,0)</f>
        <v>Spain</v>
      </c>
      <c r="R655" t="s">
        <v>1932</v>
      </c>
      <c r="S655">
        <f>VLOOKUP(P655,clubs!B:C,2,0)</f>
        <v>461</v>
      </c>
      <c r="T655">
        <f>VLOOKUP(Q655,nations!B:C,2,0)</f>
        <v>45</v>
      </c>
    </row>
    <row r="656" spans="1:20" x14ac:dyDescent="0.25">
      <c r="A656" s="4">
        <v>167905</v>
      </c>
      <c r="B656" t="s">
        <v>397</v>
      </c>
      <c r="C656" t="str">
        <f>VLOOKUP(A656,futbin!A:D,4,0)</f>
        <v>Valencia</v>
      </c>
      <c r="D656">
        <v>80</v>
      </c>
      <c r="E656" t="s">
        <v>36</v>
      </c>
      <c r="F656" t="s">
        <v>2252</v>
      </c>
      <c r="G656" s="15">
        <v>1100</v>
      </c>
      <c r="H656">
        <v>4</v>
      </c>
      <c r="I656">
        <v>2</v>
      </c>
      <c r="J656">
        <v>85</v>
      </c>
      <c r="K656">
        <v>67</v>
      </c>
      <c r="L656">
        <v>78</v>
      </c>
      <c r="M656">
        <v>79</v>
      </c>
      <c r="N656">
        <v>47</v>
      </c>
      <c r="O656">
        <v>75</v>
      </c>
      <c r="P656" s="1" t="str">
        <f>VLOOKUP(B656,futbin!B:J,6,0)</f>
        <v>Manchester United</v>
      </c>
      <c r="Q656" s="1" t="str">
        <f>VLOOKUP(B656,futbin!B:K,8,0)</f>
        <v>Ecuador</v>
      </c>
      <c r="R656" t="s">
        <v>1933</v>
      </c>
      <c r="S656">
        <f>VLOOKUP(P656,clubs!B:C,2,0)</f>
        <v>11</v>
      </c>
      <c r="T656">
        <f>VLOOKUP(Q656,nations!B:C,2,0)</f>
        <v>57</v>
      </c>
    </row>
    <row r="657" spans="1:20" x14ac:dyDescent="0.25">
      <c r="A657" s="4">
        <v>6826</v>
      </c>
      <c r="B657" t="s">
        <v>398</v>
      </c>
      <c r="C657" t="str">
        <f>VLOOKUP(A657,futbin!A:D,4,0)</f>
        <v>Barry</v>
      </c>
      <c r="D657">
        <v>80</v>
      </c>
      <c r="E657" t="s">
        <v>59</v>
      </c>
      <c r="F657" t="s">
        <v>2254</v>
      </c>
      <c r="G657" s="15">
        <v>1000</v>
      </c>
      <c r="H657">
        <v>2</v>
      </c>
      <c r="I657">
        <v>3</v>
      </c>
      <c r="J657">
        <v>48</v>
      </c>
      <c r="K657">
        <v>68</v>
      </c>
      <c r="L657">
        <v>81</v>
      </c>
      <c r="M657">
        <v>69</v>
      </c>
      <c r="N657">
        <v>80</v>
      </c>
      <c r="O657">
        <v>78</v>
      </c>
      <c r="P657" s="1" t="str">
        <f>VLOOKUP(B657,futbin!B:J,6,0)</f>
        <v>Everton</v>
      </c>
      <c r="Q657" s="1" t="str">
        <f>VLOOKUP(B657,futbin!B:K,8,0)</f>
        <v>England</v>
      </c>
      <c r="R657" t="s">
        <v>1934</v>
      </c>
      <c r="S657">
        <f>VLOOKUP(P657,clubs!B:C,2,0)</f>
        <v>7</v>
      </c>
      <c r="T657">
        <f>VLOOKUP(Q657,nations!B:C,2,0)</f>
        <v>14</v>
      </c>
    </row>
    <row r="658" spans="1:20" x14ac:dyDescent="0.25">
      <c r="A658" s="4">
        <v>172175</v>
      </c>
      <c r="B658" t="s">
        <v>399</v>
      </c>
      <c r="C658" t="str">
        <f>VLOOKUP(A658,futbin!A:D,4,0)</f>
        <v>Mirallas</v>
      </c>
      <c r="D658">
        <v>80</v>
      </c>
      <c r="E658" t="s">
        <v>36</v>
      </c>
      <c r="F658" t="s">
        <v>2252</v>
      </c>
      <c r="G658" s="15">
        <v>1100</v>
      </c>
      <c r="H658">
        <v>4</v>
      </c>
      <c r="I658">
        <v>4</v>
      </c>
      <c r="J658">
        <v>88</v>
      </c>
      <c r="K658">
        <v>77</v>
      </c>
      <c r="L658">
        <v>77</v>
      </c>
      <c r="M658">
        <v>83</v>
      </c>
      <c r="N658">
        <v>47</v>
      </c>
      <c r="O658">
        <v>63</v>
      </c>
      <c r="P658" s="1" t="str">
        <f>VLOOKUP(B658,futbin!B:J,6,0)</f>
        <v>Everton</v>
      </c>
      <c r="Q658" s="1" t="str">
        <f>VLOOKUP(B658,futbin!B:K,8,0)</f>
        <v>Belgium</v>
      </c>
      <c r="R658" t="s">
        <v>1935</v>
      </c>
      <c r="S658">
        <f>VLOOKUP(P658,clubs!B:C,2,0)</f>
        <v>7</v>
      </c>
      <c r="T658">
        <f>VLOOKUP(Q658,nations!B:C,2,0)</f>
        <v>7</v>
      </c>
    </row>
    <row r="659" spans="1:20" x14ac:dyDescent="0.25">
      <c r="A659" s="4">
        <v>167431</v>
      </c>
      <c r="B659" t="s">
        <v>156</v>
      </c>
      <c r="C659" t="str">
        <f>VLOOKUP(A659,futbin!A:D,4,0)</f>
        <v>Castro</v>
      </c>
      <c r="D659">
        <v>80</v>
      </c>
      <c r="E659" t="s">
        <v>33</v>
      </c>
      <c r="F659" t="s">
        <v>2254</v>
      </c>
      <c r="G659" s="15">
        <v>2300</v>
      </c>
      <c r="H659">
        <v>3</v>
      </c>
      <c r="I659">
        <v>4</v>
      </c>
      <c r="J659">
        <v>77</v>
      </c>
      <c r="K659">
        <v>69</v>
      </c>
      <c r="L659">
        <v>79</v>
      </c>
      <c r="M659">
        <v>81</v>
      </c>
      <c r="N659">
        <v>74</v>
      </c>
      <c r="O659">
        <v>68</v>
      </c>
      <c r="P659" s="1" t="str">
        <f>VLOOKUP(B659,futbin!B:J,6,0)</f>
        <v>Bayer 04 Leverkusen</v>
      </c>
      <c r="Q659" s="1" t="str">
        <f>VLOOKUP(B659,futbin!B:K,8,0)</f>
        <v>Germany</v>
      </c>
      <c r="R659" t="s">
        <v>1936</v>
      </c>
      <c r="S659">
        <f>VLOOKUP(P659,clubs!B:C,2,0)</f>
        <v>32</v>
      </c>
      <c r="T659">
        <f>VLOOKUP(Q659,nations!B:C,2,0)</f>
        <v>21</v>
      </c>
    </row>
    <row r="660" spans="1:20" x14ac:dyDescent="0.25">
      <c r="A660" s="4">
        <v>179645</v>
      </c>
      <c r="B660" t="s">
        <v>400</v>
      </c>
      <c r="C660" t="str">
        <f>VLOOKUP(A660,futbin!A:D,4,0)</f>
        <v>Kjær</v>
      </c>
      <c r="D660">
        <v>80</v>
      </c>
      <c r="E660" t="s">
        <v>39</v>
      </c>
      <c r="F660" t="s">
        <v>2254</v>
      </c>
      <c r="G660" s="15">
        <v>4600</v>
      </c>
      <c r="H660">
        <v>2</v>
      </c>
      <c r="I660">
        <v>3</v>
      </c>
      <c r="J660">
        <v>66</v>
      </c>
      <c r="K660">
        <v>44</v>
      </c>
      <c r="L660">
        <v>62</v>
      </c>
      <c r="M660">
        <v>53</v>
      </c>
      <c r="N660">
        <v>82</v>
      </c>
      <c r="O660">
        <v>78</v>
      </c>
      <c r="P660" s="1" t="str">
        <f>VLOOKUP(B660,futbin!B:J,6,0)</f>
        <v>Lille OSC</v>
      </c>
      <c r="Q660" s="1" t="str">
        <f>VLOOKUP(B660,futbin!B:K,8,0)</f>
        <v>Denmark</v>
      </c>
      <c r="R660" t="s">
        <v>1937</v>
      </c>
      <c r="S660">
        <f>VLOOKUP(P660,clubs!B:C,2,0)</f>
        <v>65</v>
      </c>
      <c r="T660">
        <f>VLOOKUP(Q660,nations!B:C,2,0)</f>
        <v>13</v>
      </c>
    </row>
    <row r="661" spans="1:20" x14ac:dyDescent="0.25">
      <c r="A661" s="4">
        <v>188791</v>
      </c>
      <c r="B661" t="s">
        <v>401</v>
      </c>
      <c r="C661" t="str">
        <f>VLOOKUP(A661,futbin!A:D,4,0)</f>
        <v>Costa</v>
      </c>
      <c r="D661">
        <v>80</v>
      </c>
      <c r="E661" t="s">
        <v>33</v>
      </c>
      <c r="F661" t="s">
        <v>2252</v>
      </c>
      <c r="G661" s="15">
        <v>3900</v>
      </c>
      <c r="H661">
        <v>3</v>
      </c>
      <c r="I661">
        <v>2</v>
      </c>
      <c r="J661">
        <v>64</v>
      </c>
      <c r="K661">
        <v>78</v>
      </c>
      <c r="L661">
        <v>83</v>
      </c>
      <c r="M661">
        <v>79</v>
      </c>
      <c r="N661">
        <v>66</v>
      </c>
      <c r="O661">
        <v>74</v>
      </c>
      <c r="P661" s="1" t="str">
        <f>VLOOKUP(B661,futbin!B:J,6,0)</f>
        <v>Spartak Moskva</v>
      </c>
      <c r="Q661" s="1" t="str">
        <f>VLOOKUP(B661,futbin!B:K,8,0)</f>
        <v>Argentina</v>
      </c>
      <c r="R661" t="s">
        <v>1938</v>
      </c>
      <c r="S661">
        <f>VLOOKUP(P661,clubs!B:C,2,0)</f>
        <v>100767</v>
      </c>
      <c r="T661">
        <f>VLOOKUP(Q661,nations!B:C,2,0)</f>
        <v>52</v>
      </c>
    </row>
    <row r="662" spans="1:20" x14ac:dyDescent="0.25">
      <c r="A662" s="4">
        <v>1238</v>
      </c>
      <c r="B662" t="s">
        <v>402</v>
      </c>
      <c r="C662" t="str">
        <f>VLOOKUP(A662,futbin!A:D,4,0)</f>
        <v>Totti</v>
      </c>
      <c r="D662">
        <v>80</v>
      </c>
      <c r="E662" t="s">
        <v>16</v>
      </c>
      <c r="F662" t="s">
        <v>2252</v>
      </c>
      <c r="G662" s="15">
        <v>1000</v>
      </c>
      <c r="H662">
        <v>3</v>
      </c>
      <c r="I662">
        <v>5</v>
      </c>
      <c r="J662">
        <v>40</v>
      </c>
      <c r="K662">
        <v>83</v>
      </c>
      <c r="L662">
        <v>87</v>
      </c>
      <c r="M662">
        <v>81</v>
      </c>
      <c r="N662">
        <v>26</v>
      </c>
      <c r="O662">
        <v>69</v>
      </c>
      <c r="P662" s="1" t="str">
        <f>VLOOKUP(B662,futbin!B:J,6,0)</f>
        <v>Roma</v>
      </c>
      <c r="Q662" s="1" t="str">
        <f>VLOOKUP(B662,futbin!B:K,8,0)</f>
        <v>Italy</v>
      </c>
      <c r="R662" t="s">
        <v>1939</v>
      </c>
      <c r="S662">
        <f>VLOOKUP(P662,clubs!B:C,2,0)</f>
        <v>52</v>
      </c>
      <c r="T662">
        <f>VLOOKUP(Q662,nations!B:C,2,0)</f>
        <v>27</v>
      </c>
    </row>
    <row r="663" spans="1:20" x14ac:dyDescent="0.25">
      <c r="A663" s="4">
        <v>8473</v>
      </c>
      <c r="B663" t="s">
        <v>404</v>
      </c>
      <c r="C663" t="str">
        <f>VLOOKUP(A663,futbin!A:D,4,0)</f>
        <v>Rosický</v>
      </c>
      <c r="D663">
        <v>80</v>
      </c>
      <c r="E663" t="s">
        <v>41</v>
      </c>
      <c r="F663" t="s">
        <v>2252</v>
      </c>
      <c r="G663" s="15">
        <v>1000</v>
      </c>
      <c r="H663">
        <v>3</v>
      </c>
      <c r="I663">
        <v>3</v>
      </c>
      <c r="J663">
        <v>74</v>
      </c>
      <c r="K663">
        <v>70</v>
      </c>
      <c r="L663">
        <v>81</v>
      </c>
      <c r="M663">
        <v>84</v>
      </c>
      <c r="N663">
        <v>43</v>
      </c>
      <c r="O663">
        <v>67</v>
      </c>
      <c r="P663" s="1" t="str">
        <f>VLOOKUP(B663,futbin!B:J,6,0)</f>
        <v>Arsenal</v>
      </c>
      <c r="Q663" s="1" t="str">
        <f>VLOOKUP(B663,futbin!B:K,8,0)</f>
        <v>Czech</v>
      </c>
      <c r="R663" t="s">
        <v>1940</v>
      </c>
      <c r="S663">
        <f>VLOOKUP(P663,clubs!B:C,2,0)</f>
        <v>1</v>
      </c>
      <c r="T663">
        <f>VLOOKUP(Q663,nations!B:C,2,0)</f>
        <v>12</v>
      </c>
    </row>
    <row r="664" spans="1:20" x14ac:dyDescent="0.25">
      <c r="A664" s="4">
        <v>190531</v>
      </c>
      <c r="B664" t="s">
        <v>405</v>
      </c>
      <c r="C664" t="str">
        <f>VLOOKUP(A664,futbin!A:D,4,0)</f>
        <v>Mangala</v>
      </c>
      <c r="D664">
        <v>80</v>
      </c>
      <c r="E664" t="s">
        <v>39</v>
      </c>
      <c r="F664" t="s">
        <v>2252</v>
      </c>
      <c r="G664" s="15">
        <v>1000</v>
      </c>
      <c r="H664">
        <v>2</v>
      </c>
      <c r="I664">
        <v>4</v>
      </c>
      <c r="J664">
        <v>76</v>
      </c>
      <c r="K664">
        <v>40</v>
      </c>
      <c r="L664">
        <v>59</v>
      </c>
      <c r="M664">
        <v>63</v>
      </c>
      <c r="N664">
        <v>79</v>
      </c>
      <c r="O664">
        <v>85</v>
      </c>
      <c r="P664" s="1" t="str">
        <f>VLOOKUP(B664,futbin!B:J,6,0)</f>
        <v>Manchester City</v>
      </c>
      <c r="Q664" s="1" t="str">
        <f>VLOOKUP(B664,futbin!B:K,8,0)</f>
        <v>France</v>
      </c>
      <c r="R664" t="s">
        <v>1941</v>
      </c>
      <c r="S664">
        <f>VLOOKUP(P664,clubs!B:C,2,0)</f>
        <v>10</v>
      </c>
      <c r="T664">
        <f>VLOOKUP(Q664,nations!B:C,2,0)</f>
        <v>18</v>
      </c>
    </row>
    <row r="665" spans="1:20" x14ac:dyDescent="0.25">
      <c r="A665" s="4">
        <v>53914</v>
      </c>
      <c r="B665" t="s">
        <v>323</v>
      </c>
      <c r="C665" t="str">
        <f>VLOOKUP(A665,futbin!A:D,4,0)</f>
        <v>Jagielka</v>
      </c>
      <c r="D665">
        <v>80</v>
      </c>
      <c r="E665" t="s">
        <v>39</v>
      </c>
      <c r="F665" t="s">
        <v>2254</v>
      </c>
      <c r="G665" s="15">
        <v>1000</v>
      </c>
      <c r="H665">
        <v>2</v>
      </c>
      <c r="I665">
        <v>3</v>
      </c>
      <c r="J665">
        <v>68</v>
      </c>
      <c r="K665">
        <v>46</v>
      </c>
      <c r="L665">
        <v>59</v>
      </c>
      <c r="M665">
        <v>56</v>
      </c>
      <c r="N665">
        <v>81</v>
      </c>
      <c r="O665">
        <v>81</v>
      </c>
      <c r="P665" s="1" t="str">
        <f>VLOOKUP(B665,futbin!B:J,6,0)</f>
        <v>Everton</v>
      </c>
      <c r="Q665" s="1" t="str">
        <f>VLOOKUP(B665,futbin!B:K,8,0)</f>
        <v>England</v>
      </c>
      <c r="R665" t="s">
        <v>1942</v>
      </c>
      <c r="S665">
        <f>VLOOKUP(P665,clubs!B:C,2,0)</f>
        <v>7</v>
      </c>
      <c r="T665">
        <f>VLOOKUP(Q665,nations!B:C,2,0)</f>
        <v>14</v>
      </c>
    </row>
    <row r="666" spans="1:20" x14ac:dyDescent="0.25">
      <c r="A666" s="4">
        <v>192505</v>
      </c>
      <c r="B666" t="s">
        <v>340</v>
      </c>
      <c r="C666" t="str">
        <f>VLOOKUP(A666,futbin!A:D,4,0)</f>
        <v>Lukaku</v>
      </c>
      <c r="D666">
        <v>80</v>
      </c>
      <c r="E666" t="s">
        <v>18</v>
      </c>
      <c r="F666" t="s">
        <v>2252</v>
      </c>
      <c r="G666" s="15">
        <v>1500</v>
      </c>
      <c r="H666">
        <v>3</v>
      </c>
      <c r="I666">
        <v>4</v>
      </c>
      <c r="J666">
        <v>84</v>
      </c>
      <c r="K666">
        <v>80</v>
      </c>
      <c r="L666">
        <v>65</v>
      </c>
      <c r="M666">
        <v>75</v>
      </c>
      <c r="N666">
        <v>30</v>
      </c>
      <c r="O666">
        <v>81</v>
      </c>
      <c r="P666" s="1" t="str">
        <f>VLOOKUP(B666,futbin!B:J,6,0)</f>
        <v>Everton</v>
      </c>
      <c r="Q666" s="1" t="str">
        <f>VLOOKUP(B666,futbin!B:K,8,0)</f>
        <v>Belgium</v>
      </c>
      <c r="R666" t="s">
        <v>1943</v>
      </c>
      <c r="S666">
        <f>VLOOKUP(P666,clubs!B:C,2,0)</f>
        <v>7</v>
      </c>
      <c r="T666">
        <f>VLOOKUP(Q666,nations!B:C,2,0)</f>
        <v>7</v>
      </c>
    </row>
    <row r="667" spans="1:20" x14ac:dyDescent="0.25">
      <c r="A667" s="4">
        <v>178393</v>
      </c>
      <c r="B667" t="s">
        <v>406</v>
      </c>
      <c r="C667" t="str">
        <f>VLOOKUP(A667,futbin!A:D,4,0)</f>
        <v>Cerci</v>
      </c>
      <c r="D667">
        <v>80</v>
      </c>
      <c r="E667" t="s">
        <v>16</v>
      </c>
      <c r="F667" t="s">
        <v>2252</v>
      </c>
      <c r="G667" s="15">
        <v>1400</v>
      </c>
      <c r="H667">
        <v>4</v>
      </c>
      <c r="I667">
        <v>3</v>
      </c>
      <c r="J667">
        <v>87</v>
      </c>
      <c r="K667">
        <v>78</v>
      </c>
      <c r="L667">
        <v>81</v>
      </c>
      <c r="M667">
        <v>83</v>
      </c>
      <c r="N667">
        <v>34</v>
      </c>
      <c r="O667">
        <v>74</v>
      </c>
      <c r="P667" s="1" t="str">
        <f>VLOOKUP(B667,futbin!B:J,6,0)</f>
        <v>AC Milan</v>
      </c>
      <c r="Q667" s="1" t="str">
        <f>VLOOKUP(B667,futbin!B:K,8,0)</f>
        <v>Italy</v>
      </c>
      <c r="R667" t="s">
        <v>1944</v>
      </c>
      <c r="S667">
        <f>VLOOKUP(P667,clubs!B:C,2,0)</f>
        <v>47</v>
      </c>
      <c r="T667">
        <f>VLOOKUP(Q667,nations!B:C,2,0)</f>
        <v>27</v>
      </c>
    </row>
    <row r="668" spans="1:20" x14ac:dyDescent="0.25">
      <c r="A668" s="4">
        <v>179527</v>
      </c>
      <c r="B668" t="s">
        <v>407</v>
      </c>
      <c r="C668" t="str">
        <f>VLOOKUP(A668,futbin!A:D,4,0)</f>
        <v>Rémy</v>
      </c>
      <c r="D668">
        <v>80</v>
      </c>
      <c r="E668" t="s">
        <v>18</v>
      </c>
      <c r="F668" t="s">
        <v>2252</v>
      </c>
      <c r="G668" s="15">
        <v>1200</v>
      </c>
      <c r="H668">
        <v>4</v>
      </c>
      <c r="I668">
        <v>3</v>
      </c>
      <c r="J668">
        <v>90</v>
      </c>
      <c r="K668">
        <v>80</v>
      </c>
      <c r="L668">
        <v>68</v>
      </c>
      <c r="M668">
        <v>74</v>
      </c>
      <c r="N668">
        <v>34</v>
      </c>
      <c r="O668">
        <v>71</v>
      </c>
      <c r="P668" s="1" t="str">
        <f>VLOOKUP(B668,futbin!B:J,6,0)</f>
        <v>Chelsea</v>
      </c>
      <c r="Q668" s="1" t="str">
        <f>VLOOKUP(B668,futbin!B:K,8,0)</f>
        <v>France</v>
      </c>
      <c r="R668" t="s">
        <v>1945</v>
      </c>
      <c r="S668">
        <f>VLOOKUP(P668,clubs!B:C,2,0)</f>
        <v>5</v>
      </c>
      <c r="T668">
        <f>VLOOKUP(Q668,nations!B:C,2,0)</f>
        <v>18</v>
      </c>
    </row>
    <row r="669" spans="1:20" x14ac:dyDescent="0.25">
      <c r="A669" s="4">
        <v>202166</v>
      </c>
      <c r="B669" t="s">
        <v>408</v>
      </c>
      <c r="C669" t="str">
        <f>VLOOKUP(A669,futbin!A:D,4,0)</f>
        <v>Draxler</v>
      </c>
      <c r="D669">
        <v>80</v>
      </c>
      <c r="E669" t="s">
        <v>35</v>
      </c>
      <c r="F669" t="s">
        <v>2254</v>
      </c>
      <c r="G669" s="15">
        <v>1000</v>
      </c>
      <c r="H669">
        <v>4</v>
      </c>
      <c r="I669">
        <v>5</v>
      </c>
      <c r="J669">
        <v>78</v>
      </c>
      <c r="K669">
        <v>78</v>
      </c>
      <c r="L669">
        <v>78</v>
      </c>
      <c r="M669">
        <v>84</v>
      </c>
      <c r="N669">
        <v>34</v>
      </c>
      <c r="O669">
        <v>61</v>
      </c>
      <c r="P669" s="1" t="str">
        <f>VLOOKUP(B669,futbin!B:J,6,0)</f>
        <v>FC Schalke 04</v>
      </c>
      <c r="Q669" s="1" t="str">
        <f>VLOOKUP(B669,futbin!B:K,8,0)</f>
        <v>Germany</v>
      </c>
      <c r="R669" t="s">
        <v>1946</v>
      </c>
      <c r="S669">
        <f>VLOOKUP(P669,clubs!B:C,2,0)</f>
        <v>34</v>
      </c>
      <c r="T669">
        <f>VLOOKUP(Q669,nations!B:C,2,0)</f>
        <v>21</v>
      </c>
    </row>
    <row r="670" spans="1:20" x14ac:dyDescent="0.25">
      <c r="A670" s="4">
        <v>113422</v>
      </c>
      <c r="B670" t="s">
        <v>160</v>
      </c>
      <c r="C670" t="str">
        <f>VLOOKUP(A670,futbin!A:D,4,0)</f>
        <v>Villa</v>
      </c>
      <c r="D670">
        <v>80</v>
      </c>
      <c r="E670" t="s">
        <v>18</v>
      </c>
      <c r="F670" t="s">
        <v>2252</v>
      </c>
      <c r="G670" s="15">
        <v>2700</v>
      </c>
      <c r="H670">
        <v>4</v>
      </c>
      <c r="I670">
        <v>5</v>
      </c>
      <c r="J670">
        <v>73</v>
      </c>
      <c r="K670">
        <v>83</v>
      </c>
      <c r="L670">
        <v>72</v>
      </c>
      <c r="M670">
        <v>82</v>
      </c>
      <c r="N670">
        <v>32</v>
      </c>
      <c r="O670">
        <v>64</v>
      </c>
      <c r="P670" s="1" t="str">
        <f>VLOOKUP(B670,futbin!B:J,6,0)</f>
        <v>New York City FC</v>
      </c>
      <c r="Q670" s="1" t="str">
        <f>VLOOKUP(B670,futbin!B:K,8,0)</f>
        <v>Spain</v>
      </c>
      <c r="R670" t="s">
        <v>1947</v>
      </c>
      <c r="S670">
        <f>VLOOKUP(P670,clubs!B:C,2,0)</f>
        <v>112828</v>
      </c>
      <c r="T670">
        <f>VLOOKUP(Q670,nations!B:C,2,0)</f>
        <v>45</v>
      </c>
    </row>
    <row r="671" spans="1:20" x14ac:dyDescent="0.25">
      <c r="A671" s="4">
        <v>189574</v>
      </c>
      <c r="B671" t="s">
        <v>409</v>
      </c>
      <c r="C671" t="str">
        <f>VLOOKUP(A671,futbin!A:D,4,0)</f>
        <v>Iturraspe</v>
      </c>
      <c r="D671">
        <v>80</v>
      </c>
      <c r="E671" t="s">
        <v>59</v>
      </c>
      <c r="F671" t="s">
        <v>2254</v>
      </c>
      <c r="G671" s="15">
        <v>1000</v>
      </c>
      <c r="H671">
        <v>2</v>
      </c>
      <c r="I671">
        <v>3</v>
      </c>
      <c r="J671">
        <v>65</v>
      </c>
      <c r="K671">
        <v>64</v>
      </c>
      <c r="L671">
        <v>77</v>
      </c>
      <c r="M671">
        <v>72</v>
      </c>
      <c r="N671">
        <v>75</v>
      </c>
      <c r="O671">
        <v>77</v>
      </c>
      <c r="P671" s="1" t="str">
        <f>VLOOKUP(B671,futbin!B:J,6,0)</f>
        <v>Athletic Club</v>
      </c>
      <c r="Q671" s="1" t="str">
        <f>VLOOKUP(B671,futbin!B:K,8,0)</f>
        <v>Spain</v>
      </c>
      <c r="R671" t="s">
        <v>1948</v>
      </c>
      <c r="S671">
        <f>VLOOKUP(P671,clubs!B:C,2,0)</f>
        <v>448</v>
      </c>
      <c r="T671">
        <f>VLOOKUP(Q671,nations!B:C,2,0)</f>
        <v>45</v>
      </c>
    </row>
    <row r="672" spans="1:20" x14ac:dyDescent="0.25">
      <c r="A672" s="4">
        <v>4098</v>
      </c>
      <c r="B672" t="s">
        <v>204</v>
      </c>
      <c r="C672" t="str">
        <f>VLOOKUP(A672,futbin!A:D,4,0)</f>
        <v>Tiago</v>
      </c>
      <c r="D672">
        <v>80</v>
      </c>
      <c r="E672" t="s">
        <v>33</v>
      </c>
      <c r="F672" t="s">
        <v>2254</v>
      </c>
      <c r="G672" s="15">
        <v>1000</v>
      </c>
      <c r="H672">
        <v>4</v>
      </c>
      <c r="I672">
        <v>3</v>
      </c>
      <c r="J672">
        <v>63</v>
      </c>
      <c r="K672">
        <v>67</v>
      </c>
      <c r="L672">
        <v>78</v>
      </c>
      <c r="M672">
        <v>73</v>
      </c>
      <c r="N672">
        <v>69</v>
      </c>
      <c r="O672">
        <v>77</v>
      </c>
      <c r="P672" s="1" t="str">
        <f>VLOOKUP(B672,futbin!B:J,6,0)</f>
        <v>Atlético Madrid</v>
      </c>
      <c r="Q672" s="1" t="str">
        <f>VLOOKUP(B672,futbin!B:K,8,0)</f>
        <v>Portugal</v>
      </c>
      <c r="R672" t="s">
        <v>1949</v>
      </c>
      <c r="S672">
        <f>VLOOKUP(P672,clubs!B:C,2,0)</f>
        <v>240</v>
      </c>
      <c r="T672">
        <f>VLOOKUP(Q672,nations!B:C,2,0)</f>
        <v>38</v>
      </c>
    </row>
    <row r="673" spans="1:20" x14ac:dyDescent="0.25">
      <c r="A673" s="4">
        <v>106231</v>
      </c>
      <c r="B673" t="s">
        <v>410</v>
      </c>
      <c r="C673" t="str">
        <f>VLOOKUP(A673,futbin!A:D,4,0)</f>
        <v>Aduriz</v>
      </c>
      <c r="D673">
        <v>80</v>
      </c>
      <c r="E673" t="s">
        <v>18</v>
      </c>
      <c r="F673" t="s">
        <v>2254</v>
      </c>
      <c r="G673" s="15">
        <v>1000</v>
      </c>
      <c r="H673">
        <v>3</v>
      </c>
      <c r="I673">
        <v>3</v>
      </c>
      <c r="J673">
        <v>67</v>
      </c>
      <c r="K673">
        <v>81</v>
      </c>
      <c r="L673">
        <v>64</v>
      </c>
      <c r="M673">
        <v>71</v>
      </c>
      <c r="N673">
        <v>46</v>
      </c>
      <c r="O673">
        <v>78</v>
      </c>
      <c r="P673" s="1" t="str">
        <f>VLOOKUP(B673,futbin!B:J,6,0)</f>
        <v>Athletic Club</v>
      </c>
      <c r="Q673" s="1" t="str">
        <f>VLOOKUP(B673,futbin!B:K,8,0)</f>
        <v>Spain</v>
      </c>
      <c r="R673" t="s">
        <v>1950</v>
      </c>
      <c r="S673">
        <f>VLOOKUP(P673,clubs!B:C,2,0)</f>
        <v>448</v>
      </c>
      <c r="T673">
        <f>VLOOKUP(Q673,nations!B:C,2,0)</f>
        <v>45</v>
      </c>
    </row>
    <row r="674" spans="1:20" x14ac:dyDescent="0.25">
      <c r="A674" s="4">
        <v>204525</v>
      </c>
      <c r="B674" t="s">
        <v>411</v>
      </c>
      <c r="C674" t="str">
        <f>VLOOKUP(A674,futbin!A:D,4,0)</f>
        <v>Martínez</v>
      </c>
      <c r="D674">
        <v>80</v>
      </c>
      <c r="E674" t="s">
        <v>39</v>
      </c>
      <c r="F674" t="s">
        <v>2254</v>
      </c>
      <c r="G674" s="15">
        <v>1000</v>
      </c>
      <c r="H674">
        <v>2</v>
      </c>
      <c r="I674">
        <v>2</v>
      </c>
      <c r="J674">
        <v>76</v>
      </c>
      <c r="K674">
        <v>54</v>
      </c>
      <c r="L674">
        <v>54</v>
      </c>
      <c r="M674">
        <v>59</v>
      </c>
      <c r="N674">
        <v>82</v>
      </c>
      <c r="O674">
        <v>80</v>
      </c>
      <c r="P674" s="1" t="str">
        <f>VLOOKUP(B674,futbin!B:J,6,0)</f>
        <v>Real Sociedad</v>
      </c>
      <c r="Q674" s="1" t="str">
        <f>VLOOKUP(B674,futbin!B:K,8,0)</f>
        <v>Spain</v>
      </c>
      <c r="R674" t="s">
        <v>1951</v>
      </c>
      <c r="S674">
        <f>VLOOKUP(P674,clubs!B:C,2,0)</f>
        <v>457</v>
      </c>
      <c r="T674">
        <f>VLOOKUP(Q674,nations!B:C,2,0)</f>
        <v>45</v>
      </c>
    </row>
    <row r="675" spans="1:20" x14ac:dyDescent="0.25">
      <c r="A675" s="4">
        <v>178562</v>
      </c>
      <c r="B675" t="s">
        <v>412</v>
      </c>
      <c r="C675" t="str">
        <f>VLOOKUP(A675,futbin!A:D,4,0)</f>
        <v>Banega</v>
      </c>
      <c r="D675">
        <v>80</v>
      </c>
      <c r="E675" t="s">
        <v>33</v>
      </c>
      <c r="F675" t="s">
        <v>2254</v>
      </c>
      <c r="G675" s="15">
        <v>1100</v>
      </c>
      <c r="H675">
        <v>4</v>
      </c>
      <c r="I675">
        <v>4</v>
      </c>
      <c r="J675">
        <v>68</v>
      </c>
      <c r="K675">
        <v>70</v>
      </c>
      <c r="L675">
        <v>83</v>
      </c>
      <c r="M675">
        <v>82</v>
      </c>
      <c r="N675">
        <v>65</v>
      </c>
      <c r="O675">
        <v>70</v>
      </c>
      <c r="P675" s="1" t="str">
        <f>VLOOKUP(B675,futbin!B:J,6,0)</f>
        <v>Sevilla FC</v>
      </c>
      <c r="Q675" s="1" t="str">
        <f>VLOOKUP(B675,futbin!B:K,8,0)</f>
        <v>Argentina</v>
      </c>
      <c r="R675" t="s">
        <v>1952</v>
      </c>
      <c r="S675">
        <f>VLOOKUP(P675,clubs!B:C,2,0)</f>
        <v>481</v>
      </c>
      <c r="T675">
        <f>VLOOKUP(Q675,nations!B:C,2,0)</f>
        <v>52</v>
      </c>
    </row>
    <row r="676" spans="1:20" x14ac:dyDescent="0.25">
      <c r="A676" s="4">
        <v>186547</v>
      </c>
      <c r="B676" t="s">
        <v>414</v>
      </c>
      <c r="C676" t="str">
        <f>VLOOKUP(A676,futbin!A:D,4,0)</f>
        <v>Musacchio</v>
      </c>
      <c r="D676">
        <v>80</v>
      </c>
      <c r="E676" t="s">
        <v>39</v>
      </c>
      <c r="F676" t="s">
        <v>2254</v>
      </c>
      <c r="G676" s="15">
        <v>1000</v>
      </c>
      <c r="H676">
        <v>2</v>
      </c>
      <c r="I676">
        <v>3</v>
      </c>
      <c r="J676">
        <v>69</v>
      </c>
      <c r="K676">
        <v>51</v>
      </c>
      <c r="L676">
        <v>65</v>
      </c>
      <c r="M676">
        <v>57</v>
      </c>
      <c r="N676">
        <v>81</v>
      </c>
      <c r="O676">
        <v>77</v>
      </c>
      <c r="P676" s="1" t="str">
        <f>VLOOKUP(B676,futbin!B:J,6,0)</f>
        <v>Villarreal CF</v>
      </c>
      <c r="Q676" s="1" t="str">
        <f>VLOOKUP(B676,futbin!B:K,8,0)</f>
        <v>Argentina</v>
      </c>
      <c r="R676" t="s">
        <v>1953</v>
      </c>
      <c r="S676">
        <f>VLOOKUP(P676,clubs!B:C,2,0)</f>
        <v>483</v>
      </c>
      <c r="T676">
        <f>VLOOKUP(Q676,nations!B:C,2,0)</f>
        <v>52</v>
      </c>
    </row>
    <row r="677" spans="1:20" x14ac:dyDescent="0.25">
      <c r="A677" s="4">
        <v>189354</v>
      </c>
      <c r="B677" t="s">
        <v>415</v>
      </c>
      <c r="C677" t="str">
        <f>VLOOKUP(A677,futbin!A:D,4,0)</f>
        <v>Susaeta</v>
      </c>
      <c r="D677">
        <v>80</v>
      </c>
      <c r="E677" t="s">
        <v>20</v>
      </c>
      <c r="F677" t="s">
        <v>2254</v>
      </c>
      <c r="G677" s="15">
        <v>1400</v>
      </c>
      <c r="H677">
        <v>3</v>
      </c>
      <c r="I677">
        <v>3</v>
      </c>
      <c r="J677">
        <v>85</v>
      </c>
      <c r="K677">
        <v>74</v>
      </c>
      <c r="L677">
        <v>79</v>
      </c>
      <c r="M677">
        <v>80</v>
      </c>
      <c r="N677">
        <v>32</v>
      </c>
      <c r="O677">
        <v>68</v>
      </c>
      <c r="P677" s="1" t="str">
        <f>VLOOKUP(B677,futbin!B:J,6,0)</f>
        <v>Athletic Club</v>
      </c>
      <c r="Q677" s="1" t="str">
        <f>VLOOKUP(B677,futbin!B:K,8,0)</f>
        <v>Spain</v>
      </c>
      <c r="R677" t="s">
        <v>1954</v>
      </c>
      <c r="S677">
        <f>VLOOKUP(P677,clubs!B:C,2,0)</f>
        <v>448</v>
      </c>
      <c r="T677">
        <f>VLOOKUP(Q677,nations!B:C,2,0)</f>
        <v>45</v>
      </c>
    </row>
    <row r="678" spans="1:20" x14ac:dyDescent="0.25">
      <c r="A678" s="4">
        <v>157481</v>
      </c>
      <c r="B678" t="s">
        <v>416</v>
      </c>
      <c r="C678" t="str">
        <f>VLOOKUP(A678,futbin!A:D,4,0)</f>
        <v>Albiol</v>
      </c>
      <c r="D678">
        <v>80</v>
      </c>
      <c r="E678" t="s">
        <v>39</v>
      </c>
      <c r="F678" t="s">
        <v>2252</v>
      </c>
      <c r="G678" s="15">
        <v>1100</v>
      </c>
      <c r="H678">
        <v>2</v>
      </c>
      <c r="I678">
        <v>3</v>
      </c>
      <c r="J678">
        <v>61</v>
      </c>
      <c r="K678">
        <v>46</v>
      </c>
      <c r="L678">
        <v>60</v>
      </c>
      <c r="M678">
        <v>59</v>
      </c>
      <c r="N678">
        <v>83</v>
      </c>
      <c r="O678">
        <v>76</v>
      </c>
      <c r="P678" s="1" t="str">
        <f>VLOOKUP(B678,futbin!B:J,6,0)</f>
        <v>Napoli</v>
      </c>
      <c r="Q678" s="1" t="str">
        <f>VLOOKUP(B678,futbin!B:K,8,0)</f>
        <v>Spain</v>
      </c>
      <c r="R678" t="s">
        <v>1955</v>
      </c>
      <c r="S678">
        <f>VLOOKUP(P678,clubs!B:C,2,0)</f>
        <v>48</v>
      </c>
      <c r="T678">
        <f>VLOOKUP(Q678,nations!B:C,2,0)</f>
        <v>45</v>
      </c>
    </row>
    <row r="679" spans="1:20" x14ac:dyDescent="0.25">
      <c r="A679" s="4">
        <v>192620</v>
      </c>
      <c r="B679" t="s">
        <v>417</v>
      </c>
      <c r="C679" t="str">
        <f>VLOOKUP(A679,futbin!A:D,4,0)</f>
        <v>Badstuber</v>
      </c>
      <c r="D679">
        <v>80</v>
      </c>
      <c r="E679" t="s">
        <v>39</v>
      </c>
      <c r="F679" t="s">
        <v>2254</v>
      </c>
      <c r="G679" s="15">
        <v>1000</v>
      </c>
      <c r="H679">
        <v>2</v>
      </c>
      <c r="I679">
        <v>3</v>
      </c>
      <c r="J679">
        <v>59</v>
      </c>
      <c r="K679">
        <v>50</v>
      </c>
      <c r="L679">
        <v>71</v>
      </c>
      <c r="M679">
        <v>54</v>
      </c>
      <c r="N679">
        <v>80</v>
      </c>
      <c r="O679">
        <v>74</v>
      </c>
      <c r="P679" s="1" t="str">
        <f>VLOOKUP(B679,futbin!B:J,6,0)</f>
        <v>FC Bayern München</v>
      </c>
      <c r="Q679" s="1" t="str">
        <f>VLOOKUP(B679,futbin!B:K,8,0)</f>
        <v>Germany</v>
      </c>
      <c r="R679" t="s">
        <v>1956</v>
      </c>
      <c r="S679">
        <f>VLOOKUP(P679,clubs!B:C,2,0)</f>
        <v>21</v>
      </c>
      <c r="T679">
        <f>VLOOKUP(Q679,nations!B:C,2,0)</f>
        <v>21</v>
      </c>
    </row>
    <row r="680" spans="1:20" x14ac:dyDescent="0.25">
      <c r="A680" s="4">
        <v>177934</v>
      </c>
      <c r="B680" t="s">
        <v>418</v>
      </c>
      <c r="C680" t="str">
        <f>VLOOKUP(A680,futbin!A:D,4,0)</f>
        <v>Sam</v>
      </c>
      <c r="D680">
        <v>80</v>
      </c>
      <c r="E680" t="s">
        <v>20</v>
      </c>
      <c r="F680" t="s">
        <v>2252</v>
      </c>
      <c r="G680" s="15">
        <v>1100</v>
      </c>
      <c r="H680">
        <v>4</v>
      </c>
      <c r="I680">
        <v>3</v>
      </c>
      <c r="J680">
        <v>90</v>
      </c>
      <c r="K680">
        <v>79</v>
      </c>
      <c r="L680">
        <v>74</v>
      </c>
      <c r="M680">
        <v>81</v>
      </c>
      <c r="N680">
        <v>34</v>
      </c>
      <c r="O680">
        <v>63</v>
      </c>
      <c r="P680" s="1" t="str">
        <f>VLOOKUP(B680,futbin!B:J,6,0)</f>
        <v>FC Schalke 04</v>
      </c>
      <c r="Q680" s="1" t="str">
        <f>VLOOKUP(B680,futbin!B:K,8,0)</f>
        <v>Germany</v>
      </c>
      <c r="R680" t="s">
        <v>1957</v>
      </c>
      <c r="S680">
        <f>VLOOKUP(P680,clubs!B:C,2,0)</f>
        <v>34</v>
      </c>
      <c r="T680">
        <f>VLOOKUP(Q680,nations!B:C,2,0)</f>
        <v>21</v>
      </c>
    </row>
    <row r="681" spans="1:20" x14ac:dyDescent="0.25">
      <c r="A681" s="4">
        <v>193352</v>
      </c>
      <c r="B681" t="s">
        <v>157</v>
      </c>
      <c r="C681" t="str">
        <f>VLOOKUP(A681,futbin!A:D,4,0)</f>
        <v>Rodriguez</v>
      </c>
      <c r="D681">
        <v>80</v>
      </c>
      <c r="E681" t="s">
        <v>110</v>
      </c>
      <c r="F681" t="s">
        <v>2252</v>
      </c>
      <c r="G681" s="15">
        <v>1700</v>
      </c>
      <c r="H681">
        <v>3</v>
      </c>
      <c r="I681">
        <v>3</v>
      </c>
      <c r="J681">
        <v>76</v>
      </c>
      <c r="K681">
        <v>52</v>
      </c>
      <c r="L681">
        <v>76</v>
      </c>
      <c r="M681">
        <v>76</v>
      </c>
      <c r="N681">
        <v>79</v>
      </c>
      <c r="O681">
        <v>76</v>
      </c>
      <c r="P681" s="1" t="str">
        <f>VLOOKUP(B681,futbin!B:J,6,0)</f>
        <v>VfL Wolfsburg</v>
      </c>
      <c r="Q681" s="1" t="str">
        <f>VLOOKUP(B681,futbin!B:K,8,0)</f>
        <v>Switzerland</v>
      </c>
      <c r="R681" t="s">
        <v>1958</v>
      </c>
      <c r="S681">
        <f>VLOOKUP(P681,clubs!B:C,2,0)</f>
        <v>175</v>
      </c>
      <c r="T681">
        <f>VLOOKUP(Q681,nations!B:C,2,0)</f>
        <v>47</v>
      </c>
    </row>
    <row r="682" spans="1:20" x14ac:dyDescent="0.25">
      <c r="A682" s="4">
        <v>179847</v>
      </c>
      <c r="B682" t="s">
        <v>419</v>
      </c>
      <c r="C682" t="str">
        <f>VLOOKUP(A682,futbin!A:D,4,0)</f>
        <v>Fazio</v>
      </c>
      <c r="D682">
        <v>80</v>
      </c>
      <c r="E682" t="s">
        <v>39</v>
      </c>
      <c r="F682" t="s">
        <v>2252</v>
      </c>
      <c r="G682" s="15">
        <v>1200</v>
      </c>
      <c r="H682">
        <v>2</v>
      </c>
      <c r="I682">
        <v>3</v>
      </c>
      <c r="J682">
        <v>50</v>
      </c>
      <c r="K682">
        <v>42</v>
      </c>
      <c r="L682">
        <v>60</v>
      </c>
      <c r="M682">
        <v>54</v>
      </c>
      <c r="N682">
        <v>81</v>
      </c>
      <c r="O682">
        <v>81</v>
      </c>
      <c r="P682" s="1" t="str">
        <f>VLOOKUP(B682,futbin!B:J,6,0)</f>
        <v>Tottenham Hotspur</v>
      </c>
      <c r="Q682" s="1" t="str">
        <f>VLOOKUP(B682,futbin!B:K,8,0)</f>
        <v>Argentina</v>
      </c>
      <c r="R682" t="s">
        <v>1959</v>
      </c>
      <c r="S682">
        <f>VLOOKUP(P682,clubs!B:C,2,0)</f>
        <v>18</v>
      </c>
      <c r="T682">
        <f>VLOOKUP(Q682,nations!B:C,2,0)</f>
        <v>52</v>
      </c>
    </row>
    <row r="683" spans="1:20" x14ac:dyDescent="0.25">
      <c r="A683" s="4">
        <v>163419</v>
      </c>
      <c r="B683" t="s">
        <v>421</v>
      </c>
      <c r="C683" t="str">
        <f>VLOOKUP(A683,futbin!A:D,4,0)</f>
        <v>Sagna</v>
      </c>
      <c r="D683">
        <v>80</v>
      </c>
      <c r="E683" t="s">
        <v>31</v>
      </c>
      <c r="F683" t="s">
        <v>2252</v>
      </c>
      <c r="G683" s="15">
        <v>1400</v>
      </c>
      <c r="H683">
        <v>3</v>
      </c>
      <c r="I683">
        <v>4</v>
      </c>
      <c r="J683">
        <v>74</v>
      </c>
      <c r="K683">
        <v>56</v>
      </c>
      <c r="L683">
        <v>71</v>
      </c>
      <c r="M683">
        <v>75</v>
      </c>
      <c r="N683">
        <v>81</v>
      </c>
      <c r="O683">
        <v>78</v>
      </c>
      <c r="P683" s="1" t="str">
        <f>VLOOKUP(B683,futbin!B:J,6,0)</f>
        <v>Manchester City</v>
      </c>
      <c r="Q683" s="1" t="str">
        <f>VLOOKUP(B683,futbin!B:K,8,0)</f>
        <v>France</v>
      </c>
      <c r="R683" t="s">
        <v>1960</v>
      </c>
      <c r="S683">
        <f>VLOOKUP(P683,clubs!B:C,2,0)</f>
        <v>10</v>
      </c>
      <c r="T683">
        <f>VLOOKUP(Q683,nations!B:C,2,0)</f>
        <v>18</v>
      </c>
    </row>
    <row r="684" spans="1:20" x14ac:dyDescent="0.25">
      <c r="A684" s="4">
        <v>53050</v>
      </c>
      <c r="B684" t="s">
        <v>422</v>
      </c>
      <c r="C684" t="str">
        <f>VLOOKUP(A684,futbin!A:D,4,0)</f>
        <v>Adebayor</v>
      </c>
      <c r="D684">
        <v>80</v>
      </c>
      <c r="E684" t="s">
        <v>18</v>
      </c>
      <c r="F684" t="s">
        <v>2252</v>
      </c>
      <c r="G684" s="15">
        <v>1000</v>
      </c>
      <c r="H684">
        <v>4</v>
      </c>
      <c r="I684">
        <v>3</v>
      </c>
      <c r="J684">
        <v>73</v>
      </c>
      <c r="K684">
        <v>79</v>
      </c>
      <c r="L684">
        <v>67</v>
      </c>
      <c r="M684">
        <v>76</v>
      </c>
      <c r="N684">
        <v>31</v>
      </c>
      <c r="O684">
        <v>77</v>
      </c>
      <c r="P684" s="1" t="str">
        <f>VLOOKUP(B684,futbin!B:J,6,0)</f>
        <v>Tottenham Hotspur</v>
      </c>
      <c r="Q684" s="1" t="str">
        <f>VLOOKUP(B684,futbin!B:K,8,0)</f>
        <v>Togo</v>
      </c>
      <c r="R684" t="s">
        <v>1961</v>
      </c>
      <c r="S684">
        <f>VLOOKUP(P684,clubs!B:C,2,0)</f>
        <v>18</v>
      </c>
      <c r="T684">
        <f>VLOOKUP(Q684,nations!B:C,2,0)</f>
        <v>144</v>
      </c>
    </row>
    <row r="685" spans="1:20" x14ac:dyDescent="0.25">
      <c r="A685" s="4">
        <v>138110</v>
      </c>
      <c r="B685" t="s">
        <v>423</v>
      </c>
      <c r="C685" t="str">
        <f>VLOOKUP(A685,futbin!A:D,4,0)</f>
        <v>Alves</v>
      </c>
      <c r="D685">
        <v>80</v>
      </c>
      <c r="E685" t="s">
        <v>39</v>
      </c>
      <c r="F685" t="s">
        <v>2254</v>
      </c>
      <c r="G685" s="15">
        <v>1000</v>
      </c>
      <c r="H685">
        <v>2</v>
      </c>
      <c r="I685">
        <v>3</v>
      </c>
      <c r="J685">
        <v>64</v>
      </c>
      <c r="K685">
        <v>60</v>
      </c>
      <c r="L685">
        <v>60</v>
      </c>
      <c r="M685">
        <v>64</v>
      </c>
      <c r="N685">
        <v>80</v>
      </c>
      <c r="O685">
        <v>84</v>
      </c>
      <c r="P685" s="1" t="str">
        <f>VLOOKUP(B685,futbin!B:J,6,0)</f>
        <v>Fenerbahçe SK</v>
      </c>
      <c r="Q685" s="1" t="str">
        <f>VLOOKUP(B685,futbin!B:K,8,0)</f>
        <v>Portugal</v>
      </c>
      <c r="R685" t="s">
        <v>1962</v>
      </c>
      <c r="S685">
        <f>VLOOKUP(P685,clubs!B:C,2,0)</f>
        <v>326</v>
      </c>
      <c r="T685">
        <f>VLOOKUP(Q685,nations!B:C,2,0)</f>
        <v>38</v>
      </c>
    </row>
    <row r="686" spans="1:20" x14ac:dyDescent="0.25">
      <c r="A686" s="4">
        <v>50542</v>
      </c>
      <c r="B686" t="s">
        <v>424</v>
      </c>
      <c r="C686" t="str">
        <f>VLOOKUP(A686,futbin!A:D,4,0)</f>
        <v>Defoe</v>
      </c>
      <c r="D686">
        <v>80</v>
      </c>
      <c r="E686" t="s">
        <v>18</v>
      </c>
      <c r="F686" t="s">
        <v>2252</v>
      </c>
      <c r="G686" s="15">
        <v>1000</v>
      </c>
      <c r="H686">
        <v>3</v>
      </c>
      <c r="I686">
        <v>4</v>
      </c>
      <c r="J686">
        <v>83</v>
      </c>
      <c r="K686">
        <v>85</v>
      </c>
      <c r="L686">
        <v>61</v>
      </c>
      <c r="M686">
        <v>78</v>
      </c>
      <c r="N686">
        <v>29</v>
      </c>
      <c r="O686">
        <v>65</v>
      </c>
      <c r="P686" s="1" t="str">
        <f>VLOOKUP(B686,futbin!B:J,6,0)</f>
        <v>Sunderland</v>
      </c>
      <c r="Q686" s="1" t="str">
        <f>VLOOKUP(B686,futbin!B:K,8,0)</f>
        <v>England</v>
      </c>
      <c r="R686" t="s">
        <v>1963</v>
      </c>
      <c r="S686">
        <f>VLOOKUP(P686,clubs!B:C,2,0)</f>
        <v>106</v>
      </c>
      <c r="T686">
        <f>VLOOKUP(Q686,nations!B:C,2,0)</f>
        <v>14</v>
      </c>
    </row>
    <row r="687" spans="1:20" x14ac:dyDescent="0.25">
      <c r="A687" s="4">
        <v>158626</v>
      </c>
      <c r="B687" t="s">
        <v>425</v>
      </c>
      <c r="C687" t="str">
        <f>VLOOKUP(A687,futbin!A:D,4,0)</f>
        <v>Debuchy</v>
      </c>
      <c r="D687">
        <v>80</v>
      </c>
      <c r="E687" t="s">
        <v>31</v>
      </c>
      <c r="F687" t="s">
        <v>2252</v>
      </c>
      <c r="G687" s="15">
        <v>1400</v>
      </c>
      <c r="H687">
        <v>3</v>
      </c>
      <c r="I687">
        <v>3</v>
      </c>
      <c r="J687">
        <v>76</v>
      </c>
      <c r="K687">
        <v>65</v>
      </c>
      <c r="L687">
        <v>73</v>
      </c>
      <c r="M687">
        <v>74</v>
      </c>
      <c r="N687">
        <v>78</v>
      </c>
      <c r="O687">
        <v>78</v>
      </c>
      <c r="P687" s="1" t="str">
        <f>VLOOKUP(B687,futbin!B:J,6,0)</f>
        <v>Arsenal</v>
      </c>
      <c r="Q687" s="1" t="str">
        <f>VLOOKUP(B687,futbin!B:K,8,0)</f>
        <v>France</v>
      </c>
      <c r="R687" t="s">
        <v>1964</v>
      </c>
      <c r="S687">
        <f>VLOOKUP(P687,clubs!B:C,2,0)</f>
        <v>1</v>
      </c>
      <c r="T687">
        <f>VLOOKUP(Q687,nations!B:C,2,0)</f>
        <v>18</v>
      </c>
    </row>
    <row r="688" spans="1:20" x14ac:dyDescent="0.25">
      <c r="A688" s="4">
        <v>177134</v>
      </c>
      <c r="B688" t="s">
        <v>203</v>
      </c>
      <c r="C688" t="str">
        <f>VLOOKUP(A688,futbin!A:D,4,0)</f>
        <v>Ba</v>
      </c>
      <c r="D688">
        <v>80</v>
      </c>
      <c r="E688" t="s">
        <v>18</v>
      </c>
      <c r="F688" t="s">
        <v>2252</v>
      </c>
      <c r="G688" s="15">
        <v>1000</v>
      </c>
      <c r="H688">
        <v>3</v>
      </c>
      <c r="I688">
        <v>3</v>
      </c>
      <c r="J688">
        <v>77</v>
      </c>
      <c r="K688">
        <v>81</v>
      </c>
      <c r="L688">
        <v>66</v>
      </c>
      <c r="M688">
        <v>77</v>
      </c>
      <c r="N688">
        <v>45</v>
      </c>
      <c r="O688">
        <v>79</v>
      </c>
      <c r="P688" s="1" t="str">
        <f>VLOOKUP(B688,futbin!B:J,6,0)</f>
        <v>Besiktas JK</v>
      </c>
      <c r="Q688" s="1" t="str">
        <f>VLOOKUP(B688,futbin!B:K,8,0)</f>
        <v>Senegal</v>
      </c>
      <c r="R688" t="s">
        <v>1965</v>
      </c>
      <c r="S688">
        <f>VLOOKUP(P688,clubs!B:C,2,0)</f>
        <v>327</v>
      </c>
      <c r="T688">
        <f>VLOOKUP(Q688,nations!B:C,2,0)</f>
        <v>136</v>
      </c>
    </row>
    <row r="689" spans="1:20" x14ac:dyDescent="0.25">
      <c r="A689" s="4">
        <v>144622</v>
      </c>
      <c r="B689" t="s">
        <v>328</v>
      </c>
      <c r="C689" t="str">
        <f>VLOOKUP(A689,futbin!A:D,4,0)</f>
        <v>Raffael</v>
      </c>
      <c r="D689">
        <v>80</v>
      </c>
      <c r="E689" t="s">
        <v>16</v>
      </c>
      <c r="F689" t="s">
        <v>2254</v>
      </c>
      <c r="G689" s="15">
        <v>1000</v>
      </c>
      <c r="H689">
        <v>4</v>
      </c>
      <c r="I689">
        <v>4</v>
      </c>
      <c r="J689">
        <v>76</v>
      </c>
      <c r="K689">
        <v>79</v>
      </c>
      <c r="L689">
        <v>76</v>
      </c>
      <c r="M689">
        <v>85</v>
      </c>
      <c r="N689">
        <v>41</v>
      </c>
      <c r="O689">
        <v>68</v>
      </c>
      <c r="P689" s="1" t="str">
        <f>VLOOKUP(B689,futbin!B:J,6,0)</f>
        <v>Borussia Mönchengladbach</v>
      </c>
      <c r="Q689" s="1" t="str">
        <f>VLOOKUP(B689,futbin!B:K,8,0)</f>
        <v>Brazil</v>
      </c>
      <c r="R689" t="s">
        <v>1966</v>
      </c>
      <c r="S689">
        <f>VLOOKUP(P689,clubs!B:C,2,0)</f>
        <v>23</v>
      </c>
      <c r="T689">
        <f>VLOOKUP(Q689,nations!B:C,2,0)</f>
        <v>54</v>
      </c>
    </row>
    <row r="690" spans="1:20" x14ac:dyDescent="0.25">
      <c r="A690" s="4">
        <v>159147</v>
      </c>
      <c r="B690" t="s">
        <v>166</v>
      </c>
      <c r="C690" t="str">
        <f>VLOOKUP(A690,futbin!A:D,4,0)</f>
        <v>Perrin</v>
      </c>
      <c r="D690">
        <v>80</v>
      </c>
      <c r="E690" t="s">
        <v>39</v>
      </c>
      <c r="F690" t="s">
        <v>2252</v>
      </c>
      <c r="G690" s="15">
        <v>1000</v>
      </c>
      <c r="H690">
        <v>2</v>
      </c>
      <c r="I690">
        <v>3</v>
      </c>
      <c r="J690">
        <v>71</v>
      </c>
      <c r="K690">
        <v>64</v>
      </c>
      <c r="L690">
        <v>69</v>
      </c>
      <c r="M690">
        <v>67</v>
      </c>
      <c r="N690">
        <v>83</v>
      </c>
      <c r="O690">
        <v>76</v>
      </c>
      <c r="P690" s="1" t="str">
        <f>VLOOKUP(B690,futbin!B:J,6,0)</f>
        <v>AS Saint-Étienne</v>
      </c>
      <c r="Q690" s="1" t="str">
        <f>VLOOKUP(B690,futbin!B:K,8,0)</f>
        <v>France</v>
      </c>
      <c r="R690" t="s">
        <v>1967</v>
      </c>
      <c r="S690">
        <f>VLOOKUP(P690,clubs!B:C,2,0)</f>
        <v>1819</v>
      </c>
      <c r="T690">
        <f>VLOOKUP(Q690,nations!B:C,2,0)</f>
        <v>18</v>
      </c>
    </row>
    <row r="691" spans="1:20" x14ac:dyDescent="0.25">
      <c r="A691" s="4">
        <v>152554</v>
      </c>
      <c r="B691" t="s">
        <v>315</v>
      </c>
      <c r="C691" t="str">
        <f>VLOOKUP(A691,futbin!A:D,4,0)</f>
        <v>Clichy</v>
      </c>
      <c r="D691">
        <v>80</v>
      </c>
      <c r="E691" t="s">
        <v>110</v>
      </c>
      <c r="F691" t="s">
        <v>2252</v>
      </c>
      <c r="G691" s="15">
        <v>2200</v>
      </c>
      <c r="H691">
        <v>2</v>
      </c>
      <c r="I691">
        <v>4</v>
      </c>
      <c r="J691">
        <v>85</v>
      </c>
      <c r="K691">
        <v>42</v>
      </c>
      <c r="L691">
        <v>70</v>
      </c>
      <c r="M691">
        <v>78</v>
      </c>
      <c r="N691">
        <v>80</v>
      </c>
      <c r="O691">
        <v>68</v>
      </c>
      <c r="P691" s="1" t="str">
        <f>VLOOKUP(B691,futbin!B:J,6,0)</f>
        <v>Manchester City</v>
      </c>
      <c r="Q691" s="1" t="str">
        <f>VLOOKUP(B691,futbin!B:K,8,0)</f>
        <v>France</v>
      </c>
      <c r="R691" t="s">
        <v>1968</v>
      </c>
      <c r="S691">
        <f>VLOOKUP(P691,clubs!B:C,2,0)</f>
        <v>10</v>
      </c>
      <c r="T691">
        <f>VLOOKUP(Q691,nations!B:C,2,0)</f>
        <v>18</v>
      </c>
    </row>
    <row r="692" spans="1:20" x14ac:dyDescent="0.25">
      <c r="A692" s="4">
        <v>115533</v>
      </c>
      <c r="B692" t="s">
        <v>426</v>
      </c>
      <c r="C692" t="str">
        <f>VLOOKUP(A692,futbin!A:D,4,0)</f>
        <v>Benaglio</v>
      </c>
      <c r="D692">
        <v>80</v>
      </c>
      <c r="E692" t="s">
        <v>23</v>
      </c>
      <c r="F692" t="s">
        <v>2254</v>
      </c>
      <c r="G692" s="15">
        <v>1000</v>
      </c>
      <c r="H692">
        <v>1</v>
      </c>
      <c r="I692">
        <v>3</v>
      </c>
      <c r="J692">
        <v>84</v>
      </c>
      <c r="K692">
        <v>75</v>
      </c>
      <c r="L692">
        <v>72</v>
      </c>
      <c r="M692">
        <v>83</v>
      </c>
      <c r="N692">
        <v>42</v>
      </c>
      <c r="O692">
        <v>76</v>
      </c>
      <c r="P692" s="1" t="str">
        <f>VLOOKUP(B692,futbin!B:J,6,0)</f>
        <v>VfL Wolfsburg</v>
      </c>
      <c r="Q692" s="1" t="str">
        <f>VLOOKUP(B692,futbin!B:K,8,0)</f>
        <v>Switzerland</v>
      </c>
      <c r="R692" t="s">
        <v>1969</v>
      </c>
      <c r="S692">
        <f>VLOOKUP(P692,clubs!B:C,2,0)</f>
        <v>175</v>
      </c>
      <c r="T692">
        <f>VLOOKUP(Q692,nations!B:C,2,0)</f>
        <v>47</v>
      </c>
    </row>
    <row r="693" spans="1:20" x14ac:dyDescent="0.25">
      <c r="A693" s="4">
        <v>140233</v>
      </c>
      <c r="B693" t="s">
        <v>428</v>
      </c>
      <c r="C693" t="str">
        <f>VLOOKUP(A693,futbin!A:D,4,0)</f>
        <v>Ochoa</v>
      </c>
      <c r="D693">
        <v>80</v>
      </c>
      <c r="E693" t="s">
        <v>23</v>
      </c>
      <c r="F693" t="s">
        <v>2252</v>
      </c>
      <c r="G693" s="15">
        <v>1000</v>
      </c>
      <c r="H693">
        <v>1</v>
      </c>
      <c r="I693">
        <v>3</v>
      </c>
      <c r="J693">
        <v>83</v>
      </c>
      <c r="K693">
        <v>68</v>
      </c>
      <c r="L693">
        <v>76</v>
      </c>
      <c r="M693">
        <v>86</v>
      </c>
      <c r="N693">
        <v>47</v>
      </c>
      <c r="O693">
        <v>78</v>
      </c>
      <c r="P693" s="1" t="str">
        <f>VLOOKUP(B693,futbin!B:J,6,0)</f>
        <v>Málaga CF</v>
      </c>
      <c r="Q693" s="1" t="str">
        <f>VLOOKUP(B693,futbin!B:K,8,0)</f>
        <v>Mexico</v>
      </c>
      <c r="R693" t="s">
        <v>1970</v>
      </c>
      <c r="S693">
        <f>VLOOKUP(P693,clubs!B:C,2,0)</f>
        <v>573</v>
      </c>
      <c r="T693">
        <f>VLOOKUP(Q693,nations!B:C,2,0)</f>
        <v>83</v>
      </c>
    </row>
    <row r="694" spans="1:20" x14ac:dyDescent="0.25">
      <c r="A694" s="4">
        <v>178005</v>
      </c>
      <c r="B694" t="s">
        <v>430</v>
      </c>
      <c r="C694" t="str">
        <f>VLOOKUP(A694,futbin!A:D,4,0)</f>
        <v>Patrício</v>
      </c>
      <c r="D694">
        <v>80</v>
      </c>
      <c r="E694" t="s">
        <v>23</v>
      </c>
      <c r="F694" t="s">
        <v>2252</v>
      </c>
      <c r="G694" s="15">
        <v>1000</v>
      </c>
      <c r="H694">
        <v>1</v>
      </c>
      <c r="I694">
        <v>2</v>
      </c>
      <c r="J694">
        <v>83</v>
      </c>
      <c r="K694">
        <v>81</v>
      </c>
      <c r="L694">
        <v>82</v>
      </c>
      <c r="M694">
        <v>80</v>
      </c>
      <c r="N694">
        <v>45</v>
      </c>
      <c r="O694">
        <v>78</v>
      </c>
      <c r="P694" s="1" t="str">
        <f>VLOOKUP(B694,futbin!B:J,6,0)</f>
        <v>Sporting CP</v>
      </c>
      <c r="Q694" s="1" t="str">
        <f>VLOOKUP(B694,futbin!B:K,8,0)</f>
        <v>Portugal</v>
      </c>
      <c r="R694" t="s">
        <v>1971</v>
      </c>
      <c r="S694">
        <f>VLOOKUP(P694,clubs!B:C,2,0)</f>
        <v>237</v>
      </c>
      <c r="T694">
        <f>VLOOKUP(Q694,nations!B:C,2,0)</f>
        <v>38</v>
      </c>
    </row>
    <row r="695" spans="1:20" x14ac:dyDescent="0.25">
      <c r="A695" s="4">
        <v>186953</v>
      </c>
      <c r="B695" t="s">
        <v>432</v>
      </c>
      <c r="C695" t="str">
        <f>VLOOKUP(A695,futbin!A:D,4,0)</f>
        <v>Kivrak</v>
      </c>
      <c r="D695">
        <v>80</v>
      </c>
      <c r="E695" t="s">
        <v>23</v>
      </c>
      <c r="F695" t="s">
        <v>2252</v>
      </c>
      <c r="G695" s="15">
        <v>1100</v>
      </c>
      <c r="H695">
        <v>1</v>
      </c>
      <c r="I695">
        <v>1</v>
      </c>
      <c r="J695">
        <v>80</v>
      </c>
      <c r="K695">
        <v>78</v>
      </c>
      <c r="L695">
        <v>79</v>
      </c>
      <c r="M695">
        <v>86</v>
      </c>
      <c r="N695">
        <v>67</v>
      </c>
      <c r="O695">
        <v>78</v>
      </c>
      <c r="P695" s="1" t="str">
        <f>VLOOKUP(B695,futbin!B:J,6,0)</f>
        <v>Trabzonspor</v>
      </c>
      <c r="Q695" s="1" t="str">
        <f>VLOOKUP(B695,futbin!B:K,8,0)</f>
        <v>Turkey</v>
      </c>
      <c r="R695" t="s">
        <v>1972</v>
      </c>
      <c r="S695">
        <f>VLOOKUP(P695,clubs!B:C,2,0)</f>
        <v>436</v>
      </c>
      <c r="T695">
        <f>VLOOKUP(Q695,nations!B:C,2,0)</f>
        <v>48</v>
      </c>
    </row>
    <row r="696" spans="1:20" x14ac:dyDescent="0.25">
      <c r="A696" s="4">
        <v>139968</v>
      </c>
      <c r="B696" t="s">
        <v>338</v>
      </c>
      <c r="C696" t="str">
        <f>VLOOKUP(A696,futbin!A:D,4,0)</f>
        <v>Enyeama</v>
      </c>
      <c r="D696">
        <v>80</v>
      </c>
      <c r="E696" t="s">
        <v>23</v>
      </c>
      <c r="F696" t="s">
        <v>2252</v>
      </c>
      <c r="G696" s="15">
        <v>1000</v>
      </c>
      <c r="H696">
        <v>1</v>
      </c>
      <c r="I696">
        <v>3</v>
      </c>
      <c r="J696">
        <v>77</v>
      </c>
      <c r="K696">
        <v>81</v>
      </c>
      <c r="L696">
        <v>80</v>
      </c>
      <c r="M696">
        <v>90</v>
      </c>
      <c r="N696">
        <v>42</v>
      </c>
      <c r="O696">
        <v>79</v>
      </c>
      <c r="P696" s="1" t="str">
        <f>VLOOKUP(B696,futbin!B:J,6,0)</f>
        <v>Lille OSC</v>
      </c>
      <c r="Q696" s="1" t="str">
        <f>VLOOKUP(B696,futbin!B:K,8,0)</f>
        <v>Nigeria</v>
      </c>
      <c r="R696" t="s">
        <v>1973</v>
      </c>
      <c r="S696">
        <f>VLOOKUP(P696,clubs!B:C,2,0)</f>
        <v>65</v>
      </c>
      <c r="T696">
        <f>VLOOKUP(Q696,nations!B:C,2,0)</f>
        <v>133</v>
      </c>
    </row>
    <row r="697" spans="1:20" x14ac:dyDescent="0.25">
      <c r="A697" s="4">
        <v>180216</v>
      </c>
      <c r="B697" t="s">
        <v>433</v>
      </c>
      <c r="C697" t="str">
        <f>VLOOKUP(A697,futbin!A:D,4,0)</f>
        <v>Coleman</v>
      </c>
      <c r="D697">
        <v>80</v>
      </c>
      <c r="E697" t="s">
        <v>31</v>
      </c>
      <c r="F697" t="s">
        <v>2252</v>
      </c>
      <c r="G697" s="15">
        <v>1300</v>
      </c>
      <c r="H697">
        <v>3</v>
      </c>
      <c r="I697">
        <v>3</v>
      </c>
      <c r="J697">
        <v>83</v>
      </c>
      <c r="K697">
        <v>67</v>
      </c>
      <c r="L697">
        <v>72</v>
      </c>
      <c r="M697">
        <v>77</v>
      </c>
      <c r="N697">
        <v>79</v>
      </c>
      <c r="O697">
        <v>78</v>
      </c>
      <c r="P697" s="1" t="str">
        <f>VLOOKUP(B697,futbin!B:J,6,0)</f>
        <v>Everton</v>
      </c>
      <c r="Q697" s="1" t="str">
        <f>VLOOKUP(B697,futbin!B:K,8,0)</f>
        <v>Ireland</v>
      </c>
      <c r="R697" t="s">
        <v>1974</v>
      </c>
      <c r="S697">
        <f>VLOOKUP(P697,clubs!B:C,2,0)</f>
        <v>7</v>
      </c>
      <c r="T697">
        <f>VLOOKUP(Q697,nations!B:C,2,0)</f>
        <v>25</v>
      </c>
    </row>
    <row r="698" spans="1:20" x14ac:dyDescent="0.25">
      <c r="A698" s="4">
        <v>188253</v>
      </c>
      <c r="B698" t="s">
        <v>434</v>
      </c>
      <c r="C698" t="str">
        <f>VLOOKUP(A698,futbin!A:D,4,0)</f>
        <v>McCarthy</v>
      </c>
      <c r="D698">
        <v>80</v>
      </c>
      <c r="E698" t="s">
        <v>59</v>
      </c>
      <c r="F698" t="s">
        <v>2254</v>
      </c>
      <c r="G698" s="15">
        <v>1000</v>
      </c>
      <c r="H698">
        <v>3</v>
      </c>
      <c r="I698">
        <v>4</v>
      </c>
      <c r="J698">
        <v>74</v>
      </c>
      <c r="K698">
        <v>67</v>
      </c>
      <c r="L698">
        <v>78</v>
      </c>
      <c r="M698">
        <v>76</v>
      </c>
      <c r="N698">
        <v>79</v>
      </c>
      <c r="O698">
        <v>81</v>
      </c>
      <c r="P698" s="1" t="str">
        <f>VLOOKUP(B698,futbin!B:J,6,0)</f>
        <v>Everton</v>
      </c>
      <c r="Q698" s="1" t="str">
        <f>VLOOKUP(B698,futbin!B:K,8,0)</f>
        <v>Ireland</v>
      </c>
      <c r="R698" t="s">
        <v>1975</v>
      </c>
      <c r="S698">
        <f>VLOOKUP(P698,clubs!B:C,2,0)</f>
        <v>7</v>
      </c>
      <c r="T698">
        <f>VLOOKUP(Q698,nations!B:C,2,0)</f>
        <v>25</v>
      </c>
    </row>
    <row r="699" spans="1:20" x14ac:dyDescent="0.25">
      <c r="A699" s="4">
        <v>188829</v>
      </c>
      <c r="B699" t="s">
        <v>167</v>
      </c>
      <c r="C699" t="str">
        <f>VLOOKUP(A699,futbin!A:D,4,0)</f>
        <v>Nkoulou</v>
      </c>
      <c r="D699">
        <v>80</v>
      </c>
      <c r="E699" t="s">
        <v>39</v>
      </c>
      <c r="F699" t="s">
        <v>2252</v>
      </c>
      <c r="G699" s="15">
        <v>1000</v>
      </c>
      <c r="H699">
        <v>2</v>
      </c>
      <c r="I699">
        <v>3</v>
      </c>
      <c r="J699">
        <v>80</v>
      </c>
      <c r="K699">
        <v>43</v>
      </c>
      <c r="L699">
        <v>67</v>
      </c>
      <c r="M699">
        <v>69</v>
      </c>
      <c r="N699">
        <v>81</v>
      </c>
      <c r="O699">
        <v>77</v>
      </c>
      <c r="P699" s="1" t="str">
        <f>VLOOKUP(B699,futbin!B:J,6,0)</f>
        <v>Olympique de Marseille</v>
      </c>
      <c r="Q699" s="1" t="str">
        <f>VLOOKUP(B699,futbin!B:K,8,0)</f>
        <v>Cameroon</v>
      </c>
      <c r="R699" t="s">
        <v>1976</v>
      </c>
      <c r="S699">
        <f>VLOOKUP(P699,clubs!B:C,2,0)</f>
        <v>219</v>
      </c>
      <c r="T699">
        <f>VLOOKUP(Q699,nations!B:C,2,0)</f>
        <v>103</v>
      </c>
    </row>
    <row r="700" spans="1:20" x14ac:dyDescent="0.25">
      <c r="A700" s="4">
        <v>195086</v>
      </c>
      <c r="B700" t="s">
        <v>435</v>
      </c>
      <c r="C700" t="str">
        <f>VLOOKUP(A700,futbin!A:D,4,0)</f>
        <v>Lovren</v>
      </c>
      <c r="D700">
        <v>80</v>
      </c>
      <c r="E700" t="s">
        <v>39</v>
      </c>
      <c r="F700" t="s">
        <v>2254</v>
      </c>
      <c r="G700" s="15">
        <v>1000</v>
      </c>
      <c r="H700">
        <v>2</v>
      </c>
      <c r="I700">
        <v>4</v>
      </c>
      <c r="J700">
        <v>64</v>
      </c>
      <c r="K700">
        <v>39</v>
      </c>
      <c r="L700">
        <v>60</v>
      </c>
      <c r="M700">
        <v>64</v>
      </c>
      <c r="N700">
        <v>81</v>
      </c>
      <c r="O700">
        <v>83</v>
      </c>
      <c r="P700" s="1" t="str">
        <f>VLOOKUP(B700,futbin!B:J,6,0)</f>
        <v>Liverpool</v>
      </c>
      <c r="Q700" s="1" t="str">
        <f>VLOOKUP(B700,futbin!B:K,8,0)</f>
        <v>Croatia</v>
      </c>
      <c r="R700" t="s">
        <v>1977</v>
      </c>
      <c r="S700">
        <f>VLOOKUP(P700,clubs!B:C,2,0)</f>
        <v>9</v>
      </c>
      <c r="T700">
        <f>VLOOKUP(Q700,nations!B:C,2,0)</f>
        <v>10</v>
      </c>
    </row>
    <row r="701" spans="1:20" x14ac:dyDescent="0.25">
      <c r="A701" s="4">
        <v>177388</v>
      </c>
      <c r="B701" t="s">
        <v>136</v>
      </c>
      <c r="C701" t="str">
        <f>VLOOKUP(A701,futbin!A:D,4,0)</f>
        <v>Payet</v>
      </c>
      <c r="D701">
        <v>80</v>
      </c>
      <c r="E701" t="s">
        <v>41</v>
      </c>
      <c r="F701" t="s">
        <v>2254</v>
      </c>
      <c r="G701" s="15">
        <v>2000</v>
      </c>
      <c r="H701">
        <v>4</v>
      </c>
      <c r="I701">
        <v>4</v>
      </c>
      <c r="J701">
        <v>79</v>
      </c>
      <c r="K701">
        <v>81</v>
      </c>
      <c r="L701">
        <v>78</v>
      </c>
      <c r="M701">
        <v>82</v>
      </c>
      <c r="N701">
        <v>46</v>
      </c>
      <c r="O701">
        <v>66</v>
      </c>
      <c r="P701" s="1" t="str">
        <f>VLOOKUP(B701,futbin!B:J,6,0)</f>
        <v>Olympique de Marseille</v>
      </c>
      <c r="Q701" s="1" t="str">
        <f>VLOOKUP(B701,futbin!B:K,8,0)</f>
        <v>France</v>
      </c>
      <c r="R701" t="s">
        <v>1978</v>
      </c>
      <c r="S701">
        <f>VLOOKUP(P701,clubs!B:C,2,0)</f>
        <v>219</v>
      </c>
      <c r="T701">
        <f>VLOOKUP(Q701,nations!B:C,2,0)</f>
        <v>18</v>
      </c>
    </row>
    <row r="702" spans="1:20" x14ac:dyDescent="0.25">
      <c r="A702" s="4">
        <v>110677</v>
      </c>
      <c r="B702" t="s">
        <v>436</v>
      </c>
      <c r="C702" t="str">
        <f>VLOOKUP(A702,futbin!A:D,4,0)</f>
        <v>Moyá</v>
      </c>
      <c r="D702">
        <v>80</v>
      </c>
      <c r="E702" t="s">
        <v>23</v>
      </c>
      <c r="F702" t="s">
        <v>2252</v>
      </c>
      <c r="G702" s="15">
        <v>1000</v>
      </c>
      <c r="H702">
        <v>1</v>
      </c>
      <c r="I702">
        <v>2</v>
      </c>
      <c r="J702">
        <v>82</v>
      </c>
      <c r="K702">
        <v>76</v>
      </c>
      <c r="L702">
        <v>82</v>
      </c>
      <c r="M702">
        <v>84</v>
      </c>
      <c r="N702">
        <v>46</v>
      </c>
      <c r="O702">
        <v>80</v>
      </c>
      <c r="P702" s="1" t="str">
        <f>VLOOKUP(B702,futbin!B:J,6,0)</f>
        <v>Atlético Madrid</v>
      </c>
      <c r="Q702" s="1" t="str">
        <f>VLOOKUP(B702,futbin!B:K,8,0)</f>
        <v>Spain</v>
      </c>
      <c r="R702" t="s">
        <v>1979</v>
      </c>
      <c r="S702">
        <f>VLOOKUP(P702,clubs!B:C,2,0)</f>
        <v>240</v>
      </c>
      <c r="T702">
        <f>VLOOKUP(Q702,nations!B:C,2,0)</f>
        <v>45</v>
      </c>
    </row>
    <row r="703" spans="1:20" x14ac:dyDescent="0.25">
      <c r="A703" s="4">
        <v>183899</v>
      </c>
      <c r="B703" t="s">
        <v>437</v>
      </c>
      <c r="C703" t="str">
        <f>VLOOKUP(A703,futbin!A:D,4,0)</f>
        <v>Piatti</v>
      </c>
      <c r="D703">
        <v>80</v>
      </c>
      <c r="E703" t="s">
        <v>13</v>
      </c>
      <c r="F703" t="s">
        <v>2252</v>
      </c>
      <c r="G703" s="15">
        <v>1100</v>
      </c>
      <c r="H703">
        <v>4</v>
      </c>
      <c r="I703">
        <v>2</v>
      </c>
      <c r="J703">
        <v>88</v>
      </c>
      <c r="K703">
        <v>72</v>
      </c>
      <c r="L703">
        <v>76</v>
      </c>
      <c r="M703">
        <v>82</v>
      </c>
      <c r="N703">
        <v>34</v>
      </c>
      <c r="O703">
        <v>53</v>
      </c>
      <c r="P703" s="1" t="str">
        <f>VLOOKUP(B703,futbin!B:J,6,0)</f>
        <v>Valencia CF</v>
      </c>
      <c r="Q703" s="1" t="str">
        <f>VLOOKUP(B703,futbin!B:K,8,0)</f>
        <v>Argentina</v>
      </c>
      <c r="R703" t="s">
        <v>1980</v>
      </c>
      <c r="S703">
        <f>VLOOKUP(P703,clubs!B:C,2,0)</f>
        <v>461</v>
      </c>
      <c r="T703">
        <f>VLOOKUP(Q703,nations!B:C,2,0)</f>
        <v>52</v>
      </c>
    </row>
    <row r="704" spans="1:20" x14ac:dyDescent="0.25">
      <c r="A704" s="4">
        <v>188005</v>
      </c>
      <c r="B704" t="s">
        <v>438</v>
      </c>
      <c r="C704" t="str">
        <f>VLOOKUP(A704,futbin!A:D,4,0)</f>
        <v>Camacho</v>
      </c>
      <c r="D704">
        <v>80</v>
      </c>
      <c r="E704" t="s">
        <v>59</v>
      </c>
      <c r="F704" t="s">
        <v>2254</v>
      </c>
      <c r="G704" s="15">
        <v>1000</v>
      </c>
      <c r="H704">
        <v>2</v>
      </c>
      <c r="I704">
        <v>3</v>
      </c>
      <c r="J704">
        <v>68</v>
      </c>
      <c r="K704">
        <v>49</v>
      </c>
      <c r="L704">
        <v>72</v>
      </c>
      <c r="M704">
        <v>65</v>
      </c>
      <c r="N704">
        <v>80</v>
      </c>
      <c r="O704">
        <v>83</v>
      </c>
      <c r="P704" s="1" t="str">
        <f>VLOOKUP(B704,futbin!B:J,6,0)</f>
        <v>Málaga CF</v>
      </c>
      <c r="Q704" s="1" t="str">
        <f>VLOOKUP(B704,futbin!B:K,8,0)</f>
        <v>Spain</v>
      </c>
      <c r="R704" t="s">
        <v>1981</v>
      </c>
      <c r="S704">
        <f>VLOOKUP(P704,clubs!B:C,2,0)</f>
        <v>573</v>
      </c>
      <c r="T704">
        <f>VLOOKUP(Q704,nations!B:C,2,0)</f>
        <v>45</v>
      </c>
    </row>
    <row r="705" spans="1:20" x14ac:dyDescent="0.25">
      <c r="A705" s="4">
        <v>180819</v>
      </c>
      <c r="B705" t="s">
        <v>439</v>
      </c>
      <c r="C705" t="str">
        <f>VLOOKUP(A705,futbin!A:D,4,0)</f>
        <v>Lallana</v>
      </c>
      <c r="D705">
        <v>80</v>
      </c>
      <c r="E705" t="s">
        <v>41</v>
      </c>
      <c r="F705" t="s">
        <v>2252</v>
      </c>
      <c r="G705" s="15">
        <v>1000</v>
      </c>
      <c r="H705">
        <v>4</v>
      </c>
      <c r="I705">
        <v>5</v>
      </c>
      <c r="J705">
        <v>73</v>
      </c>
      <c r="K705">
        <v>72</v>
      </c>
      <c r="L705">
        <v>80</v>
      </c>
      <c r="M705">
        <v>84</v>
      </c>
      <c r="N705">
        <v>50</v>
      </c>
      <c r="O705">
        <v>67</v>
      </c>
      <c r="P705" s="1" t="str">
        <f>VLOOKUP(B705,futbin!B:J,6,0)</f>
        <v>Liverpool</v>
      </c>
      <c r="Q705" s="1" t="str">
        <f>VLOOKUP(B705,futbin!B:K,8,0)</f>
        <v>England</v>
      </c>
      <c r="R705" t="s">
        <v>1982</v>
      </c>
      <c r="S705">
        <f>VLOOKUP(P705,clubs!B:C,2,0)</f>
        <v>9</v>
      </c>
      <c r="T705">
        <f>VLOOKUP(Q705,nations!B:C,2,0)</f>
        <v>14</v>
      </c>
    </row>
    <row r="706" spans="1:20" x14ac:dyDescent="0.25">
      <c r="A706" s="4">
        <v>204963</v>
      </c>
      <c r="B706" t="s">
        <v>440</v>
      </c>
      <c r="C706" t="str">
        <f>VLOOKUP(A706,futbin!A:D,4,0)</f>
        <v>Carvajal</v>
      </c>
      <c r="D706">
        <v>80</v>
      </c>
      <c r="E706" t="s">
        <v>31</v>
      </c>
      <c r="F706" t="s">
        <v>2252</v>
      </c>
      <c r="G706" s="15">
        <v>1800</v>
      </c>
      <c r="H706">
        <v>2</v>
      </c>
      <c r="I706">
        <v>3</v>
      </c>
      <c r="J706">
        <v>84</v>
      </c>
      <c r="K706">
        <v>40</v>
      </c>
      <c r="L706">
        <v>75</v>
      </c>
      <c r="M706">
        <v>78</v>
      </c>
      <c r="N706">
        <v>78</v>
      </c>
      <c r="O706">
        <v>82</v>
      </c>
      <c r="P706" s="1" t="str">
        <f>VLOOKUP(B706,futbin!B:J,6,0)</f>
        <v>Real Madrid</v>
      </c>
      <c r="Q706" s="1" t="str">
        <f>VLOOKUP(B706,futbin!B:K,8,0)</f>
        <v>Spain</v>
      </c>
      <c r="R706" t="s">
        <v>1983</v>
      </c>
      <c r="S706">
        <f>VLOOKUP(P706,clubs!B:C,2,0)</f>
        <v>243</v>
      </c>
      <c r="T706">
        <f>VLOOKUP(Q706,nations!B:C,2,0)</f>
        <v>45</v>
      </c>
    </row>
    <row r="707" spans="1:20" x14ac:dyDescent="0.25">
      <c r="A707" s="4">
        <v>191180</v>
      </c>
      <c r="B707" t="s">
        <v>138</v>
      </c>
      <c r="C707" t="str">
        <f>VLOOKUP(A707,futbin!A:D,4,0)</f>
        <v>Pastore</v>
      </c>
      <c r="D707">
        <v>80</v>
      </c>
      <c r="E707" t="s">
        <v>33</v>
      </c>
      <c r="F707" t="s">
        <v>2254</v>
      </c>
      <c r="G707" s="15">
        <v>1500</v>
      </c>
      <c r="H707">
        <v>4</v>
      </c>
      <c r="I707">
        <v>3</v>
      </c>
      <c r="J707">
        <v>70</v>
      </c>
      <c r="K707">
        <v>77</v>
      </c>
      <c r="L707">
        <v>82</v>
      </c>
      <c r="M707">
        <v>83</v>
      </c>
      <c r="N707">
        <v>48</v>
      </c>
      <c r="O707">
        <v>67</v>
      </c>
      <c r="P707" s="1" t="str">
        <f>VLOOKUP(B707,futbin!B:J,6,0)</f>
        <v>Paris Saint-Germain</v>
      </c>
      <c r="Q707" s="1" t="str">
        <f>VLOOKUP(B707,futbin!B:K,8,0)</f>
        <v>Argentina</v>
      </c>
      <c r="R707" t="s">
        <v>1984</v>
      </c>
      <c r="S707">
        <f>VLOOKUP(P707,clubs!B:C,2,0)</f>
        <v>73</v>
      </c>
      <c r="T707">
        <f>VLOOKUP(Q707,nations!B:C,2,0)</f>
        <v>52</v>
      </c>
    </row>
    <row r="708" spans="1:20" x14ac:dyDescent="0.25">
      <c r="A708" s="4">
        <v>153244</v>
      </c>
      <c r="B708" t="s">
        <v>341</v>
      </c>
      <c r="C708" t="str">
        <f>VLOOKUP(A708,futbin!A:D,4,0)</f>
        <v>Gignac</v>
      </c>
      <c r="D708">
        <v>80</v>
      </c>
      <c r="E708" t="s">
        <v>18</v>
      </c>
      <c r="F708" t="s">
        <v>2252</v>
      </c>
      <c r="G708" s="15">
        <v>1500</v>
      </c>
      <c r="H708">
        <v>3</v>
      </c>
      <c r="I708">
        <v>3</v>
      </c>
      <c r="J708">
        <v>73</v>
      </c>
      <c r="K708">
        <v>83</v>
      </c>
      <c r="L708">
        <v>72</v>
      </c>
      <c r="M708">
        <v>75</v>
      </c>
      <c r="N708">
        <v>33</v>
      </c>
      <c r="O708">
        <v>74</v>
      </c>
      <c r="P708" s="1" t="str">
        <f>VLOOKUP(B708,futbin!B:J,6,0)</f>
        <v>Olympique de Marseille</v>
      </c>
      <c r="Q708" s="1" t="str">
        <f>VLOOKUP(B708,futbin!B:K,8,0)</f>
        <v>France</v>
      </c>
      <c r="R708" t="s">
        <v>1985</v>
      </c>
      <c r="S708">
        <f>VLOOKUP(P708,clubs!B:C,2,0)</f>
        <v>219</v>
      </c>
      <c r="T708">
        <f>VLOOKUP(Q708,nations!B:C,2,0)</f>
        <v>18</v>
      </c>
    </row>
    <row r="709" spans="1:20" x14ac:dyDescent="0.25">
      <c r="A709" s="4">
        <v>177644</v>
      </c>
      <c r="B709" t="s">
        <v>429</v>
      </c>
      <c r="C709" t="str">
        <f>VLOOKUP(A709,futbin!A:D,4,0)</f>
        <v>Casilla</v>
      </c>
      <c r="D709">
        <v>80</v>
      </c>
      <c r="E709" t="s">
        <v>23</v>
      </c>
      <c r="F709" t="s">
        <v>2252</v>
      </c>
      <c r="G709" s="15">
        <v>1000</v>
      </c>
      <c r="H709">
        <v>1</v>
      </c>
      <c r="I709">
        <v>2</v>
      </c>
      <c r="J709">
        <v>82</v>
      </c>
      <c r="K709">
        <v>81</v>
      </c>
      <c r="L709">
        <v>78</v>
      </c>
      <c r="M709">
        <v>79</v>
      </c>
      <c r="N709">
        <v>32</v>
      </c>
      <c r="O709">
        <v>80</v>
      </c>
      <c r="P709" s="1" t="str">
        <f>VLOOKUP(B709,futbin!B:J,6,0)</f>
        <v>RCD Espanyol</v>
      </c>
      <c r="Q709" s="1" t="str">
        <f>VLOOKUP(B709,futbin!B:K,8,0)</f>
        <v>Spain</v>
      </c>
      <c r="R709" t="s">
        <v>1996</v>
      </c>
      <c r="S709">
        <f>VLOOKUP(P709,clubs!B:C,2,0)</f>
        <v>452</v>
      </c>
      <c r="T709">
        <f>VLOOKUP(Q709,nations!B:C,2,0)</f>
        <v>45</v>
      </c>
    </row>
    <row r="710" spans="1:20" x14ac:dyDescent="0.25">
      <c r="A710" s="4">
        <v>184111</v>
      </c>
      <c r="B710" t="s">
        <v>324</v>
      </c>
      <c r="C710" t="str">
        <f>VLOOKUP(A710,futbin!A:D,4,0)</f>
        <v>Benteke</v>
      </c>
      <c r="D710">
        <v>80</v>
      </c>
      <c r="E710" t="s">
        <v>18</v>
      </c>
      <c r="F710" t="s">
        <v>2252</v>
      </c>
      <c r="G710" s="15">
        <v>1200</v>
      </c>
      <c r="H710">
        <v>3</v>
      </c>
      <c r="I710">
        <v>4</v>
      </c>
      <c r="J710">
        <v>80</v>
      </c>
      <c r="K710">
        <v>81</v>
      </c>
      <c r="L710">
        <v>64</v>
      </c>
      <c r="M710">
        <v>74</v>
      </c>
      <c r="N710">
        <v>33</v>
      </c>
      <c r="O710">
        <v>85</v>
      </c>
      <c r="P710" s="1" t="str">
        <f>VLOOKUP(B710,futbin!B:J,6,0)</f>
        <v>Aston Villa</v>
      </c>
      <c r="Q710" s="1" t="str">
        <f>VLOOKUP(B710,futbin!B:K,8,0)</f>
        <v>Belgium</v>
      </c>
      <c r="R710" t="s">
        <v>1998</v>
      </c>
      <c r="S710">
        <f>VLOOKUP(P710,clubs!B:C,2,0)</f>
        <v>2</v>
      </c>
      <c r="T710">
        <f>VLOOKUP(Q710,nations!B:C,2,0)</f>
        <v>7</v>
      </c>
    </row>
    <row r="711" spans="1:20" x14ac:dyDescent="0.25">
      <c r="A711" s="4">
        <v>192387</v>
      </c>
      <c r="B711" t="s">
        <v>420</v>
      </c>
      <c r="C711" t="str">
        <f>VLOOKUP(A711,futbin!A:D,4,0)</f>
        <v>Immobile</v>
      </c>
      <c r="D711">
        <v>80</v>
      </c>
      <c r="E711" t="s">
        <v>18</v>
      </c>
      <c r="F711" t="s">
        <v>2252</v>
      </c>
      <c r="G711" s="15">
        <v>1000</v>
      </c>
      <c r="H711">
        <v>3</v>
      </c>
      <c r="I711">
        <v>4</v>
      </c>
      <c r="J711">
        <v>78</v>
      </c>
      <c r="K711">
        <v>80</v>
      </c>
      <c r="L711">
        <v>60</v>
      </c>
      <c r="M711">
        <v>76</v>
      </c>
      <c r="N711">
        <v>32</v>
      </c>
      <c r="O711">
        <v>78</v>
      </c>
      <c r="P711" s="1" t="str">
        <f>VLOOKUP(B711,futbin!B:J,6,0)</f>
        <v>Borussia Dortmund</v>
      </c>
      <c r="Q711" s="1" t="str">
        <f>VLOOKUP(B711,futbin!B:K,8,0)</f>
        <v>Italy</v>
      </c>
      <c r="R711" t="s">
        <v>2000</v>
      </c>
      <c r="S711">
        <f>VLOOKUP(P711,clubs!B:C,2,0)</f>
        <v>22</v>
      </c>
      <c r="T711">
        <f>VLOOKUP(Q711,nations!B:C,2,0)</f>
        <v>27</v>
      </c>
    </row>
    <row r="712" spans="1:20" x14ac:dyDescent="0.25">
      <c r="A712" s="4">
        <v>190483</v>
      </c>
      <c r="B712" t="s">
        <v>413</v>
      </c>
      <c r="C712" t="str">
        <f>VLOOKUP(A712,futbin!A:D,4,0)</f>
        <v>Costa</v>
      </c>
      <c r="D712">
        <v>80</v>
      </c>
      <c r="E712" t="s">
        <v>41</v>
      </c>
      <c r="F712" t="s">
        <v>2252</v>
      </c>
      <c r="G712" s="15">
        <v>2100</v>
      </c>
      <c r="H712">
        <v>5</v>
      </c>
      <c r="I712">
        <v>3</v>
      </c>
      <c r="J712">
        <v>85</v>
      </c>
      <c r="K712">
        <v>73</v>
      </c>
      <c r="L712">
        <v>78</v>
      </c>
      <c r="M712">
        <v>84</v>
      </c>
      <c r="N712">
        <v>51</v>
      </c>
      <c r="O712">
        <v>62</v>
      </c>
      <c r="P712" s="1" t="str">
        <f>VLOOKUP(B712,futbin!B:J,6,0)</f>
        <v>Shakhtar Donetsk</v>
      </c>
      <c r="Q712" s="1" t="str">
        <f>VLOOKUP(B712,futbin!B:K,8,0)</f>
        <v>Brazil</v>
      </c>
      <c r="R712" t="s">
        <v>2003</v>
      </c>
      <c r="S712">
        <f>VLOOKUP(P712,clubs!B:C,2,0)</f>
        <v>101059</v>
      </c>
      <c r="T712">
        <f>VLOOKUP(Q712,nations!B:C,2,0)</f>
        <v>54</v>
      </c>
    </row>
    <row r="713" spans="1:20" x14ac:dyDescent="0.25">
      <c r="A713" s="4">
        <v>106213</v>
      </c>
      <c r="B713" t="s">
        <v>388</v>
      </c>
      <c r="C713" t="str">
        <f>VLOOKUP(A713,futbin!A:D,4,0)</f>
        <v>Iraola</v>
      </c>
      <c r="D713">
        <v>80</v>
      </c>
      <c r="E713" t="s">
        <v>31</v>
      </c>
      <c r="F713" t="s">
        <v>2252</v>
      </c>
      <c r="G713" s="15">
        <v>2000</v>
      </c>
      <c r="H713">
        <v>3</v>
      </c>
      <c r="I713">
        <v>3</v>
      </c>
      <c r="J713">
        <v>79</v>
      </c>
      <c r="K713">
        <v>63</v>
      </c>
      <c r="L713">
        <v>75</v>
      </c>
      <c r="M713">
        <v>77</v>
      </c>
      <c r="N713">
        <v>79</v>
      </c>
      <c r="O713">
        <v>79</v>
      </c>
      <c r="P713" s="1" t="str">
        <f>VLOOKUP(B713,futbin!B:J,6,0)</f>
        <v>New York City FC</v>
      </c>
      <c r="Q713" s="1" t="str">
        <f>VLOOKUP(B713,futbin!B:K,8,0)</f>
        <v>Spain</v>
      </c>
      <c r="R713" t="s">
        <v>2011</v>
      </c>
      <c r="S713">
        <f>VLOOKUP(P713,clubs!B:C,2,0)</f>
        <v>112828</v>
      </c>
      <c r="T713">
        <f>VLOOKUP(Q713,nations!B:C,2,0)</f>
        <v>45</v>
      </c>
    </row>
    <row r="714" spans="1:20" x14ac:dyDescent="0.25">
      <c r="A714" s="4">
        <v>188943</v>
      </c>
      <c r="B714" t="s">
        <v>427</v>
      </c>
      <c r="C714" t="str">
        <f>VLOOKUP(A714,futbin!A:D,4,0)</f>
        <v>Trapp</v>
      </c>
      <c r="D714">
        <v>80</v>
      </c>
      <c r="E714" t="s">
        <v>23</v>
      </c>
      <c r="F714" t="s">
        <v>2254</v>
      </c>
      <c r="G714" s="15">
        <v>1900</v>
      </c>
      <c r="H714">
        <v>1</v>
      </c>
      <c r="I714">
        <v>4</v>
      </c>
      <c r="J714">
        <v>81</v>
      </c>
      <c r="K714">
        <v>78</v>
      </c>
      <c r="L714">
        <v>77</v>
      </c>
      <c r="M714">
        <v>84</v>
      </c>
      <c r="N714">
        <v>45</v>
      </c>
      <c r="O714">
        <v>79</v>
      </c>
      <c r="P714" s="1" t="str">
        <f>VLOOKUP(B714,futbin!B:J,6,0)</f>
        <v>Eintracht Frankfurt</v>
      </c>
      <c r="Q714" s="1" t="str">
        <f>VLOOKUP(B714,futbin!B:K,8,0)</f>
        <v>Germany</v>
      </c>
      <c r="R714" t="s">
        <v>2018</v>
      </c>
      <c r="S714">
        <f>VLOOKUP(P714,clubs!B:C,2,0)</f>
        <v>1824</v>
      </c>
      <c r="T714">
        <f>VLOOKUP(Q714,nations!B:C,2,0)</f>
        <v>21</v>
      </c>
    </row>
    <row r="715" spans="1:20" x14ac:dyDescent="0.25">
      <c r="A715" s="4">
        <v>177358</v>
      </c>
      <c r="B715" t="s">
        <v>205</v>
      </c>
      <c r="C715" t="str">
        <f>VLOOKUP(A715,futbin!A:D,4,0)</f>
        <v>Schneiderlin</v>
      </c>
      <c r="D715">
        <v>80</v>
      </c>
      <c r="E715" t="s">
        <v>59</v>
      </c>
      <c r="F715" t="s">
        <v>2254</v>
      </c>
      <c r="G715" s="15">
        <v>1500</v>
      </c>
      <c r="H715">
        <v>2</v>
      </c>
      <c r="I715">
        <v>3</v>
      </c>
      <c r="J715">
        <v>68</v>
      </c>
      <c r="K715">
        <v>63</v>
      </c>
      <c r="L715">
        <v>71</v>
      </c>
      <c r="M715">
        <v>72</v>
      </c>
      <c r="N715">
        <v>78</v>
      </c>
      <c r="O715">
        <v>81</v>
      </c>
      <c r="P715" s="1" t="str">
        <f>VLOOKUP(B715,futbin!B:J,6,0)</f>
        <v>Southampton</v>
      </c>
      <c r="Q715" s="1" t="str">
        <f>VLOOKUP(B715,futbin!B:K,8,0)</f>
        <v>France</v>
      </c>
      <c r="R715" t="s">
        <v>2025</v>
      </c>
      <c r="S715">
        <f>VLOOKUP(P715,clubs!B:C,2,0)</f>
        <v>17</v>
      </c>
      <c r="T715">
        <f>VLOOKUP(Q715,nations!B:C,2,0)</f>
        <v>18</v>
      </c>
    </row>
    <row r="716" spans="1:20" x14ac:dyDescent="0.25">
      <c r="A716" s="4">
        <v>202652</v>
      </c>
      <c r="B716" t="s">
        <v>403</v>
      </c>
      <c r="C716" t="str">
        <f>VLOOKUP(A716,futbin!A:D,4,0)</f>
        <v>Sterling</v>
      </c>
      <c r="D716">
        <v>80</v>
      </c>
      <c r="E716" t="s">
        <v>20</v>
      </c>
      <c r="F716" t="s">
        <v>2252</v>
      </c>
      <c r="G716" s="15">
        <v>3000</v>
      </c>
      <c r="H716">
        <v>4</v>
      </c>
      <c r="I716">
        <v>3</v>
      </c>
      <c r="J716">
        <v>93</v>
      </c>
      <c r="K716">
        <v>69</v>
      </c>
      <c r="L716">
        <v>70</v>
      </c>
      <c r="M716">
        <v>84</v>
      </c>
      <c r="N716">
        <v>46</v>
      </c>
      <c r="O716">
        <v>62</v>
      </c>
      <c r="P716" s="1" t="str">
        <f>VLOOKUP(B716,futbin!B:J,6,0)</f>
        <v>Liverpool</v>
      </c>
      <c r="Q716" s="1" t="str">
        <f>VLOOKUP(B716,futbin!B:K,8,0)</f>
        <v>England</v>
      </c>
      <c r="R716" t="s">
        <v>2034</v>
      </c>
      <c r="S716">
        <f>VLOOKUP(P716,clubs!B:C,2,0)</f>
        <v>9</v>
      </c>
      <c r="T716">
        <f>VLOOKUP(Q716,nations!B:C,2,0)</f>
        <v>14</v>
      </c>
    </row>
    <row r="717" spans="1:20" x14ac:dyDescent="0.25">
      <c r="A717" s="4">
        <v>20775</v>
      </c>
      <c r="B717" t="s">
        <v>248</v>
      </c>
      <c r="C717" t="str">
        <f>VLOOKUP(A717,futbin!A:D,4,0)</f>
        <v>Bernardo</v>
      </c>
      <c r="D717">
        <v>80</v>
      </c>
      <c r="E717" t="s">
        <v>20</v>
      </c>
      <c r="F717" t="s">
        <v>2252</v>
      </c>
      <c r="G717" s="15">
        <v>1200</v>
      </c>
      <c r="H717">
        <v>5</v>
      </c>
      <c r="I717">
        <v>4</v>
      </c>
      <c r="J717">
        <v>84</v>
      </c>
      <c r="K717">
        <v>74</v>
      </c>
      <c r="L717">
        <v>77</v>
      </c>
      <c r="M717">
        <v>85</v>
      </c>
      <c r="N717">
        <v>27</v>
      </c>
      <c r="O717">
        <v>64</v>
      </c>
      <c r="P717" s="1" t="str">
        <f>VLOOKUP(B717,futbin!B:J,6,0)</f>
        <v>FC Porto</v>
      </c>
      <c r="Q717" s="1" t="str">
        <f>VLOOKUP(B717,futbin!B:K,8,0)</f>
        <v>Portugal</v>
      </c>
      <c r="R717" t="s">
        <v>2035</v>
      </c>
      <c r="S717">
        <f>VLOOKUP(P717,clubs!B:C,2,0)</f>
        <v>236</v>
      </c>
      <c r="T717">
        <f>VLOOKUP(Q717,nations!B:C,2,0)</f>
        <v>38</v>
      </c>
    </row>
    <row r="718" spans="1:20" x14ac:dyDescent="0.25">
      <c r="A718" s="4">
        <v>189250</v>
      </c>
      <c r="B718" t="s">
        <v>268</v>
      </c>
      <c r="C718" t="str">
        <f>VLOOKUP(A718,futbin!A:D,4,0)</f>
        <v>Rondón</v>
      </c>
      <c r="D718">
        <v>80</v>
      </c>
      <c r="E718" t="s">
        <v>18</v>
      </c>
      <c r="F718" t="s">
        <v>2252</v>
      </c>
      <c r="G718" s="15">
        <v>1000</v>
      </c>
      <c r="H718">
        <v>4</v>
      </c>
      <c r="I718">
        <v>4</v>
      </c>
      <c r="J718">
        <v>80</v>
      </c>
      <c r="K718">
        <v>80</v>
      </c>
      <c r="L718">
        <v>56</v>
      </c>
      <c r="M718">
        <v>74</v>
      </c>
      <c r="N718">
        <v>32</v>
      </c>
      <c r="O718">
        <v>80</v>
      </c>
      <c r="P718" s="1" t="str">
        <f>VLOOKUP(B718,futbin!B:J,6,0)</f>
        <v>Zenit</v>
      </c>
      <c r="Q718" s="1" t="str">
        <f>VLOOKUP(B718,futbin!B:K,8,0)</f>
        <v>Venezuela</v>
      </c>
      <c r="R718" t="s">
        <v>2037</v>
      </c>
      <c r="S718">
        <f>VLOOKUP(P718,clubs!B:C,2,0)</f>
        <v>100769</v>
      </c>
      <c r="T718">
        <f>VLOOKUP(Q718,nations!B:C,2,0)</f>
        <v>61</v>
      </c>
    </row>
    <row r="719" spans="1:20" x14ac:dyDescent="0.25">
      <c r="A719" s="4">
        <v>190813</v>
      </c>
      <c r="B719" t="s">
        <v>380</v>
      </c>
      <c r="C719" t="str">
        <f>VLOOKUP(A719,futbin!A:D,4,0)</f>
        <v>Shaarawy</v>
      </c>
      <c r="D719">
        <v>80</v>
      </c>
      <c r="E719" t="s">
        <v>13</v>
      </c>
      <c r="F719" t="s">
        <v>2252</v>
      </c>
      <c r="G719" s="15">
        <v>1000</v>
      </c>
      <c r="H719">
        <v>4</v>
      </c>
      <c r="I719">
        <v>4</v>
      </c>
      <c r="J719">
        <v>87</v>
      </c>
      <c r="K719">
        <v>76</v>
      </c>
      <c r="L719">
        <v>72</v>
      </c>
      <c r="M719">
        <v>84</v>
      </c>
      <c r="N719">
        <v>33</v>
      </c>
      <c r="O719">
        <v>60</v>
      </c>
      <c r="P719" s="1" t="str">
        <f>VLOOKUP(B719,futbin!B:J,6,0)</f>
        <v>AC Milan</v>
      </c>
      <c r="Q719" s="1" t="str">
        <f>VLOOKUP(B719,futbin!B:K,8,0)</f>
        <v>Italy</v>
      </c>
      <c r="R719" t="s">
        <v>2040</v>
      </c>
      <c r="S719">
        <f>VLOOKUP(P719,clubs!B:C,2,0)</f>
        <v>47</v>
      </c>
      <c r="T719">
        <f>VLOOKUP(Q719,nations!B:C,2,0)</f>
        <v>27</v>
      </c>
    </row>
    <row r="720" spans="1:20" x14ac:dyDescent="0.25">
      <c r="A720" s="4">
        <v>186153</v>
      </c>
      <c r="B720" t="s">
        <v>431</v>
      </c>
      <c r="C720" t="str">
        <f>VLOOKUP(A720,futbin!A:D,4,0)</f>
        <v>Szczesny</v>
      </c>
      <c r="D720">
        <v>80</v>
      </c>
      <c r="E720" t="s">
        <v>23</v>
      </c>
      <c r="F720" t="s">
        <v>2252</v>
      </c>
      <c r="G720" s="15">
        <v>1100</v>
      </c>
      <c r="H720">
        <v>1</v>
      </c>
      <c r="I720">
        <v>3</v>
      </c>
      <c r="J720">
        <v>83</v>
      </c>
      <c r="K720">
        <v>79</v>
      </c>
      <c r="L720">
        <v>70</v>
      </c>
      <c r="M720">
        <v>84</v>
      </c>
      <c r="N720">
        <v>50</v>
      </c>
      <c r="O720">
        <v>76</v>
      </c>
      <c r="P720" s="1" t="str">
        <f>VLOOKUP(B720,futbin!B:J,6,0)</f>
        <v>Arsenal</v>
      </c>
      <c r="Q720" s="1" t="str">
        <f>VLOOKUP(B720,futbin!B:K,8,0)</f>
        <v>Poland</v>
      </c>
      <c r="R720" t="s">
        <v>2043</v>
      </c>
      <c r="S720">
        <f>VLOOKUP(P720,clubs!B:C,2,0)</f>
        <v>1</v>
      </c>
      <c r="T720">
        <f>VLOOKUP(Q720,nations!B:C,2,0)</f>
        <v>37</v>
      </c>
    </row>
    <row r="721" spans="1:20" x14ac:dyDescent="0.25">
      <c r="A721" s="4">
        <v>193348</v>
      </c>
      <c r="B721" t="s">
        <v>322</v>
      </c>
      <c r="C721" t="str">
        <f>VLOOKUP(A721,futbin!A:D,4,0)</f>
        <v>Shaqiri</v>
      </c>
      <c r="D721">
        <v>80</v>
      </c>
      <c r="E721" t="s">
        <v>36</v>
      </c>
      <c r="F721" t="s">
        <v>2252</v>
      </c>
      <c r="G721" s="15">
        <v>1700</v>
      </c>
      <c r="H721">
        <v>4</v>
      </c>
      <c r="I721">
        <v>4</v>
      </c>
      <c r="J721">
        <v>88</v>
      </c>
      <c r="K721">
        <v>78</v>
      </c>
      <c r="L721">
        <v>76</v>
      </c>
      <c r="M721">
        <v>86</v>
      </c>
      <c r="N721">
        <v>57</v>
      </c>
      <c r="O721">
        <v>74</v>
      </c>
      <c r="P721" s="1" t="str">
        <f>VLOOKUP(B721,futbin!B:J,6,0)</f>
        <v>Inter</v>
      </c>
      <c r="Q721" s="1" t="str">
        <f>VLOOKUP(B721,futbin!B:K,8,0)</f>
        <v>Switzerland</v>
      </c>
      <c r="R721" t="s">
        <v>2045</v>
      </c>
      <c r="S721">
        <f>VLOOKUP(P721,clubs!B:C,2,0)</f>
        <v>44</v>
      </c>
      <c r="T721">
        <f>VLOOKUP(Q721,nations!B:C,2,0)</f>
        <v>47</v>
      </c>
    </row>
  </sheetData>
  <autoFilter ref="A1:T7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E7A7-3D18-4B3E-B25D-CF2096295512}">
  <dimension ref="A1:C83"/>
  <sheetViews>
    <sheetView workbookViewId="0">
      <selection activeCell="E7" sqref="E7"/>
    </sheetView>
  </sheetViews>
  <sheetFormatPr defaultRowHeight="15" x14ac:dyDescent="0.25"/>
  <cols>
    <col min="1" max="1" width="23.42578125" customWidth="1"/>
    <col min="2" max="2" width="32" customWidth="1"/>
  </cols>
  <sheetData>
    <row r="1" spans="1:3" x14ac:dyDescent="0.25">
      <c r="A1" s="2" t="s">
        <v>2248</v>
      </c>
      <c r="B1" s="2" t="s">
        <v>1004</v>
      </c>
      <c r="C1" t="s">
        <v>2248</v>
      </c>
    </row>
    <row r="2" spans="1:3" x14ac:dyDescent="0.25">
      <c r="A2">
        <v>47</v>
      </c>
      <c r="B2" t="s">
        <v>622</v>
      </c>
      <c r="C2">
        <v>47</v>
      </c>
    </row>
    <row r="3" spans="1:3" x14ac:dyDescent="0.25">
      <c r="A3">
        <v>245</v>
      </c>
      <c r="B3" t="s">
        <v>640</v>
      </c>
      <c r="C3">
        <v>245</v>
      </c>
    </row>
    <row r="4" spans="1:3" x14ac:dyDescent="0.25">
      <c r="A4">
        <v>605</v>
      </c>
      <c r="B4" t="s">
        <v>1194</v>
      </c>
      <c r="C4">
        <v>605</v>
      </c>
    </row>
    <row r="5" spans="1:3" x14ac:dyDescent="0.25">
      <c r="A5">
        <v>112139</v>
      </c>
      <c r="B5" t="s">
        <v>1196</v>
      </c>
      <c r="C5">
        <v>112139</v>
      </c>
    </row>
    <row r="6" spans="1:3" x14ac:dyDescent="0.25">
      <c r="A6">
        <v>1</v>
      </c>
      <c r="B6" t="s">
        <v>470</v>
      </c>
      <c r="C6">
        <v>1</v>
      </c>
    </row>
    <row r="7" spans="1:3" x14ac:dyDescent="0.25">
      <c r="A7">
        <v>69</v>
      </c>
      <c r="B7" t="s">
        <v>537</v>
      </c>
      <c r="C7">
        <v>69</v>
      </c>
    </row>
    <row r="8" spans="1:3" x14ac:dyDescent="0.25">
      <c r="A8">
        <v>1819</v>
      </c>
      <c r="B8" t="s">
        <v>534</v>
      </c>
      <c r="C8">
        <v>1819</v>
      </c>
    </row>
    <row r="9" spans="1:3" x14ac:dyDescent="0.25">
      <c r="A9">
        <v>2</v>
      </c>
      <c r="B9" t="s">
        <v>599</v>
      </c>
      <c r="C9">
        <v>2</v>
      </c>
    </row>
    <row r="10" spans="1:3" x14ac:dyDescent="0.25">
      <c r="A10">
        <v>448</v>
      </c>
      <c r="B10" t="s">
        <v>582</v>
      </c>
      <c r="C10">
        <v>448</v>
      </c>
    </row>
    <row r="11" spans="1:3" x14ac:dyDescent="0.25">
      <c r="A11">
        <v>240</v>
      </c>
      <c r="B11" t="s">
        <v>492</v>
      </c>
      <c r="C11">
        <v>240</v>
      </c>
    </row>
    <row r="12" spans="1:3" x14ac:dyDescent="0.25">
      <c r="A12">
        <v>32</v>
      </c>
      <c r="B12" t="s">
        <v>509</v>
      </c>
      <c r="C12">
        <v>32</v>
      </c>
    </row>
    <row r="13" spans="1:3" x14ac:dyDescent="0.25">
      <c r="A13">
        <v>327</v>
      </c>
      <c r="B13" t="s">
        <v>1191</v>
      </c>
      <c r="C13">
        <v>327</v>
      </c>
    </row>
    <row r="14" spans="1:3" x14ac:dyDescent="0.25">
      <c r="A14">
        <v>1877</v>
      </c>
      <c r="B14" t="s">
        <v>486</v>
      </c>
      <c r="C14">
        <v>1877</v>
      </c>
    </row>
    <row r="15" spans="1:3" x14ac:dyDescent="0.25">
      <c r="A15">
        <v>22</v>
      </c>
      <c r="B15" t="s">
        <v>467</v>
      </c>
      <c r="C15">
        <v>22</v>
      </c>
    </row>
    <row r="16" spans="1:3" x14ac:dyDescent="0.25">
      <c r="A16">
        <v>23</v>
      </c>
      <c r="B16" t="s">
        <v>608</v>
      </c>
      <c r="C16">
        <v>23</v>
      </c>
    </row>
    <row r="17" spans="1:3" x14ac:dyDescent="0.25">
      <c r="A17">
        <v>269</v>
      </c>
      <c r="B17" t="s">
        <v>699</v>
      </c>
      <c r="C17">
        <v>269</v>
      </c>
    </row>
    <row r="18" spans="1:3" x14ac:dyDescent="0.25">
      <c r="A18">
        <v>111139</v>
      </c>
      <c r="B18" t="s">
        <v>627</v>
      </c>
      <c r="C18">
        <v>111139</v>
      </c>
    </row>
    <row r="19" spans="1:3" x14ac:dyDescent="0.25">
      <c r="A19">
        <v>5</v>
      </c>
      <c r="B19" t="s">
        <v>452</v>
      </c>
      <c r="C19">
        <v>5</v>
      </c>
    </row>
    <row r="20" spans="1:3" x14ac:dyDescent="0.25">
      <c r="A20">
        <v>1799</v>
      </c>
      <c r="B20" t="s">
        <v>1192</v>
      </c>
      <c r="C20">
        <v>1799</v>
      </c>
    </row>
    <row r="21" spans="1:3" x14ac:dyDescent="0.25">
      <c r="A21">
        <v>1824</v>
      </c>
      <c r="B21" t="s">
        <v>658</v>
      </c>
      <c r="C21">
        <v>1824</v>
      </c>
    </row>
    <row r="22" spans="1:3" x14ac:dyDescent="0.25">
      <c r="A22">
        <v>7</v>
      </c>
      <c r="B22" t="s">
        <v>618</v>
      </c>
      <c r="C22">
        <v>7</v>
      </c>
    </row>
    <row r="23" spans="1:3" x14ac:dyDescent="0.25">
      <c r="A23">
        <v>241</v>
      </c>
      <c r="B23" t="s">
        <v>443</v>
      </c>
      <c r="C23">
        <v>241</v>
      </c>
    </row>
    <row r="24" spans="1:3" x14ac:dyDescent="0.25">
      <c r="A24">
        <v>21</v>
      </c>
      <c r="B24" t="s">
        <v>446</v>
      </c>
      <c r="C24">
        <v>21</v>
      </c>
    </row>
    <row r="25" spans="1:3" x14ac:dyDescent="0.25">
      <c r="A25">
        <v>312</v>
      </c>
      <c r="B25" t="s">
        <v>614</v>
      </c>
      <c r="C25">
        <v>312</v>
      </c>
    </row>
    <row r="26" spans="1:3" x14ac:dyDescent="0.25">
      <c r="A26">
        <v>59</v>
      </c>
      <c r="B26" t="s">
        <v>708</v>
      </c>
      <c r="C26">
        <v>59</v>
      </c>
    </row>
    <row r="27" spans="1:3" x14ac:dyDescent="0.25">
      <c r="A27">
        <v>100765</v>
      </c>
      <c r="B27" t="s">
        <v>691</v>
      </c>
      <c r="C27">
        <v>100765</v>
      </c>
    </row>
    <row r="28" spans="1:3" x14ac:dyDescent="0.25">
      <c r="A28">
        <v>236</v>
      </c>
      <c r="B28" t="s">
        <v>507</v>
      </c>
      <c r="C28">
        <v>236</v>
      </c>
    </row>
    <row r="29" spans="1:3" x14ac:dyDescent="0.25">
      <c r="A29">
        <v>110231</v>
      </c>
      <c r="B29" t="s">
        <v>886</v>
      </c>
      <c r="C29">
        <v>110231</v>
      </c>
    </row>
    <row r="30" spans="1:3" x14ac:dyDescent="0.25">
      <c r="A30">
        <v>34</v>
      </c>
      <c r="B30" t="s">
        <v>539</v>
      </c>
      <c r="C30">
        <v>34</v>
      </c>
    </row>
    <row r="31" spans="1:3" x14ac:dyDescent="0.25">
      <c r="A31">
        <v>326</v>
      </c>
      <c r="B31" t="s">
        <v>703</v>
      </c>
      <c r="C31">
        <v>326</v>
      </c>
    </row>
    <row r="32" spans="1:3" x14ac:dyDescent="0.25">
      <c r="A32">
        <v>110374</v>
      </c>
      <c r="B32" t="s">
        <v>575</v>
      </c>
      <c r="C32">
        <v>110374</v>
      </c>
    </row>
    <row r="33" spans="1:3" x14ac:dyDescent="0.25">
      <c r="A33">
        <v>325</v>
      </c>
      <c r="B33" t="s">
        <v>501</v>
      </c>
      <c r="C33">
        <v>325</v>
      </c>
    </row>
    <row r="34" spans="1:3" x14ac:dyDescent="0.25">
      <c r="A34">
        <v>110556</v>
      </c>
      <c r="B34" t="s">
        <v>866</v>
      </c>
      <c r="C34">
        <v>110556</v>
      </c>
    </row>
    <row r="35" spans="1:3" x14ac:dyDescent="0.25">
      <c r="A35">
        <v>28</v>
      </c>
      <c r="B35" t="s">
        <v>962</v>
      </c>
      <c r="C35">
        <v>28</v>
      </c>
    </row>
    <row r="36" spans="1:3" x14ac:dyDescent="0.25">
      <c r="A36">
        <v>44</v>
      </c>
      <c r="B36" t="s">
        <v>536</v>
      </c>
      <c r="C36">
        <v>44</v>
      </c>
    </row>
    <row r="37" spans="1:3" x14ac:dyDescent="0.25">
      <c r="A37">
        <v>45</v>
      </c>
      <c r="B37" t="s">
        <v>480</v>
      </c>
      <c r="C37">
        <v>45</v>
      </c>
    </row>
    <row r="38" spans="1:3" x14ac:dyDescent="0.25">
      <c r="A38">
        <v>697</v>
      </c>
      <c r="B38" t="s">
        <v>569</v>
      </c>
      <c r="C38">
        <v>697</v>
      </c>
    </row>
    <row r="39" spans="1:3" x14ac:dyDescent="0.25">
      <c r="A39">
        <v>46</v>
      </c>
      <c r="B39" t="s">
        <v>523</v>
      </c>
      <c r="C39">
        <v>46</v>
      </c>
    </row>
    <row r="40" spans="1:3" x14ac:dyDescent="0.25">
      <c r="A40">
        <v>999</v>
      </c>
      <c r="B40" t="s">
        <v>1140</v>
      </c>
      <c r="C40">
        <v>999</v>
      </c>
    </row>
    <row r="41" spans="1:3" x14ac:dyDescent="0.25">
      <c r="A41">
        <v>65</v>
      </c>
      <c r="B41" t="s">
        <v>624</v>
      </c>
      <c r="C41">
        <v>65</v>
      </c>
    </row>
    <row r="42" spans="1:3" x14ac:dyDescent="0.25">
      <c r="A42">
        <v>9</v>
      </c>
      <c r="B42" t="s">
        <v>526</v>
      </c>
      <c r="C42">
        <v>9</v>
      </c>
    </row>
    <row r="43" spans="1:3" x14ac:dyDescent="0.25">
      <c r="A43">
        <v>573</v>
      </c>
      <c r="B43" t="s">
        <v>661</v>
      </c>
      <c r="C43">
        <v>573</v>
      </c>
    </row>
    <row r="44" spans="1:3" x14ac:dyDescent="0.25">
      <c r="A44">
        <v>10</v>
      </c>
      <c r="B44" t="s">
        <v>459</v>
      </c>
      <c r="C44">
        <v>10</v>
      </c>
    </row>
    <row r="45" spans="1:3" x14ac:dyDescent="0.25">
      <c r="A45">
        <v>11</v>
      </c>
      <c r="B45" t="s">
        <v>463</v>
      </c>
      <c r="C45">
        <v>11</v>
      </c>
    </row>
    <row r="46" spans="1:3" x14ac:dyDescent="0.25">
      <c r="A46">
        <v>48</v>
      </c>
      <c r="B46" t="s">
        <v>496</v>
      </c>
      <c r="C46">
        <v>48</v>
      </c>
    </row>
    <row r="47" spans="1:3" x14ac:dyDescent="0.25">
      <c r="A47">
        <v>112828</v>
      </c>
      <c r="B47" t="s">
        <v>549</v>
      </c>
      <c r="C47">
        <v>112828</v>
      </c>
    </row>
    <row r="48" spans="1:3" x14ac:dyDescent="0.25">
      <c r="A48">
        <v>280</v>
      </c>
      <c r="B48" t="s">
        <v>768</v>
      </c>
      <c r="C48">
        <v>280</v>
      </c>
    </row>
    <row r="49" spans="1:3" x14ac:dyDescent="0.25">
      <c r="A49">
        <v>219</v>
      </c>
      <c r="B49" t="s">
        <v>573</v>
      </c>
      <c r="C49">
        <v>219</v>
      </c>
    </row>
    <row r="50" spans="1:3" x14ac:dyDescent="0.25">
      <c r="A50">
        <v>66</v>
      </c>
      <c r="B50" t="s">
        <v>553</v>
      </c>
      <c r="C50">
        <v>66</v>
      </c>
    </row>
    <row r="51" spans="1:3" x14ac:dyDescent="0.25">
      <c r="A51">
        <v>112606</v>
      </c>
      <c r="B51" t="s">
        <v>580</v>
      </c>
      <c r="C51">
        <v>112606</v>
      </c>
    </row>
    <row r="52" spans="1:3" x14ac:dyDescent="0.25">
      <c r="A52">
        <v>73</v>
      </c>
      <c r="B52" t="s">
        <v>450</v>
      </c>
      <c r="C52">
        <v>73</v>
      </c>
    </row>
    <row r="53" spans="1:3" x14ac:dyDescent="0.25">
      <c r="A53">
        <v>315</v>
      </c>
      <c r="B53" t="s">
        <v>577</v>
      </c>
      <c r="C53">
        <v>315</v>
      </c>
    </row>
    <row r="54" spans="1:3" x14ac:dyDescent="0.25">
      <c r="A54">
        <v>247</v>
      </c>
      <c r="B54" t="s">
        <v>723</v>
      </c>
      <c r="C54">
        <v>247</v>
      </c>
    </row>
    <row r="55" spans="1:3" x14ac:dyDescent="0.25">
      <c r="A55">
        <v>110150</v>
      </c>
      <c r="B55" t="s">
        <v>990</v>
      </c>
      <c r="C55">
        <v>110150</v>
      </c>
    </row>
    <row r="56" spans="1:3" x14ac:dyDescent="0.25">
      <c r="A56">
        <v>191</v>
      </c>
      <c r="B56" t="s">
        <v>1190</v>
      </c>
      <c r="C56">
        <v>191</v>
      </c>
    </row>
    <row r="57" spans="1:3" x14ac:dyDescent="0.25">
      <c r="A57">
        <v>450</v>
      </c>
      <c r="B57" t="s">
        <v>729</v>
      </c>
      <c r="C57">
        <v>450</v>
      </c>
    </row>
    <row r="58" spans="1:3" x14ac:dyDescent="0.25">
      <c r="A58">
        <v>452</v>
      </c>
      <c r="B58" t="s">
        <v>679</v>
      </c>
      <c r="C58">
        <v>452</v>
      </c>
    </row>
    <row r="59" spans="1:3" x14ac:dyDescent="0.25">
      <c r="A59">
        <v>449</v>
      </c>
      <c r="B59" t="s">
        <v>984</v>
      </c>
      <c r="C59">
        <v>449</v>
      </c>
    </row>
    <row r="60" spans="1:3" x14ac:dyDescent="0.25">
      <c r="A60">
        <v>243</v>
      </c>
      <c r="B60" t="s">
        <v>444</v>
      </c>
      <c r="C60">
        <v>243</v>
      </c>
    </row>
    <row r="61" spans="1:3" x14ac:dyDescent="0.25">
      <c r="A61">
        <v>457</v>
      </c>
      <c r="B61" t="s">
        <v>530</v>
      </c>
      <c r="C61">
        <v>457</v>
      </c>
    </row>
    <row r="62" spans="1:3" x14ac:dyDescent="0.25">
      <c r="A62">
        <v>52</v>
      </c>
      <c r="B62" t="s">
        <v>520</v>
      </c>
      <c r="C62">
        <v>52</v>
      </c>
    </row>
    <row r="63" spans="1:3" x14ac:dyDescent="0.25">
      <c r="A63">
        <v>1837</v>
      </c>
      <c r="B63" t="s">
        <v>630</v>
      </c>
      <c r="C63">
        <v>1837</v>
      </c>
    </row>
    <row r="64" spans="1:3" x14ac:dyDescent="0.25">
      <c r="A64">
        <v>111144</v>
      </c>
      <c r="B64" t="s">
        <v>620</v>
      </c>
      <c r="C64">
        <v>111144</v>
      </c>
    </row>
    <row r="65" spans="1:3" x14ac:dyDescent="0.25">
      <c r="A65">
        <v>481</v>
      </c>
      <c r="B65" t="s">
        <v>585</v>
      </c>
      <c r="C65">
        <v>481</v>
      </c>
    </row>
    <row r="66" spans="1:3" x14ac:dyDescent="0.25">
      <c r="A66">
        <v>101059</v>
      </c>
      <c r="B66" t="s">
        <v>595</v>
      </c>
      <c r="C66">
        <v>101059</v>
      </c>
    </row>
    <row r="67" spans="1:3" x14ac:dyDescent="0.25">
      <c r="A67">
        <v>234</v>
      </c>
      <c r="B67" t="s">
        <v>515</v>
      </c>
      <c r="C67">
        <v>234</v>
      </c>
    </row>
    <row r="68" spans="1:3" x14ac:dyDescent="0.25">
      <c r="A68">
        <v>17</v>
      </c>
      <c r="B68" t="s">
        <v>612</v>
      </c>
      <c r="C68">
        <v>17</v>
      </c>
    </row>
    <row r="69" spans="1:3" x14ac:dyDescent="0.25">
      <c r="A69">
        <v>100767</v>
      </c>
      <c r="B69" t="s">
        <v>1197</v>
      </c>
      <c r="C69">
        <v>100767</v>
      </c>
    </row>
    <row r="70" spans="1:3" x14ac:dyDescent="0.25">
      <c r="A70">
        <v>237</v>
      </c>
      <c r="B70" t="s">
        <v>579</v>
      </c>
      <c r="C70">
        <v>237</v>
      </c>
    </row>
    <row r="71" spans="1:3" x14ac:dyDescent="0.25">
      <c r="A71">
        <v>106</v>
      </c>
      <c r="B71" t="s">
        <v>713</v>
      </c>
      <c r="C71">
        <v>106</v>
      </c>
    </row>
    <row r="72" spans="1:3" x14ac:dyDescent="0.25">
      <c r="A72">
        <v>1960</v>
      </c>
      <c r="B72" t="s">
        <v>893</v>
      </c>
      <c r="C72">
        <v>1960</v>
      </c>
    </row>
    <row r="73" spans="1:3" x14ac:dyDescent="0.25">
      <c r="A73">
        <v>54</v>
      </c>
      <c r="B73" t="s">
        <v>656</v>
      </c>
      <c r="C73">
        <v>54</v>
      </c>
    </row>
    <row r="74" spans="1:3" x14ac:dyDescent="0.25">
      <c r="A74">
        <v>111651</v>
      </c>
      <c r="B74" t="s">
        <v>597</v>
      </c>
      <c r="C74">
        <v>111651</v>
      </c>
    </row>
    <row r="75" spans="1:3" x14ac:dyDescent="0.25">
      <c r="A75">
        <v>18</v>
      </c>
      <c r="B75" t="s">
        <v>483</v>
      </c>
      <c r="C75">
        <v>18</v>
      </c>
    </row>
    <row r="76" spans="1:3" x14ac:dyDescent="0.25">
      <c r="A76">
        <v>436</v>
      </c>
      <c r="B76" t="s">
        <v>663</v>
      </c>
      <c r="C76">
        <v>436</v>
      </c>
    </row>
    <row r="77" spans="1:3" x14ac:dyDescent="0.25">
      <c r="A77">
        <v>10029</v>
      </c>
      <c r="B77" t="s">
        <v>586</v>
      </c>
      <c r="C77">
        <v>10029</v>
      </c>
    </row>
    <row r="78" spans="1:3" x14ac:dyDescent="0.25">
      <c r="A78">
        <v>461</v>
      </c>
      <c r="B78" t="s">
        <v>511</v>
      </c>
      <c r="C78">
        <v>461</v>
      </c>
    </row>
    <row r="79" spans="1:3" x14ac:dyDescent="0.25">
      <c r="A79">
        <v>175</v>
      </c>
      <c r="B79" t="s">
        <v>474</v>
      </c>
      <c r="C79">
        <v>175</v>
      </c>
    </row>
    <row r="80" spans="1:3" x14ac:dyDescent="0.25">
      <c r="A80">
        <v>483</v>
      </c>
      <c r="B80" t="s">
        <v>666</v>
      </c>
      <c r="C80">
        <v>483</v>
      </c>
    </row>
    <row r="81" spans="1:3" x14ac:dyDescent="0.25">
      <c r="A81">
        <v>38</v>
      </c>
      <c r="B81" t="s">
        <v>1195</v>
      </c>
      <c r="C81">
        <v>38</v>
      </c>
    </row>
    <row r="82" spans="1:3" x14ac:dyDescent="0.25">
      <c r="A82">
        <v>19</v>
      </c>
      <c r="B82" t="s">
        <v>1193</v>
      </c>
      <c r="C82">
        <v>19</v>
      </c>
    </row>
    <row r="83" spans="1:3" x14ac:dyDescent="0.25">
      <c r="A83">
        <v>100769</v>
      </c>
      <c r="B83" t="s">
        <v>513</v>
      </c>
      <c r="C83">
        <v>100769</v>
      </c>
    </row>
  </sheetData>
  <sortState xmlns:xlrd2="http://schemas.microsoft.com/office/spreadsheetml/2017/richdata2" ref="B2:B83">
    <sortCondition ref="B2:B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A370-3881-423A-A241-5A4CD06FDF44}">
  <dimension ref="A1:C54"/>
  <sheetViews>
    <sheetView workbookViewId="0">
      <selection activeCell="F13" sqref="F13"/>
    </sheetView>
  </sheetViews>
  <sheetFormatPr defaultRowHeight="15" x14ac:dyDescent="0.25"/>
  <cols>
    <col min="1" max="1" width="21.140625" customWidth="1"/>
    <col min="2" max="2" width="35.5703125" customWidth="1"/>
  </cols>
  <sheetData>
    <row r="1" spans="1:3" x14ac:dyDescent="0.25">
      <c r="A1" s="2" t="s">
        <v>2246</v>
      </c>
      <c r="B1" s="2" t="s">
        <v>2247</v>
      </c>
      <c r="C1" t="s">
        <v>2246</v>
      </c>
    </row>
    <row r="2" spans="1:3" x14ac:dyDescent="0.25">
      <c r="A2">
        <v>97</v>
      </c>
      <c r="B2" t="s">
        <v>1183</v>
      </c>
      <c r="C2">
        <v>97</v>
      </c>
    </row>
    <row r="3" spans="1:3" x14ac:dyDescent="0.25">
      <c r="A3">
        <v>52</v>
      </c>
      <c r="B3" t="s">
        <v>1155</v>
      </c>
      <c r="C3">
        <v>52</v>
      </c>
    </row>
    <row r="4" spans="1:3" x14ac:dyDescent="0.25">
      <c r="A4">
        <v>3</v>
      </c>
      <c r="B4" t="s">
        <v>1185</v>
      </c>
      <c r="C4">
        <v>3</v>
      </c>
    </row>
    <row r="5" spans="1:3" x14ac:dyDescent="0.25">
      <c r="A5">
        <v>4</v>
      </c>
      <c r="B5" t="s">
        <v>1181</v>
      </c>
      <c r="C5">
        <v>4</v>
      </c>
    </row>
    <row r="6" spans="1:3" x14ac:dyDescent="0.25">
      <c r="A6">
        <v>7</v>
      </c>
      <c r="B6" t="s">
        <v>1159</v>
      </c>
      <c r="C6">
        <v>7</v>
      </c>
    </row>
    <row r="7" spans="1:3" x14ac:dyDescent="0.25">
      <c r="A7">
        <v>8</v>
      </c>
      <c r="B7" t="s">
        <v>1171</v>
      </c>
      <c r="C7">
        <v>8</v>
      </c>
    </row>
    <row r="8" spans="1:3" x14ac:dyDescent="0.25">
      <c r="A8">
        <v>54</v>
      </c>
      <c r="B8" t="s">
        <v>603</v>
      </c>
      <c r="C8">
        <v>54</v>
      </c>
    </row>
    <row r="9" spans="1:3" x14ac:dyDescent="0.25">
      <c r="A9">
        <v>9</v>
      </c>
      <c r="B9" t="s">
        <v>1144</v>
      </c>
      <c r="C9">
        <v>9</v>
      </c>
    </row>
    <row r="10" spans="1:3" x14ac:dyDescent="0.25">
      <c r="A10">
        <v>103</v>
      </c>
      <c r="B10" t="s">
        <v>1168</v>
      </c>
      <c r="C10">
        <v>103</v>
      </c>
    </row>
    <row r="11" spans="1:3" x14ac:dyDescent="0.25">
      <c r="A11">
        <v>55</v>
      </c>
      <c r="B11" t="s">
        <v>1161</v>
      </c>
      <c r="C11">
        <v>55</v>
      </c>
    </row>
    <row r="12" spans="1:3" x14ac:dyDescent="0.25">
      <c r="A12">
        <v>56</v>
      </c>
      <c r="B12" t="s">
        <v>735</v>
      </c>
      <c r="C12">
        <v>56</v>
      </c>
    </row>
    <row r="13" spans="1:3" x14ac:dyDescent="0.25">
      <c r="A13">
        <v>10</v>
      </c>
      <c r="B13" t="s">
        <v>1152</v>
      </c>
      <c r="C13">
        <v>10</v>
      </c>
    </row>
    <row r="14" spans="1:3" x14ac:dyDescent="0.25">
      <c r="A14">
        <v>12</v>
      </c>
      <c r="B14" t="s">
        <v>1156</v>
      </c>
      <c r="C14">
        <v>12</v>
      </c>
    </row>
    <row r="15" spans="1:3" x14ac:dyDescent="0.25">
      <c r="A15">
        <v>13</v>
      </c>
      <c r="B15" t="s">
        <v>1147</v>
      </c>
      <c r="C15">
        <v>13</v>
      </c>
    </row>
    <row r="16" spans="1:3" x14ac:dyDescent="0.25">
      <c r="A16">
        <v>110</v>
      </c>
      <c r="B16" t="s">
        <v>1178</v>
      </c>
      <c r="C16">
        <v>110</v>
      </c>
    </row>
    <row r="17" spans="1:3" x14ac:dyDescent="0.25">
      <c r="A17">
        <v>57</v>
      </c>
      <c r="B17" t="s">
        <v>1188</v>
      </c>
      <c r="C17">
        <v>57</v>
      </c>
    </row>
    <row r="18" spans="1:3" x14ac:dyDescent="0.25">
      <c r="A18">
        <v>14</v>
      </c>
      <c r="B18" t="s">
        <v>1148</v>
      </c>
      <c r="C18">
        <v>14</v>
      </c>
    </row>
    <row r="19" spans="1:3" x14ac:dyDescent="0.25">
      <c r="A19">
        <v>17</v>
      </c>
      <c r="B19" t="s">
        <v>1167</v>
      </c>
      <c r="C19">
        <v>17</v>
      </c>
    </row>
    <row r="20" spans="1:3" x14ac:dyDescent="0.25">
      <c r="A20">
        <v>18</v>
      </c>
      <c r="B20" t="s">
        <v>1149</v>
      </c>
      <c r="C20">
        <v>18</v>
      </c>
    </row>
    <row r="21" spans="1:3" x14ac:dyDescent="0.25">
      <c r="A21">
        <v>115</v>
      </c>
      <c r="B21" t="s">
        <v>1169</v>
      </c>
      <c r="C21">
        <v>115</v>
      </c>
    </row>
    <row r="22" spans="1:3" x14ac:dyDescent="0.25">
      <c r="A22">
        <v>21</v>
      </c>
      <c r="B22" t="s">
        <v>1141</v>
      </c>
      <c r="C22">
        <v>21</v>
      </c>
    </row>
    <row r="23" spans="1:3" x14ac:dyDescent="0.25">
      <c r="A23">
        <v>117</v>
      </c>
      <c r="B23" t="s">
        <v>1186</v>
      </c>
      <c r="C23">
        <v>117</v>
      </c>
    </row>
    <row r="24" spans="1:3" x14ac:dyDescent="0.25">
      <c r="A24">
        <v>22</v>
      </c>
      <c r="B24" t="s">
        <v>1182</v>
      </c>
      <c r="C24">
        <v>22</v>
      </c>
    </row>
    <row r="25" spans="1:3" x14ac:dyDescent="0.25">
      <c r="A25">
        <v>25</v>
      </c>
      <c r="B25" t="s">
        <v>1157</v>
      </c>
      <c r="C25">
        <v>25</v>
      </c>
    </row>
    <row r="26" spans="1:3" x14ac:dyDescent="0.25">
      <c r="A26">
        <v>27</v>
      </c>
      <c r="B26" t="s">
        <v>1142</v>
      </c>
      <c r="C26">
        <v>27</v>
      </c>
    </row>
    <row r="27" spans="1:3" x14ac:dyDescent="0.25">
      <c r="A27">
        <v>108</v>
      </c>
      <c r="B27" t="s">
        <v>1162</v>
      </c>
      <c r="C27">
        <v>108</v>
      </c>
    </row>
    <row r="28" spans="1:3" x14ac:dyDescent="0.25">
      <c r="A28">
        <v>163</v>
      </c>
      <c r="B28" t="s">
        <v>1175</v>
      </c>
      <c r="C28">
        <v>163</v>
      </c>
    </row>
    <row r="29" spans="1:3" x14ac:dyDescent="0.25">
      <c r="A29">
        <v>122</v>
      </c>
      <c r="B29" t="s">
        <v>1150</v>
      </c>
      <c r="C29">
        <v>122</v>
      </c>
    </row>
    <row r="30" spans="1:3" x14ac:dyDescent="0.25">
      <c r="A30">
        <v>83</v>
      </c>
      <c r="B30" t="s">
        <v>1177</v>
      </c>
      <c r="C30">
        <v>83</v>
      </c>
    </row>
    <row r="31" spans="1:3" x14ac:dyDescent="0.25">
      <c r="A31">
        <v>15</v>
      </c>
      <c r="B31" t="s">
        <v>1184</v>
      </c>
      <c r="C31">
        <v>15</v>
      </c>
    </row>
    <row r="32" spans="1:3" x14ac:dyDescent="0.25">
      <c r="A32">
        <v>129</v>
      </c>
      <c r="B32" t="s">
        <v>1170</v>
      </c>
      <c r="C32">
        <v>129</v>
      </c>
    </row>
    <row r="33" spans="1:3" x14ac:dyDescent="0.25">
      <c r="A33">
        <v>34</v>
      </c>
      <c r="B33" t="s">
        <v>1143</v>
      </c>
      <c r="C33">
        <v>34</v>
      </c>
    </row>
    <row r="34" spans="1:3" x14ac:dyDescent="0.25">
      <c r="A34">
        <v>133</v>
      </c>
      <c r="B34" t="s">
        <v>1154</v>
      </c>
      <c r="C34">
        <v>133</v>
      </c>
    </row>
    <row r="35" spans="1:3" x14ac:dyDescent="0.25">
      <c r="A35">
        <v>59</v>
      </c>
      <c r="B35" t="s">
        <v>1180</v>
      </c>
      <c r="C35">
        <v>59</v>
      </c>
    </row>
    <row r="36" spans="1:3" x14ac:dyDescent="0.25">
      <c r="A36">
        <v>37</v>
      </c>
      <c r="B36" t="s">
        <v>1160</v>
      </c>
      <c r="C36">
        <v>37</v>
      </c>
    </row>
    <row r="37" spans="1:3" x14ac:dyDescent="0.25">
      <c r="A37">
        <v>38</v>
      </c>
      <c r="B37" t="s">
        <v>1146</v>
      </c>
      <c r="C37">
        <v>38</v>
      </c>
    </row>
    <row r="38" spans="1:3" x14ac:dyDescent="0.25">
      <c r="A38">
        <v>39</v>
      </c>
      <c r="B38" t="s">
        <v>1151</v>
      </c>
      <c r="C38">
        <v>39</v>
      </c>
    </row>
    <row r="39" spans="1:3" x14ac:dyDescent="0.25">
      <c r="A39">
        <v>40</v>
      </c>
      <c r="B39" t="s">
        <v>1179</v>
      </c>
      <c r="C39">
        <v>40</v>
      </c>
    </row>
    <row r="40" spans="1:3" x14ac:dyDescent="0.25">
      <c r="A40">
        <v>136</v>
      </c>
      <c r="B40" t="s">
        <v>1174</v>
      </c>
      <c r="C40">
        <v>136</v>
      </c>
    </row>
    <row r="41" spans="1:3" x14ac:dyDescent="0.25">
      <c r="A41">
        <v>51</v>
      </c>
      <c r="B41" t="s">
        <v>1165</v>
      </c>
      <c r="C41">
        <v>51</v>
      </c>
    </row>
    <row r="42" spans="1:3" x14ac:dyDescent="0.25">
      <c r="A42">
        <v>43</v>
      </c>
      <c r="B42" t="s">
        <v>1173</v>
      </c>
      <c r="C42">
        <v>43</v>
      </c>
    </row>
    <row r="43" spans="1:3" x14ac:dyDescent="0.25">
      <c r="A43">
        <v>44</v>
      </c>
      <c r="B43" t="s">
        <v>1172</v>
      </c>
      <c r="C43">
        <v>44</v>
      </c>
    </row>
    <row r="44" spans="1:3" x14ac:dyDescent="0.25">
      <c r="A44">
        <v>45</v>
      </c>
      <c r="B44" t="s">
        <v>1145</v>
      </c>
      <c r="C44">
        <v>45</v>
      </c>
    </row>
    <row r="45" spans="1:3" x14ac:dyDescent="0.25">
      <c r="A45">
        <v>46</v>
      </c>
      <c r="B45" t="s">
        <v>831</v>
      </c>
      <c r="C45">
        <v>46</v>
      </c>
    </row>
    <row r="46" spans="1:3" x14ac:dyDescent="0.25">
      <c r="A46">
        <v>47</v>
      </c>
      <c r="B46" t="s">
        <v>1166</v>
      </c>
      <c r="C46">
        <v>47</v>
      </c>
    </row>
    <row r="47" spans="1:3" x14ac:dyDescent="0.25">
      <c r="A47">
        <v>144</v>
      </c>
      <c r="B47" t="s">
        <v>1189</v>
      </c>
      <c r="C47">
        <v>144</v>
      </c>
    </row>
    <row r="48" spans="1:3" x14ac:dyDescent="0.25">
      <c r="A48">
        <v>145</v>
      </c>
      <c r="B48" t="s">
        <v>1187</v>
      </c>
      <c r="C48">
        <v>145</v>
      </c>
    </row>
    <row r="49" spans="1:3" x14ac:dyDescent="0.25">
      <c r="A49">
        <v>48</v>
      </c>
      <c r="B49" t="s">
        <v>1176</v>
      </c>
      <c r="C49">
        <v>48</v>
      </c>
    </row>
    <row r="50" spans="1:3" x14ac:dyDescent="0.25">
      <c r="A50">
        <v>49</v>
      </c>
      <c r="B50" t="s">
        <v>1153</v>
      </c>
      <c r="C50">
        <v>49</v>
      </c>
    </row>
    <row r="51" spans="1:3" x14ac:dyDescent="0.25">
      <c r="A51">
        <v>60</v>
      </c>
      <c r="B51" t="s">
        <v>1158</v>
      </c>
      <c r="C51">
        <v>60</v>
      </c>
    </row>
    <row r="52" spans="1:3" x14ac:dyDescent="0.25">
      <c r="A52">
        <v>95</v>
      </c>
      <c r="B52" t="s">
        <v>1164</v>
      </c>
      <c r="C52">
        <v>95</v>
      </c>
    </row>
    <row r="53" spans="1:3" x14ac:dyDescent="0.25">
      <c r="A53">
        <v>61</v>
      </c>
      <c r="B53" t="s">
        <v>634</v>
      </c>
      <c r="C53">
        <v>61</v>
      </c>
    </row>
    <row r="54" spans="1:3" x14ac:dyDescent="0.25">
      <c r="A54">
        <v>50</v>
      </c>
      <c r="B54" t="s">
        <v>1163</v>
      </c>
      <c r="C54">
        <v>50</v>
      </c>
    </row>
  </sheetData>
  <sortState xmlns:xlrd2="http://schemas.microsoft.com/office/spreadsheetml/2017/richdata2" ref="A2:B54">
    <sortCondition ref="B2: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A75C-F0C8-4CB1-BFA0-468E76D3D4A8}">
  <dimension ref="A1:J409"/>
  <sheetViews>
    <sheetView workbookViewId="0">
      <selection activeCell="D2" sqref="D2"/>
    </sheetView>
  </sheetViews>
  <sheetFormatPr defaultRowHeight="15" x14ac:dyDescent="0.25"/>
  <cols>
    <col min="1" max="1" width="19" customWidth="1"/>
    <col min="2" max="2" width="28.5703125" customWidth="1"/>
    <col min="3" max="4" width="21.85546875" customWidth="1"/>
    <col min="5" max="5" width="14" customWidth="1"/>
    <col min="6" max="6" width="12.28515625" bestFit="1" customWidth="1"/>
    <col min="7" max="10" width="28.5703125" customWidth="1"/>
  </cols>
  <sheetData>
    <row r="1" spans="1:10" x14ac:dyDescent="0.25">
      <c r="A1" s="6" t="s">
        <v>809</v>
      </c>
      <c r="B1" s="5" t="s">
        <v>1200</v>
      </c>
      <c r="C1" s="6" t="s">
        <v>1198</v>
      </c>
      <c r="D1" s="6" t="s">
        <v>1199</v>
      </c>
      <c r="E1" s="6" t="s">
        <v>740</v>
      </c>
      <c r="F1" s="6" t="s">
        <v>1136</v>
      </c>
      <c r="G1" s="6" t="s">
        <v>1004</v>
      </c>
      <c r="H1" s="6" t="s">
        <v>1137</v>
      </c>
      <c r="I1" s="6" t="s">
        <v>1138</v>
      </c>
      <c r="J1" s="7" t="s">
        <v>1139</v>
      </c>
    </row>
    <row r="2" spans="1:10" x14ac:dyDescent="0.25">
      <c r="A2" s="9">
        <v>20801</v>
      </c>
      <c r="B2" s="8" t="s">
        <v>12</v>
      </c>
      <c r="C2" s="9" t="s">
        <v>1006</v>
      </c>
      <c r="D2" s="9" t="s">
        <v>1201</v>
      </c>
      <c r="E2" s="9" t="str">
        <f>VLOOKUP(B2,players!B:F,4,0)</f>
        <v>LW</v>
      </c>
      <c r="F2" s="9" t="str">
        <f>VLOOKUP(B2,players!B:F,2,0)</f>
        <v>Ronaldo</v>
      </c>
      <c r="G2" s="9" t="s">
        <v>444</v>
      </c>
      <c r="H2" s="9"/>
      <c r="I2" s="9" t="s">
        <v>1146</v>
      </c>
      <c r="J2" s="10"/>
    </row>
    <row r="3" spans="1:10" x14ac:dyDescent="0.25">
      <c r="A3" s="12">
        <v>158023</v>
      </c>
      <c r="B3" s="11" t="s">
        <v>15</v>
      </c>
      <c r="C3" s="12" t="s">
        <v>442</v>
      </c>
      <c r="D3" s="12" t="s">
        <v>1202</v>
      </c>
      <c r="E3" s="12" t="str">
        <f>VLOOKUP(B3,players!B:F,4,0)</f>
        <v>CF</v>
      </c>
      <c r="F3" s="12" t="str">
        <f>VLOOKUP(B3,players!B:F,2,0)</f>
        <v>Messi</v>
      </c>
      <c r="G3" s="12" t="s">
        <v>443</v>
      </c>
      <c r="H3" s="12"/>
      <c r="I3" s="12" t="s">
        <v>1155</v>
      </c>
      <c r="J3" s="13"/>
    </row>
    <row r="4" spans="1:10" x14ac:dyDescent="0.25">
      <c r="A4" s="9">
        <v>41236</v>
      </c>
      <c r="B4" s="8" t="s">
        <v>21</v>
      </c>
      <c r="C4" s="9" t="s">
        <v>1007</v>
      </c>
      <c r="D4" s="9" t="s">
        <v>1203</v>
      </c>
      <c r="E4" s="9" t="str">
        <f>VLOOKUP(B4,players!B:F,4,0)</f>
        <v>ST</v>
      </c>
      <c r="F4" s="9" t="str">
        <f>VLOOKUP(B4,players!B:F,2,0)</f>
        <v>Ibrahimovic</v>
      </c>
      <c r="G4" s="9" t="s">
        <v>450</v>
      </c>
      <c r="H4" s="9"/>
      <c r="I4" s="9" t="s">
        <v>831</v>
      </c>
      <c r="J4" s="10"/>
    </row>
    <row r="5" spans="1:10" x14ac:dyDescent="0.25">
      <c r="A5" s="12">
        <v>167495</v>
      </c>
      <c r="B5" s="11" t="s">
        <v>22</v>
      </c>
      <c r="C5" s="12" t="s">
        <v>445</v>
      </c>
      <c r="D5" s="12" t="s">
        <v>1204</v>
      </c>
      <c r="E5" s="12" t="str">
        <f>VLOOKUP(B5,players!B:F,4,0)</f>
        <v>GK</v>
      </c>
      <c r="F5" s="12" t="str">
        <f>VLOOKUP(B5,players!B:F,2,0)</f>
        <v>Neuer</v>
      </c>
      <c r="G5" s="12" t="s">
        <v>446</v>
      </c>
      <c r="H5" s="12"/>
      <c r="I5" s="12" t="s">
        <v>1141</v>
      </c>
      <c r="J5" s="13"/>
    </row>
    <row r="6" spans="1:10" x14ac:dyDescent="0.25">
      <c r="A6" s="9">
        <v>9014</v>
      </c>
      <c r="B6" s="8" t="s">
        <v>24</v>
      </c>
      <c r="C6" s="9" t="s">
        <v>447</v>
      </c>
      <c r="D6" s="9" t="s">
        <v>1205</v>
      </c>
      <c r="E6" s="9" t="str">
        <f>VLOOKUP(B6,players!B:F,4,0)</f>
        <v>RW</v>
      </c>
      <c r="F6" s="9" t="str">
        <f>VLOOKUP(B6,players!B:F,2,0)</f>
        <v>Robben</v>
      </c>
      <c r="G6" s="9" t="s">
        <v>446</v>
      </c>
      <c r="H6" s="9"/>
      <c r="I6" s="9" t="s">
        <v>1143</v>
      </c>
      <c r="J6" s="10"/>
    </row>
    <row r="7" spans="1:10" x14ac:dyDescent="0.25">
      <c r="A7" s="12">
        <v>176580</v>
      </c>
      <c r="B7" s="11" t="s">
        <v>26</v>
      </c>
      <c r="C7" s="12" t="s">
        <v>448</v>
      </c>
      <c r="D7" s="12" t="s">
        <v>1206</v>
      </c>
      <c r="E7" s="12" t="str">
        <f>VLOOKUP(B7,players!B:F,4,0)</f>
        <v>ST</v>
      </c>
      <c r="F7" s="12" t="str">
        <f>VLOOKUP(B7,players!B:F,2,0)</f>
        <v>Suárez</v>
      </c>
      <c r="G7" s="12" t="s">
        <v>443</v>
      </c>
      <c r="H7" s="12"/>
      <c r="I7" s="12" t="s">
        <v>1158</v>
      </c>
      <c r="J7" s="13"/>
    </row>
    <row r="8" spans="1:10" x14ac:dyDescent="0.25">
      <c r="A8" s="9">
        <v>190043</v>
      </c>
      <c r="B8" s="8" t="s">
        <v>28</v>
      </c>
      <c r="C8" s="9" t="s">
        <v>28</v>
      </c>
      <c r="D8" s="9" t="s">
        <v>28</v>
      </c>
      <c r="E8" s="9" t="str">
        <f>VLOOKUP(B8,players!B:F,4,0)</f>
        <v>CF</v>
      </c>
      <c r="F8" s="9" t="str">
        <f>VLOOKUP(B8,players!B:F,2,0)</f>
        <v>Pelé</v>
      </c>
      <c r="G8" s="9" t="s">
        <v>1140</v>
      </c>
      <c r="H8" s="9">
        <v>999</v>
      </c>
      <c r="I8" s="9" t="s">
        <v>603</v>
      </c>
      <c r="J8" s="10"/>
    </row>
    <row r="9" spans="1:10" x14ac:dyDescent="0.25">
      <c r="A9" s="12">
        <v>121939</v>
      </c>
      <c r="B9" s="11" t="s">
        <v>30</v>
      </c>
      <c r="C9" s="12" t="s">
        <v>461</v>
      </c>
      <c r="D9" s="12" t="s">
        <v>1207</v>
      </c>
      <c r="E9" s="12" t="str">
        <f>VLOOKUP(B9,players!B:F,4,0)</f>
        <v>RB</v>
      </c>
      <c r="F9" s="12" t="str">
        <f>VLOOKUP(B9,players!B:F,2,0)</f>
        <v>Lahm</v>
      </c>
      <c r="G9" s="12" t="s">
        <v>446</v>
      </c>
      <c r="H9" s="12"/>
      <c r="I9" s="12" t="s">
        <v>1141</v>
      </c>
      <c r="J9" s="13"/>
    </row>
    <row r="10" spans="1:10" x14ac:dyDescent="0.25">
      <c r="A10" s="9">
        <v>41</v>
      </c>
      <c r="B10" s="8" t="s">
        <v>32</v>
      </c>
      <c r="C10" s="9" t="s">
        <v>32</v>
      </c>
      <c r="D10" s="9" t="s">
        <v>32</v>
      </c>
      <c r="E10" s="9" t="str">
        <f>VLOOKUP(B10,players!B:F,4,0)</f>
        <v>CM</v>
      </c>
      <c r="F10" s="9" t="str">
        <f>VLOOKUP(B10,players!B:F,2,0)</f>
        <v>Iniesta</v>
      </c>
      <c r="G10" s="9" t="s">
        <v>443</v>
      </c>
      <c r="H10" s="9"/>
      <c r="I10" s="9" t="s">
        <v>1145</v>
      </c>
      <c r="J10" s="10"/>
    </row>
    <row r="11" spans="1:10" x14ac:dyDescent="0.25">
      <c r="A11" s="12">
        <v>183277</v>
      </c>
      <c r="B11" s="11" t="s">
        <v>34</v>
      </c>
      <c r="C11" s="12" t="s">
        <v>451</v>
      </c>
      <c r="D11" s="12" t="s">
        <v>1208</v>
      </c>
      <c r="E11" s="12" t="str">
        <f>VLOOKUP(B11,players!B:F,4,0)</f>
        <v>LM</v>
      </c>
      <c r="F11" s="12" t="str">
        <f>VLOOKUP(B11,players!B:F,2,0)</f>
        <v>Hazard</v>
      </c>
      <c r="G11" s="12" t="s">
        <v>452</v>
      </c>
      <c r="H11" s="12"/>
      <c r="I11" s="12" t="s">
        <v>1159</v>
      </c>
      <c r="J11" s="13"/>
    </row>
    <row r="12" spans="1:10" x14ac:dyDescent="0.25">
      <c r="A12" s="9">
        <v>190871</v>
      </c>
      <c r="B12" s="8" t="s">
        <v>37</v>
      </c>
      <c r="C12" s="9" t="s">
        <v>37</v>
      </c>
      <c r="D12" s="9" t="s">
        <v>37</v>
      </c>
      <c r="E12" s="9" t="str">
        <f>VLOOKUP(B12,players!B:F,4,0)</f>
        <v>LW</v>
      </c>
      <c r="F12" s="9" t="str">
        <f>VLOOKUP(B12,players!B:F,2,0)</f>
        <v>Neymar</v>
      </c>
      <c r="G12" s="9" t="s">
        <v>443</v>
      </c>
      <c r="H12" s="9"/>
      <c r="I12" s="9" t="s">
        <v>603</v>
      </c>
      <c r="J12" s="10"/>
    </row>
    <row r="13" spans="1:10" x14ac:dyDescent="0.25">
      <c r="A13" s="12">
        <v>155862</v>
      </c>
      <c r="B13" s="11" t="s">
        <v>38</v>
      </c>
      <c r="C13" s="12" t="s">
        <v>1008</v>
      </c>
      <c r="D13" s="12" t="s">
        <v>1209</v>
      </c>
      <c r="E13" s="12" t="str">
        <f>VLOOKUP(B13,players!B:F,4,0)</f>
        <v>CB</v>
      </c>
      <c r="F13" s="12" t="str">
        <f>VLOOKUP(B13,players!B:F,2,0)</f>
        <v>Ramos</v>
      </c>
      <c r="G13" s="12" t="s">
        <v>444</v>
      </c>
      <c r="H13" s="12"/>
      <c r="I13" s="12" t="s">
        <v>1145</v>
      </c>
      <c r="J13" s="13"/>
    </row>
    <row r="14" spans="1:10" x14ac:dyDescent="0.25">
      <c r="A14" s="9">
        <v>183898</v>
      </c>
      <c r="B14" s="8" t="s">
        <v>40</v>
      </c>
      <c r="C14" s="9" t="s">
        <v>477</v>
      </c>
      <c r="D14" s="9" t="s">
        <v>2251</v>
      </c>
      <c r="E14" s="9" t="str">
        <f>VLOOKUP(B14,players!B:F,4,0)</f>
        <v>CAM</v>
      </c>
      <c r="F14" s="9" t="str">
        <f>VLOOKUP(B14,players!B:F,2,0)</f>
        <v>Di María</v>
      </c>
      <c r="G14" s="9" t="s">
        <v>463</v>
      </c>
      <c r="H14" s="9"/>
      <c r="I14" s="9" t="s">
        <v>1155</v>
      </c>
      <c r="J14" s="10"/>
    </row>
    <row r="15" spans="1:10" x14ac:dyDescent="0.25">
      <c r="A15" s="12">
        <v>153079</v>
      </c>
      <c r="B15" s="11" t="s">
        <v>42</v>
      </c>
      <c r="C15" s="12" t="s">
        <v>460</v>
      </c>
      <c r="D15" s="12" t="s">
        <v>1210</v>
      </c>
      <c r="E15" s="12" t="str">
        <f>VLOOKUP(B15,players!B:F,4,0)</f>
        <v>ST</v>
      </c>
      <c r="F15" s="12" t="str">
        <f>VLOOKUP(B15,players!B:F,2,0)</f>
        <v>Agüero</v>
      </c>
      <c r="G15" s="12" t="s">
        <v>459</v>
      </c>
      <c r="H15" s="12"/>
      <c r="I15" s="12" t="s">
        <v>1155</v>
      </c>
      <c r="J15" s="13"/>
    </row>
    <row r="16" spans="1:10" x14ac:dyDescent="0.25">
      <c r="A16" s="9">
        <v>188545</v>
      </c>
      <c r="B16" s="8" t="s">
        <v>43</v>
      </c>
      <c r="C16" s="9" t="s">
        <v>455</v>
      </c>
      <c r="D16" s="9" t="s">
        <v>1211</v>
      </c>
      <c r="E16" s="9" t="str">
        <f>VLOOKUP(B16,players!B:F,4,0)</f>
        <v>ST</v>
      </c>
      <c r="F16" s="9" t="str">
        <f>VLOOKUP(B16,players!B:F,2,0)</f>
        <v>Lewandowski</v>
      </c>
      <c r="G16" s="9" t="s">
        <v>446</v>
      </c>
      <c r="H16" s="9"/>
      <c r="I16" s="9" t="s">
        <v>1160</v>
      </c>
      <c r="J16" s="10"/>
    </row>
    <row r="17" spans="1:10" x14ac:dyDescent="0.25">
      <c r="A17" s="12">
        <v>189596</v>
      </c>
      <c r="B17" s="11" t="s">
        <v>44</v>
      </c>
      <c r="C17" s="12" t="s">
        <v>465</v>
      </c>
      <c r="D17" s="12" t="s">
        <v>1212</v>
      </c>
      <c r="E17" s="12" t="str">
        <f>VLOOKUP(B17,players!B:F,4,0)</f>
        <v>CF</v>
      </c>
      <c r="F17" s="12" t="str">
        <f>VLOOKUP(B17,players!B:F,2,0)</f>
        <v>Müller</v>
      </c>
      <c r="G17" s="12" t="s">
        <v>446</v>
      </c>
      <c r="H17" s="12"/>
      <c r="I17" s="12" t="s">
        <v>1141</v>
      </c>
      <c r="J17" s="13"/>
    </row>
    <row r="18" spans="1:10" x14ac:dyDescent="0.25">
      <c r="A18" s="9">
        <v>143001</v>
      </c>
      <c r="B18" s="8" t="s">
        <v>45</v>
      </c>
      <c r="C18" s="9" t="s">
        <v>485</v>
      </c>
      <c r="D18" s="9" t="s">
        <v>1213</v>
      </c>
      <c r="E18" s="9" t="str">
        <f>VLOOKUP(B18,players!B:F,4,0)</f>
        <v>ST</v>
      </c>
      <c r="F18" s="9" t="str">
        <f>VLOOKUP(B18,players!B:F,2,0)</f>
        <v>Tévez</v>
      </c>
      <c r="G18" s="9" t="s">
        <v>486</v>
      </c>
      <c r="H18" s="9"/>
      <c r="I18" s="9" t="s">
        <v>1155</v>
      </c>
      <c r="J18" s="10"/>
    </row>
    <row r="19" spans="1:10" x14ac:dyDescent="0.25">
      <c r="A19" s="12">
        <v>168473</v>
      </c>
      <c r="B19" s="11" t="s">
        <v>46</v>
      </c>
      <c r="C19" s="12" t="s">
        <v>1009</v>
      </c>
      <c r="D19" s="12" t="s">
        <v>1214</v>
      </c>
      <c r="E19" s="12" t="str">
        <f>VLOOKUP(B19,players!B:F,4,0)</f>
        <v>CB</v>
      </c>
      <c r="F19" s="12" t="str">
        <f>VLOOKUP(B19,players!B:F,2,0)</f>
        <v>Beckenbauer</v>
      </c>
      <c r="G19" s="12" t="s">
        <v>1140</v>
      </c>
      <c r="H19" s="12">
        <v>999</v>
      </c>
      <c r="I19" s="12" t="s">
        <v>1141</v>
      </c>
      <c r="J19" s="13"/>
    </row>
    <row r="20" spans="1:10" x14ac:dyDescent="0.25">
      <c r="A20" s="9">
        <v>164240</v>
      </c>
      <c r="B20" s="8" t="s">
        <v>47</v>
      </c>
      <c r="C20" s="9" t="s">
        <v>1010</v>
      </c>
      <c r="D20" s="9" t="s">
        <v>1215</v>
      </c>
      <c r="E20" s="9" t="str">
        <f>VLOOKUP(B20,players!B:F,4,0)</f>
        <v>CB</v>
      </c>
      <c r="F20" s="9" t="str">
        <f>VLOOKUP(B20,players!B:F,2,0)</f>
        <v>Silva</v>
      </c>
      <c r="G20" s="9" t="s">
        <v>450</v>
      </c>
      <c r="H20" s="9"/>
      <c r="I20" s="9" t="s">
        <v>603</v>
      </c>
      <c r="J20" s="10"/>
    </row>
    <row r="21" spans="1:10" x14ac:dyDescent="0.25">
      <c r="A21" s="12">
        <v>182521</v>
      </c>
      <c r="B21" s="11" t="s">
        <v>48</v>
      </c>
      <c r="C21" s="12" t="s">
        <v>478</v>
      </c>
      <c r="D21" s="12" t="s">
        <v>1216</v>
      </c>
      <c r="E21" s="12" t="str">
        <f>VLOOKUP(B21,players!B:F,4,0)</f>
        <v>CM</v>
      </c>
      <c r="F21" s="12" t="str">
        <f>VLOOKUP(B21,players!B:F,2,0)</f>
        <v>Kroos</v>
      </c>
      <c r="G21" s="12" t="s">
        <v>444</v>
      </c>
      <c r="H21" s="12"/>
      <c r="I21" s="12" t="s">
        <v>1141</v>
      </c>
      <c r="J21" s="13"/>
    </row>
    <row r="22" spans="1:10" x14ac:dyDescent="0.25">
      <c r="A22" s="9">
        <v>179844</v>
      </c>
      <c r="B22" s="8" t="s">
        <v>49</v>
      </c>
      <c r="C22" s="9" t="s">
        <v>1011</v>
      </c>
      <c r="D22" s="9" t="s">
        <v>1217</v>
      </c>
      <c r="E22" s="9" t="str">
        <f>VLOOKUP(B22,players!B:F,4,0)</f>
        <v>ST</v>
      </c>
      <c r="F22" s="9" t="str">
        <f>VLOOKUP(B22,players!B:F,2,0)</f>
        <v>Costa</v>
      </c>
      <c r="G22" s="9" t="s">
        <v>452</v>
      </c>
      <c r="H22" s="9"/>
      <c r="I22" s="9" t="s">
        <v>1145</v>
      </c>
      <c r="J22" s="10"/>
    </row>
    <row r="23" spans="1:10" x14ac:dyDescent="0.25">
      <c r="A23" s="12">
        <v>184941</v>
      </c>
      <c r="B23" s="11" t="s">
        <v>50</v>
      </c>
      <c r="C23" s="12" t="s">
        <v>476</v>
      </c>
      <c r="D23" s="12" t="s">
        <v>1218</v>
      </c>
      <c r="E23" s="12" t="str">
        <f>VLOOKUP(B23,players!B:F,4,0)</f>
        <v>RM</v>
      </c>
      <c r="F23" s="12" t="str">
        <f>VLOOKUP(B23,players!B:F,2,0)</f>
        <v>Sánchez</v>
      </c>
      <c r="G23" s="12" t="s">
        <v>470</v>
      </c>
      <c r="H23" s="12"/>
      <c r="I23" s="12" t="s">
        <v>1161</v>
      </c>
      <c r="J23" s="13"/>
    </row>
    <row r="24" spans="1:10" x14ac:dyDescent="0.25">
      <c r="A24" s="9">
        <v>183907</v>
      </c>
      <c r="B24" s="8" t="s">
        <v>51</v>
      </c>
      <c r="C24" s="9" t="s">
        <v>456</v>
      </c>
      <c r="D24" s="9" t="s">
        <v>1219</v>
      </c>
      <c r="E24" s="9" t="str">
        <f>VLOOKUP(B24,players!B:F,4,0)</f>
        <v>CB</v>
      </c>
      <c r="F24" s="9" t="str">
        <f>VLOOKUP(B24,players!B:F,2,0)</f>
        <v>Boateng</v>
      </c>
      <c r="G24" s="9" t="s">
        <v>446</v>
      </c>
      <c r="H24" s="9"/>
      <c r="I24" s="9" t="s">
        <v>1141</v>
      </c>
      <c r="J24" s="10"/>
    </row>
    <row r="25" spans="1:10" x14ac:dyDescent="0.25">
      <c r="A25" s="12">
        <v>1109</v>
      </c>
      <c r="B25" s="11" t="s">
        <v>52</v>
      </c>
      <c r="C25" s="12" t="s">
        <v>52</v>
      </c>
      <c r="D25" s="12" t="s">
        <v>52</v>
      </c>
      <c r="E25" s="12" t="str">
        <f>VLOOKUP(B25,players!B:F,4,0)</f>
        <v>CB</v>
      </c>
      <c r="F25" s="12" t="str">
        <f>VLOOKUP(B25,players!B:F,2,0)</f>
        <v>Maldini</v>
      </c>
      <c r="G25" s="12" t="s">
        <v>1140</v>
      </c>
      <c r="H25" s="12">
        <v>999</v>
      </c>
      <c r="I25" s="12" t="s">
        <v>1142</v>
      </c>
      <c r="J25" s="13"/>
    </row>
    <row r="26" spans="1:10" x14ac:dyDescent="0.25">
      <c r="A26" s="9">
        <v>166906</v>
      </c>
      <c r="B26" s="8" t="s">
        <v>53</v>
      </c>
      <c r="C26" s="9" t="s">
        <v>1012</v>
      </c>
      <c r="D26" s="9" t="s">
        <v>1220</v>
      </c>
      <c r="E26" s="9" t="str">
        <f>VLOOKUP(B26,players!B:F,4,0)</f>
        <v>CB</v>
      </c>
      <c r="F26" s="9" t="str">
        <f>VLOOKUP(B26,players!B:F,2,0)</f>
        <v>Baresi</v>
      </c>
      <c r="G26" s="9" t="s">
        <v>1140</v>
      </c>
      <c r="H26" s="9">
        <v>999</v>
      </c>
      <c r="I26" s="9" t="s">
        <v>1142</v>
      </c>
      <c r="J26" s="10"/>
    </row>
    <row r="27" spans="1:10" x14ac:dyDescent="0.25">
      <c r="A27" s="12">
        <v>193080</v>
      </c>
      <c r="B27" s="11" t="s">
        <v>54</v>
      </c>
      <c r="C27" s="12" t="s">
        <v>1013</v>
      </c>
      <c r="D27" s="12" t="s">
        <v>1221</v>
      </c>
      <c r="E27" s="12" t="str">
        <f>VLOOKUP(B27,players!B:F,4,0)</f>
        <v>GK</v>
      </c>
      <c r="F27" s="12" t="str">
        <f>VLOOKUP(B27,players!B:F,2,0)</f>
        <v>Gea</v>
      </c>
      <c r="G27" s="12" t="s">
        <v>463</v>
      </c>
      <c r="H27" s="12"/>
      <c r="I27" s="12" t="s">
        <v>1145</v>
      </c>
      <c r="J27" s="13"/>
    </row>
    <row r="28" spans="1:10" x14ac:dyDescent="0.25">
      <c r="A28" s="9">
        <v>192985</v>
      </c>
      <c r="B28" s="8" t="s">
        <v>55</v>
      </c>
      <c r="C28" s="9" t="s">
        <v>473</v>
      </c>
      <c r="D28" s="9" t="s">
        <v>1222</v>
      </c>
      <c r="E28" s="9" t="str">
        <f>VLOOKUP(B28,players!B:F,4,0)</f>
        <v>CAM</v>
      </c>
      <c r="F28" s="9" t="str">
        <f>VLOOKUP(B28,players!B:F,2,0)</f>
        <v>Bruyne</v>
      </c>
      <c r="G28" s="9" t="s">
        <v>474</v>
      </c>
      <c r="H28" s="9"/>
      <c r="I28" s="9" t="s">
        <v>1159</v>
      </c>
      <c r="J28" s="10"/>
    </row>
    <row r="29" spans="1:10" x14ac:dyDescent="0.25">
      <c r="A29" s="12">
        <v>198710</v>
      </c>
      <c r="B29" s="11" t="s">
        <v>56</v>
      </c>
      <c r="C29" s="12" t="s">
        <v>462</v>
      </c>
      <c r="D29" s="12" t="s">
        <v>1223</v>
      </c>
      <c r="E29" s="12" t="str">
        <f>VLOOKUP(B29,players!B:F,4,0)</f>
        <v>CM</v>
      </c>
      <c r="F29" s="12" t="str">
        <f>VLOOKUP(B29,players!B:F,2,0)</f>
        <v>Rodríguez</v>
      </c>
      <c r="G29" s="12" t="s">
        <v>444</v>
      </c>
      <c r="H29" s="12"/>
      <c r="I29" s="12" t="s">
        <v>735</v>
      </c>
      <c r="J29" s="13"/>
    </row>
    <row r="30" spans="1:10" x14ac:dyDescent="0.25">
      <c r="A30" s="9">
        <v>195864</v>
      </c>
      <c r="B30" s="8" t="s">
        <v>57</v>
      </c>
      <c r="C30" s="9" t="s">
        <v>490</v>
      </c>
      <c r="D30" s="9" t="s">
        <v>1224</v>
      </c>
      <c r="E30" s="9" t="str">
        <f>VLOOKUP(B30,players!B:F,4,0)</f>
        <v>CM</v>
      </c>
      <c r="F30" s="9" t="str">
        <f>VLOOKUP(B30,players!B:F,2,0)</f>
        <v>Pogba</v>
      </c>
      <c r="G30" s="9" t="s">
        <v>480</v>
      </c>
      <c r="H30" s="9"/>
      <c r="I30" s="9" t="s">
        <v>1149</v>
      </c>
      <c r="J30" s="10"/>
    </row>
    <row r="31" spans="1:10" x14ac:dyDescent="0.25">
      <c r="A31" s="12">
        <v>191189</v>
      </c>
      <c r="B31" s="11" t="s">
        <v>58</v>
      </c>
      <c r="C31" s="12" t="s">
        <v>1014</v>
      </c>
      <c r="D31" s="12" t="s">
        <v>1225</v>
      </c>
      <c r="E31" s="12" t="str">
        <f>VLOOKUP(B31,players!B:F,4,0)</f>
        <v>CDM</v>
      </c>
      <c r="F31" s="12" t="str">
        <f>VLOOKUP(B31,players!B:F,2,0)</f>
        <v>Matthäus</v>
      </c>
      <c r="G31" s="12" t="s">
        <v>1140</v>
      </c>
      <c r="H31" s="12">
        <v>999</v>
      </c>
      <c r="I31" s="12" t="s">
        <v>1141</v>
      </c>
      <c r="J31" s="13"/>
    </row>
    <row r="32" spans="1:10" x14ac:dyDescent="0.25">
      <c r="A32" s="9">
        <v>192181</v>
      </c>
      <c r="B32" s="8" t="s">
        <v>60</v>
      </c>
      <c r="C32" s="9" t="s">
        <v>1015</v>
      </c>
      <c r="D32" s="9" t="s">
        <v>1226</v>
      </c>
      <c r="E32" s="9" t="str">
        <f>VLOOKUP(B32,players!B:F,4,0)</f>
        <v>ST</v>
      </c>
      <c r="F32" s="9" t="str">
        <f>VLOOKUP(B32,players!B:F,2,0)</f>
        <v>Basten</v>
      </c>
      <c r="G32" s="9" t="s">
        <v>1140</v>
      </c>
      <c r="H32" s="9">
        <v>999</v>
      </c>
      <c r="I32" s="9" t="s">
        <v>1143</v>
      </c>
      <c r="J32" s="10"/>
    </row>
    <row r="33" spans="1:10" x14ac:dyDescent="0.25">
      <c r="A33" s="12">
        <v>194765</v>
      </c>
      <c r="B33" s="11" t="s">
        <v>61</v>
      </c>
      <c r="C33" s="12" t="s">
        <v>551</v>
      </c>
      <c r="D33" s="12" t="s">
        <v>1227</v>
      </c>
      <c r="E33" s="12" t="str">
        <f>VLOOKUP(B33,players!B:F,4,0)</f>
        <v>ST</v>
      </c>
      <c r="F33" s="12" t="str">
        <f>VLOOKUP(B33,players!B:F,2,0)</f>
        <v>Griezmann</v>
      </c>
      <c r="G33" s="12" t="s">
        <v>492</v>
      </c>
      <c r="H33" s="12"/>
      <c r="I33" s="12" t="s">
        <v>1149</v>
      </c>
      <c r="J33" s="13"/>
    </row>
    <row r="34" spans="1:10" x14ac:dyDescent="0.25">
      <c r="A34" s="9">
        <v>20289</v>
      </c>
      <c r="B34" s="8" t="s">
        <v>62</v>
      </c>
      <c r="C34" s="9" t="s">
        <v>488</v>
      </c>
      <c r="D34" s="9" t="s">
        <v>1228</v>
      </c>
      <c r="E34" s="9" t="str">
        <f>VLOOKUP(B34,players!B:F,4,0)</f>
        <v>CM</v>
      </c>
      <c r="F34" s="9" t="str">
        <f>VLOOKUP(B34,players!B:F,2,0)</f>
        <v>Touré</v>
      </c>
      <c r="G34" s="9" t="s">
        <v>459</v>
      </c>
      <c r="H34" s="9"/>
      <c r="I34" s="9" t="s">
        <v>1162</v>
      </c>
      <c r="J34" s="10"/>
    </row>
    <row r="35" spans="1:10" x14ac:dyDescent="0.25">
      <c r="A35" s="12">
        <v>179813</v>
      </c>
      <c r="B35" s="11" t="s">
        <v>63</v>
      </c>
      <c r="C35" s="12" t="s">
        <v>481</v>
      </c>
      <c r="D35" s="12" t="s">
        <v>1229</v>
      </c>
      <c r="E35" s="12" t="str">
        <f>VLOOKUP(B35,players!B:F,4,0)</f>
        <v>LW</v>
      </c>
      <c r="F35" s="12" t="str">
        <f>VLOOKUP(B35,players!B:F,2,0)</f>
        <v>Cavani</v>
      </c>
      <c r="G35" s="12" t="s">
        <v>450</v>
      </c>
      <c r="H35" s="12"/>
      <c r="I35" s="12" t="s">
        <v>1158</v>
      </c>
      <c r="J35" s="13"/>
    </row>
    <row r="36" spans="1:10" x14ac:dyDescent="0.25">
      <c r="A36" s="9">
        <v>54050</v>
      </c>
      <c r="B36" s="8" t="s">
        <v>64</v>
      </c>
      <c r="C36" s="9" t="s">
        <v>472</v>
      </c>
      <c r="D36" s="9" t="s">
        <v>1230</v>
      </c>
      <c r="E36" s="9" t="str">
        <f>VLOOKUP(B36,players!B:F,4,0)</f>
        <v>ST</v>
      </c>
      <c r="F36" s="9" t="str">
        <f>VLOOKUP(B36,players!B:F,2,0)</f>
        <v>Rooney</v>
      </c>
      <c r="G36" s="9" t="s">
        <v>463</v>
      </c>
      <c r="H36" s="9"/>
      <c r="I36" s="9" t="s">
        <v>1148</v>
      </c>
      <c r="J36" s="10"/>
    </row>
    <row r="37" spans="1:10" x14ac:dyDescent="0.25">
      <c r="A37" s="12">
        <v>163705</v>
      </c>
      <c r="B37" s="11" t="s">
        <v>65</v>
      </c>
      <c r="C37" s="12" t="s">
        <v>572</v>
      </c>
      <c r="D37" s="12" t="s">
        <v>1231</v>
      </c>
      <c r="E37" s="12" t="str">
        <f>VLOOKUP(B37,players!B:F,4,0)</f>
        <v>GK</v>
      </c>
      <c r="F37" s="12" t="str">
        <f>VLOOKUP(B37,players!B:F,2,0)</f>
        <v>Mandanda</v>
      </c>
      <c r="G37" s="12" t="s">
        <v>573</v>
      </c>
      <c r="H37" s="12"/>
      <c r="I37" s="12" t="s">
        <v>1149</v>
      </c>
      <c r="J37" s="13"/>
    </row>
    <row r="38" spans="1:10" x14ac:dyDescent="0.25">
      <c r="A38" s="9">
        <v>193301</v>
      </c>
      <c r="B38" s="8" t="s">
        <v>66</v>
      </c>
      <c r="C38" s="9" t="s">
        <v>552</v>
      </c>
      <c r="D38" s="9" t="s">
        <v>1232</v>
      </c>
      <c r="E38" s="9" t="str">
        <f>VLOOKUP(B38,players!B:F,4,0)</f>
        <v>ST</v>
      </c>
      <c r="F38" s="9" t="str">
        <f>VLOOKUP(B38,players!B:F,2,0)</f>
        <v>Lacazette</v>
      </c>
      <c r="G38" s="9" t="s">
        <v>553</v>
      </c>
      <c r="H38" s="9"/>
      <c r="I38" s="9" t="s">
        <v>1149</v>
      </c>
      <c r="J38" s="10"/>
    </row>
    <row r="39" spans="1:10" x14ac:dyDescent="0.25">
      <c r="A39" s="12">
        <v>138956</v>
      </c>
      <c r="B39" s="11" t="s">
        <v>67</v>
      </c>
      <c r="C39" s="12" t="s">
        <v>502</v>
      </c>
      <c r="D39" s="12" t="s">
        <v>1233</v>
      </c>
      <c r="E39" s="12" t="str">
        <f>VLOOKUP(B39,players!B:F,4,0)</f>
        <v>CB</v>
      </c>
      <c r="F39" s="12" t="str">
        <f>VLOOKUP(B39,players!B:F,2,0)</f>
        <v>Chiellini</v>
      </c>
      <c r="G39" s="12" t="s">
        <v>480</v>
      </c>
      <c r="H39" s="12"/>
      <c r="I39" s="12" t="s">
        <v>1142</v>
      </c>
      <c r="J39" s="13"/>
    </row>
    <row r="40" spans="1:10" x14ac:dyDescent="0.25">
      <c r="A40" s="9">
        <v>1179</v>
      </c>
      <c r="B40" s="8" t="s">
        <v>68</v>
      </c>
      <c r="C40" s="9" t="s">
        <v>550</v>
      </c>
      <c r="D40" s="9" t="s">
        <v>1234</v>
      </c>
      <c r="E40" s="9" t="str">
        <f>VLOOKUP(B40,players!B:F,4,0)</f>
        <v>GK</v>
      </c>
      <c r="F40" s="9" t="str">
        <f>VLOOKUP(B40,players!B:F,2,0)</f>
        <v>Buffon</v>
      </c>
      <c r="G40" s="9" t="s">
        <v>480</v>
      </c>
      <c r="H40" s="9"/>
      <c r="I40" s="9" t="s">
        <v>1142</v>
      </c>
      <c r="J40" s="10"/>
    </row>
    <row r="41" spans="1:10" x14ac:dyDescent="0.25">
      <c r="A41" s="12">
        <v>170890</v>
      </c>
      <c r="B41" s="11" t="s">
        <v>69</v>
      </c>
      <c r="C41" s="12" t="s">
        <v>527</v>
      </c>
      <c r="D41" s="12" t="s">
        <v>1235</v>
      </c>
      <c r="E41" s="12" t="str">
        <f>VLOOKUP(B41,players!B:F,4,0)</f>
        <v>CM</v>
      </c>
      <c r="F41" s="12" t="str">
        <f>VLOOKUP(B41,players!B:F,2,0)</f>
        <v>Matuidi</v>
      </c>
      <c r="G41" s="12" t="s">
        <v>450</v>
      </c>
      <c r="H41" s="12"/>
      <c r="I41" s="12" t="s">
        <v>1149</v>
      </c>
      <c r="J41" s="13"/>
    </row>
    <row r="42" spans="1:10" x14ac:dyDescent="0.25">
      <c r="A42" s="9">
        <v>4833</v>
      </c>
      <c r="B42" s="8" t="s">
        <v>70</v>
      </c>
      <c r="C42" s="9" t="s">
        <v>1016</v>
      </c>
      <c r="D42" s="9" t="s">
        <v>1236</v>
      </c>
      <c r="E42" s="9" t="str">
        <f>VLOOKUP(B42,players!B:F,4,0)</f>
        <v>ST</v>
      </c>
      <c r="F42" s="9" t="str">
        <f>VLOOKUP(B42,players!B:F,2,0)</f>
        <v>Stoichkov</v>
      </c>
      <c r="G42" s="9" t="s">
        <v>1140</v>
      </c>
      <c r="H42" s="9">
        <v>999</v>
      </c>
      <c r="I42" s="9" t="s">
        <v>1144</v>
      </c>
      <c r="J42" s="10"/>
    </row>
    <row r="43" spans="1:10" x14ac:dyDescent="0.25">
      <c r="A43" s="12">
        <v>191695</v>
      </c>
      <c r="B43" s="11" t="s">
        <v>71</v>
      </c>
      <c r="C43" s="12" t="s">
        <v>1017</v>
      </c>
      <c r="D43" s="12" t="s">
        <v>1237</v>
      </c>
      <c r="E43" s="12" t="str">
        <f>VLOOKUP(B43,players!B:F,4,0)</f>
        <v>ST</v>
      </c>
      <c r="F43" s="12" t="str">
        <f>VLOOKUP(B43,players!B:F,2,0)</f>
        <v>Santos</v>
      </c>
      <c r="G43" s="12" t="s">
        <v>1140</v>
      </c>
      <c r="H43" s="12">
        <v>999</v>
      </c>
      <c r="I43" s="12" t="s">
        <v>1145</v>
      </c>
      <c r="J43" s="13"/>
    </row>
    <row r="44" spans="1:10" x14ac:dyDescent="0.25">
      <c r="A44" s="9">
        <v>5589</v>
      </c>
      <c r="B44" s="8" t="s">
        <v>72</v>
      </c>
      <c r="C44" s="9" t="s">
        <v>1018</v>
      </c>
      <c r="D44" s="9" t="s">
        <v>1238</v>
      </c>
      <c r="E44" s="9" t="str">
        <f>VLOOKUP(B44,players!B:F,4,0)</f>
        <v>RW</v>
      </c>
      <c r="F44" s="9" t="str">
        <f>VLOOKUP(B44,players!B:F,2,0)</f>
        <v>Figo</v>
      </c>
      <c r="G44" s="9" t="s">
        <v>1140</v>
      </c>
      <c r="H44" s="9">
        <v>999</v>
      </c>
      <c r="I44" s="9" t="s">
        <v>1146</v>
      </c>
      <c r="J44" s="10"/>
    </row>
    <row r="45" spans="1:10" x14ac:dyDescent="0.25">
      <c r="A45" s="12">
        <v>214100</v>
      </c>
      <c r="B45" s="11" t="s">
        <v>73</v>
      </c>
      <c r="C45" s="12" t="s">
        <v>1019</v>
      </c>
      <c r="D45" s="12" t="s">
        <v>1239</v>
      </c>
      <c r="E45" s="12" t="str">
        <f>VLOOKUP(B45,players!B:F,4,0)</f>
        <v>CM</v>
      </c>
      <c r="F45" s="12" t="str">
        <f>VLOOKUP(B45,players!B:F,2,0)</f>
        <v>Gullit</v>
      </c>
      <c r="G45" s="12" t="s">
        <v>1140</v>
      </c>
      <c r="H45" s="12">
        <v>999</v>
      </c>
      <c r="I45" s="12" t="s">
        <v>1143</v>
      </c>
      <c r="J45" s="13"/>
    </row>
    <row r="46" spans="1:10" x14ac:dyDescent="0.25">
      <c r="A46" s="9">
        <v>10264</v>
      </c>
      <c r="B46" s="8" t="s">
        <v>74</v>
      </c>
      <c r="C46" s="9" t="s">
        <v>1020</v>
      </c>
      <c r="D46" s="9" t="s">
        <v>1240</v>
      </c>
      <c r="E46" s="9" t="str">
        <f>VLOOKUP(B46,players!B:F,4,0)</f>
        <v>ST</v>
      </c>
      <c r="F46" s="9" t="str">
        <f>VLOOKUP(B46,players!B:F,2,0)</f>
        <v>Nistelrooy</v>
      </c>
      <c r="G46" s="9" t="s">
        <v>1140</v>
      </c>
      <c r="H46" s="9">
        <v>999</v>
      </c>
      <c r="I46" s="9" t="s">
        <v>1143</v>
      </c>
      <c r="J46" s="10"/>
    </row>
    <row r="47" spans="1:10" x14ac:dyDescent="0.25">
      <c r="A47" s="12">
        <v>4000</v>
      </c>
      <c r="B47" s="11" t="s">
        <v>75</v>
      </c>
      <c r="C47" s="12" t="s">
        <v>1021</v>
      </c>
      <c r="D47" s="12" t="s">
        <v>1241</v>
      </c>
      <c r="E47" s="12" t="str">
        <f>VLOOKUP(B47,players!B:F,4,0)</f>
        <v>CF</v>
      </c>
      <c r="F47" s="12" t="str">
        <f>VLOOKUP(B47,players!B:F,2,0)</f>
        <v>Bergkamp</v>
      </c>
      <c r="G47" s="12" t="s">
        <v>1140</v>
      </c>
      <c r="H47" s="12">
        <v>999</v>
      </c>
      <c r="I47" s="12" t="s">
        <v>1143</v>
      </c>
      <c r="J47" s="13"/>
    </row>
    <row r="48" spans="1:10" x14ac:dyDescent="0.25">
      <c r="A48" s="9">
        <v>190053</v>
      </c>
      <c r="B48" s="8" t="s">
        <v>76</v>
      </c>
      <c r="C48" s="9" t="s">
        <v>1022</v>
      </c>
      <c r="D48" s="9" t="s">
        <v>1242</v>
      </c>
      <c r="E48" s="9" t="str">
        <f>VLOOKUP(B48,players!B:F,4,0)</f>
        <v>GK</v>
      </c>
      <c r="F48" s="9" t="str">
        <f>VLOOKUP(B48,players!B:F,2,0)</f>
        <v>Schmeichel</v>
      </c>
      <c r="G48" s="9" t="s">
        <v>1140</v>
      </c>
      <c r="H48" s="9">
        <v>999</v>
      </c>
      <c r="I48" s="9" t="s">
        <v>1147</v>
      </c>
      <c r="J48" s="10"/>
    </row>
    <row r="49" spans="1:10" x14ac:dyDescent="0.25">
      <c r="A49" s="12">
        <v>168542</v>
      </c>
      <c r="B49" s="11" t="s">
        <v>77</v>
      </c>
      <c r="C49" s="12" t="s">
        <v>1023</v>
      </c>
      <c r="D49" s="12" t="s">
        <v>1215</v>
      </c>
      <c r="E49" s="12" t="str">
        <f>VLOOKUP(B49,players!B:F,4,0)</f>
        <v>LM</v>
      </c>
      <c r="F49" s="12" t="str">
        <f>VLOOKUP(B49,players!B:F,2,0)</f>
        <v>Silva</v>
      </c>
      <c r="G49" s="12" t="s">
        <v>459</v>
      </c>
      <c r="H49" s="12"/>
      <c r="I49" s="12" t="s">
        <v>1145</v>
      </c>
      <c r="J49" s="13"/>
    </row>
    <row r="50" spans="1:10" x14ac:dyDescent="0.25">
      <c r="A50" s="9">
        <v>146562</v>
      </c>
      <c r="B50" s="8" t="s">
        <v>78</v>
      </c>
      <c r="C50" s="9" t="s">
        <v>1024</v>
      </c>
      <c r="D50" s="9" t="s">
        <v>1243</v>
      </c>
      <c r="E50" s="9" t="str">
        <f>VLOOKUP(B50,players!B:F,4,0)</f>
        <v>CM</v>
      </c>
      <c r="F50" s="9" t="str">
        <f>VLOOKUP(B50,players!B:F,2,0)</f>
        <v>Cazorla</v>
      </c>
      <c r="G50" s="9" t="s">
        <v>470</v>
      </c>
      <c r="H50" s="9"/>
      <c r="I50" s="9" t="s">
        <v>1145</v>
      </c>
      <c r="J50" s="10"/>
    </row>
    <row r="51" spans="1:10" x14ac:dyDescent="0.25">
      <c r="A51" s="12">
        <v>162895</v>
      </c>
      <c r="B51" s="11" t="s">
        <v>79</v>
      </c>
      <c r="C51" s="12" t="s">
        <v>1025</v>
      </c>
      <c r="D51" s="12" t="s">
        <v>1244</v>
      </c>
      <c r="E51" s="12" t="str">
        <f>VLOOKUP(B51,players!B:F,4,0)</f>
        <v>CM</v>
      </c>
      <c r="F51" s="12" t="str">
        <f>VLOOKUP(B51,players!B:F,2,0)</f>
        <v>Fàbregas</v>
      </c>
      <c r="G51" s="12" t="s">
        <v>452</v>
      </c>
      <c r="H51" s="12"/>
      <c r="I51" s="12" t="s">
        <v>1145</v>
      </c>
      <c r="J51" s="13"/>
    </row>
    <row r="52" spans="1:10" x14ac:dyDescent="0.25">
      <c r="A52" s="9">
        <v>13732</v>
      </c>
      <c r="B52" s="8" t="s">
        <v>80</v>
      </c>
      <c r="C52" s="9" t="s">
        <v>547</v>
      </c>
      <c r="D52" s="9" t="s">
        <v>1245</v>
      </c>
      <c r="E52" s="9" t="str">
        <f>VLOOKUP(B52,players!B:F,4,0)</f>
        <v>CB</v>
      </c>
      <c r="F52" s="9" t="str">
        <f>VLOOKUP(B52,players!B:F,2,0)</f>
        <v>Terry</v>
      </c>
      <c r="G52" s="9" t="s">
        <v>452</v>
      </c>
      <c r="H52" s="9"/>
      <c r="I52" s="9" t="s">
        <v>1148</v>
      </c>
      <c r="J52" s="10"/>
    </row>
    <row r="53" spans="1:10" x14ac:dyDescent="0.25">
      <c r="A53" s="12">
        <v>174543</v>
      </c>
      <c r="B53" s="11" t="s">
        <v>81</v>
      </c>
      <c r="C53" s="12" t="s">
        <v>521</v>
      </c>
      <c r="D53" s="12" t="s">
        <v>1246</v>
      </c>
      <c r="E53" s="12" t="str">
        <f>VLOOKUP(B53,players!B:F,4,0)</f>
        <v>GK</v>
      </c>
      <c r="F53" s="12" t="str">
        <f>VLOOKUP(B53,players!B:F,2,0)</f>
        <v>Bravo</v>
      </c>
      <c r="G53" s="12" t="s">
        <v>443</v>
      </c>
      <c r="H53" s="12"/>
      <c r="I53" s="12" t="s">
        <v>1161</v>
      </c>
      <c r="J53" s="13"/>
    </row>
    <row r="54" spans="1:10" x14ac:dyDescent="0.25">
      <c r="A54" s="9">
        <v>152729</v>
      </c>
      <c r="B54" s="8" t="s">
        <v>82</v>
      </c>
      <c r="C54" s="9" t="s">
        <v>82</v>
      </c>
      <c r="D54" s="9" t="s">
        <v>82</v>
      </c>
      <c r="E54" s="9" t="str">
        <f>VLOOKUP(B54,players!B:F,4,0)</f>
        <v>CB</v>
      </c>
      <c r="F54" s="9" t="str">
        <f>VLOOKUP(B54,players!B:F,2,0)</f>
        <v>Pique</v>
      </c>
      <c r="G54" s="9" t="s">
        <v>443</v>
      </c>
      <c r="H54" s="9"/>
      <c r="I54" s="9" t="s">
        <v>1145</v>
      </c>
      <c r="J54" s="10"/>
    </row>
    <row r="55" spans="1:10" x14ac:dyDescent="0.25">
      <c r="A55" s="12">
        <v>189362</v>
      </c>
      <c r="B55" s="11" t="s">
        <v>83</v>
      </c>
      <c r="C55" s="12" t="s">
        <v>83</v>
      </c>
      <c r="D55" s="12" t="s">
        <v>83</v>
      </c>
      <c r="E55" s="12" t="str">
        <f>VLOOKUP(B55,players!B:F,4,0)</f>
        <v>RW</v>
      </c>
      <c r="F55" s="12" t="str">
        <f>VLOOKUP(B55,players!B:F,2,0)</f>
        <v>Hulk</v>
      </c>
      <c r="G55" s="12" t="s">
        <v>513</v>
      </c>
      <c r="H55" s="12"/>
      <c r="I55" s="12" t="s">
        <v>603</v>
      </c>
      <c r="J55" s="13"/>
    </row>
    <row r="56" spans="1:10" x14ac:dyDescent="0.25">
      <c r="A56" s="9">
        <v>173731</v>
      </c>
      <c r="B56" s="8" t="s">
        <v>85</v>
      </c>
      <c r="C56" s="9" t="s">
        <v>458</v>
      </c>
      <c r="D56" s="9" t="s">
        <v>1247</v>
      </c>
      <c r="E56" s="9" t="str">
        <f>VLOOKUP(B56,players!B:F,4,0)</f>
        <v>RM</v>
      </c>
      <c r="F56" s="9" t="str">
        <f>VLOOKUP(B56,players!B:F,2,0)</f>
        <v>Bale</v>
      </c>
      <c r="G56" s="9" t="s">
        <v>444</v>
      </c>
      <c r="H56" s="9"/>
      <c r="I56" s="9" t="s">
        <v>1163</v>
      </c>
      <c r="J56" s="10"/>
    </row>
    <row r="57" spans="1:10" x14ac:dyDescent="0.25">
      <c r="A57" s="12">
        <v>112253</v>
      </c>
      <c r="B57" s="11" t="s">
        <v>86</v>
      </c>
      <c r="C57" s="12" t="s">
        <v>581</v>
      </c>
      <c r="D57" s="12" t="s">
        <v>1248</v>
      </c>
      <c r="E57" s="12" t="str">
        <f>VLOOKUP(B57,players!B:F,4,0)</f>
        <v>CDM</v>
      </c>
      <c r="F57" s="12" t="str">
        <f>VLOOKUP(B57,players!B:F,2,0)</f>
        <v>Toulalan</v>
      </c>
      <c r="G57" s="12" t="s">
        <v>537</v>
      </c>
      <c r="H57" s="12"/>
      <c r="I57" s="12" t="s">
        <v>1149</v>
      </c>
      <c r="J57" s="13"/>
    </row>
    <row r="58" spans="1:10" x14ac:dyDescent="0.25">
      <c r="A58" s="9">
        <v>51</v>
      </c>
      <c r="B58" s="8" t="s">
        <v>87</v>
      </c>
      <c r="C58" s="9" t="s">
        <v>1026</v>
      </c>
      <c r="D58" s="9" t="s">
        <v>1249</v>
      </c>
      <c r="E58" s="9" t="str">
        <f>VLOOKUP(B58,players!B:F,4,0)</f>
        <v>ST</v>
      </c>
      <c r="F58" s="9" t="str">
        <f>VLOOKUP(B58,players!B:F,2,0)</f>
        <v>Shearer</v>
      </c>
      <c r="G58" s="9" t="s">
        <v>1140</v>
      </c>
      <c r="H58" s="9">
        <v>999</v>
      </c>
      <c r="I58" s="9" t="s">
        <v>1148</v>
      </c>
      <c r="J58" s="10"/>
    </row>
    <row r="59" spans="1:10" x14ac:dyDescent="0.25">
      <c r="A59" s="12">
        <v>222000</v>
      </c>
      <c r="B59" s="11" t="s">
        <v>88</v>
      </c>
      <c r="C59" s="12" t="s">
        <v>1027</v>
      </c>
      <c r="D59" s="12" t="s">
        <v>1250</v>
      </c>
      <c r="E59" s="12" t="str">
        <f>VLOOKUP(B59,players!B:F,4,0)</f>
        <v>CAM</v>
      </c>
      <c r="F59" s="12" t="str">
        <f>VLOOKUP(B59,players!B:F,2,0)</f>
        <v>Laudrup</v>
      </c>
      <c r="G59" s="12" t="s">
        <v>1140</v>
      </c>
      <c r="H59" s="12">
        <v>999</v>
      </c>
      <c r="I59" s="12" t="s">
        <v>1147</v>
      </c>
      <c r="J59" s="13"/>
    </row>
    <row r="60" spans="1:10" x14ac:dyDescent="0.25">
      <c r="A60" s="9">
        <v>222481</v>
      </c>
      <c r="B60" s="8" t="s">
        <v>89</v>
      </c>
      <c r="C60" s="9" t="s">
        <v>1028</v>
      </c>
      <c r="D60" s="9" t="s">
        <v>1251</v>
      </c>
      <c r="E60" s="9" t="str">
        <f>VLOOKUP(B60,players!B:F,4,0)</f>
        <v>CB</v>
      </c>
      <c r="F60" s="9" t="str">
        <f>VLOOKUP(B60,players!B:F,2,0)</f>
        <v>Blanc</v>
      </c>
      <c r="G60" s="9" t="s">
        <v>1140</v>
      </c>
      <c r="H60" s="9">
        <v>999</v>
      </c>
      <c r="I60" s="9" t="s">
        <v>1149</v>
      </c>
      <c r="J60" s="10"/>
    </row>
    <row r="61" spans="1:10" x14ac:dyDescent="0.25">
      <c r="A61" s="12">
        <v>6235</v>
      </c>
      <c r="B61" s="11" t="s">
        <v>90</v>
      </c>
      <c r="C61" s="12" t="s">
        <v>1029</v>
      </c>
      <c r="D61" s="12" t="s">
        <v>1252</v>
      </c>
      <c r="E61" s="12" t="str">
        <f>VLOOKUP(B61,players!B:F,4,0)</f>
        <v>LM</v>
      </c>
      <c r="F61" s="12" t="str">
        <f>VLOOKUP(B61,players!B:F,2,0)</f>
        <v>Nedved</v>
      </c>
      <c r="G61" s="12" t="s">
        <v>1140</v>
      </c>
      <c r="H61" s="12">
        <v>999</v>
      </c>
      <c r="I61" s="12" t="s">
        <v>1156</v>
      </c>
      <c r="J61" s="13"/>
    </row>
    <row r="62" spans="1:10" x14ac:dyDescent="0.25">
      <c r="A62" s="9">
        <v>164000</v>
      </c>
      <c r="B62" s="8" t="s">
        <v>91</v>
      </c>
      <c r="C62" s="9" t="s">
        <v>1030</v>
      </c>
      <c r="D62" s="9" t="s">
        <v>1253</v>
      </c>
      <c r="E62" s="9" t="str">
        <f>VLOOKUP(B62,players!B:F,4,0)</f>
        <v>ST</v>
      </c>
      <c r="F62" s="9" t="str">
        <f>VLOOKUP(B62,players!B:F,2,0)</f>
        <v>Weah</v>
      </c>
      <c r="G62" s="9" t="s">
        <v>1140</v>
      </c>
      <c r="H62" s="9">
        <v>999</v>
      </c>
      <c r="I62" s="9" t="s">
        <v>1150</v>
      </c>
      <c r="J62" s="10"/>
    </row>
    <row r="63" spans="1:10" x14ac:dyDescent="0.25">
      <c r="A63" s="12">
        <v>214267</v>
      </c>
      <c r="B63" s="11" t="s">
        <v>92</v>
      </c>
      <c r="C63" s="12" t="s">
        <v>1031</v>
      </c>
      <c r="D63" s="12" t="s">
        <v>1254</v>
      </c>
      <c r="E63" s="12" t="str">
        <f>VLOOKUP(B63,players!B:F,4,0)</f>
        <v>ST</v>
      </c>
      <c r="F63" s="12" t="str">
        <f>VLOOKUP(B63,players!B:F,2,0)</f>
        <v>Lineker</v>
      </c>
      <c r="G63" s="12" t="s">
        <v>1140</v>
      </c>
      <c r="H63" s="12">
        <v>999</v>
      </c>
      <c r="I63" s="12" t="s">
        <v>1148</v>
      </c>
      <c r="J63" s="13"/>
    </row>
    <row r="64" spans="1:10" x14ac:dyDescent="0.25">
      <c r="A64" s="9">
        <v>166124</v>
      </c>
      <c r="B64" s="8" t="s">
        <v>93</v>
      </c>
      <c r="C64" s="9" t="s">
        <v>93</v>
      </c>
      <c r="D64" s="9" t="s">
        <v>93</v>
      </c>
      <c r="E64" s="9" t="str">
        <f>VLOOKUP(B64,players!B:F,4,0)</f>
        <v>CAM</v>
      </c>
      <c r="F64" s="9" t="str">
        <f>VLOOKUP(B64,players!B:F,2,0)</f>
        <v>Hagi</v>
      </c>
      <c r="G64" s="9" t="s">
        <v>1140</v>
      </c>
      <c r="H64" s="9">
        <v>999</v>
      </c>
      <c r="I64" s="9" t="s">
        <v>1151</v>
      </c>
      <c r="J64" s="10"/>
    </row>
    <row r="65" spans="1:10" x14ac:dyDescent="0.25">
      <c r="A65" s="12">
        <v>161840</v>
      </c>
      <c r="B65" s="11" t="s">
        <v>94</v>
      </c>
      <c r="C65" s="12" t="s">
        <v>1032</v>
      </c>
      <c r="D65" s="12" t="s">
        <v>1255</v>
      </c>
      <c r="E65" s="12" t="str">
        <f>VLOOKUP(B65,players!B:F,4,0)</f>
        <v>CB</v>
      </c>
      <c r="F65" s="12" t="str">
        <f>VLOOKUP(B65,players!B:F,2,0)</f>
        <v>Hierro</v>
      </c>
      <c r="G65" s="12" t="s">
        <v>1140</v>
      </c>
      <c r="H65" s="12">
        <v>999</v>
      </c>
      <c r="I65" s="12" t="s">
        <v>1145</v>
      </c>
      <c r="J65" s="13"/>
    </row>
    <row r="66" spans="1:10" x14ac:dyDescent="0.25">
      <c r="A66" s="9">
        <v>1116</v>
      </c>
      <c r="B66" s="8" t="s">
        <v>95</v>
      </c>
      <c r="C66" s="9" t="s">
        <v>1033</v>
      </c>
      <c r="D66" s="9" t="s">
        <v>1256</v>
      </c>
      <c r="E66" s="9" t="str">
        <f>VLOOKUP(B66,players!B:F,4,0)</f>
        <v>CB</v>
      </c>
      <c r="F66" s="9" t="str">
        <f>VLOOKUP(B66,players!B:F,2,0)</f>
        <v>Desailly</v>
      </c>
      <c r="G66" s="9" t="s">
        <v>1140</v>
      </c>
      <c r="H66" s="9">
        <v>999</v>
      </c>
      <c r="I66" s="9" t="s">
        <v>1149</v>
      </c>
      <c r="J66" s="10"/>
    </row>
    <row r="67" spans="1:10" x14ac:dyDescent="0.25">
      <c r="A67" s="12">
        <v>1183</v>
      </c>
      <c r="B67" s="11" t="s">
        <v>96</v>
      </c>
      <c r="C67" s="12" t="s">
        <v>1034</v>
      </c>
      <c r="D67" s="12" t="s">
        <v>1257</v>
      </c>
      <c r="E67" s="12" t="str">
        <f>VLOOKUP(B67,players!B:F,4,0)</f>
        <v>CB</v>
      </c>
      <c r="F67" s="12" t="str">
        <f>VLOOKUP(B67,players!B:F,2,0)</f>
        <v>Cannavaro</v>
      </c>
      <c r="G67" s="12" t="s">
        <v>1140</v>
      </c>
      <c r="H67" s="12">
        <v>999</v>
      </c>
      <c r="I67" s="12" t="s">
        <v>1142</v>
      </c>
      <c r="J67" s="13"/>
    </row>
    <row r="68" spans="1:10" x14ac:dyDescent="0.25">
      <c r="A68" s="9">
        <v>51539</v>
      </c>
      <c r="B68" s="8" t="s">
        <v>97</v>
      </c>
      <c r="C68" s="9" t="s">
        <v>1035</v>
      </c>
      <c r="D68" s="9" t="s">
        <v>1258</v>
      </c>
      <c r="E68" s="9" t="str">
        <f>VLOOKUP(B68,players!B:F,4,0)</f>
        <v>GK</v>
      </c>
      <c r="F68" s="9" t="str">
        <f>VLOOKUP(B68,players!B:F,2,0)</f>
        <v>Sar</v>
      </c>
      <c r="G68" s="9" t="s">
        <v>1140</v>
      </c>
      <c r="H68" s="9">
        <v>999</v>
      </c>
      <c r="I68" s="9" t="s">
        <v>1143</v>
      </c>
      <c r="J68" s="10"/>
    </row>
    <row r="69" spans="1:10" x14ac:dyDescent="0.25">
      <c r="A69" s="12">
        <v>179944</v>
      </c>
      <c r="B69" s="11" t="s">
        <v>98</v>
      </c>
      <c r="C69" s="12" t="s">
        <v>1036</v>
      </c>
      <c r="D69" s="12" t="s">
        <v>1259</v>
      </c>
      <c r="E69" s="12" t="str">
        <f>VLOOKUP(B69,players!B:F,4,0)</f>
        <v>CB</v>
      </c>
      <c r="F69" s="12" t="str">
        <f>VLOOKUP(B69,players!B:F,2,0)</f>
        <v>Luiz</v>
      </c>
      <c r="G69" s="12" t="s">
        <v>450</v>
      </c>
      <c r="H69" s="12"/>
      <c r="I69" s="12" t="s">
        <v>603</v>
      </c>
      <c r="J69" s="13"/>
    </row>
    <row r="70" spans="1:10" x14ac:dyDescent="0.25">
      <c r="A70" s="9">
        <v>156616</v>
      </c>
      <c r="B70" s="8" t="s">
        <v>99</v>
      </c>
      <c r="C70" s="9" t="s">
        <v>453</v>
      </c>
      <c r="D70" s="9" t="s">
        <v>1260</v>
      </c>
      <c r="E70" s="9" t="str">
        <f>VLOOKUP(B70,players!B:F,4,0)</f>
        <v>LM</v>
      </c>
      <c r="F70" s="9" t="str">
        <f>VLOOKUP(B70,players!B:F,2,0)</f>
        <v>Ribéry</v>
      </c>
      <c r="G70" s="9" t="s">
        <v>446</v>
      </c>
      <c r="H70" s="9"/>
      <c r="I70" s="9" t="s">
        <v>1149</v>
      </c>
      <c r="J70" s="10"/>
    </row>
    <row r="71" spans="1:10" x14ac:dyDescent="0.25">
      <c r="A71" s="12">
        <v>167664</v>
      </c>
      <c r="B71" s="11" t="s">
        <v>100</v>
      </c>
      <c r="C71" s="12" t="s">
        <v>495</v>
      </c>
      <c r="D71" s="12" t="s">
        <v>1261</v>
      </c>
      <c r="E71" s="12" t="str">
        <f>VLOOKUP(B71,players!B:F,4,0)</f>
        <v>ST</v>
      </c>
      <c r="F71" s="12" t="str">
        <f>VLOOKUP(B71,players!B:F,2,0)</f>
        <v>Higuaín</v>
      </c>
      <c r="G71" s="12" t="s">
        <v>496</v>
      </c>
      <c r="H71" s="12"/>
      <c r="I71" s="12" t="s">
        <v>1155</v>
      </c>
      <c r="J71" s="13"/>
    </row>
    <row r="72" spans="1:10" x14ac:dyDescent="0.25">
      <c r="A72" s="9">
        <v>146530</v>
      </c>
      <c r="B72" s="8" t="s">
        <v>101</v>
      </c>
      <c r="C72" s="9" t="s">
        <v>1037</v>
      </c>
      <c r="D72" s="9" t="s">
        <v>1262</v>
      </c>
      <c r="E72" s="9" t="str">
        <f>VLOOKUP(B72,players!B:F,4,0)</f>
        <v>RB</v>
      </c>
      <c r="F72" s="9" t="str">
        <f>VLOOKUP(B72,players!B:F,2,0)</f>
        <v>Alves</v>
      </c>
      <c r="G72" s="9" t="s">
        <v>443</v>
      </c>
      <c r="H72" s="9"/>
      <c r="I72" s="9" t="s">
        <v>603</v>
      </c>
      <c r="J72" s="10"/>
    </row>
    <row r="73" spans="1:10" x14ac:dyDescent="0.25">
      <c r="A73" s="12">
        <v>155897</v>
      </c>
      <c r="B73" s="11" t="s">
        <v>102</v>
      </c>
      <c r="C73" s="12" t="s">
        <v>619</v>
      </c>
      <c r="D73" s="12" t="s">
        <v>1263</v>
      </c>
      <c r="E73" s="12" t="str">
        <f>VLOOKUP(B73,players!B:F,4,0)</f>
        <v>ST</v>
      </c>
      <c r="F73" s="12" t="str">
        <f>VLOOKUP(B73,players!B:F,2,0)</f>
        <v>Dempsey</v>
      </c>
      <c r="G73" s="12" t="s">
        <v>620</v>
      </c>
      <c r="H73" s="12"/>
      <c r="I73" s="12" t="s">
        <v>1164</v>
      </c>
      <c r="J73" s="13"/>
    </row>
    <row r="74" spans="1:10" x14ac:dyDescent="0.25">
      <c r="A74" s="9">
        <v>167397</v>
      </c>
      <c r="B74" s="8" t="s">
        <v>103</v>
      </c>
      <c r="C74" s="9" t="s">
        <v>103</v>
      </c>
      <c r="D74" s="9" t="s">
        <v>103</v>
      </c>
      <c r="E74" s="9" t="str">
        <f>VLOOKUP(B74,players!B:F,4,0)</f>
        <v>ST</v>
      </c>
      <c r="F74" s="9" t="str">
        <f>VLOOKUP(B74,players!B:F,2,0)</f>
        <v>Falcao</v>
      </c>
      <c r="G74" s="9" t="s">
        <v>463</v>
      </c>
      <c r="H74" s="9"/>
      <c r="I74" s="9" t="s">
        <v>735</v>
      </c>
      <c r="J74" s="10"/>
    </row>
    <row r="75" spans="1:10" x14ac:dyDescent="0.25">
      <c r="A75" s="12">
        <v>7826</v>
      </c>
      <c r="B75" s="11" t="s">
        <v>104</v>
      </c>
      <c r="C75" s="12" t="s">
        <v>489</v>
      </c>
      <c r="D75" s="12" t="s">
        <v>1264</v>
      </c>
      <c r="E75" s="12" t="str">
        <f>VLOOKUP(B75,players!B:F,4,0)</f>
        <v>ST</v>
      </c>
      <c r="F75" s="12" t="str">
        <f>VLOOKUP(B75,players!B:F,2,0)</f>
        <v>Persie</v>
      </c>
      <c r="G75" s="12" t="s">
        <v>463</v>
      </c>
      <c r="H75" s="12"/>
      <c r="I75" s="12" t="s">
        <v>1143</v>
      </c>
      <c r="J75" s="13"/>
    </row>
    <row r="76" spans="1:10" x14ac:dyDescent="0.25">
      <c r="A76" s="9">
        <v>121944</v>
      </c>
      <c r="B76" s="8" t="s">
        <v>105</v>
      </c>
      <c r="C76" s="9" t="s">
        <v>454</v>
      </c>
      <c r="D76" s="9" t="s">
        <v>1265</v>
      </c>
      <c r="E76" s="9" t="str">
        <f>VLOOKUP(B76,players!B:F,4,0)</f>
        <v>CM</v>
      </c>
      <c r="F76" s="9" t="str">
        <f>VLOOKUP(B76,players!B:F,2,0)</f>
        <v>Schweinsteiger</v>
      </c>
      <c r="G76" s="9" t="s">
        <v>446</v>
      </c>
      <c r="H76" s="9"/>
      <c r="I76" s="9" t="s">
        <v>1141</v>
      </c>
      <c r="J76" s="10"/>
    </row>
    <row r="77" spans="1:10" x14ac:dyDescent="0.25">
      <c r="A77" s="12">
        <v>222257</v>
      </c>
      <c r="B77" s="11" t="s">
        <v>106</v>
      </c>
      <c r="C77" s="12" t="s">
        <v>1038</v>
      </c>
      <c r="D77" s="12" t="s">
        <v>1250</v>
      </c>
      <c r="E77" s="12" t="str">
        <f>VLOOKUP(B77,players!B:F,4,0)</f>
        <v>CF</v>
      </c>
      <c r="F77" s="12" t="str">
        <f>VLOOKUP(B77,players!B:F,2,0)</f>
        <v>Laudrup</v>
      </c>
      <c r="G77" s="12" t="s">
        <v>1140</v>
      </c>
      <c r="H77" s="12">
        <v>999</v>
      </c>
      <c r="I77" s="12" t="s">
        <v>1147</v>
      </c>
      <c r="J77" s="13"/>
    </row>
    <row r="78" spans="1:10" x14ac:dyDescent="0.25">
      <c r="A78" s="9">
        <v>240</v>
      </c>
      <c r="B78" s="8" t="s">
        <v>107</v>
      </c>
      <c r="C78" s="9" t="s">
        <v>1039</v>
      </c>
      <c r="D78" s="9" t="s">
        <v>1266</v>
      </c>
      <c r="E78" s="9" t="str">
        <f>VLOOKUP(B78,players!B:F,4,0)</f>
        <v>CM</v>
      </c>
      <c r="F78" s="9" t="str">
        <f>VLOOKUP(B78,players!B:F,2,0)</f>
        <v>Keane</v>
      </c>
      <c r="G78" s="9" t="s">
        <v>1140</v>
      </c>
      <c r="H78" s="9">
        <v>999</v>
      </c>
      <c r="I78" s="9" t="s">
        <v>1157</v>
      </c>
      <c r="J78" s="10"/>
    </row>
    <row r="79" spans="1:10" x14ac:dyDescent="0.25">
      <c r="A79" s="12">
        <v>190044</v>
      </c>
      <c r="B79" s="11" t="s">
        <v>108</v>
      </c>
      <c r="C79" s="12" t="s">
        <v>1040</v>
      </c>
      <c r="D79" s="12" t="s">
        <v>1267</v>
      </c>
      <c r="E79" s="12" t="str">
        <f>VLOOKUP(B79,players!B:F,4,0)</f>
        <v>CB</v>
      </c>
      <c r="F79" s="12" t="str">
        <f>VLOOKUP(B79,players!B:F,2,0)</f>
        <v>Moore</v>
      </c>
      <c r="G79" s="12" t="s">
        <v>1140</v>
      </c>
      <c r="H79" s="12">
        <v>999</v>
      </c>
      <c r="I79" s="12" t="s">
        <v>1148</v>
      </c>
      <c r="J79" s="13"/>
    </row>
    <row r="80" spans="1:10" x14ac:dyDescent="0.25">
      <c r="A80" s="9">
        <v>1040</v>
      </c>
      <c r="B80" s="8" t="s">
        <v>109</v>
      </c>
      <c r="C80" s="9" t="s">
        <v>1041</v>
      </c>
      <c r="D80" s="9" t="s">
        <v>1268</v>
      </c>
      <c r="E80" s="9" t="str">
        <f>VLOOKUP(B80,players!B:F,4,0)</f>
        <v>LB</v>
      </c>
      <c r="F80" s="9" t="str">
        <f>VLOOKUP(B80,players!B:F,2,0)</f>
        <v>Rocha</v>
      </c>
      <c r="G80" s="9" t="s">
        <v>1140</v>
      </c>
      <c r="H80" s="9">
        <v>999</v>
      </c>
      <c r="I80" s="9" t="s">
        <v>603</v>
      </c>
      <c r="J80" s="10"/>
    </row>
    <row r="81" spans="1:10" x14ac:dyDescent="0.25">
      <c r="A81" s="12">
        <v>1605</v>
      </c>
      <c r="B81" s="11" t="s">
        <v>111</v>
      </c>
      <c r="C81" s="12" t="s">
        <v>1042</v>
      </c>
      <c r="D81" s="12" t="s">
        <v>1269</v>
      </c>
      <c r="E81" s="12" t="str">
        <f>VLOOKUP(B81,players!B:F,4,0)</f>
        <v>LM</v>
      </c>
      <c r="F81" s="12" t="str">
        <f>VLOOKUP(B81,players!B:F,2,0)</f>
        <v>Pires</v>
      </c>
      <c r="G81" s="12" t="s">
        <v>1140</v>
      </c>
      <c r="H81" s="12">
        <v>999</v>
      </c>
      <c r="I81" s="12" t="s">
        <v>1149</v>
      </c>
      <c r="J81" s="13"/>
    </row>
    <row r="82" spans="1:10" x14ac:dyDescent="0.25">
      <c r="A82" s="9">
        <v>1419</v>
      </c>
      <c r="B82" s="8" t="s">
        <v>112</v>
      </c>
      <c r="C82" s="9" t="s">
        <v>1043</v>
      </c>
      <c r="D82" s="9" t="s">
        <v>1270</v>
      </c>
      <c r="E82" s="9" t="str">
        <f>VLOOKUP(B82,players!B:F,4,0)</f>
        <v>CM</v>
      </c>
      <c r="F82" s="9" t="str">
        <f>VLOOKUP(B82,players!B:F,2,0)</f>
        <v>Vieira</v>
      </c>
      <c r="G82" s="9" t="s">
        <v>1140</v>
      </c>
      <c r="H82" s="9">
        <v>999</v>
      </c>
      <c r="I82" s="9" t="s">
        <v>1149</v>
      </c>
      <c r="J82" s="10"/>
    </row>
    <row r="83" spans="1:10" x14ac:dyDescent="0.25">
      <c r="A83" s="12">
        <v>214649</v>
      </c>
      <c r="B83" s="11" t="s">
        <v>113</v>
      </c>
      <c r="C83" s="12" t="s">
        <v>1044</v>
      </c>
      <c r="D83" s="12" t="s">
        <v>1271</v>
      </c>
      <c r="E83" s="12" t="str">
        <f>VLOOKUP(B83,players!B:F,4,0)</f>
        <v>ST</v>
      </c>
      <c r="F83" s="12" t="str">
        <f>VLOOKUP(B83,players!B:F,2,0)</f>
        <v>Suker</v>
      </c>
      <c r="G83" s="12" t="s">
        <v>1140</v>
      </c>
      <c r="H83" s="12">
        <v>999</v>
      </c>
      <c r="I83" s="12" t="s">
        <v>1152</v>
      </c>
      <c r="J83" s="13"/>
    </row>
    <row r="84" spans="1:10" x14ac:dyDescent="0.25">
      <c r="A84" s="9">
        <v>13128</v>
      </c>
      <c r="B84" s="8" t="s">
        <v>114</v>
      </c>
      <c r="C84" s="9" t="s">
        <v>1045</v>
      </c>
      <c r="D84" s="9" t="s">
        <v>1272</v>
      </c>
      <c r="E84" s="9" t="str">
        <f>VLOOKUP(B84,players!B:F,4,0)</f>
        <v>ST</v>
      </c>
      <c r="F84" s="9" t="str">
        <f>VLOOKUP(B84,players!B:F,2,0)</f>
        <v>Shevchenko</v>
      </c>
      <c r="G84" s="9" t="s">
        <v>1140</v>
      </c>
      <c r="H84" s="9">
        <v>999</v>
      </c>
      <c r="I84" s="9" t="s">
        <v>1153</v>
      </c>
      <c r="J84" s="10"/>
    </row>
    <row r="85" spans="1:10" x14ac:dyDescent="0.25">
      <c r="A85" s="12">
        <v>1025</v>
      </c>
      <c r="B85" s="11" t="s">
        <v>115</v>
      </c>
      <c r="C85" s="12" t="s">
        <v>1046</v>
      </c>
      <c r="D85" s="12" t="s">
        <v>1217</v>
      </c>
      <c r="E85" s="12" t="str">
        <f>VLOOKUP(B85,players!B:F,4,0)</f>
        <v>CAM</v>
      </c>
      <c r="F85" s="12" t="str">
        <f>VLOOKUP(B85,players!B:F,2,0)</f>
        <v>Costa</v>
      </c>
      <c r="G85" s="12" t="s">
        <v>1140</v>
      </c>
      <c r="H85" s="12">
        <v>999</v>
      </c>
      <c r="I85" s="12" t="s">
        <v>1146</v>
      </c>
      <c r="J85" s="13"/>
    </row>
    <row r="86" spans="1:10" x14ac:dyDescent="0.25">
      <c r="A86" s="9">
        <v>214098</v>
      </c>
      <c r="B86" s="8" t="s">
        <v>116</v>
      </c>
      <c r="C86" s="9" t="s">
        <v>1047</v>
      </c>
      <c r="D86" s="9" t="s">
        <v>1273</v>
      </c>
      <c r="E86" s="9" t="str">
        <f>VLOOKUP(B86,players!B:F,4,0)</f>
        <v>CB</v>
      </c>
      <c r="F86" s="9" t="str">
        <f>VLOOKUP(B86,players!B:F,2,0)</f>
        <v>Rijkaard</v>
      </c>
      <c r="G86" s="9" t="s">
        <v>1140</v>
      </c>
      <c r="H86" s="9">
        <v>999</v>
      </c>
      <c r="I86" s="9" t="s">
        <v>1143</v>
      </c>
      <c r="J86" s="10"/>
    </row>
    <row r="87" spans="1:10" x14ac:dyDescent="0.25">
      <c r="A87" s="12">
        <v>5419</v>
      </c>
      <c r="B87" s="11" t="s">
        <v>117</v>
      </c>
      <c r="C87" s="12" t="s">
        <v>1048</v>
      </c>
      <c r="D87" s="12" t="s">
        <v>1274</v>
      </c>
      <c r="E87" s="12" t="str">
        <f>VLOOKUP(B87,players!B:F,4,0)</f>
        <v>ST</v>
      </c>
      <c r="F87" s="12" t="str">
        <f>VLOOKUP(B87,players!B:F,2,0)</f>
        <v>Owen</v>
      </c>
      <c r="G87" s="12" t="s">
        <v>1140</v>
      </c>
      <c r="H87" s="12">
        <v>999</v>
      </c>
      <c r="I87" s="12" t="s">
        <v>1148</v>
      </c>
      <c r="J87" s="13"/>
    </row>
    <row r="88" spans="1:10" x14ac:dyDescent="0.25">
      <c r="A88" s="9">
        <v>5680</v>
      </c>
      <c r="B88" s="8" t="s">
        <v>118</v>
      </c>
      <c r="C88" s="9" t="s">
        <v>1049</v>
      </c>
      <c r="D88" s="9" t="s">
        <v>1275</v>
      </c>
      <c r="E88" s="9" t="str">
        <f>VLOOKUP(B88,players!B:F,4,0)</f>
        <v>ST</v>
      </c>
      <c r="F88" s="9" t="str">
        <f>VLOOKUP(B88,players!B:F,2,0)</f>
        <v>Kluivert</v>
      </c>
      <c r="G88" s="9" t="s">
        <v>1140</v>
      </c>
      <c r="H88" s="9">
        <v>999</v>
      </c>
      <c r="I88" s="9" t="s">
        <v>1143</v>
      </c>
      <c r="J88" s="10"/>
    </row>
    <row r="89" spans="1:10" x14ac:dyDescent="0.25">
      <c r="A89" s="12">
        <v>1</v>
      </c>
      <c r="B89" s="11" t="s">
        <v>119</v>
      </c>
      <c r="C89" s="12" t="s">
        <v>1050</v>
      </c>
      <c r="D89" s="12" t="s">
        <v>1276</v>
      </c>
      <c r="E89" s="12" t="str">
        <f>VLOOKUP(B89,players!B:F,4,0)</f>
        <v>GK</v>
      </c>
      <c r="F89" s="12" t="str">
        <f>VLOOKUP(B89,players!B:F,2,0)</f>
        <v>Seaman</v>
      </c>
      <c r="G89" s="12" t="s">
        <v>1140</v>
      </c>
      <c r="H89" s="12">
        <v>999</v>
      </c>
      <c r="I89" s="12" t="s">
        <v>1148</v>
      </c>
      <c r="J89" s="13"/>
    </row>
    <row r="90" spans="1:10" x14ac:dyDescent="0.25">
      <c r="A90" s="9">
        <v>805</v>
      </c>
      <c r="B90" s="8" t="s">
        <v>120</v>
      </c>
      <c r="C90" s="9" t="s">
        <v>1051</v>
      </c>
      <c r="D90" s="9" t="s">
        <v>1277</v>
      </c>
      <c r="E90" s="9" t="str">
        <f>VLOOKUP(B90,players!B:F,4,0)</f>
        <v>GK</v>
      </c>
      <c r="F90" s="9" t="str">
        <f>VLOOKUP(B90,players!B:F,2,0)</f>
        <v>Lehmann</v>
      </c>
      <c r="G90" s="9" t="s">
        <v>1140</v>
      </c>
      <c r="H90" s="9">
        <v>999</v>
      </c>
      <c r="I90" s="9" t="s">
        <v>1141</v>
      </c>
      <c r="J90" s="10"/>
    </row>
    <row r="91" spans="1:10" x14ac:dyDescent="0.25">
      <c r="A91" s="12">
        <v>178603</v>
      </c>
      <c r="B91" s="11" t="s">
        <v>121</v>
      </c>
      <c r="C91" s="12" t="s">
        <v>121</v>
      </c>
      <c r="D91" s="12" t="s">
        <v>121</v>
      </c>
      <c r="E91" s="12" t="str">
        <f>VLOOKUP(B91,players!B:F,4,0)</f>
        <v>CB</v>
      </c>
      <c r="F91" s="12" t="str">
        <f>VLOOKUP(B91,players!B:F,2,0)</f>
        <v>Hummels</v>
      </c>
      <c r="G91" s="12" t="s">
        <v>467</v>
      </c>
      <c r="H91" s="12"/>
      <c r="I91" s="12" t="s">
        <v>1141</v>
      </c>
      <c r="J91" s="13"/>
    </row>
    <row r="92" spans="1:10" x14ac:dyDescent="0.25">
      <c r="A92" s="9">
        <v>170481</v>
      </c>
      <c r="B92" s="8" t="s">
        <v>122</v>
      </c>
      <c r="C92" s="9" t="s">
        <v>528</v>
      </c>
      <c r="D92" s="9" t="s">
        <v>1278</v>
      </c>
      <c r="E92" s="9" t="str">
        <f>VLOOKUP(B92,players!B:F,4,0)</f>
        <v>CB</v>
      </c>
      <c r="F92" s="9" t="str">
        <f>VLOOKUP(B92,players!B:F,2,0)</f>
        <v>Garay</v>
      </c>
      <c r="G92" s="9" t="s">
        <v>513</v>
      </c>
      <c r="H92" s="9"/>
      <c r="I92" s="9" t="s">
        <v>1155</v>
      </c>
      <c r="J92" s="10"/>
    </row>
    <row r="93" spans="1:10" x14ac:dyDescent="0.25">
      <c r="A93" s="12">
        <v>191202</v>
      </c>
      <c r="B93" s="11" t="s">
        <v>123</v>
      </c>
      <c r="C93" s="12" t="s">
        <v>1052</v>
      </c>
      <c r="D93" s="12" t="s">
        <v>1279</v>
      </c>
      <c r="E93" s="12" t="str">
        <f>VLOOKUP(B93,players!B:F,4,0)</f>
        <v>CDM</v>
      </c>
      <c r="F93" s="12" t="str">
        <f>VLOOKUP(B93,players!B:F,2,0)</f>
        <v>Matic</v>
      </c>
      <c r="G93" s="12" t="s">
        <v>452</v>
      </c>
      <c r="H93" s="12"/>
      <c r="I93" s="12" t="s">
        <v>1165</v>
      </c>
      <c r="J93" s="13"/>
    </row>
    <row r="94" spans="1:10" x14ac:dyDescent="0.25">
      <c r="A94" s="9">
        <v>173210</v>
      </c>
      <c r="B94" s="8" t="s">
        <v>124</v>
      </c>
      <c r="C94" s="9" t="s">
        <v>524</v>
      </c>
      <c r="D94" s="9" t="s">
        <v>1280</v>
      </c>
      <c r="E94" s="9" t="str">
        <f>VLOOKUP(B94,players!B:F,4,0)</f>
        <v>CM</v>
      </c>
      <c r="F94" s="9" t="str">
        <f>VLOOKUP(B94,players!B:F,2,0)</f>
        <v>Marchisio</v>
      </c>
      <c r="G94" s="9" t="s">
        <v>480</v>
      </c>
      <c r="H94" s="9"/>
      <c r="I94" s="9" t="s">
        <v>1142</v>
      </c>
      <c r="J94" s="10"/>
    </row>
    <row r="95" spans="1:10" x14ac:dyDescent="0.25">
      <c r="A95" s="12">
        <v>176635</v>
      </c>
      <c r="B95" s="11" t="s">
        <v>125</v>
      </c>
      <c r="C95" s="12" t="s">
        <v>469</v>
      </c>
      <c r="D95" s="12" t="s">
        <v>1281</v>
      </c>
      <c r="E95" s="12" t="str">
        <f>VLOOKUP(B95,players!B:F,4,0)</f>
        <v>CAM</v>
      </c>
      <c r="F95" s="12" t="str">
        <f>VLOOKUP(B95,players!B:F,2,0)</f>
        <v>Özil</v>
      </c>
      <c r="G95" s="12" t="s">
        <v>470</v>
      </c>
      <c r="H95" s="12"/>
      <c r="I95" s="12" t="s">
        <v>1141</v>
      </c>
      <c r="J95" s="13"/>
    </row>
    <row r="96" spans="1:10" x14ac:dyDescent="0.25">
      <c r="A96" s="9">
        <v>171919</v>
      </c>
      <c r="B96" s="8" t="s">
        <v>126</v>
      </c>
      <c r="C96" s="9" t="s">
        <v>126</v>
      </c>
      <c r="D96" s="9" t="s">
        <v>126</v>
      </c>
      <c r="E96" s="9" t="str">
        <f>VLOOKUP(B96,players!B:F,4,0)</f>
        <v>CB</v>
      </c>
      <c r="F96" s="9" t="str">
        <f>VLOOKUP(B96,players!B:F,2,0)</f>
        <v>Naldo</v>
      </c>
      <c r="G96" s="9" t="s">
        <v>474</v>
      </c>
      <c r="H96" s="9"/>
      <c r="I96" s="9" t="s">
        <v>603</v>
      </c>
      <c r="J96" s="10"/>
    </row>
    <row r="97" spans="1:10" x14ac:dyDescent="0.25">
      <c r="A97" s="12">
        <v>168651</v>
      </c>
      <c r="B97" s="11" t="s">
        <v>127</v>
      </c>
      <c r="C97" s="12" t="s">
        <v>1053</v>
      </c>
      <c r="D97" s="12" t="s">
        <v>1282</v>
      </c>
      <c r="E97" s="12" t="str">
        <f>VLOOKUP(B97,players!B:F,4,0)</f>
        <v>CM</v>
      </c>
      <c r="F97" s="12" t="str">
        <f>VLOOKUP(B97,players!B:F,2,0)</f>
        <v>Rakitic</v>
      </c>
      <c r="G97" s="12" t="s">
        <v>443</v>
      </c>
      <c r="H97" s="12"/>
      <c r="I97" s="12" t="s">
        <v>1152</v>
      </c>
      <c r="J97" s="13"/>
    </row>
    <row r="98" spans="1:10" x14ac:dyDescent="0.25">
      <c r="A98" s="9">
        <v>192366</v>
      </c>
      <c r="B98" s="8" t="s">
        <v>128</v>
      </c>
      <c r="C98" s="9" t="s">
        <v>510</v>
      </c>
      <c r="D98" s="9" t="s">
        <v>1283</v>
      </c>
      <c r="E98" s="9" t="str">
        <f>VLOOKUP(B98,players!B:F,4,0)</f>
        <v>CB</v>
      </c>
      <c r="F98" s="9" t="str">
        <f>VLOOKUP(B98,players!B:F,2,0)</f>
        <v>Otamendi</v>
      </c>
      <c r="G98" s="9" t="s">
        <v>511</v>
      </c>
      <c r="H98" s="9"/>
      <c r="I98" s="9" t="s">
        <v>1155</v>
      </c>
      <c r="J98" s="10"/>
    </row>
    <row r="99" spans="1:10" x14ac:dyDescent="0.25">
      <c r="A99" s="12">
        <v>165580</v>
      </c>
      <c r="B99" s="11" t="s">
        <v>129</v>
      </c>
      <c r="C99" s="12" t="s">
        <v>1037</v>
      </c>
      <c r="D99" s="12" t="s">
        <v>1262</v>
      </c>
      <c r="E99" s="12" t="str">
        <f>VLOOKUP(B99,players!B:F,4,0)</f>
        <v>GK</v>
      </c>
      <c r="F99" s="12" t="str">
        <f>VLOOKUP(B99,players!B:F,2,0)</f>
        <v>Alves</v>
      </c>
      <c r="G99" s="12" t="s">
        <v>511</v>
      </c>
      <c r="H99" s="12"/>
      <c r="I99" s="12" t="s">
        <v>603</v>
      </c>
      <c r="J99" s="13"/>
    </row>
    <row r="100" spans="1:10" x14ac:dyDescent="0.25">
      <c r="A100" s="9">
        <v>181872</v>
      </c>
      <c r="B100" s="8" t="s">
        <v>130</v>
      </c>
      <c r="C100" s="9" t="s">
        <v>479</v>
      </c>
      <c r="D100" s="9" t="s">
        <v>1284</v>
      </c>
      <c r="E100" s="9" t="str">
        <f>VLOOKUP(B100,players!B:F,4,0)</f>
        <v>CM</v>
      </c>
      <c r="F100" s="9" t="str">
        <f>VLOOKUP(B100,players!B:F,2,0)</f>
        <v>Vidal</v>
      </c>
      <c r="G100" s="9" t="s">
        <v>480</v>
      </c>
      <c r="H100" s="9"/>
      <c r="I100" s="9" t="s">
        <v>1161</v>
      </c>
      <c r="J100" s="10"/>
    </row>
    <row r="101" spans="1:10" x14ac:dyDescent="0.25">
      <c r="A101" s="12">
        <v>167948</v>
      </c>
      <c r="B101" s="11" t="s">
        <v>131</v>
      </c>
      <c r="C101" s="12" t="s">
        <v>482</v>
      </c>
      <c r="D101" s="12" t="s">
        <v>1285</v>
      </c>
      <c r="E101" s="12" t="str">
        <f>VLOOKUP(B101,players!B:F,4,0)</f>
        <v>GK</v>
      </c>
      <c r="F101" s="12" t="str">
        <f>VLOOKUP(B101,players!B:F,2,0)</f>
        <v>Lloris</v>
      </c>
      <c r="G101" s="12" t="s">
        <v>483</v>
      </c>
      <c r="H101" s="12"/>
      <c r="I101" s="12" t="s">
        <v>1149</v>
      </c>
      <c r="J101" s="13"/>
    </row>
    <row r="102" spans="1:10" x14ac:dyDescent="0.25">
      <c r="A102" s="9">
        <v>190460</v>
      </c>
      <c r="B102" s="8" t="s">
        <v>132</v>
      </c>
      <c r="C102" s="9" t="s">
        <v>556</v>
      </c>
      <c r="D102" s="9" t="s">
        <v>1286</v>
      </c>
      <c r="E102" s="9" t="str">
        <f>VLOOKUP(B102,players!B:F,4,0)</f>
        <v>CAM</v>
      </c>
      <c r="F102" s="9" t="str">
        <f>VLOOKUP(B102,players!B:F,2,0)</f>
        <v>Eriksen</v>
      </c>
      <c r="G102" s="9" t="s">
        <v>483</v>
      </c>
      <c r="H102" s="9"/>
      <c r="I102" s="9" t="s">
        <v>1147</v>
      </c>
      <c r="J102" s="10"/>
    </row>
    <row r="103" spans="1:10" x14ac:dyDescent="0.25">
      <c r="A103" s="12">
        <v>188350</v>
      </c>
      <c r="B103" s="11" t="s">
        <v>133</v>
      </c>
      <c r="C103" s="12" t="s">
        <v>466</v>
      </c>
      <c r="D103" s="12" t="s">
        <v>1287</v>
      </c>
      <c r="E103" s="12" t="str">
        <f>VLOOKUP(B103,players!B:F,4,0)</f>
        <v>LM</v>
      </c>
      <c r="F103" s="12" t="str">
        <f>VLOOKUP(B103,players!B:F,2,0)</f>
        <v>Reus</v>
      </c>
      <c r="G103" s="12" t="s">
        <v>467</v>
      </c>
      <c r="H103" s="12"/>
      <c r="I103" s="12" t="s">
        <v>1141</v>
      </c>
      <c r="J103" s="13"/>
    </row>
    <row r="104" spans="1:10" x14ac:dyDescent="0.25">
      <c r="A104" s="9">
        <v>13743</v>
      </c>
      <c r="B104" s="8" t="s">
        <v>134</v>
      </c>
      <c r="C104" s="9" t="s">
        <v>628</v>
      </c>
      <c r="D104" s="9" t="s">
        <v>1288</v>
      </c>
      <c r="E104" s="9" t="str">
        <f>VLOOKUP(B104,players!B:F,4,0)</f>
        <v>CDM</v>
      </c>
      <c r="F104" s="9" t="str">
        <f>VLOOKUP(B104,players!B:F,2,0)</f>
        <v>Gerrard</v>
      </c>
      <c r="G104" s="9" t="s">
        <v>569</v>
      </c>
      <c r="H104" s="9"/>
      <c r="I104" s="9" t="s">
        <v>1148</v>
      </c>
      <c r="J104" s="10"/>
    </row>
    <row r="105" spans="1:10" x14ac:dyDescent="0.25">
      <c r="A105" s="12">
        <v>192318</v>
      </c>
      <c r="B105" s="11" t="s">
        <v>135</v>
      </c>
      <c r="C105" s="12" t="s">
        <v>475</v>
      </c>
      <c r="D105" s="12" t="s">
        <v>1289</v>
      </c>
      <c r="E105" s="12" t="str">
        <f>VLOOKUP(B105,players!B:F,4,0)</f>
        <v>CF</v>
      </c>
      <c r="F105" s="12" t="str">
        <f>VLOOKUP(B105,players!B:F,2,0)</f>
        <v>Götze</v>
      </c>
      <c r="G105" s="12" t="s">
        <v>446</v>
      </c>
      <c r="H105" s="12"/>
      <c r="I105" s="12" t="s">
        <v>1141</v>
      </c>
      <c r="J105" s="13"/>
    </row>
    <row r="106" spans="1:10" x14ac:dyDescent="0.25">
      <c r="A106" s="9">
        <v>177388</v>
      </c>
      <c r="B106" s="8" t="s">
        <v>136</v>
      </c>
      <c r="C106" s="9" t="s">
        <v>610</v>
      </c>
      <c r="D106" s="9" t="s">
        <v>1290</v>
      </c>
      <c r="E106" s="9" t="str">
        <f>VLOOKUP(B106,players!B:F,4,0)</f>
        <v>CAM</v>
      </c>
      <c r="F106" s="9" t="str">
        <f>VLOOKUP(B106,players!B:F,2,0)</f>
        <v>Payet</v>
      </c>
      <c r="G106" s="9" t="s">
        <v>573</v>
      </c>
      <c r="H106" s="9"/>
      <c r="I106" s="9" t="s">
        <v>1149</v>
      </c>
      <c r="J106" s="10"/>
    </row>
    <row r="107" spans="1:10" x14ac:dyDescent="0.25">
      <c r="A107" s="12">
        <v>178518</v>
      </c>
      <c r="B107" s="11" t="s">
        <v>137</v>
      </c>
      <c r="C107" s="12" t="s">
        <v>604</v>
      </c>
      <c r="D107" s="12" t="s">
        <v>1291</v>
      </c>
      <c r="E107" s="12" t="str">
        <f>VLOOKUP(B107,players!B:F,4,0)</f>
        <v>CM</v>
      </c>
      <c r="F107" s="12" t="str">
        <f>VLOOKUP(B107,players!B:F,2,0)</f>
        <v>Nainggolan</v>
      </c>
      <c r="G107" s="12" t="s">
        <v>520</v>
      </c>
      <c r="H107" s="12"/>
      <c r="I107" s="12" t="s">
        <v>1159</v>
      </c>
      <c r="J107" s="13"/>
    </row>
    <row r="108" spans="1:10" x14ac:dyDescent="0.25">
      <c r="A108" s="9">
        <v>191180</v>
      </c>
      <c r="B108" s="8" t="s">
        <v>138</v>
      </c>
      <c r="C108" s="9" t="s">
        <v>590</v>
      </c>
      <c r="D108" s="9" t="s">
        <v>1292</v>
      </c>
      <c r="E108" s="9" t="str">
        <f>VLOOKUP(B108,players!B:F,4,0)</f>
        <v>CM</v>
      </c>
      <c r="F108" s="9" t="str">
        <f>VLOOKUP(B108,players!B:F,2,0)</f>
        <v>Pastore</v>
      </c>
      <c r="G108" s="9" t="s">
        <v>450</v>
      </c>
      <c r="H108" s="9"/>
      <c r="I108" s="9" t="s">
        <v>1155</v>
      </c>
      <c r="J108" s="10"/>
    </row>
    <row r="109" spans="1:10" x14ac:dyDescent="0.25">
      <c r="A109" s="12">
        <v>177003</v>
      </c>
      <c r="B109" s="11" t="s">
        <v>139</v>
      </c>
      <c r="C109" s="12" t="s">
        <v>1054</v>
      </c>
      <c r="D109" s="12" t="s">
        <v>1293</v>
      </c>
      <c r="E109" s="12" t="str">
        <f>VLOOKUP(B109,players!B:F,4,0)</f>
        <v>CM</v>
      </c>
      <c r="F109" s="12" t="str">
        <f>VLOOKUP(B109,players!B:F,2,0)</f>
        <v>Modric</v>
      </c>
      <c r="G109" s="12" t="s">
        <v>444</v>
      </c>
      <c r="H109" s="12"/>
      <c r="I109" s="12" t="s">
        <v>1152</v>
      </c>
      <c r="J109" s="13"/>
    </row>
    <row r="110" spans="1:10" x14ac:dyDescent="0.25">
      <c r="A110" s="9">
        <v>166120</v>
      </c>
      <c r="B110" s="8" t="s">
        <v>140</v>
      </c>
      <c r="C110" s="9" t="s">
        <v>1055</v>
      </c>
      <c r="D110" s="9" t="s">
        <v>1294</v>
      </c>
      <c r="E110" s="9" t="str">
        <f>VLOOKUP(B110,players!B:F,4,0)</f>
        <v>LWB</v>
      </c>
      <c r="F110" s="9" t="str">
        <f>VLOOKUP(B110,players!B:F,2,0)</f>
        <v>Brehme</v>
      </c>
      <c r="G110" s="9" t="s">
        <v>1140</v>
      </c>
      <c r="H110" s="9">
        <v>999</v>
      </c>
      <c r="I110" s="9" t="s">
        <v>1141</v>
      </c>
      <c r="J110" s="10"/>
    </row>
    <row r="111" spans="1:10" x14ac:dyDescent="0.25">
      <c r="A111" s="12">
        <v>570</v>
      </c>
      <c r="B111" s="11" t="s">
        <v>142</v>
      </c>
      <c r="C111" s="12" t="s">
        <v>1056</v>
      </c>
      <c r="D111" s="12" t="s">
        <v>1295</v>
      </c>
      <c r="E111" s="12" t="str">
        <f>VLOOKUP(B111,players!B:F,4,0)</f>
        <v>CAM</v>
      </c>
      <c r="F111" s="12" t="str">
        <f>VLOOKUP(B111,players!B:F,2,0)</f>
        <v>Okocha</v>
      </c>
      <c r="G111" s="12" t="s">
        <v>1140</v>
      </c>
      <c r="H111" s="12">
        <v>999</v>
      </c>
      <c r="I111" s="12" t="s">
        <v>1154</v>
      </c>
      <c r="J111" s="13"/>
    </row>
    <row r="112" spans="1:10" x14ac:dyDescent="0.25">
      <c r="A112" s="9">
        <v>1201</v>
      </c>
      <c r="B112" s="8" t="s">
        <v>143</v>
      </c>
      <c r="C112" s="9" t="s">
        <v>1057</v>
      </c>
      <c r="D112" s="9" t="s">
        <v>1296</v>
      </c>
      <c r="E112" s="9" t="str">
        <f>VLOOKUP(B112,players!B:F,4,0)</f>
        <v>CF</v>
      </c>
      <c r="F112" s="9" t="str">
        <f>VLOOKUP(B112,players!B:F,2,0)</f>
        <v>Zola</v>
      </c>
      <c r="G112" s="9" t="s">
        <v>1140</v>
      </c>
      <c r="H112" s="9">
        <v>999</v>
      </c>
      <c r="I112" s="9" t="s">
        <v>1142</v>
      </c>
      <c r="J112" s="10"/>
    </row>
    <row r="113" spans="1:10" x14ac:dyDescent="0.25">
      <c r="A113" s="12">
        <v>942</v>
      </c>
      <c r="B113" s="11" t="s">
        <v>144</v>
      </c>
      <c r="C113" s="12" t="s">
        <v>1058</v>
      </c>
      <c r="D113" s="12" t="s">
        <v>1297</v>
      </c>
      <c r="E113" s="12" t="str">
        <f>VLOOKUP(B113,players!B:F,4,0)</f>
        <v>ST</v>
      </c>
      <c r="F113" s="12" t="str">
        <f>VLOOKUP(B113,players!B:F,2,0)</f>
        <v>Vieri</v>
      </c>
      <c r="G113" s="12" t="s">
        <v>1140</v>
      </c>
      <c r="H113" s="12">
        <v>999</v>
      </c>
      <c r="I113" s="12" t="s">
        <v>1142</v>
      </c>
      <c r="J113" s="13"/>
    </row>
    <row r="114" spans="1:10" x14ac:dyDescent="0.25">
      <c r="A114" s="9">
        <v>52241</v>
      </c>
      <c r="B114" s="8" t="s">
        <v>145</v>
      </c>
      <c r="C114" s="9" t="s">
        <v>1059</v>
      </c>
      <c r="D114" s="9" t="s">
        <v>1298</v>
      </c>
      <c r="E114" s="9" t="str">
        <f>VLOOKUP(B114,players!B:F,4,0)</f>
        <v>ST</v>
      </c>
      <c r="F114" s="9" t="str">
        <f>VLOOKUP(B114,players!B:F,2,0)</f>
        <v>Larsson</v>
      </c>
      <c r="G114" s="9" t="s">
        <v>1140</v>
      </c>
      <c r="H114" s="9">
        <v>999</v>
      </c>
      <c r="I114" s="9" t="s">
        <v>831</v>
      </c>
      <c r="J114" s="10"/>
    </row>
    <row r="115" spans="1:10" x14ac:dyDescent="0.25">
      <c r="A115" s="12">
        <v>117106</v>
      </c>
      <c r="B115" s="11" t="s">
        <v>146</v>
      </c>
      <c r="C115" s="12" t="s">
        <v>146</v>
      </c>
      <c r="D115" s="12" t="s">
        <v>146</v>
      </c>
      <c r="E115" s="12" t="str">
        <f>VLOOKUP(B115,players!B:F,4,0)</f>
        <v>ST</v>
      </c>
      <c r="F115" s="12" t="str">
        <f>VLOOKUP(B115,players!B:F,2,0)</f>
        <v>Pauleta</v>
      </c>
      <c r="G115" s="12" t="s">
        <v>1140</v>
      </c>
      <c r="H115" s="12">
        <v>999</v>
      </c>
      <c r="I115" s="12" t="s">
        <v>1146</v>
      </c>
      <c r="J115" s="13"/>
    </row>
    <row r="116" spans="1:10" x14ac:dyDescent="0.25">
      <c r="A116" s="9">
        <v>7512</v>
      </c>
      <c r="B116" s="8" t="s">
        <v>147</v>
      </c>
      <c r="C116" s="9" t="s">
        <v>1060</v>
      </c>
      <c r="D116" s="9" t="s">
        <v>1299</v>
      </c>
      <c r="E116" s="9" t="str">
        <f>VLOOKUP(B116,players!B:F,4,0)</f>
        <v>ST</v>
      </c>
      <c r="F116" s="9" t="str">
        <f>VLOOKUP(B116,players!B:F,2,0)</f>
        <v>Crespo</v>
      </c>
      <c r="G116" s="9" t="s">
        <v>1140</v>
      </c>
      <c r="H116" s="9">
        <v>999</v>
      </c>
      <c r="I116" s="9" t="s">
        <v>1155</v>
      </c>
      <c r="J116" s="10"/>
    </row>
    <row r="117" spans="1:10" x14ac:dyDescent="0.25">
      <c r="A117" s="12">
        <v>214101</v>
      </c>
      <c r="B117" s="11" t="s">
        <v>148</v>
      </c>
      <c r="C117" s="12" t="s">
        <v>1061</v>
      </c>
      <c r="D117" s="12" t="s">
        <v>1300</v>
      </c>
      <c r="E117" s="12" t="str">
        <f>VLOOKUP(B117,players!B:F,4,0)</f>
        <v>LW</v>
      </c>
      <c r="F117" s="12" t="str">
        <f>VLOOKUP(B117,players!B:F,2,0)</f>
        <v>Futre</v>
      </c>
      <c r="G117" s="12" t="s">
        <v>1140</v>
      </c>
      <c r="H117" s="12">
        <v>999</v>
      </c>
      <c r="I117" s="12" t="s">
        <v>1146</v>
      </c>
      <c r="J117" s="13"/>
    </row>
    <row r="118" spans="1:10" x14ac:dyDescent="0.25">
      <c r="A118" s="9">
        <v>215732</v>
      </c>
      <c r="B118" s="8" t="s">
        <v>149</v>
      </c>
      <c r="C118" s="9" t="s">
        <v>1062</v>
      </c>
      <c r="D118" s="9" t="s">
        <v>1301</v>
      </c>
      <c r="E118" s="9" t="str">
        <f>VLOOKUP(B118,players!B:F,4,0)</f>
        <v>ST</v>
      </c>
      <c r="F118" s="9" t="str">
        <f>VLOOKUP(B118,players!B:F,2,0)</f>
        <v>Bierhoff</v>
      </c>
      <c r="G118" s="9" t="s">
        <v>1140</v>
      </c>
      <c r="H118" s="9">
        <v>999</v>
      </c>
      <c r="I118" s="9" t="s">
        <v>1141</v>
      </c>
      <c r="J118" s="10"/>
    </row>
    <row r="119" spans="1:10" x14ac:dyDescent="0.25">
      <c r="A119" s="12">
        <v>1198</v>
      </c>
      <c r="B119" s="11" t="s">
        <v>150</v>
      </c>
      <c r="C119" s="12" t="s">
        <v>1063</v>
      </c>
      <c r="D119" s="12" t="s">
        <v>1302</v>
      </c>
      <c r="E119" s="12" t="str">
        <f>VLOOKUP(B119,players!B:F,4,0)</f>
        <v>ST</v>
      </c>
      <c r="F119" s="12" t="str">
        <f>VLOOKUP(B119,players!B:F,2,0)</f>
        <v>Inzaghi</v>
      </c>
      <c r="G119" s="12" t="s">
        <v>1140</v>
      </c>
      <c r="H119" s="12">
        <v>999</v>
      </c>
      <c r="I119" s="12" t="s">
        <v>1142</v>
      </c>
      <c r="J119" s="13"/>
    </row>
    <row r="120" spans="1:10" x14ac:dyDescent="0.25">
      <c r="A120" s="9">
        <v>192119</v>
      </c>
      <c r="B120" s="8" t="s">
        <v>151</v>
      </c>
      <c r="C120" s="9" t="s">
        <v>464</v>
      </c>
      <c r="D120" s="9" t="s">
        <v>1303</v>
      </c>
      <c r="E120" s="9" t="str">
        <f>VLOOKUP(B120,players!B:F,4,0)</f>
        <v>GK</v>
      </c>
      <c r="F120" s="9" t="str">
        <f>VLOOKUP(B120,players!B:F,2,0)</f>
        <v>Courtois</v>
      </c>
      <c r="G120" s="9" t="s">
        <v>452</v>
      </c>
      <c r="H120" s="9"/>
      <c r="I120" s="9" t="s">
        <v>1159</v>
      </c>
      <c r="J120" s="10"/>
    </row>
    <row r="121" spans="1:10" x14ac:dyDescent="0.25">
      <c r="A121" s="12">
        <v>165153</v>
      </c>
      <c r="B121" s="11" t="s">
        <v>152</v>
      </c>
      <c r="C121" s="12" t="s">
        <v>484</v>
      </c>
      <c r="D121" s="12" t="s">
        <v>1304</v>
      </c>
      <c r="E121" s="12" t="str">
        <f>VLOOKUP(B121,players!B:F,4,0)</f>
        <v>ST</v>
      </c>
      <c r="F121" s="12" t="str">
        <f>VLOOKUP(B121,players!B:F,2,0)</f>
        <v>Benzema</v>
      </c>
      <c r="G121" s="12" t="s">
        <v>444</v>
      </c>
      <c r="H121" s="12"/>
      <c r="I121" s="12" t="s">
        <v>1149</v>
      </c>
      <c r="J121" s="13"/>
    </row>
    <row r="122" spans="1:10" x14ac:dyDescent="0.25">
      <c r="A122" s="9">
        <v>199556</v>
      </c>
      <c r="B122" s="8" t="s">
        <v>153</v>
      </c>
      <c r="C122" s="9" t="s">
        <v>504</v>
      </c>
      <c r="D122" s="9" t="s">
        <v>1305</v>
      </c>
      <c r="E122" s="9" t="str">
        <f>VLOOKUP(B122,players!B:F,4,0)</f>
        <v>CM</v>
      </c>
      <c r="F122" s="9" t="str">
        <f>VLOOKUP(B122,players!B:F,2,0)</f>
        <v>Verratti</v>
      </c>
      <c r="G122" s="9" t="s">
        <v>450</v>
      </c>
      <c r="H122" s="9"/>
      <c r="I122" s="9" t="s">
        <v>1142</v>
      </c>
      <c r="J122" s="10"/>
    </row>
    <row r="123" spans="1:10" x14ac:dyDescent="0.25">
      <c r="A123" s="12">
        <v>176676</v>
      </c>
      <c r="B123" s="11" t="s">
        <v>154</v>
      </c>
      <c r="C123" s="12" t="s">
        <v>154</v>
      </c>
      <c r="D123" s="12" t="s">
        <v>154</v>
      </c>
      <c r="E123" s="12" t="str">
        <f>VLOOKUP(B123,players!B:F,4,0)</f>
        <v>LB</v>
      </c>
      <c r="F123" s="12" t="str">
        <f>VLOOKUP(B123,players!B:F,2,0)</f>
        <v>Marcelo</v>
      </c>
      <c r="G123" s="12" t="s">
        <v>444</v>
      </c>
      <c r="H123" s="12"/>
      <c r="I123" s="12" t="s">
        <v>603</v>
      </c>
      <c r="J123" s="13"/>
    </row>
    <row r="124" spans="1:10" x14ac:dyDescent="0.25">
      <c r="A124" s="9">
        <v>196144</v>
      </c>
      <c r="B124" s="8" t="s">
        <v>155</v>
      </c>
      <c r="C124" s="9" t="s">
        <v>506</v>
      </c>
      <c r="D124" s="9" t="s">
        <v>1306</v>
      </c>
      <c r="E124" s="9" t="str">
        <f>VLOOKUP(B124,players!B:F,4,0)</f>
        <v>ST</v>
      </c>
      <c r="F124" s="9" t="str">
        <f>VLOOKUP(B124,players!B:F,2,0)</f>
        <v>Martínez</v>
      </c>
      <c r="G124" s="9" t="s">
        <v>507</v>
      </c>
      <c r="H124" s="9"/>
      <c r="I124" s="9" t="s">
        <v>735</v>
      </c>
      <c r="J124" s="10"/>
    </row>
    <row r="125" spans="1:10" x14ac:dyDescent="0.25">
      <c r="A125" s="12">
        <v>167431</v>
      </c>
      <c r="B125" s="11" t="s">
        <v>156</v>
      </c>
      <c r="C125" s="12" t="s">
        <v>687</v>
      </c>
      <c r="D125" s="12" t="s">
        <v>1307</v>
      </c>
      <c r="E125" s="12" t="str">
        <f>VLOOKUP(B125,players!B:F,4,0)</f>
        <v>CDM</v>
      </c>
      <c r="F125" s="12" t="str">
        <f>VLOOKUP(B125,players!B:F,2,0)</f>
        <v>Castro</v>
      </c>
      <c r="G125" s="12" t="s">
        <v>509</v>
      </c>
      <c r="H125" s="12"/>
      <c r="I125" s="12" t="s">
        <v>1141</v>
      </c>
      <c r="J125" s="13"/>
    </row>
    <row r="126" spans="1:10" x14ac:dyDescent="0.25">
      <c r="A126" s="9">
        <v>193352</v>
      </c>
      <c r="B126" s="8" t="s">
        <v>157</v>
      </c>
      <c r="C126" s="9" t="s">
        <v>588</v>
      </c>
      <c r="D126" s="9" t="s">
        <v>1308</v>
      </c>
      <c r="E126" s="9" t="str">
        <f>VLOOKUP(B126,players!B:F,4,0)</f>
        <v>LB</v>
      </c>
      <c r="F126" s="9" t="str">
        <f>VLOOKUP(B126,players!B:F,2,0)</f>
        <v>Rodriguez</v>
      </c>
      <c r="G126" s="9" t="s">
        <v>474</v>
      </c>
      <c r="H126" s="9"/>
      <c r="I126" s="9" t="s">
        <v>1166</v>
      </c>
      <c r="J126" s="10"/>
    </row>
    <row r="127" spans="1:10" x14ac:dyDescent="0.25">
      <c r="A127" s="12">
        <v>189513</v>
      </c>
      <c r="B127" s="11" t="s">
        <v>158</v>
      </c>
      <c r="C127" s="12" t="s">
        <v>158</v>
      </c>
      <c r="D127" s="12" t="s">
        <v>158</v>
      </c>
      <c r="E127" s="12" t="str">
        <f>VLOOKUP(B127,players!B:F,4,0)</f>
        <v>CM</v>
      </c>
      <c r="F127" s="12" t="str">
        <f>VLOOKUP(B127,players!B:F,2,0)</f>
        <v>Parejo</v>
      </c>
      <c r="G127" s="12" t="s">
        <v>511</v>
      </c>
      <c r="H127" s="12"/>
      <c r="I127" s="12" t="s">
        <v>1145</v>
      </c>
      <c r="J127" s="13"/>
    </row>
    <row r="128" spans="1:10" x14ac:dyDescent="0.25">
      <c r="A128" s="9">
        <v>156142</v>
      </c>
      <c r="B128" s="8" t="s">
        <v>159</v>
      </c>
      <c r="C128" s="9" t="s">
        <v>805</v>
      </c>
      <c r="D128" s="9" t="s">
        <v>1309</v>
      </c>
      <c r="E128" s="9" t="str">
        <f>VLOOKUP(B128,players!B:F,4,0)</f>
        <v>CAM</v>
      </c>
      <c r="F128" s="9" t="str">
        <f>VLOOKUP(B128,players!B:F,2,0)</f>
        <v>Eremenko</v>
      </c>
      <c r="G128" s="9" t="s">
        <v>577</v>
      </c>
      <c r="H128" s="9"/>
      <c r="I128" s="9" t="s">
        <v>1167</v>
      </c>
      <c r="J128" s="10"/>
    </row>
    <row r="129" spans="1:10" x14ac:dyDescent="0.25">
      <c r="A129" s="12">
        <v>113422</v>
      </c>
      <c r="B129" s="11" t="s">
        <v>160</v>
      </c>
      <c r="C129" s="12" t="s">
        <v>1064</v>
      </c>
      <c r="D129" s="12" t="s">
        <v>1310</v>
      </c>
      <c r="E129" s="12" t="str">
        <f>VLOOKUP(B129,players!B:F,4,0)</f>
        <v>ST</v>
      </c>
      <c r="F129" s="12" t="str">
        <f>VLOOKUP(B129,players!B:F,2,0)</f>
        <v>Villa</v>
      </c>
      <c r="G129" s="12" t="s">
        <v>549</v>
      </c>
      <c r="H129" s="12"/>
      <c r="I129" s="12" t="s">
        <v>1145</v>
      </c>
      <c r="J129" s="13"/>
    </row>
    <row r="130" spans="1:10" x14ac:dyDescent="0.25">
      <c r="A130" s="9">
        <v>182493</v>
      </c>
      <c r="B130" s="8" t="s">
        <v>161</v>
      </c>
      <c r="C130" s="9" t="s">
        <v>491</v>
      </c>
      <c r="D130" s="9" t="s">
        <v>1311</v>
      </c>
      <c r="E130" s="9" t="str">
        <f>VLOOKUP(B130,players!B:F,4,0)</f>
        <v>CB</v>
      </c>
      <c r="F130" s="9" t="str">
        <f>VLOOKUP(B130,players!B:F,2,0)</f>
        <v>Godín</v>
      </c>
      <c r="G130" s="9" t="s">
        <v>492</v>
      </c>
      <c r="H130" s="9"/>
      <c r="I130" s="9" t="s">
        <v>1158</v>
      </c>
      <c r="J130" s="10"/>
    </row>
    <row r="131" spans="1:10" x14ac:dyDescent="0.25">
      <c r="A131" s="12">
        <v>139869</v>
      </c>
      <c r="B131" s="11" t="s">
        <v>162</v>
      </c>
      <c r="C131" s="12" t="s">
        <v>500</v>
      </c>
      <c r="D131" s="12" t="s">
        <v>1312</v>
      </c>
      <c r="E131" s="12" t="str">
        <f>VLOOKUP(B131,players!B:F,4,0)</f>
        <v>CAM</v>
      </c>
      <c r="F131" s="12" t="str">
        <f>VLOOKUP(B131,players!B:F,2,0)</f>
        <v>Sneijder</v>
      </c>
      <c r="G131" s="12" t="s">
        <v>501</v>
      </c>
      <c r="H131" s="12"/>
      <c r="I131" s="12" t="s">
        <v>1143</v>
      </c>
      <c r="J131" s="13"/>
    </row>
    <row r="132" spans="1:10" x14ac:dyDescent="0.25">
      <c r="A132" s="9">
        <v>199482</v>
      </c>
      <c r="B132" s="8" t="s">
        <v>163</v>
      </c>
      <c r="C132" s="9" t="s">
        <v>641</v>
      </c>
      <c r="D132" s="9" t="s">
        <v>1313</v>
      </c>
      <c r="E132" s="9" t="str">
        <f>VLOOKUP(B132,players!B:F,4,0)</f>
        <v>GK</v>
      </c>
      <c r="F132" s="9" t="str">
        <f>VLOOKUP(B132,players!B:F,2,0)</f>
        <v>Lopes</v>
      </c>
      <c r="G132" s="9" t="s">
        <v>553</v>
      </c>
      <c r="H132" s="9"/>
      <c r="I132" s="9" t="s">
        <v>1146</v>
      </c>
      <c r="J132" s="10"/>
    </row>
    <row r="133" spans="1:10" x14ac:dyDescent="0.25">
      <c r="A133" s="12">
        <v>184344</v>
      </c>
      <c r="B133" s="11" t="s">
        <v>164</v>
      </c>
      <c r="C133" s="12" t="s">
        <v>667</v>
      </c>
      <c r="D133" s="12" t="s">
        <v>1314</v>
      </c>
      <c r="E133" s="12" t="str">
        <f>VLOOKUP(B133,players!B:F,4,0)</f>
        <v>CB</v>
      </c>
      <c r="F133" s="12" t="str">
        <f>VLOOKUP(B133,players!B:F,2,0)</f>
        <v>Bonucci</v>
      </c>
      <c r="G133" s="12" t="s">
        <v>480</v>
      </c>
      <c r="H133" s="12"/>
      <c r="I133" s="12" t="s">
        <v>1142</v>
      </c>
      <c r="J133" s="13"/>
    </row>
    <row r="134" spans="1:10" x14ac:dyDescent="0.25">
      <c r="A134" s="9">
        <v>190547</v>
      </c>
      <c r="B134" s="8" t="s">
        <v>165</v>
      </c>
      <c r="C134" s="9" t="s">
        <v>655</v>
      </c>
      <c r="D134" s="9" t="s">
        <v>1315</v>
      </c>
      <c r="E134" s="9" t="str">
        <f>VLOOKUP(B134,players!B:F,4,0)</f>
        <v>CB</v>
      </c>
      <c r="F134" s="9" t="str">
        <f>VLOOKUP(B134,players!B:F,2,0)</f>
        <v>Glik</v>
      </c>
      <c r="G134" s="9" t="s">
        <v>656</v>
      </c>
      <c r="H134" s="9"/>
      <c r="I134" s="9" t="s">
        <v>1160</v>
      </c>
      <c r="J134" s="10"/>
    </row>
    <row r="135" spans="1:10" x14ac:dyDescent="0.25">
      <c r="A135" s="12">
        <v>159147</v>
      </c>
      <c r="B135" s="11" t="s">
        <v>166</v>
      </c>
      <c r="C135" s="12" t="s">
        <v>692</v>
      </c>
      <c r="D135" s="12" t="s">
        <v>1316</v>
      </c>
      <c r="E135" s="12" t="str">
        <f>VLOOKUP(B135,players!B:F,4,0)</f>
        <v>CB</v>
      </c>
      <c r="F135" s="12" t="str">
        <f>VLOOKUP(B135,players!B:F,2,0)</f>
        <v>Perrin</v>
      </c>
      <c r="G135" s="12" t="s">
        <v>534</v>
      </c>
      <c r="H135" s="12"/>
      <c r="I135" s="12" t="s">
        <v>1149</v>
      </c>
      <c r="J135" s="13"/>
    </row>
    <row r="136" spans="1:10" x14ac:dyDescent="0.25">
      <c r="A136" s="9">
        <v>188829</v>
      </c>
      <c r="B136" s="8" t="s">
        <v>167</v>
      </c>
      <c r="C136" s="9" t="s">
        <v>756</v>
      </c>
      <c r="D136" s="9" t="s">
        <v>1317</v>
      </c>
      <c r="E136" s="9" t="str">
        <f>VLOOKUP(B136,players!B:F,4,0)</f>
        <v>CB</v>
      </c>
      <c r="F136" s="9" t="str">
        <f>VLOOKUP(B136,players!B:F,2,0)</f>
        <v>Nkoulou</v>
      </c>
      <c r="G136" s="9" t="s">
        <v>573</v>
      </c>
      <c r="H136" s="9"/>
      <c r="I136" s="9" t="s">
        <v>1168</v>
      </c>
      <c r="J136" s="10"/>
    </row>
    <row r="137" spans="1:10" x14ac:dyDescent="0.25">
      <c r="A137" s="12">
        <v>10535</v>
      </c>
      <c r="B137" s="11" t="s">
        <v>168</v>
      </c>
      <c r="C137" s="12" t="s">
        <v>168</v>
      </c>
      <c r="D137" s="12" t="s">
        <v>168</v>
      </c>
      <c r="E137" s="12" t="str">
        <f>VLOOKUP(B137,players!B:F,4,0)</f>
        <v>CM</v>
      </c>
      <c r="F137" s="12" t="str">
        <f>VLOOKUP(B137,players!B:F,2,0)</f>
        <v>Xavi</v>
      </c>
      <c r="G137" s="12" t="s">
        <v>443</v>
      </c>
      <c r="H137" s="12"/>
      <c r="I137" s="12" t="s">
        <v>1145</v>
      </c>
      <c r="J137" s="13"/>
    </row>
    <row r="138" spans="1:10" x14ac:dyDescent="0.25">
      <c r="A138" s="9">
        <v>139720</v>
      </c>
      <c r="B138" s="8" t="s">
        <v>169</v>
      </c>
      <c r="C138" s="9" t="s">
        <v>471</v>
      </c>
      <c r="D138" s="9" t="s">
        <v>1318</v>
      </c>
      <c r="E138" s="9" t="str">
        <f>VLOOKUP(B138,players!B:F,4,0)</f>
        <v>CB</v>
      </c>
      <c r="F138" s="9" t="str">
        <f>VLOOKUP(B138,players!B:F,2,0)</f>
        <v>Kompany</v>
      </c>
      <c r="G138" s="9" t="s">
        <v>459</v>
      </c>
      <c r="H138" s="9"/>
      <c r="I138" s="9" t="s">
        <v>1159</v>
      </c>
      <c r="J138" s="10"/>
    </row>
    <row r="139" spans="1:10" x14ac:dyDescent="0.25">
      <c r="A139" s="12">
        <v>222680</v>
      </c>
      <c r="B139" s="11" t="s">
        <v>170</v>
      </c>
      <c r="C139" s="12" t="s">
        <v>1065</v>
      </c>
      <c r="D139" s="12" t="s">
        <v>1319</v>
      </c>
      <c r="E139" s="12" t="str">
        <f>VLOOKUP(B139,players!B:F,4,0)</f>
        <v>CAM</v>
      </c>
      <c r="F139" s="12" t="str">
        <f>VLOOKUP(B139,players!B:F,2,0)</f>
        <v>Palacio</v>
      </c>
      <c r="G139" s="12" t="s">
        <v>1140</v>
      </c>
      <c r="H139" s="12">
        <v>999</v>
      </c>
      <c r="I139" s="12" t="s">
        <v>735</v>
      </c>
      <c r="J139" s="13"/>
    </row>
    <row r="140" spans="1:10" x14ac:dyDescent="0.25">
      <c r="A140" s="9">
        <v>177845</v>
      </c>
      <c r="B140" s="8" t="s">
        <v>171</v>
      </c>
      <c r="C140" s="9" t="s">
        <v>1066</v>
      </c>
      <c r="D140" s="9" t="s">
        <v>1320</v>
      </c>
      <c r="E140" s="9" t="str">
        <f>VLOOKUP(B140,players!B:F,4,0)</f>
        <v>CB</v>
      </c>
      <c r="F140" s="9" t="str">
        <f>VLOOKUP(B140,players!B:F,2,0)</f>
        <v>Boer</v>
      </c>
      <c r="G140" s="9" t="s">
        <v>1140</v>
      </c>
      <c r="H140" s="9">
        <v>999</v>
      </c>
      <c r="I140" s="9" t="s">
        <v>1143</v>
      </c>
      <c r="J140" s="10"/>
    </row>
    <row r="141" spans="1:10" x14ac:dyDescent="0.25">
      <c r="A141" s="12">
        <v>215558</v>
      </c>
      <c r="B141" s="11" t="s">
        <v>172</v>
      </c>
      <c r="C141" s="12" t="s">
        <v>1067</v>
      </c>
      <c r="D141" s="12" t="s">
        <v>1321</v>
      </c>
      <c r="E141" s="12" t="str">
        <f>VLOOKUP(B141,players!B:F,4,0)</f>
        <v>CAM</v>
      </c>
      <c r="F141" s="12" t="str">
        <f>VLOOKUP(B141,players!B:F,2,0)</f>
        <v>Effenberg</v>
      </c>
      <c r="G141" s="12" t="s">
        <v>1140</v>
      </c>
      <c r="H141" s="12">
        <v>999</v>
      </c>
      <c r="I141" s="12" t="s">
        <v>1141</v>
      </c>
      <c r="J141" s="13"/>
    </row>
    <row r="142" spans="1:10" x14ac:dyDescent="0.25">
      <c r="A142" s="9">
        <v>195</v>
      </c>
      <c r="B142" s="8" t="s">
        <v>173</v>
      </c>
      <c r="C142" s="9" t="s">
        <v>1068</v>
      </c>
      <c r="D142" s="9" t="s">
        <v>1322</v>
      </c>
      <c r="E142" s="9" t="str">
        <f>VLOOKUP(B142,players!B:F,4,0)</f>
        <v>ST</v>
      </c>
      <c r="F142" s="9" t="str">
        <f>VLOOKUP(B142,players!B:F,2,0)</f>
        <v>Fowler</v>
      </c>
      <c r="G142" s="9" t="s">
        <v>1140</v>
      </c>
      <c r="H142" s="9">
        <v>999</v>
      </c>
      <c r="I142" s="9" t="s">
        <v>1148</v>
      </c>
      <c r="J142" s="10"/>
    </row>
    <row r="143" spans="1:10" x14ac:dyDescent="0.25">
      <c r="A143" s="12">
        <v>244</v>
      </c>
      <c r="B143" s="11" t="s">
        <v>174</v>
      </c>
      <c r="C143" s="12" t="s">
        <v>1069</v>
      </c>
      <c r="D143" s="12" t="s">
        <v>1323</v>
      </c>
      <c r="E143" s="12" t="str">
        <f>VLOOKUP(B143,players!B:F,4,0)</f>
        <v>RB</v>
      </c>
      <c r="F143" s="12" t="str">
        <f>VLOOKUP(B143,players!B:F,2,0)</f>
        <v>Neville</v>
      </c>
      <c r="G143" s="12" t="s">
        <v>1140</v>
      </c>
      <c r="H143" s="12">
        <v>999</v>
      </c>
      <c r="I143" s="12" t="s">
        <v>1148</v>
      </c>
      <c r="J143" s="13"/>
    </row>
    <row r="144" spans="1:10" x14ac:dyDescent="0.25">
      <c r="A144" s="9">
        <v>6975</v>
      </c>
      <c r="B144" s="8" t="s">
        <v>175</v>
      </c>
      <c r="C144" s="9" t="s">
        <v>1070</v>
      </c>
      <c r="D144" s="9" t="s">
        <v>1324</v>
      </c>
      <c r="E144" s="9" t="str">
        <f>VLOOKUP(B144,players!B:F,4,0)</f>
        <v>RM</v>
      </c>
      <c r="F144" s="9" t="str">
        <f>VLOOKUP(B144,players!B:F,2,0)</f>
        <v>Ljungberg</v>
      </c>
      <c r="G144" s="9" t="s">
        <v>1140</v>
      </c>
      <c r="H144" s="9">
        <v>999</v>
      </c>
      <c r="I144" s="9" t="s">
        <v>831</v>
      </c>
      <c r="J144" s="10"/>
    </row>
    <row r="145" spans="1:10" x14ac:dyDescent="0.25">
      <c r="A145" s="12">
        <v>393</v>
      </c>
      <c r="B145" s="11" t="s">
        <v>176</v>
      </c>
      <c r="C145" s="12" t="s">
        <v>1071</v>
      </c>
      <c r="D145" s="12" t="s">
        <v>1325</v>
      </c>
      <c r="E145" s="12" t="str">
        <f>VLOOKUP(B145,players!B:F,4,0)</f>
        <v>ST</v>
      </c>
      <c r="F145" s="12" t="str">
        <f>VLOOKUP(B145,players!B:F,2,0)</f>
        <v>Sheringham</v>
      </c>
      <c r="G145" s="12" t="s">
        <v>1140</v>
      </c>
      <c r="H145" s="12">
        <v>999</v>
      </c>
      <c r="I145" s="12" t="s">
        <v>1148</v>
      </c>
      <c r="J145" s="13"/>
    </row>
    <row r="146" spans="1:10" x14ac:dyDescent="0.25">
      <c r="A146" s="9">
        <v>388</v>
      </c>
      <c r="B146" s="8" t="s">
        <v>177</v>
      </c>
      <c r="C146" s="9" t="s">
        <v>1072</v>
      </c>
      <c r="D146" s="9" t="s">
        <v>1326</v>
      </c>
      <c r="E146" s="9" t="str">
        <f>VLOOKUP(B146,players!B:F,4,0)</f>
        <v>CB</v>
      </c>
      <c r="F146" s="9" t="str">
        <f>VLOOKUP(B146,players!B:F,2,0)</f>
        <v>Campbell</v>
      </c>
      <c r="G146" s="9" t="s">
        <v>1140</v>
      </c>
      <c r="H146" s="9">
        <v>999</v>
      </c>
      <c r="I146" s="9" t="s">
        <v>1148</v>
      </c>
      <c r="J146" s="10"/>
    </row>
    <row r="147" spans="1:10" x14ac:dyDescent="0.25">
      <c r="A147" s="12">
        <v>197781</v>
      </c>
      <c r="B147" s="11" t="s">
        <v>178</v>
      </c>
      <c r="C147" s="12" t="s">
        <v>178</v>
      </c>
      <c r="D147" s="12" t="s">
        <v>178</v>
      </c>
      <c r="E147" s="12" t="str">
        <f>VLOOKUP(B147,players!B:F,4,0)</f>
        <v>CM</v>
      </c>
      <c r="F147" s="12" t="str">
        <f>VLOOKUP(B147,players!B:F,2,0)</f>
        <v>Isco</v>
      </c>
      <c r="G147" s="12" t="s">
        <v>444</v>
      </c>
      <c r="H147" s="12"/>
      <c r="I147" s="12" t="s">
        <v>1145</v>
      </c>
      <c r="J147" s="13"/>
    </row>
    <row r="148" spans="1:10" x14ac:dyDescent="0.25">
      <c r="A148" s="9">
        <v>189511</v>
      </c>
      <c r="B148" s="8" t="s">
        <v>179</v>
      </c>
      <c r="C148" s="9" t="s">
        <v>1073</v>
      </c>
      <c r="D148" s="9" t="s">
        <v>1327</v>
      </c>
      <c r="E148" s="9" t="str">
        <f>VLOOKUP(B148,players!B:F,4,0)</f>
        <v>CDM</v>
      </c>
      <c r="F148" s="9" t="str">
        <f>VLOOKUP(B148,players!B:F,2,0)</f>
        <v>Busquets</v>
      </c>
      <c r="G148" s="9" t="s">
        <v>443</v>
      </c>
      <c r="H148" s="9"/>
      <c r="I148" s="9" t="s">
        <v>1145</v>
      </c>
      <c r="J148" s="10"/>
    </row>
    <row r="149" spans="1:10" x14ac:dyDescent="0.25">
      <c r="A149" s="12">
        <v>178088</v>
      </c>
      <c r="B149" s="11" t="s">
        <v>180</v>
      </c>
      <c r="C149" s="12" t="s">
        <v>1074</v>
      </c>
      <c r="D149" s="12" t="s">
        <v>1328</v>
      </c>
      <c r="E149" s="12" t="str">
        <f>VLOOKUP(B149,players!B:F,4,0)</f>
        <v>RM</v>
      </c>
      <c r="F149" s="12" t="str">
        <f>VLOOKUP(B149,players!B:F,2,0)</f>
        <v>Mata</v>
      </c>
      <c r="G149" s="12" t="s">
        <v>463</v>
      </c>
      <c r="H149" s="12"/>
      <c r="I149" s="12" t="s">
        <v>1145</v>
      </c>
      <c r="J149" s="13"/>
    </row>
    <row r="150" spans="1:10" x14ac:dyDescent="0.25">
      <c r="A150" s="9">
        <v>202126</v>
      </c>
      <c r="B150" s="8" t="s">
        <v>181</v>
      </c>
      <c r="C150" s="9" t="s">
        <v>850</v>
      </c>
      <c r="D150" s="9" t="s">
        <v>1329</v>
      </c>
      <c r="E150" s="9" t="str">
        <f>VLOOKUP(B150,players!B:F,4,0)</f>
        <v>ST</v>
      </c>
      <c r="F150" s="9" t="str">
        <f>VLOOKUP(B150,players!B:F,2,0)</f>
        <v>Kane</v>
      </c>
      <c r="G150" s="9" t="s">
        <v>483</v>
      </c>
      <c r="H150" s="9"/>
      <c r="I150" s="9" t="s">
        <v>1148</v>
      </c>
      <c r="J150" s="10"/>
    </row>
    <row r="151" spans="1:10" x14ac:dyDescent="0.25">
      <c r="A151" s="12">
        <v>184432</v>
      </c>
      <c r="B151" s="11" t="s">
        <v>182</v>
      </c>
      <c r="C151" s="12" t="s">
        <v>182</v>
      </c>
      <c r="D151" s="12" t="s">
        <v>182</v>
      </c>
      <c r="E151" s="12" t="str">
        <f>VLOOKUP(B151,players!B:F,4,0)</f>
        <v>LB</v>
      </c>
      <c r="F151" s="12" t="str">
        <f>VLOOKUP(B151,players!B:F,2,0)</f>
        <v>Azpilicueta</v>
      </c>
      <c r="G151" s="12" t="s">
        <v>452</v>
      </c>
      <c r="H151" s="12"/>
      <c r="I151" s="12" t="s">
        <v>1145</v>
      </c>
      <c r="J151" s="13"/>
    </row>
    <row r="152" spans="1:10" x14ac:dyDescent="0.25">
      <c r="A152" s="9">
        <v>188567</v>
      </c>
      <c r="B152" s="8" t="s">
        <v>183</v>
      </c>
      <c r="C152" s="9" t="s">
        <v>594</v>
      </c>
      <c r="D152" s="9" t="s">
        <v>1330</v>
      </c>
      <c r="E152" s="9" t="str">
        <f>VLOOKUP(B152,players!B:F,4,0)</f>
        <v>ST</v>
      </c>
      <c r="F152" s="9" t="str">
        <f>VLOOKUP(B152,players!B:F,2,0)</f>
        <v>Aubameyang</v>
      </c>
      <c r="G152" s="9" t="s">
        <v>467</v>
      </c>
      <c r="H152" s="9"/>
      <c r="I152" s="9" t="s">
        <v>1169</v>
      </c>
      <c r="J152" s="10"/>
    </row>
    <row r="153" spans="1:10" x14ac:dyDescent="0.25">
      <c r="A153" s="12">
        <v>110376</v>
      </c>
      <c r="B153" s="11" t="s">
        <v>184</v>
      </c>
      <c r="C153" s="12" t="s">
        <v>1075</v>
      </c>
      <c r="D153" s="12" t="s">
        <v>1331</v>
      </c>
      <c r="E153" s="12" t="str">
        <f>VLOOKUP(B153,players!B:F,4,0)</f>
        <v>ST</v>
      </c>
      <c r="F153" s="12" t="str">
        <f>VLOOKUP(B153,players!B:F,2,0)</f>
        <v>Soriano</v>
      </c>
      <c r="G153" s="12" t="s">
        <v>1190</v>
      </c>
      <c r="H153" s="12"/>
      <c r="I153" s="12" t="s">
        <v>1145</v>
      </c>
      <c r="J153" s="13"/>
    </row>
    <row r="154" spans="1:10" x14ac:dyDescent="0.25">
      <c r="A154" s="9">
        <v>176769</v>
      </c>
      <c r="B154" s="8" t="s">
        <v>185</v>
      </c>
      <c r="C154" s="9" t="s">
        <v>185</v>
      </c>
      <c r="D154" s="9" t="s">
        <v>185</v>
      </c>
      <c r="E154" s="9" t="str">
        <f>VLOOKUP(B154,players!B:F,4,0)</f>
        <v>ST</v>
      </c>
      <c r="F154" s="9" t="str">
        <f>VLOOKUP(B154,players!B:F,2,0)</f>
        <v>Jonas</v>
      </c>
      <c r="G154" s="9" t="s">
        <v>515</v>
      </c>
      <c r="H154" s="9"/>
      <c r="I154" s="9" t="s">
        <v>603</v>
      </c>
      <c r="J154" s="10"/>
    </row>
    <row r="155" spans="1:10" x14ac:dyDescent="0.25">
      <c r="A155" s="12">
        <v>202556</v>
      </c>
      <c r="B155" s="11" t="s">
        <v>186</v>
      </c>
      <c r="C155" s="12" t="s">
        <v>722</v>
      </c>
      <c r="D155" s="12" t="s">
        <v>1332</v>
      </c>
      <c r="E155" s="12" t="str">
        <f>VLOOKUP(B155,players!B:F,4,0)</f>
        <v>LW</v>
      </c>
      <c r="F155" s="12" t="str">
        <f>VLOOKUP(B155,players!B:F,2,0)</f>
        <v>Depay</v>
      </c>
      <c r="G155" s="12" t="s">
        <v>723</v>
      </c>
      <c r="H155" s="12"/>
      <c r="I155" s="12" t="s">
        <v>1143</v>
      </c>
      <c r="J155" s="13"/>
    </row>
    <row r="156" spans="1:10" x14ac:dyDescent="0.25">
      <c r="A156" s="9">
        <v>330</v>
      </c>
      <c r="B156" s="8" t="s">
        <v>187</v>
      </c>
      <c r="C156" s="9" t="s">
        <v>837</v>
      </c>
      <c r="D156" s="9" t="s">
        <v>1266</v>
      </c>
      <c r="E156" s="9" t="str">
        <f>VLOOKUP(B156,players!B:F,4,0)</f>
        <v>ST</v>
      </c>
      <c r="F156" s="9" t="str">
        <f>VLOOKUP(B156,players!B:F,2,0)</f>
        <v>Keane</v>
      </c>
      <c r="G156" s="9" t="s">
        <v>569</v>
      </c>
      <c r="H156" s="9"/>
      <c r="I156" s="9" t="s">
        <v>1157</v>
      </c>
      <c r="J156" s="10"/>
    </row>
    <row r="157" spans="1:10" x14ac:dyDescent="0.25">
      <c r="A157" s="12">
        <v>138449</v>
      </c>
      <c r="B157" s="11" t="s">
        <v>188</v>
      </c>
      <c r="C157" s="12" t="s">
        <v>188</v>
      </c>
      <c r="D157" s="12" t="s">
        <v>188</v>
      </c>
      <c r="E157" s="12" t="str">
        <f>VLOOKUP(B157,players!B:F,4,0)</f>
        <v>CAM</v>
      </c>
      <c r="F157" s="12" t="str">
        <f>VLOOKUP(B157,players!B:F,2,0)</f>
        <v>Kaká</v>
      </c>
      <c r="G157" s="12" t="s">
        <v>580</v>
      </c>
      <c r="H157" s="12"/>
      <c r="I157" s="12" t="s">
        <v>603</v>
      </c>
      <c r="J157" s="13"/>
    </row>
    <row r="158" spans="1:10" x14ac:dyDescent="0.25">
      <c r="A158" s="9">
        <v>48940</v>
      </c>
      <c r="B158" s="8" t="s">
        <v>189</v>
      </c>
      <c r="C158" s="9" t="s">
        <v>1076</v>
      </c>
      <c r="D158" s="9" t="s">
        <v>1333</v>
      </c>
      <c r="E158" s="9" t="str">
        <f>VLOOKUP(B158,players!B:F,4,0)</f>
        <v>GK</v>
      </c>
      <c r="F158" s="9" t="str">
        <f>VLOOKUP(B158,players!B:F,2,0)</f>
        <v>Cech</v>
      </c>
      <c r="G158" s="9" t="s">
        <v>470</v>
      </c>
      <c r="H158" s="9"/>
      <c r="I158" s="9" t="s">
        <v>1156</v>
      </c>
      <c r="J158" s="10"/>
    </row>
    <row r="159" spans="1:10" x14ac:dyDescent="0.25">
      <c r="A159" s="12">
        <v>189505</v>
      </c>
      <c r="B159" s="11" t="s">
        <v>190</v>
      </c>
      <c r="C159" s="12" t="s">
        <v>190</v>
      </c>
      <c r="D159" s="12" t="s">
        <v>190</v>
      </c>
      <c r="E159" s="12" t="str">
        <f>VLOOKUP(B159,players!B:F,4,0)</f>
        <v>RM</v>
      </c>
      <c r="F159" s="12" t="str">
        <f>VLOOKUP(B159,players!B:F,2,0)</f>
        <v>Pedro</v>
      </c>
      <c r="G159" s="12" t="s">
        <v>443</v>
      </c>
      <c r="H159" s="12"/>
      <c r="I159" s="12" t="s">
        <v>1145</v>
      </c>
      <c r="J159" s="13"/>
    </row>
    <row r="160" spans="1:10" x14ac:dyDescent="0.25">
      <c r="A160" s="9">
        <v>142780</v>
      </c>
      <c r="B160" s="8" t="s">
        <v>191</v>
      </c>
      <c r="C160" s="9" t="s">
        <v>815</v>
      </c>
      <c r="D160" s="9" t="s">
        <v>1223</v>
      </c>
      <c r="E160" s="9" t="str">
        <f>VLOOKUP(B160,players!B:F,4,0)</f>
        <v>CB</v>
      </c>
      <c r="F160" s="9" t="str">
        <f>VLOOKUP(B160,players!B:F,2,0)</f>
        <v>Rodríguez</v>
      </c>
      <c r="G160" s="9" t="s">
        <v>575</v>
      </c>
      <c r="H160" s="9"/>
      <c r="I160" s="9" t="s">
        <v>1155</v>
      </c>
      <c r="J160" s="10"/>
    </row>
    <row r="161" spans="1:10" x14ac:dyDescent="0.25">
      <c r="A161" s="12">
        <v>53405</v>
      </c>
      <c r="B161" s="11" t="s">
        <v>192</v>
      </c>
      <c r="C161" s="12" t="s">
        <v>192</v>
      </c>
      <c r="D161" s="12" t="s">
        <v>192</v>
      </c>
      <c r="E161" s="12" t="str">
        <f>VLOOKUP(B161,players!B:F,4,0)</f>
        <v>LB</v>
      </c>
      <c r="F161" s="12" t="str">
        <f>VLOOKUP(B161,players!B:F,2,0)</f>
        <v>Maxwell</v>
      </c>
      <c r="G161" s="12" t="s">
        <v>450</v>
      </c>
      <c r="H161" s="12"/>
      <c r="I161" s="12" t="s">
        <v>603</v>
      </c>
      <c r="J161" s="13"/>
    </row>
    <row r="162" spans="1:10" x14ac:dyDescent="0.25">
      <c r="A162" s="9">
        <v>177610</v>
      </c>
      <c r="B162" s="8" t="s">
        <v>193</v>
      </c>
      <c r="C162" s="9" t="s">
        <v>1077</v>
      </c>
      <c r="D162" s="9" t="s">
        <v>1334</v>
      </c>
      <c r="E162" s="9" t="str">
        <f>VLOOKUP(B162,players!B:F,4,0)</f>
        <v>CB</v>
      </c>
      <c r="F162" s="9" t="str">
        <f>VLOOKUP(B162,players!B:F,2,0)</f>
        <v>Martinez</v>
      </c>
      <c r="G162" s="9" t="s">
        <v>446</v>
      </c>
      <c r="H162" s="9"/>
      <c r="I162" s="9" t="s">
        <v>1145</v>
      </c>
      <c r="J162" s="10"/>
    </row>
    <row r="163" spans="1:10" x14ac:dyDescent="0.25">
      <c r="A163" s="12">
        <v>148803</v>
      </c>
      <c r="B163" s="11" t="s">
        <v>194</v>
      </c>
      <c r="C163" s="12" t="s">
        <v>541</v>
      </c>
      <c r="D163" s="12" t="s">
        <v>1335</v>
      </c>
      <c r="E163" s="12" t="str">
        <f>VLOOKUP(B163,players!B:F,4,0)</f>
        <v>ST</v>
      </c>
      <c r="F163" s="12" t="str">
        <f>VLOOKUP(B163,players!B:F,2,0)</f>
        <v>Huntelaar</v>
      </c>
      <c r="G163" s="12" t="s">
        <v>539</v>
      </c>
      <c r="H163" s="12"/>
      <c r="I163" s="12" t="s">
        <v>1143</v>
      </c>
      <c r="J163" s="13"/>
    </row>
    <row r="164" spans="1:10" x14ac:dyDescent="0.25">
      <c r="A164" s="9">
        <v>177509</v>
      </c>
      <c r="B164" s="8" t="s">
        <v>195</v>
      </c>
      <c r="C164" s="9" t="s">
        <v>494</v>
      </c>
      <c r="D164" s="9" t="s">
        <v>1336</v>
      </c>
      <c r="E164" s="9" t="str">
        <f>VLOOKUP(B164,players!B:F,4,0)</f>
        <v>CB</v>
      </c>
      <c r="F164" s="9" t="str">
        <f>VLOOKUP(B164,players!B:F,2,0)</f>
        <v>Benatia</v>
      </c>
      <c r="G164" s="9" t="s">
        <v>446</v>
      </c>
      <c r="H164" s="9"/>
      <c r="I164" s="9" t="s">
        <v>1170</v>
      </c>
      <c r="J164" s="10"/>
    </row>
    <row r="165" spans="1:10" x14ac:dyDescent="0.25">
      <c r="A165" s="12">
        <v>167628</v>
      </c>
      <c r="B165" s="11" t="s">
        <v>196</v>
      </c>
      <c r="C165" s="12" t="s">
        <v>533</v>
      </c>
      <c r="D165" s="12" t="s">
        <v>1337</v>
      </c>
      <c r="E165" s="12" t="str">
        <f>VLOOKUP(B165,players!B:F,4,0)</f>
        <v>GK</v>
      </c>
      <c r="F165" s="12" t="str">
        <f>VLOOKUP(B165,players!B:F,2,0)</f>
        <v>Ruffier</v>
      </c>
      <c r="G165" s="12" t="s">
        <v>534</v>
      </c>
      <c r="H165" s="12"/>
      <c r="I165" s="12" t="s">
        <v>1149</v>
      </c>
      <c r="J165" s="13"/>
    </row>
    <row r="166" spans="1:10" x14ac:dyDescent="0.25">
      <c r="A166" s="9">
        <v>188152</v>
      </c>
      <c r="B166" s="8" t="s">
        <v>197</v>
      </c>
      <c r="C166" s="9" t="s">
        <v>197</v>
      </c>
      <c r="D166" s="9" t="s">
        <v>197</v>
      </c>
      <c r="E166" s="9" t="str">
        <f>VLOOKUP(B166,players!B:F,4,0)</f>
        <v>CAM</v>
      </c>
      <c r="F166" s="9" t="str">
        <f>VLOOKUP(B166,players!B:F,2,0)</f>
        <v>Oscar</v>
      </c>
      <c r="G166" s="9" t="s">
        <v>452</v>
      </c>
      <c r="H166" s="9"/>
      <c r="I166" s="9" t="s">
        <v>603</v>
      </c>
      <c r="J166" s="10"/>
    </row>
    <row r="167" spans="1:10" x14ac:dyDescent="0.25">
      <c r="A167" s="12">
        <v>45197</v>
      </c>
      <c r="B167" s="11" t="s">
        <v>198</v>
      </c>
      <c r="C167" s="12" t="s">
        <v>1078</v>
      </c>
      <c r="D167" s="12" t="s">
        <v>1338</v>
      </c>
      <c r="E167" s="12" t="str">
        <f>VLOOKUP(B167,players!B:F,4,0)</f>
        <v>CDM</v>
      </c>
      <c r="F167" s="12" t="str">
        <f>VLOOKUP(B167,players!B:F,2,0)</f>
        <v>Alonso</v>
      </c>
      <c r="G167" s="12" t="s">
        <v>446</v>
      </c>
      <c r="H167" s="12"/>
      <c r="I167" s="12" t="s">
        <v>1145</v>
      </c>
      <c r="J167" s="13"/>
    </row>
    <row r="168" spans="1:10" x14ac:dyDescent="0.25">
      <c r="A168" s="9">
        <v>7763</v>
      </c>
      <c r="B168" s="8" t="s">
        <v>199</v>
      </c>
      <c r="C168" s="9" t="s">
        <v>548</v>
      </c>
      <c r="D168" s="9" t="s">
        <v>1339</v>
      </c>
      <c r="E168" s="9" t="str">
        <f>VLOOKUP(B168,players!B:F,4,0)</f>
        <v>CM</v>
      </c>
      <c r="F168" s="9" t="str">
        <f>VLOOKUP(B168,players!B:F,2,0)</f>
        <v>Pirlo</v>
      </c>
      <c r="G168" s="9" t="s">
        <v>549</v>
      </c>
      <c r="H168" s="9"/>
      <c r="I168" s="9" t="s">
        <v>1142</v>
      </c>
      <c r="J168" s="10"/>
    </row>
    <row r="169" spans="1:10" x14ac:dyDescent="0.25">
      <c r="A169" s="12">
        <v>180930</v>
      </c>
      <c r="B169" s="11" t="s">
        <v>200</v>
      </c>
      <c r="C169" s="12" t="s">
        <v>1079</v>
      </c>
      <c r="D169" s="12" t="s">
        <v>1340</v>
      </c>
      <c r="E169" s="12" t="str">
        <f>VLOOKUP(B169,players!B:F,4,0)</f>
        <v>ST</v>
      </c>
      <c r="F169" s="12" t="str">
        <f>VLOOKUP(B169,players!B:F,2,0)</f>
        <v>Dzeko</v>
      </c>
      <c r="G169" s="12" t="s">
        <v>459</v>
      </c>
      <c r="H169" s="12"/>
      <c r="I169" s="12" t="s">
        <v>1171</v>
      </c>
      <c r="J169" s="13"/>
    </row>
    <row r="170" spans="1:10" x14ac:dyDescent="0.25">
      <c r="A170" s="9">
        <v>162835</v>
      </c>
      <c r="B170" s="8" t="s">
        <v>201</v>
      </c>
      <c r="C170" s="9" t="s">
        <v>1080</v>
      </c>
      <c r="D170" s="9" t="s">
        <v>1341</v>
      </c>
      <c r="E170" s="9" t="str">
        <f>VLOOKUP(B170,players!B:F,4,0)</f>
        <v>GK</v>
      </c>
      <c r="F170" s="9" t="str">
        <f>VLOOKUP(B170,players!B:F,2,0)</f>
        <v>Handanovic</v>
      </c>
      <c r="G170" s="9" t="s">
        <v>536</v>
      </c>
      <c r="H170" s="9"/>
      <c r="I170" s="9" t="s">
        <v>1172</v>
      </c>
      <c r="J170" s="10"/>
    </row>
    <row r="171" spans="1:10" x14ac:dyDescent="0.25">
      <c r="A171" s="12">
        <v>171877</v>
      </c>
      <c r="B171" s="11" t="s">
        <v>202</v>
      </c>
      <c r="C171" s="12" t="s">
        <v>567</v>
      </c>
      <c r="D171" s="12" t="s">
        <v>1342</v>
      </c>
      <c r="E171" s="12" t="str">
        <f>VLOOKUP(B171,players!B:F,4,0)</f>
        <v>CAM</v>
      </c>
      <c r="F171" s="12" t="str">
        <f>VLOOKUP(B171,players!B:F,2,0)</f>
        <v>Hamšik</v>
      </c>
      <c r="G171" s="12" t="s">
        <v>496</v>
      </c>
      <c r="H171" s="12"/>
      <c r="I171" s="12" t="s">
        <v>1173</v>
      </c>
      <c r="J171" s="13"/>
    </row>
    <row r="172" spans="1:10" x14ac:dyDescent="0.25">
      <c r="A172" s="9">
        <v>177134</v>
      </c>
      <c r="B172" s="8" t="s">
        <v>203</v>
      </c>
      <c r="C172" s="9" t="s">
        <v>1081</v>
      </c>
      <c r="D172" s="9" t="s">
        <v>1343</v>
      </c>
      <c r="E172" s="9" t="str">
        <f>VLOOKUP(B172,players!B:F,4,0)</f>
        <v>ST</v>
      </c>
      <c r="F172" s="9" t="str">
        <f>VLOOKUP(B172,players!B:F,2,0)</f>
        <v>Ba</v>
      </c>
      <c r="G172" s="9" t="s">
        <v>1191</v>
      </c>
      <c r="H172" s="9"/>
      <c r="I172" s="9" t="s">
        <v>1174</v>
      </c>
      <c r="J172" s="10"/>
    </row>
    <row r="173" spans="1:10" x14ac:dyDescent="0.25">
      <c r="A173" s="12">
        <v>4098</v>
      </c>
      <c r="B173" s="11" t="s">
        <v>204</v>
      </c>
      <c r="C173" s="12" t="s">
        <v>204</v>
      </c>
      <c r="D173" s="12" t="s">
        <v>204</v>
      </c>
      <c r="E173" s="12" t="str">
        <f>VLOOKUP(B173,players!B:F,4,0)</f>
        <v>CM</v>
      </c>
      <c r="F173" s="12" t="str">
        <f>VLOOKUP(B173,players!B:F,2,0)</f>
        <v>Tiago</v>
      </c>
      <c r="G173" s="12" t="s">
        <v>492</v>
      </c>
      <c r="H173" s="12"/>
      <c r="I173" s="12" t="s">
        <v>1146</v>
      </c>
      <c r="J173" s="13"/>
    </row>
    <row r="174" spans="1:10" x14ac:dyDescent="0.25">
      <c r="A174" s="9">
        <v>177358</v>
      </c>
      <c r="B174" s="8" t="s">
        <v>205</v>
      </c>
      <c r="C174" s="9" t="s">
        <v>611</v>
      </c>
      <c r="D174" s="9" t="s">
        <v>1344</v>
      </c>
      <c r="E174" s="9" t="str">
        <f>VLOOKUP(B174,players!B:F,4,0)</f>
        <v>CDM</v>
      </c>
      <c r="F174" s="9" t="str">
        <f>VLOOKUP(B174,players!B:F,2,0)</f>
        <v>Schneiderlin</v>
      </c>
      <c r="G174" s="9" t="s">
        <v>612</v>
      </c>
      <c r="H174" s="9"/>
      <c r="I174" s="9" t="s">
        <v>1149</v>
      </c>
      <c r="J174" s="10"/>
    </row>
    <row r="175" spans="1:10" x14ac:dyDescent="0.25">
      <c r="A175" s="12">
        <v>193116</v>
      </c>
      <c r="B175" s="11" t="s">
        <v>206</v>
      </c>
      <c r="C175" s="12" t="s">
        <v>589</v>
      </c>
      <c r="D175" s="12" t="s">
        <v>1345</v>
      </c>
      <c r="E175" s="12" t="str">
        <f>VLOOKUP(B175,players!B:F,4,0)</f>
        <v>CDM</v>
      </c>
      <c r="F175" s="12" t="str">
        <f>VLOOKUP(B175,players!B:F,2,0)</f>
        <v>Gonalons</v>
      </c>
      <c r="G175" s="12" t="s">
        <v>553</v>
      </c>
      <c r="H175" s="12"/>
      <c r="I175" s="12" t="s">
        <v>1149</v>
      </c>
      <c r="J175" s="13"/>
    </row>
    <row r="176" spans="1:10" x14ac:dyDescent="0.25">
      <c r="A176" s="9">
        <v>189358</v>
      </c>
      <c r="B176" s="8" t="s">
        <v>207</v>
      </c>
      <c r="C176" s="9" t="s">
        <v>557</v>
      </c>
      <c r="D176" s="9" t="s">
        <v>1346</v>
      </c>
      <c r="E176" s="9" t="str">
        <f>VLOOKUP(B176,players!B:F,4,0)</f>
        <v>CAM</v>
      </c>
      <c r="F176" s="9" t="str">
        <f>VLOOKUP(B176,players!B:F,2,0)</f>
        <v>Kagawa</v>
      </c>
      <c r="G176" s="9" t="s">
        <v>467</v>
      </c>
      <c r="H176" s="9"/>
      <c r="I176" s="9" t="s">
        <v>1175</v>
      </c>
      <c r="J176" s="10"/>
    </row>
    <row r="177" spans="1:10" x14ac:dyDescent="0.25">
      <c r="A177" s="12">
        <v>150724</v>
      </c>
      <c r="B177" s="11" t="s">
        <v>208</v>
      </c>
      <c r="C177" s="12" t="s">
        <v>540</v>
      </c>
      <c r="D177" s="12" t="s">
        <v>1347</v>
      </c>
      <c r="E177" s="12" t="str">
        <f>VLOOKUP(B177,players!B:F,4,0)</f>
        <v>GK</v>
      </c>
      <c r="F177" s="12" t="str">
        <f>VLOOKUP(B177,players!B:F,2,0)</f>
        <v>Hart</v>
      </c>
      <c r="G177" s="12" t="s">
        <v>459</v>
      </c>
      <c r="H177" s="12"/>
      <c r="I177" s="12" t="s">
        <v>1148</v>
      </c>
      <c r="J177" s="13"/>
    </row>
    <row r="178" spans="1:10" x14ac:dyDescent="0.25">
      <c r="A178" s="9">
        <v>198077</v>
      </c>
      <c r="B178" s="8" t="s">
        <v>209</v>
      </c>
      <c r="C178" s="9" t="s">
        <v>863</v>
      </c>
      <c r="D178" s="9" t="s">
        <v>1348</v>
      </c>
      <c r="E178" s="9" t="str">
        <f>VLOOKUP(B178,players!B:F,4,0)</f>
        <v>RM</v>
      </c>
      <c r="F178" s="9" t="str">
        <f>VLOOKUP(B178,players!B:F,2,0)</f>
        <v>Herrmann</v>
      </c>
      <c r="G178" s="9" t="s">
        <v>608</v>
      </c>
      <c r="H178" s="9"/>
      <c r="I178" s="9" t="s">
        <v>1141</v>
      </c>
      <c r="J178" s="10"/>
    </row>
    <row r="179" spans="1:10" x14ac:dyDescent="0.25">
      <c r="A179" s="12">
        <v>199715</v>
      </c>
      <c r="B179" s="11" t="s">
        <v>210</v>
      </c>
      <c r="C179" s="12" t="s">
        <v>1082</v>
      </c>
      <c r="D179" s="12" t="s">
        <v>1349</v>
      </c>
      <c r="E179" s="12" t="str">
        <f>VLOOKUP(B179,players!B:F,4,0)</f>
        <v>LM</v>
      </c>
      <c r="F179" s="12" t="str">
        <f>VLOOKUP(B179,players!B:F,2,0)</f>
        <v>Pérez</v>
      </c>
      <c r="G179" s="12" t="s">
        <v>585</v>
      </c>
      <c r="H179" s="12"/>
      <c r="I179" s="12" t="s">
        <v>1145</v>
      </c>
      <c r="J179" s="13"/>
    </row>
    <row r="180" spans="1:10" x14ac:dyDescent="0.25">
      <c r="A180" s="9">
        <v>189805</v>
      </c>
      <c r="B180" s="8" t="s">
        <v>211</v>
      </c>
      <c r="C180" s="9" t="s">
        <v>1083</v>
      </c>
      <c r="D180" s="9" t="s">
        <v>1350</v>
      </c>
      <c r="E180" s="9" t="str">
        <f>VLOOKUP(B180,players!B:F,4,0)</f>
        <v>ST</v>
      </c>
      <c r="F180" s="9" t="str">
        <f>VLOOKUP(B180,players!B:F,2,0)</f>
        <v>Jong</v>
      </c>
      <c r="G180" s="9" t="s">
        <v>723</v>
      </c>
      <c r="H180" s="9"/>
      <c r="I180" s="9" t="s">
        <v>1143</v>
      </c>
      <c r="J180" s="10"/>
    </row>
    <row r="181" spans="1:10" x14ac:dyDescent="0.25">
      <c r="A181" s="12">
        <v>188081</v>
      </c>
      <c r="B181" s="11" t="s">
        <v>212</v>
      </c>
      <c r="C181" s="12" t="s">
        <v>1084</v>
      </c>
      <c r="D181" s="12" t="s">
        <v>1351</v>
      </c>
      <c r="E181" s="12" t="str">
        <f>VLOOKUP(B181,players!B:F,4,0)</f>
        <v>CAM</v>
      </c>
      <c r="F181" s="12" t="str">
        <f>VLOOKUP(B181,players!B:F,2,0)</f>
        <v>Teixeira</v>
      </c>
      <c r="G181" s="12" t="s">
        <v>595</v>
      </c>
      <c r="H181" s="12"/>
      <c r="I181" s="12" t="s">
        <v>603</v>
      </c>
      <c r="J181" s="13"/>
    </row>
    <row r="182" spans="1:10" x14ac:dyDescent="0.25">
      <c r="A182" s="9">
        <v>181291</v>
      </c>
      <c r="B182" s="8" t="s">
        <v>213</v>
      </c>
      <c r="C182" s="9" t="s">
        <v>904</v>
      </c>
      <c r="D182" s="9" t="s">
        <v>1352</v>
      </c>
      <c r="E182" s="9" t="str">
        <f>VLOOKUP(B182,players!B:F,4,0)</f>
        <v>CM</v>
      </c>
      <c r="F182" s="9" t="str">
        <f>VLOOKUP(B182,players!B:F,2,0)</f>
        <v>Wijnaldum</v>
      </c>
      <c r="G182" s="9" t="s">
        <v>723</v>
      </c>
      <c r="H182" s="9"/>
      <c r="I182" s="9" t="s">
        <v>1143</v>
      </c>
      <c r="J182" s="10"/>
    </row>
    <row r="183" spans="1:10" x14ac:dyDescent="0.25">
      <c r="A183" s="12">
        <v>186942</v>
      </c>
      <c r="B183" s="11" t="s">
        <v>214</v>
      </c>
      <c r="C183" s="12" t="s">
        <v>1085</v>
      </c>
      <c r="D183" s="12" t="s">
        <v>1353</v>
      </c>
      <c r="E183" s="12" t="str">
        <f>VLOOKUP(B183,players!B:F,4,0)</f>
        <v>CM</v>
      </c>
      <c r="F183" s="12" t="str">
        <f>VLOOKUP(B183,players!B:F,2,0)</f>
        <v>Gündogan</v>
      </c>
      <c r="G183" s="12" t="s">
        <v>467</v>
      </c>
      <c r="H183" s="12"/>
      <c r="I183" s="12" t="s">
        <v>1141</v>
      </c>
      <c r="J183" s="13"/>
    </row>
    <row r="184" spans="1:10" x14ac:dyDescent="0.25">
      <c r="A184" s="9">
        <v>171833</v>
      </c>
      <c r="B184" s="8" t="s">
        <v>215</v>
      </c>
      <c r="C184" s="9" t="s">
        <v>525</v>
      </c>
      <c r="D184" s="9" t="s">
        <v>1354</v>
      </c>
      <c r="E184" s="9" t="str">
        <f>VLOOKUP(B184,players!B:F,4,0)</f>
        <v>ST</v>
      </c>
      <c r="F184" s="9" t="str">
        <f>VLOOKUP(B184,players!B:F,2,0)</f>
        <v>Sturridge</v>
      </c>
      <c r="G184" s="9" t="s">
        <v>526</v>
      </c>
      <c r="H184" s="9"/>
      <c r="I184" s="9" t="s">
        <v>1148</v>
      </c>
      <c r="J184" s="10"/>
    </row>
    <row r="185" spans="1:10" x14ac:dyDescent="0.25">
      <c r="A185" s="12">
        <v>155887</v>
      </c>
      <c r="B185" s="11" t="s">
        <v>216</v>
      </c>
      <c r="C185" s="12" t="s">
        <v>954</v>
      </c>
      <c r="D185" s="12" t="s">
        <v>1355</v>
      </c>
      <c r="E185" s="12" t="str">
        <f>VLOOKUP(B185,players!B:F,4,0)</f>
        <v>CM</v>
      </c>
      <c r="F185" s="12" t="str">
        <f>VLOOKUP(B185,players!B:F,2,0)</f>
        <v>Bradley</v>
      </c>
      <c r="G185" s="12" t="s">
        <v>597</v>
      </c>
      <c r="H185" s="12"/>
      <c r="I185" s="12" t="s">
        <v>1164</v>
      </c>
      <c r="J185" s="13"/>
    </row>
    <row r="186" spans="1:10" x14ac:dyDescent="0.25">
      <c r="A186" s="9">
        <v>137494</v>
      </c>
      <c r="B186" s="8" t="s">
        <v>217</v>
      </c>
      <c r="C186" s="9" t="s">
        <v>976</v>
      </c>
      <c r="D186" s="9" t="s">
        <v>1356</v>
      </c>
      <c r="E186" s="9" t="str">
        <f>VLOOKUP(B186,players!B:F,4,0)</f>
        <v>ST</v>
      </c>
      <c r="F186" s="9" t="str">
        <f>VLOOKUP(B186,players!B:F,2,0)</f>
        <v>Martins</v>
      </c>
      <c r="G186" s="9" t="s">
        <v>620</v>
      </c>
      <c r="H186" s="9"/>
      <c r="I186" s="9" t="s">
        <v>1154</v>
      </c>
      <c r="J186" s="10"/>
    </row>
    <row r="187" spans="1:10" x14ac:dyDescent="0.25">
      <c r="A187" s="12">
        <v>184431</v>
      </c>
      <c r="B187" s="11" t="s">
        <v>218</v>
      </c>
      <c r="C187" s="12" t="s">
        <v>596</v>
      </c>
      <c r="D187" s="12" t="s">
        <v>1357</v>
      </c>
      <c r="E187" s="12" t="str">
        <f>VLOOKUP(B187,players!B:F,4,0)</f>
        <v>CF</v>
      </c>
      <c r="F187" s="12" t="str">
        <f>VLOOKUP(B187,players!B:F,2,0)</f>
        <v>Giovinco</v>
      </c>
      <c r="G187" s="12" t="s">
        <v>597</v>
      </c>
      <c r="H187" s="12"/>
      <c r="I187" s="12" t="s">
        <v>1142</v>
      </c>
      <c r="J187" s="13"/>
    </row>
    <row r="188" spans="1:10" x14ac:dyDescent="0.25">
      <c r="A188" s="9">
        <v>5471</v>
      </c>
      <c r="B188" s="8" t="s">
        <v>219</v>
      </c>
      <c r="C188" s="9" t="s">
        <v>835</v>
      </c>
      <c r="D188" s="9" t="s">
        <v>1358</v>
      </c>
      <c r="E188" s="9" t="str">
        <f>VLOOKUP(B188,players!B:F,4,0)</f>
        <v>CM</v>
      </c>
      <c r="F188" s="9" t="str">
        <f>VLOOKUP(B188,players!B:F,2,0)</f>
        <v>Lampard</v>
      </c>
      <c r="G188" s="9" t="s">
        <v>549</v>
      </c>
      <c r="H188" s="9"/>
      <c r="I188" s="9" t="s">
        <v>1148</v>
      </c>
      <c r="J188" s="10"/>
    </row>
    <row r="189" spans="1:10" x14ac:dyDescent="0.25">
      <c r="A189" s="12">
        <v>180206</v>
      </c>
      <c r="B189" s="11" t="s">
        <v>220</v>
      </c>
      <c r="C189" s="12" t="s">
        <v>1086</v>
      </c>
      <c r="D189" s="12" t="s">
        <v>1359</v>
      </c>
      <c r="E189" s="12" t="str">
        <f>VLOOKUP(B189,players!B:F,4,0)</f>
        <v>CM</v>
      </c>
      <c r="F189" s="12" t="str">
        <f>VLOOKUP(B189,players!B:F,2,0)</f>
        <v>Pjanic</v>
      </c>
      <c r="G189" s="12" t="s">
        <v>520</v>
      </c>
      <c r="H189" s="12"/>
      <c r="I189" s="12" t="s">
        <v>1171</v>
      </c>
      <c r="J189" s="13"/>
    </row>
    <row r="190" spans="1:10" x14ac:dyDescent="0.25">
      <c r="A190" s="9">
        <v>143745</v>
      </c>
      <c r="B190" s="8" t="s">
        <v>221</v>
      </c>
      <c r="C190" s="9" t="s">
        <v>499</v>
      </c>
      <c r="D190" s="9" t="s">
        <v>1360</v>
      </c>
      <c r="E190" s="9" t="str">
        <f>VLOOKUP(B190,players!B:F,4,0)</f>
        <v>LM</v>
      </c>
      <c r="F190" s="9" t="str">
        <f>VLOOKUP(B190,players!B:F,2,0)</f>
        <v>Turan</v>
      </c>
      <c r="G190" s="9" t="s">
        <v>492</v>
      </c>
      <c r="H190" s="9"/>
      <c r="I190" s="9" t="s">
        <v>1176</v>
      </c>
      <c r="J190" s="10"/>
    </row>
    <row r="191" spans="1:10" x14ac:dyDescent="0.25">
      <c r="A191" s="12">
        <v>198009</v>
      </c>
      <c r="B191" s="11" t="s">
        <v>222</v>
      </c>
      <c r="C191" s="12" t="s">
        <v>865</v>
      </c>
      <c r="D191" s="12" t="s">
        <v>1361</v>
      </c>
      <c r="E191" s="12" t="str">
        <f>VLOOKUP(B191,players!B:F,4,0)</f>
        <v>GK</v>
      </c>
      <c r="F191" s="12" t="str">
        <f>VLOOKUP(B191,players!B:F,2,0)</f>
        <v>Perin</v>
      </c>
      <c r="G191" s="12" t="s">
        <v>866</v>
      </c>
      <c r="H191" s="12"/>
      <c r="I191" s="12" t="s">
        <v>1142</v>
      </c>
      <c r="J191" s="13"/>
    </row>
    <row r="192" spans="1:10" x14ac:dyDescent="0.25">
      <c r="A192" s="9">
        <v>203551</v>
      </c>
      <c r="B192" s="8" t="s">
        <v>223</v>
      </c>
      <c r="C192" s="9" t="s">
        <v>1087</v>
      </c>
      <c r="D192" s="9" t="s">
        <v>1362</v>
      </c>
      <c r="E192" s="9" t="str">
        <f>VLOOKUP(B192,players!B:F,4,0)</f>
        <v>RB</v>
      </c>
      <c r="F192" s="9" t="str">
        <f>VLOOKUP(B192,players!B:F,2,0)</f>
        <v>Florenzi</v>
      </c>
      <c r="G192" s="9" t="s">
        <v>520</v>
      </c>
      <c r="H192" s="9"/>
      <c r="I192" s="9" t="s">
        <v>1142</v>
      </c>
      <c r="J192" s="10"/>
    </row>
    <row r="193" spans="1:10" x14ac:dyDescent="0.25">
      <c r="A193" s="12">
        <v>201399</v>
      </c>
      <c r="B193" s="11" t="s">
        <v>224</v>
      </c>
      <c r="C193" s="12" t="s">
        <v>1088</v>
      </c>
      <c r="D193" s="12" t="s">
        <v>1363</v>
      </c>
      <c r="E193" s="12" t="str">
        <f>VLOOKUP(B193,players!B:F,4,0)</f>
        <v>ST</v>
      </c>
      <c r="F193" s="12" t="str">
        <f>VLOOKUP(B193,players!B:F,2,0)</f>
        <v>Icardi</v>
      </c>
      <c r="G193" s="12" t="s">
        <v>536</v>
      </c>
      <c r="H193" s="12"/>
      <c r="I193" s="12" t="s">
        <v>1155</v>
      </c>
      <c r="J193" s="13"/>
    </row>
    <row r="194" spans="1:10" x14ac:dyDescent="0.25">
      <c r="A194" s="9">
        <v>179846</v>
      </c>
      <c r="B194" s="8" t="s">
        <v>225</v>
      </c>
      <c r="C194" s="9" t="s">
        <v>493</v>
      </c>
      <c r="D194" s="9" t="s">
        <v>1364</v>
      </c>
      <c r="E194" s="9" t="str">
        <f>VLOOKUP(B194,players!B:F,4,0)</f>
        <v>CDM</v>
      </c>
      <c r="F194" s="9" t="str">
        <f>VLOOKUP(B194,players!B:F,2,0)</f>
        <v>Khedira</v>
      </c>
      <c r="G194" s="9" t="s">
        <v>444</v>
      </c>
      <c r="H194" s="9"/>
      <c r="I194" s="9" t="s">
        <v>1141</v>
      </c>
      <c r="J194" s="10"/>
    </row>
    <row r="195" spans="1:10" x14ac:dyDescent="0.25">
      <c r="A195" s="12">
        <v>165239</v>
      </c>
      <c r="B195" s="11" t="s">
        <v>226</v>
      </c>
      <c r="C195" s="12" t="s">
        <v>497</v>
      </c>
      <c r="D195" s="12" t="s">
        <v>1365</v>
      </c>
      <c r="E195" s="12" t="str">
        <f>VLOOKUP(B195,players!B:F,4,0)</f>
        <v>LM</v>
      </c>
      <c r="F195" s="12" t="str">
        <f>VLOOKUP(B195,players!B:F,2,0)</f>
        <v>Nasri</v>
      </c>
      <c r="G195" s="12" t="s">
        <v>459</v>
      </c>
      <c r="H195" s="12"/>
      <c r="I195" s="12" t="s">
        <v>1149</v>
      </c>
      <c r="J195" s="13"/>
    </row>
    <row r="196" spans="1:10" x14ac:dyDescent="0.25">
      <c r="A196" s="9">
        <v>53302</v>
      </c>
      <c r="B196" s="8" t="s">
        <v>227</v>
      </c>
      <c r="C196" s="9" t="s">
        <v>546</v>
      </c>
      <c r="D196" s="9" t="s">
        <v>1366</v>
      </c>
      <c r="E196" s="9" t="str">
        <f>VLOOKUP(B196,players!B:F,4,0)</f>
        <v>CDM</v>
      </c>
      <c r="F196" s="9" t="str">
        <f>VLOOKUP(B196,players!B:F,2,0)</f>
        <v>Rossi</v>
      </c>
      <c r="G196" s="9" t="s">
        <v>520</v>
      </c>
      <c r="H196" s="9"/>
      <c r="I196" s="9" t="s">
        <v>1142</v>
      </c>
      <c r="J196" s="10"/>
    </row>
    <row r="197" spans="1:10" x14ac:dyDescent="0.25">
      <c r="A197" s="12">
        <v>5479</v>
      </c>
      <c r="B197" s="11" t="s">
        <v>228</v>
      </c>
      <c r="C197" s="12" t="s">
        <v>1089</v>
      </c>
      <c r="D197" s="12" t="s">
        <v>503</v>
      </c>
      <c r="E197" s="12" t="str">
        <f>VLOOKUP(B197,players!B:F,4,0)</f>
        <v>GK</v>
      </c>
      <c r="F197" s="12" t="str">
        <f>VLOOKUP(B197,players!B:F,2,0)</f>
        <v>Casillas</v>
      </c>
      <c r="G197" s="12" t="s">
        <v>444</v>
      </c>
      <c r="H197" s="12"/>
      <c r="I197" s="12" t="s">
        <v>1145</v>
      </c>
      <c r="J197" s="13"/>
    </row>
    <row r="198" spans="1:10" x14ac:dyDescent="0.25">
      <c r="A198" s="9">
        <v>168435</v>
      </c>
      <c r="B198" s="8" t="s">
        <v>229</v>
      </c>
      <c r="C198" s="9" t="s">
        <v>532</v>
      </c>
      <c r="D198" s="9" t="s">
        <v>1367</v>
      </c>
      <c r="E198" s="9" t="str">
        <f>VLOOKUP(B198,players!B:F,4,0)</f>
        <v>GK</v>
      </c>
      <c r="F198" s="9" t="str">
        <f>VLOOKUP(B198,players!B:F,2,0)</f>
        <v>Sirigu</v>
      </c>
      <c r="G198" s="9" t="s">
        <v>450</v>
      </c>
      <c r="H198" s="9"/>
      <c r="I198" s="9" t="s">
        <v>1142</v>
      </c>
      <c r="J198" s="10"/>
    </row>
    <row r="199" spans="1:10" x14ac:dyDescent="0.25">
      <c r="A199" s="12">
        <v>168609</v>
      </c>
      <c r="B199" s="11" t="s">
        <v>230</v>
      </c>
      <c r="C199" s="12" t="s">
        <v>230</v>
      </c>
      <c r="D199" s="12" t="s">
        <v>230</v>
      </c>
      <c r="E199" s="12" t="str">
        <f>VLOOKUP(B199,players!B:F,4,0)</f>
        <v>CB</v>
      </c>
      <c r="F199" s="12" t="str">
        <f>VLOOKUP(B199,players!B:F,2,0)</f>
        <v>Miranda</v>
      </c>
      <c r="G199" s="12" t="s">
        <v>492</v>
      </c>
      <c r="H199" s="12"/>
      <c r="I199" s="12" t="s">
        <v>603</v>
      </c>
      <c r="J199" s="13"/>
    </row>
    <row r="200" spans="1:10" x14ac:dyDescent="0.25">
      <c r="A200" s="9">
        <v>169416</v>
      </c>
      <c r="B200" s="8" t="s">
        <v>231</v>
      </c>
      <c r="C200" s="9" t="s">
        <v>529</v>
      </c>
      <c r="D200" s="9" t="s">
        <v>1368</v>
      </c>
      <c r="E200" s="9" t="str">
        <f>VLOOKUP(B200,players!B:F,4,0)</f>
        <v>RW</v>
      </c>
      <c r="F200" s="9" t="str">
        <f>VLOOKUP(B200,players!B:F,2,0)</f>
        <v>Vela</v>
      </c>
      <c r="G200" s="9" t="s">
        <v>530</v>
      </c>
      <c r="H200" s="9"/>
      <c r="I200" s="9" t="s">
        <v>1177</v>
      </c>
      <c r="J200" s="10"/>
    </row>
    <row r="201" spans="1:10" x14ac:dyDescent="0.25">
      <c r="A201" s="12">
        <v>146748</v>
      </c>
      <c r="B201" s="11" t="s">
        <v>232</v>
      </c>
      <c r="C201" s="12" t="s">
        <v>1090</v>
      </c>
      <c r="D201" s="12" t="s">
        <v>1369</v>
      </c>
      <c r="E201" s="12" t="str">
        <f>VLOOKUP(B201,players!B:F,4,0)</f>
        <v>GK</v>
      </c>
      <c r="F201" s="12" t="str">
        <f>VLOOKUP(B201,players!B:F,2,0)</f>
        <v>López</v>
      </c>
      <c r="G201" s="12" t="s">
        <v>622</v>
      </c>
      <c r="H201" s="12"/>
      <c r="I201" s="12" t="s">
        <v>1145</v>
      </c>
      <c r="J201" s="13"/>
    </row>
    <row r="202" spans="1:10" x14ac:dyDescent="0.25">
      <c r="A202" s="9">
        <v>140601</v>
      </c>
      <c r="B202" s="8" t="s">
        <v>233</v>
      </c>
      <c r="C202" s="9" t="s">
        <v>1091</v>
      </c>
      <c r="D202" s="9" t="s">
        <v>1370</v>
      </c>
      <c r="E202" s="9" t="str">
        <f>VLOOKUP(B202,players!B:F,4,0)</f>
        <v>CB</v>
      </c>
      <c r="F202" s="9" t="str">
        <f>VLOOKUP(B202,players!B:F,2,0)</f>
        <v>Vidic</v>
      </c>
      <c r="G202" s="9" t="s">
        <v>536</v>
      </c>
      <c r="H202" s="9"/>
      <c r="I202" s="9" t="s">
        <v>1165</v>
      </c>
      <c r="J202" s="10"/>
    </row>
    <row r="203" spans="1:10" x14ac:dyDescent="0.25">
      <c r="A203" s="12">
        <v>173221</v>
      </c>
      <c r="B203" s="11" t="s">
        <v>234</v>
      </c>
      <c r="C203" s="12" t="s">
        <v>522</v>
      </c>
      <c r="D203" s="12" t="s">
        <v>1371</v>
      </c>
      <c r="E203" s="12" t="str">
        <f>VLOOKUP(B203,players!B:F,4,0)</f>
        <v>RW</v>
      </c>
      <c r="F203" s="12" t="str">
        <f>VLOOKUP(B203,players!B:F,2,0)</f>
        <v>Candreva</v>
      </c>
      <c r="G203" s="12" t="s">
        <v>523</v>
      </c>
      <c r="H203" s="12"/>
      <c r="I203" s="12" t="s">
        <v>1142</v>
      </c>
      <c r="J203" s="13"/>
    </row>
    <row r="204" spans="1:10" x14ac:dyDescent="0.25">
      <c r="A204" s="9">
        <v>186561</v>
      </c>
      <c r="B204" s="8" t="s">
        <v>235</v>
      </c>
      <c r="C204" s="9" t="s">
        <v>559</v>
      </c>
      <c r="D204" s="9" t="s">
        <v>1372</v>
      </c>
      <c r="E204" s="9" t="str">
        <f>VLOOKUP(B204,players!B:F,4,0)</f>
        <v>CM</v>
      </c>
      <c r="F204" s="9" t="str">
        <f>VLOOKUP(B204,players!B:F,2,0)</f>
        <v>Ramsey</v>
      </c>
      <c r="G204" s="9" t="s">
        <v>470</v>
      </c>
      <c r="H204" s="9"/>
      <c r="I204" s="9" t="s">
        <v>1163</v>
      </c>
      <c r="J204" s="10"/>
    </row>
    <row r="205" spans="1:10" x14ac:dyDescent="0.25">
      <c r="A205" s="12">
        <v>162347</v>
      </c>
      <c r="B205" s="11" t="s">
        <v>236</v>
      </c>
      <c r="C205" s="12" t="s">
        <v>1092</v>
      </c>
      <c r="D205" s="12" t="s">
        <v>1373</v>
      </c>
      <c r="E205" s="12" t="str">
        <f>VLOOKUP(B205,players!B:F,4,0)</f>
        <v>CAM</v>
      </c>
      <c r="F205" s="12" t="str">
        <f>VLOOKUP(B205,players!B:F,2,0)</f>
        <v>Moutinho</v>
      </c>
      <c r="G205" s="12" t="s">
        <v>537</v>
      </c>
      <c r="H205" s="12"/>
      <c r="I205" s="12" t="s">
        <v>1146</v>
      </c>
      <c r="J205" s="13"/>
    </row>
    <row r="206" spans="1:10" x14ac:dyDescent="0.25">
      <c r="A206" s="9">
        <v>150418</v>
      </c>
      <c r="B206" s="8" t="s">
        <v>237</v>
      </c>
      <c r="C206" s="9" t="s">
        <v>700</v>
      </c>
      <c r="D206" s="9" t="s">
        <v>1374</v>
      </c>
      <c r="E206" s="9" t="str">
        <f>VLOOKUP(B206,players!B:F,4,0)</f>
        <v>ST</v>
      </c>
      <c r="F206" s="9" t="str">
        <f>VLOOKUP(B206,players!B:F,2,0)</f>
        <v>Gomez</v>
      </c>
      <c r="G206" s="9" t="s">
        <v>575</v>
      </c>
      <c r="H206" s="9"/>
      <c r="I206" s="9" t="s">
        <v>1141</v>
      </c>
      <c r="J206" s="10"/>
    </row>
    <row r="207" spans="1:10" x14ac:dyDescent="0.25">
      <c r="A207" s="12">
        <v>175943</v>
      </c>
      <c r="B207" s="11" t="s">
        <v>238</v>
      </c>
      <c r="C207" s="12" t="s">
        <v>562</v>
      </c>
      <c r="D207" s="12" t="s">
        <v>1375</v>
      </c>
      <c r="E207" s="12" t="str">
        <f>VLOOKUP(B207,players!B:F,4,0)</f>
        <v>LM</v>
      </c>
      <c r="F207" s="12" t="str">
        <f>VLOOKUP(B207,players!B:F,2,0)</f>
        <v>Mertens</v>
      </c>
      <c r="G207" s="12" t="s">
        <v>496</v>
      </c>
      <c r="H207" s="12"/>
      <c r="I207" s="12" t="s">
        <v>1159</v>
      </c>
      <c r="J207" s="13"/>
    </row>
    <row r="208" spans="1:10" x14ac:dyDescent="0.25">
      <c r="A208" s="9">
        <v>183711</v>
      </c>
      <c r="B208" s="8" t="s">
        <v>239</v>
      </c>
      <c r="C208" s="9" t="s">
        <v>767</v>
      </c>
      <c r="D208" s="9" t="s">
        <v>1376</v>
      </c>
      <c r="E208" s="9" t="str">
        <f>VLOOKUP(B208,players!B:F,4,0)</f>
        <v>CM</v>
      </c>
      <c r="F208" s="9" t="str">
        <f>VLOOKUP(B208,players!B:F,2,0)</f>
        <v>Henderson</v>
      </c>
      <c r="G208" s="9" t="s">
        <v>526</v>
      </c>
      <c r="H208" s="9"/>
      <c r="I208" s="9" t="s">
        <v>1148</v>
      </c>
      <c r="J208" s="10"/>
    </row>
    <row r="209" spans="1:10" x14ac:dyDescent="0.25">
      <c r="A209" s="12">
        <v>199561</v>
      </c>
      <c r="B209" s="11" t="s">
        <v>240</v>
      </c>
      <c r="C209" s="12" t="s">
        <v>240</v>
      </c>
      <c r="D209" s="12" t="s">
        <v>240</v>
      </c>
      <c r="E209" s="12" t="str">
        <f>VLOOKUP(B209,players!B:F,4,0)</f>
        <v>LW</v>
      </c>
      <c r="F209" s="12" t="str">
        <f>VLOOKUP(B209,players!B:F,2,0)</f>
        <v>Nolito</v>
      </c>
      <c r="G209" s="12" t="s">
        <v>729</v>
      </c>
      <c r="H209" s="12"/>
      <c r="I209" s="12" t="s">
        <v>1145</v>
      </c>
      <c r="J209" s="13"/>
    </row>
    <row r="210" spans="1:10" x14ac:dyDescent="0.25">
      <c r="A210" s="9">
        <v>189157</v>
      </c>
      <c r="B210" s="8" t="s">
        <v>241</v>
      </c>
      <c r="C210" s="9" t="s">
        <v>1093</v>
      </c>
      <c r="D210" s="9" t="s">
        <v>1377</v>
      </c>
      <c r="E210" s="9" t="str">
        <f>VLOOKUP(B210,players!B:F,4,0)</f>
        <v>LM</v>
      </c>
      <c r="F210" s="9" t="str">
        <f>VLOOKUP(B210,players!B:F,2,0)</f>
        <v>Bolasie</v>
      </c>
      <c r="G210" s="9" t="s">
        <v>1192</v>
      </c>
      <c r="H210" s="9"/>
      <c r="I210" s="9" t="s">
        <v>1178</v>
      </c>
      <c r="J210" s="10"/>
    </row>
    <row r="211" spans="1:10" x14ac:dyDescent="0.25">
      <c r="A211" s="12">
        <v>179783</v>
      </c>
      <c r="B211" s="11" t="s">
        <v>242</v>
      </c>
      <c r="C211" s="12" t="s">
        <v>777</v>
      </c>
      <c r="D211" s="12" t="s">
        <v>1378</v>
      </c>
      <c r="E211" s="12" t="str">
        <f>VLOOKUP(B211,players!B:F,4,0)</f>
        <v>GK</v>
      </c>
      <c r="F211" s="12" t="str">
        <f>VLOOKUP(B211,players!B:F,2,0)</f>
        <v>Fährmann</v>
      </c>
      <c r="G211" s="12" t="s">
        <v>539</v>
      </c>
      <c r="H211" s="12"/>
      <c r="I211" s="12" t="s">
        <v>1141</v>
      </c>
      <c r="J211" s="13"/>
    </row>
    <row r="212" spans="1:10" x14ac:dyDescent="0.25">
      <c r="A212" s="9">
        <v>197242</v>
      </c>
      <c r="B212" s="8" t="s">
        <v>243</v>
      </c>
      <c r="C212" s="9" t="s">
        <v>643</v>
      </c>
      <c r="D212" s="9" t="s">
        <v>1379</v>
      </c>
      <c r="E212" s="9" t="str">
        <f>VLOOKUP(B212,players!B:F,4,0)</f>
        <v>CDM</v>
      </c>
      <c r="F212" s="9" t="str">
        <f>VLOOKUP(B212,players!B:F,2,0)</f>
        <v>Krychowiak</v>
      </c>
      <c r="G212" s="9" t="s">
        <v>585</v>
      </c>
      <c r="H212" s="9"/>
      <c r="I212" s="9" t="s">
        <v>1160</v>
      </c>
      <c r="J212" s="10"/>
    </row>
    <row r="213" spans="1:10" x14ac:dyDescent="0.25">
      <c r="A213" s="12">
        <v>199987</v>
      </c>
      <c r="B213" s="11" t="s">
        <v>244</v>
      </c>
      <c r="C213" s="12" t="s">
        <v>639</v>
      </c>
      <c r="D213" s="12" t="s">
        <v>1380</v>
      </c>
      <c r="E213" s="12" t="str">
        <f>VLOOKUP(B213,players!B:F,4,0)</f>
        <v>GK</v>
      </c>
      <c r="F213" s="12" t="str">
        <f>VLOOKUP(B213,players!B:F,2,0)</f>
        <v>Cillessen</v>
      </c>
      <c r="G213" s="12" t="s">
        <v>640</v>
      </c>
      <c r="H213" s="12"/>
      <c r="I213" s="12" t="s">
        <v>1143</v>
      </c>
      <c r="J213" s="13"/>
    </row>
    <row r="214" spans="1:10" x14ac:dyDescent="0.25">
      <c r="A214" s="9">
        <v>183284</v>
      </c>
      <c r="B214" s="8" t="s">
        <v>245</v>
      </c>
      <c r="C214" s="9" t="s">
        <v>898</v>
      </c>
      <c r="D214" s="9" t="s">
        <v>1381</v>
      </c>
      <c r="E214" s="9" t="str">
        <f>VLOOKUP(B214,players!B:F,4,0)</f>
        <v>CB</v>
      </c>
      <c r="F214" s="9" t="str">
        <f>VLOOKUP(B214,players!B:F,2,0)</f>
        <v>Chedjou</v>
      </c>
      <c r="G214" s="9" t="s">
        <v>501</v>
      </c>
      <c r="H214" s="9"/>
      <c r="I214" s="9" t="s">
        <v>1168</v>
      </c>
      <c r="J214" s="10"/>
    </row>
    <row r="215" spans="1:10" x14ac:dyDescent="0.25">
      <c r="A215" s="12">
        <v>142754</v>
      </c>
      <c r="B215" s="11" t="s">
        <v>246</v>
      </c>
      <c r="C215" s="12" t="s">
        <v>543</v>
      </c>
      <c r="D215" s="12" t="s">
        <v>1382</v>
      </c>
      <c r="E215" s="12" t="str">
        <f>VLOOKUP(B215,players!B:F,4,0)</f>
        <v>CDM</v>
      </c>
      <c r="F215" s="12" t="str">
        <f>VLOOKUP(B215,players!B:F,2,0)</f>
        <v>Mascherano</v>
      </c>
      <c r="G215" s="12" t="s">
        <v>443</v>
      </c>
      <c r="H215" s="12"/>
      <c r="I215" s="12" t="s">
        <v>1155</v>
      </c>
      <c r="J215" s="13"/>
    </row>
    <row r="216" spans="1:10" x14ac:dyDescent="0.25">
      <c r="A216" s="9">
        <v>188428</v>
      </c>
      <c r="B216" s="8" t="s">
        <v>247</v>
      </c>
      <c r="C216" s="9" t="s">
        <v>659</v>
      </c>
      <c r="D216" s="9" t="s">
        <v>1383</v>
      </c>
      <c r="E216" s="9" t="str">
        <f>VLOOKUP(B216,players!B:F,4,0)</f>
        <v>ST</v>
      </c>
      <c r="F216" s="9" t="str">
        <f>VLOOKUP(B216,players!B:F,2,0)</f>
        <v>Doumbia</v>
      </c>
      <c r="G216" s="9" t="s">
        <v>520</v>
      </c>
      <c r="H216" s="9"/>
      <c r="I216" s="9" t="s">
        <v>1162</v>
      </c>
      <c r="J216" s="10"/>
    </row>
    <row r="217" spans="1:10" x14ac:dyDescent="0.25">
      <c r="A217" s="12">
        <v>20775</v>
      </c>
      <c r="B217" s="11" t="s">
        <v>248</v>
      </c>
      <c r="C217" s="12" t="s">
        <v>1094</v>
      </c>
      <c r="D217" s="12" t="s">
        <v>1384</v>
      </c>
      <c r="E217" s="12" t="str">
        <f>VLOOKUP(B217,players!B:F,4,0)</f>
        <v>RW</v>
      </c>
      <c r="F217" s="12" t="str">
        <f>VLOOKUP(B217,players!B:F,2,0)</f>
        <v>Bernardo</v>
      </c>
      <c r="G217" s="12" t="s">
        <v>507</v>
      </c>
      <c r="H217" s="12"/>
      <c r="I217" s="12" t="s">
        <v>1146</v>
      </c>
      <c r="J217" s="13"/>
    </row>
    <row r="218" spans="1:10" x14ac:dyDescent="0.25">
      <c r="A218" s="9">
        <v>148119</v>
      </c>
      <c r="B218" s="8" t="s">
        <v>249</v>
      </c>
      <c r="C218" s="9" t="s">
        <v>576</v>
      </c>
      <c r="D218" s="9" t="s">
        <v>1385</v>
      </c>
      <c r="E218" s="9" t="str">
        <f>VLOOKUP(B218,players!B:F,4,0)</f>
        <v>GK</v>
      </c>
      <c r="F218" s="9" t="str">
        <f>VLOOKUP(B218,players!B:F,2,0)</f>
        <v>Akinfeev</v>
      </c>
      <c r="G218" s="9" t="s">
        <v>577</v>
      </c>
      <c r="H218" s="9"/>
      <c r="I218" s="9" t="s">
        <v>1179</v>
      </c>
      <c r="J218" s="10"/>
    </row>
    <row r="219" spans="1:10" x14ac:dyDescent="0.25">
      <c r="A219" s="12">
        <v>216594</v>
      </c>
      <c r="B219" s="11" t="s">
        <v>250</v>
      </c>
      <c r="C219" s="12" t="s">
        <v>719</v>
      </c>
      <c r="D219" s="12" t="s">
        <v>1386</v>
      </c>
      <c r="E219" s="12" t="str">
        <f>VLOOKUP(B219,players!B:F,4,0)</f>
        <v>ST</v>
      </c>
      <c r="F219" s="12" t="str">
        <f>VLOOKUP(B219,players!B:F,2,0)</f>
        <v>Fékir</v>
      </c>
      <c r="G219" s="12" t="s">
        <v>553</v>
      </c>
      <c r="H219" s="12"/>
      <c r="I219" s="12" t="s">
        <v>1149</v>
      </c>
      <c r="J219" s="13"/>
    </row>
    <row r="220" spans="1:10" x14ac:dyDescent="0.25">
      <c r="A220" s="9">
        <v>193082</v>
      </c>
      <c r="B220" s="8" t="s">
        <v>251</v>
      </c>
      <c r="C220" s="9" t="s">
        <v>554</v>
      </c>
      <c r="D220" s="9" t="s">
        <v>1387</v>
      </c>
      <c r="E220" s="9" t="str">
        <f>VLOOKUP(B220,players!B:F,4,0)</f>
        <v>RM</v>
      </c>
      <c r="F220" s="9" t="str">
        <f>VLOOKUP(B220,players!B:F,2,0)</f>
        <v>Cuadrado</v>
      </c>
      <c r="G220" s="9" t="s">
        <v>452</v>
      </c>
      <c r="H220" s="9"/>
      <c r="I220" s="9" t="s">
        <v>735</v>
      </c>
      <c r="J220" s="10"/>
    </row>
    <row r="221" spans="1:10" x14ac:dyDescent="0.25">
      <c r="A221" s="12">
        <v>120533</v>
      </c>
      <c r="B221" s="11" t="s">
        <v>252</v>
      </c>
      <c r="C221" s="12" t="s">
        <v>252</v>
      </c>
      <c r="D221" s="12" t="s">
        <v>252</v>
      </c>
      <c r="E221" s="12" t="str">
        <f>VLOOKUP(B221,players!B:F,4,0)</f>
        <v>CB</v>
      </c>
      <c r="F221" s="12" t="str">
        <f>VLOOKUP(B221,players!B:F,2,0)</f>
        <v>Pepe</v>
      </c>
      <c r="G221" s="12" t="s">
        <v>444</v>
      </c>
      <c r="H221" s="12"/>
      <c r="I221" s="12" t="s">
        <v>1146</v>
      </c>
      <c r="J221" s="13"/>
    </row>
    <row r="222" spans="1:10" x14ac:dyDescent="0.25">
      <c r="A222" s="9">
        <v>181783</v>
      </c>
      <c r="B222" s="8" t="s">
        <v>253</v>
      </c>
      <c r="C222" s="9" t="s">
        <v>517</v>
      </c>
      <c r="D222" s="9" t="s">
        <v>1388</v>
      </c>
      <c r="E222" s="9" t="str">
        <f>VLOOKUP(B222,players!B:F,4,0)</f>
        <v>ST</v>
      </c>
      <c r="F222" s="9" t="str">
        <f>VLOOKUP(B222,players!B:F,2,0)</f>
        <v>Mandžukić</v>
      </c>
      <c r="G222" s="9" t="s">
        <v>492</v>
      </c>
      <c r="H222" s="9"/>
      <c r="I222" s="9" t="s">
        <v>1152</v>
      </c>
      <c r="J222" s="10"/>
    </row>
    <row r="223" spans="1:10" x14ac:dyDescent="0.25">
      <c r="A223" s="12">
        <v>146536</v>
      </c>
      <c r="B223" s="11" t="s">
        <v>254</v>
      </c>
      <c r="C223" s="12" t="s">
        <v>1095</v>
      </c>
      <c r="D223" s="12" t="s">
        <v>1389</v>
      </c>
      <c r="E223" s="12" t="str">
        <f>VLOOKUP(B223,players!B:F,4,0)</f>
        <v>RM</v>
      </c>
      <c r="F223" s="12" t="str">
        <f>VLOOKUP(B223,players!B:F,2,0)</f>
        <v>Navas</v>
      </c>
      <c r="G223" s="12" t="s">
        <v>459</v>
      </c>
      <c r="H223" s="12"/>
      <c r="I223" s="12" t="s">
        <v>1145</v>
      </c>
      <c r="J223" s="13"/>
    </row>
    <row r="224" spans="1:10" x14ac:dyDescent="0.25">
      <c r="A224" s="9">
        <v>158133</v>
      </c>
      <c r="B224" s="8" t="s">
        <v>255</v>
      </c>
      <c r="C224" s="9" t="s">
        <v>538</v>
      </c>
      <c r="D224" s="9" t="s">
        <v>1390</v>
      </c>
      <c r="E224" s="9" t="str">
        <f>VLOOKUP(B224,players!B:F,4,0)</f>
        <v>RM</v>
      </c>
      <c r="F224" s="9" t="str">
        <f>VLOOKUP(B224,players!B:F,2,0)</f>
        <v>Farfán</v>
      </c>
      <c r="G224" s="9" t="s">
        <v>539</v>
      </c>
      <c r="H224" s="9"/>
      <c r="I224" s="9" t="s">
        <v>1180</v>
      </c>
      <c r="J224" s="10"/>
    </row>
    <row r="225" spans="1:10" x14ac:dyDescent="0.25">
      <c r="A225" s="12">
        <v>146439</v>
      </c>
      <c r="B225" s="11" t="s">
        <v>256</v>
      </c>
      <c r="C225" s="12" t="s">
        <v>256</v>
      </c>
      <c r="D225" s="12" t="s">
        <v>256</v>
      </c>
      <c r="E225" s="12" t="str">
        <f>VLOOKUP(B225,players!B:F,4,0)</f>
        <v>ST</v>
      </c>
      <c r="F225" s="12" t="str">
        <f>VLOOKUP(B225,players!B:F,2,0)</f>
        <v>Negredo</v>
      </c>
      <c r="G225" s="12" t="s">
        <v>511</v>
      </c>
      <c r="H225" s="12"/>
      <c r="I225" s="12" t="s">
        <v>1145</v>
      </c>
      <c r="J225" s="13"/>
    </row>
    <row r="226" spans="1:10" x14ac:dyDescent="0.25">
      <c r="A226" s="9">
        <v>53612</v>
      </c>
      <c r="B226" s="8" t="s">
        <v>257</v>
      </c>
      <c r="C226" s="9" t="s">
        <v>583</v>
      </c>
      <c r="D226" s="9" t="s">
        <v>1391</v>
      </c>
      <c r="E226" s="9" t="str">
        <f>VLOOKUP(B226,players!B:F,4,0)</f>
        <v>CB</v>
      </c>
      <c r="F226" s="9" t="str">
        <f>VLOOKUP(B226,players!B:F,2,0)</f>
        <v>Mertesacker</v>
      </c>
      <c r="G226" s="9" t="s">
        <v>470</v>
      </c>
      <c r="H226" s="9"/>
      <c r="I226" s="9" t="s">
        <v>1141</v>
      </c>
      <c r="J226" s="10"/>
    </row>
    <row r="227" spans="1:10" x14ac:dyDescent="0.25">
      <c r="A227" s="12">
        <v>137186</v>
      </c>
      <c r="B227" s="11" t="s">
        <v>258</v>
      </c>
      <c r="C227" s="12" t="s">
        <v>544</v>
      </c>
      <c r="D227" s="12" t="s">
        <v>1392</v>
      </c>
      <c r="E227" s="12" t="str">
        <f>VLOOKUP(B227,players!B:F,4,0)</f>
        <v>CB</v>
      </c>
      <c r="F227" s="12" t="str">
        <f>VLOOKUP(B227,players!B:F,2,0)</f>
        <v>Barzagli</v>
      </c>
      <c r="G227" s="12" t="s">
        <v>480</v>
      </c>
      <c r="H227" s="12"/>
      <c r="I227" s="12" t="s">
        <v>1142</v>
      </c>
      <c r="J227" s="13"/>
    </row>
    <row r="228" spans="1:10" x14ac:dyDescent="0.25">
      <c r="A228" s="9">
        <v>2196</v>
      </c>
      <c r="B228" s="8" t="s">
        <v>259</v>
      </c>
      <c r="C228" s="9" t="s">
        <v>631</v>
      </c>
      <c r="D228" s="9" t="s">
        <v>1393</v>
      </c>
      <c r="E228" s="9" t="str">
        <f>VLOOKUP(B228,players!B:F,4,0)</f>
        <v>GK</v>
      </c>
      <c r="F228" s="9" t="str">
        <f>VLOOKUP(B228,players!B:F,2,0)</f>
        <v>Weidenfeller</v>
      </c>
      <c r="G228" s="9" t="s">
        <v>467</v>
      </c>
      <c r="H228" s="9"/>
      <c r="I228" s="9" t="s">
        <v>1141</v>
      </c>
      <c r="J228" s="10"/>
    </row>
    <row r="229" spans="1:10" x14ac:dyDescent="0.25">
      <c r="A229" s="12">
        <v>173771</v>
      </c>
      <c r="B229" s="11" t="s">
        <v>260</v>
      </c>
      <c r="C229" s="12" t="s">
        <v>1096</v>
      </c>
      <c r="D229" s="12" t="s">
        <v>1394</v>
      </c>
      <c r="E229" s="12" t="str">
        <f>VLOOKUP(B229,players!B:F,4,0)</f>
        <v>RB</v>
      </c>
      <c r="F229" s="12" t="str">
        <f>VLOOKUP(B229,players!B:F,2,0)</f>
        <v>Piszczek</v>
      </c>
      <c r="G229" s="12" t="s">
        <v>467</v>
      </c>
      <c r="H229" s="12"/>
      <c r="I229" s="12" t="s">
        <v>1160</v>
      </c>
      <c r="J229" s="13"/>
    </row>
    <row r="230" spans="1:10" x14ac:dyDescent="0.25">
      <c r="A230" s="9">
        <v>199434</v>
      </c>
      <c r="B230" s="8" t="s">
        <v>261</v>
      </c>
      <c r="C230" s="9" t="s">
        <v>1097</v>
      </c>
      <c r="D230" s="9" t="s">
        <v>1395</v>
      </c>
      <c r="E230" s="9" t="str">
        <f>VLOOKUP(B230,players!B:F,4,0)</f>
        <v>LW</v>
      </c>
      <c r="F230" s="9" t="str">
        <f>VLOOKUP(B230,players!B:F,2,0)</f>
        <v>Tadic</v>
      </c>
      <c r="G230" s="9" t="s">
        <v>612</v>
      </c>
      <c r="H230" s="9"/>
      <c r="I230" s="9" t="s">
        <v>1165</v>
      </c>
      <c r="J230" s="10"/>
    </row>
    <row r="231" spans="1:10" x14ac:dyDescent="0.25">
      <c r="A231" s="12">
        <v>163631</v>
      </c>
      <c r="B231" s="11" t="s">
        <v>262</v>
      </c>
      <c r="C231" s="12" t="s">
        <v>617</v>
      </c>
      <c r="D231" s="12" t="s">
        <v>1396</v>
      </c>
      <c r="E231" s="12" t="str">
        <f>VLOOKUP(B231,players!B:F,4,0)</f>
        <v>LB</v>
      </c>
      <c r="F231" s="12" t="str">
        <f>VLOOKUP(B231,players!B:F,2,0)</f>
        <v>Baines</v>
      </c>
      <c r="G231" s="12" t="s">
        <v>618</v>
      </c>
      <c r="H231" s="12"/>
      <c r="I231" s="12" t="s">
        <v>1148</v>
      </c>
      <c r="J231" s="13"/>
    </row>
    <row r="232" spans="1:10" x14ac:dyDescent="0.25">
      <c r="A232" s="9">
        <v>184144</v>
      </c>
      <c r="B232" s="8" t="s">
        <v>263</v>
      </c>
      <c r="C232" s="9" t="s">
        <v>514</v>
      </c>
      <c r="D232" s="9" t="s">
        <v>1397</v>
      </c>
      <c r="E232" s="9" t="str">
        <f>VLOOKUP(B232,players!B:F,4,0)</f>
        <v>LM</v>
      </c>
      <c r="F232" s="9" t="str">
        <f>VLOOKUP(B232,players!B:F,2,0)</f>
        <v>Gaitán</v>
      </c>
      <c r="G232" s="9" t="s">
        <v>515</v>
      </c>
      <c r="H232" s="9"/>
      <c r="I232" s="9" t="s">
        <v>1155</v>
      </c>
      <c r="J232" s="10"/>
    </row>
    <row r="233" spans="1:10" x14ac:dyDescent="0.25">
      <c r="A233" s="12">
        <v>142784</v>
      </c>
      <c r="B233" s="11" t="s">
        <v>264</v>
      </c>
      <c r="C233" s="12" t="s">
        <v>542</v>
      </c>
      <c r="D233" s="12" t="s">
        <v>1398</v>
      </c>
      <c r="E233" s="12" t="str">
        <f>VLOOKUP(B233,players!B:F,4,0)</f>
        <v>RB</v>
      </c>
      <c r="F233" s="12" t="str">
        <f>VLOOKUP(B233,players!B:F,2,0)</f>
        <v>Zabaleta</v>
      </c>
      <c r="G233" s="12" t="s">
        <v>459</v>
      </c>
      <c r="H233" s="12"/>
      <c r="I233" s="12" t="s">
        <v>1155</v>
      </c>
      <c r="J233" s="13"/>
    </row>
    <row r="234" spans="1:10" x14ac:dyDescent="0.25">
      <c r="A234" s="9">
        <v>200949</v>
      </c>
      <c r="B234" s="8" t="s">
        <v>265</v>
      </c>
      <c r="C234" s="9" t="s">
        <v>265</v>
      </c>
      <c r="D234" s="9" t="s">
        <v>265</v>
      </c>
      <c r="E234" s="9" t="str">
        <f>VLOOKUP(B234,players!B:F,4,0)</f>
        <v>RW</v>
      </c>
      <c r="F234" s="9" t="str">
        <f>VLOOKUP(B234,players!B:F,2,0)</f>
        <v>Lucas</v>
      </c>
      <c r="G234" s="9" t="s">
        <v>450</v>
      </c>
      <c r="H234" s="9"/>
      <c r="I234" s="9" t="s">
        <v>603</v>
      </c>
      <c r="J234" s="10"/>
    </row>
    <row r="235" spans="1:10" x14ac:dyDescent="0.25">
      <c r="A235" s="12">
        <v>189242</v>
      </c>
      <c r="B235" s="11" t="s">
        <v>266</v>
      </c>
      <c r="C235" s="12" t="s">
        <v>266</v>
      </c>
      <c r="D235" s="12" t="s">
        <v>266</v>
      </c>
      <c r="E235" s="12" t="str">
        <f>VLOOKUP(B235,players!B:F,4,0)</f>
        <v>CAM</v>
      </c>
      <c r="F235" s="12" t="str">
        <f>VLOOKUP(B235,players!B:F,2,0)</f>
        <v>Coutinho</v>
      </c>
      <c r="G235" s="12" t="s">
        <v>526</v>
      </c>
      <c r="H235" s="12"/>
      <c r="I235" s="12" t="s">
        <v>603</v>
      </c>
      <c r="J235" s="13"/>
    </row>
    <row r="236" spans="1:10" x14ac:dyDescent="0.25">
      <c r="A236" s="9">
        <v>197445</v>
      </c>
      <c r="B236" s="8" t="s">
        <v>267</v>
      </c>
      <c r="C236" s="9" t="s">
        <v>505</v>
      </c>
      <c r="D236" s="9" t="s">
        <v>1399</v>
      </c>
      <c r="E236" s="9" t="str">
        <f>VLOOKUP(B236,players!B:F,4,0)</f>
        <v>CB</v>
      </c>
      <c r="F236" s="9" t="str">
        <f>VLOOKUP(B236,players!B:F,2,0)</f>
        <v>Alaba</v>
      </c>
      <c r="G236" s="9" t="s">
        <v>446</v>
      </c>
      <c r="H236" s="9"/>
      <c r="I236" s="9" t="s">
        <v>1181</v>
      </c>
      <c r="J236" s="10"/>
    </row>
    <row r="237" spans="1:10" x14ac:dyDescent="0.25">
      <c r="A237" s="12">
        <v>189250</v>
      </c>
      <c r="B237" s="11" t="s">
        <v>268</v>
      </c>
      <c r="C237" s="12" t="s">
        <v>752</v>
      </c>
      <c r="D237" s="12" t="s">
        <v>1400</v>
      </c>
      <c r="E237" s="12" t="str">
        <f>VLOOKUP(B237,players!B:F,4,0)</f>
        <v>ST</v>
      </c>
      <c r="F237" s="12" t="str">
        <f>VLOOKUP(B237,players!B:F,2,0)</f>
        <v>Rondón</v>
      </c>
      <c r="G237" s="12" t="s">
        <v>513</v>
      </c>
      <c r="H237" s="12"/>
      <c r="I237" s="12" t="s">
        <v>634</v>
      </c>
      <c r="J237" s="13"/>
    </row>
    <row r="238" spans="1:10" x14ac:dyDescent="0.25">
      <c r="A238" s="9">
        <v>159065</v>
      </c>
      <c r="B238" s="8" t="s">
        <v>269</v>
      </c>
      <c r="C238" s="9" t="s">
        <v>799</v>
      </c>
      <c r="D238" s="9" t="s">
        <v>1401</v>
      </c>
      <c r="E238" s="9" t="str">
        <f>VLOOKUP(B238,players!B:F,4,0)</f>
        <v>LW</v>
      </c>
      <c r="F238" s="9" t="str">
        <f>VLOOKUP(B238,players!B:F,2,0)</f>
        <v>Lavezzi</v>
      </c>
      <c r="G238" s="9" t="s">
        <v>450</v>
      </c>
      <c r="H238" s="9"/>
      <c r="I238" s="9" t="s">
        <v>1155</v>
      </c>
      <c r="J238" s="10"/>
    </row>
    <row r="239" spans="1:10" x14ac:dyDescent="0.25">
      <c r="A239" s="12">
        <v>180432</v>
      </c>
      <c r="B239" s="11" t="s">
        <v>270</v>
      </c>
      <c r="C239" s="12" t="s">
        <v>270</v>
      </c>
      <c r="D239" s="12" t="s">
        <v>270</v>
      </c>
      <c r="E239" s="12" t="str">
        <f>VLOOKUP(B239,players!B:F,4,0)</f>
        <v>CAM</v>
      </c>
      <c r="F239" s="12" t="str">
        <f>VLOOKUP(B239,players!B:F,2,0)</f>
        <v>Hernanes</v>
      </c>
      <c r="G239" s="12" t="s">
        <v>536</v>
      </c>
      <c r="H239" s="12"/>
      <c r="I239" s="12" t="s">
        <v>603</v>
      </c>
      <c r="J239" s="13"/>
    </row>
    <row r="240" spans="1:10" x14ac:dyDescent="0.25">
      <c r="A240" s="9">
        <v>136138</v>
      </c>
      <c r="B240" s="8" t="s">
        <v>271</v>
      </c>
      <c r="C240" s="9" t="s">
        <v>271</v>
      </c>
      <c r="D240" s="9" t="s">
        <v>271</v>
      </c>
      <c r="E240" s="9" t="str">
        <f>VLOOKUP(B240,players!B:F,4,0)</f>
        <v>CAM</v>
      </c>
      <c r="F240" s="9" t="str">
        <f>VLOOKUP(B240,players!B:F,2,0)</f>
        <v>Diego</v>
      </c>
      <c r="G240" s="9" t="s">
        <v>703</v>
      </c>
      <c r="H240" s="9"/>
      <c r="I240" s="9" t="s">
        <v>603</v>
      </c>
      <c r="J240" s="10"/>
    </row>
    <row r="241" spans="1:10" x14ac:dyDescent="0.25">
      <c r="A241" s="12">
        <v>183556</v>
      </c>
      <c r="B241" s="11" t="s">
        <v>272</v>
      </c>
      <c r="C241" s="12" t="s">
        <v>1098</v>
      </c>
      <c r="D241" s="12" t="s">
        <v>1402</v>
      </c>
      <c r="E241" s="12" t="str">
        <f>VLOOKUP(B241,players!B:F,4,0)</f>
        <v>CB</v>
      </c>
      <c r="F241" s="12" t="str">
        <f>VLOOKUP(B241,players!B:F,2,0)</f>
        <v>Subotic</v>
      </c>
      <c r="G241" s="12" t="s">
        <v>467</v>
      </c>
      <c r="H241" s="12"/>
      <c r="I241" s="12" t="s">
        <v>1165</v>
      </c>
      <c r="J241" s="13"/>
    </row>
    <row r="242" spans="1:10" x14ac:dyDescent="0.25">
      <c r="A242" s="9">
        <v>183666</v>
      </c>
      <c r="B242" s="8" t="s">
        <v>273</v>
      </c>
      <c r="C242" s="9" t="s">
        <v>273</v>
      </c>
      <c r="D242" s="9" t="s">
        <v>273</v>
      </c>
      <c r="E242" s="9" t="str">
        <f>VLOOKUP(B242,players!B:F,4,0)</f>
        <v>GK</v>
      </c>
      <c r="F242" s="9" t="str">
        <f>VLOOKUP(B242,players!B:F,2,0)</f>
        <v>Roberto</v>
      </c>
      <c r="G242" s="9" t="s">
        <v>768</v>
      </c>
      <c r="H242" s="9"/>
      <c r="I242" s="9" t="s">
        <v>1145</v>
      </c>
      <c r="J242" s="10"/>
    </row>
    <row r="243" spans="1:10" x14ac:dyDescent="0.25">
      <c r="A243" s="12">
        <v>121170</v>
      </c>
      <c r="B243" s="11" t="s">
        <v>274</v>
      </c>
      <c r="C243" s="12" t="s">
        <v>982</v>
      </c>
      <c r="D243" s="12" t="s">
        <v>1403</v>
      </c>
      <c r="E243" s="12" t="str">
        <f>VLOOKUP(B243,players!B:F,4,0)</f>
        <v>ST</v>
      </c>
      <c r="F243" s="12" t="str">
        <f>VLOOKUP(B243,players!B:F,2,0)</f>
        <v>Meier</v>
      </c>
      <c r="G243" s="12" t="s">
        <v>658</v>
      </c>
      <c r="H243" s="12"/>
      <c r="I243" s="12" t="s">
        <v>1141</v>
      </c>
      <c r="J243" s="13"/>
    </row>
    <row r="244" spans="1:10" x14ac:dyDescent="0.25">
      <c r="A244" s="9">
        <v>202857</v>
      </c>
      <c r="B244" s="8" t="s">
        <v>275</v>
      </c>
      <c r="C244" s="9" t="s">
        <v>635</v>
      </c>
      <c r="D244" s="9" t="s">
        <v>1404</v>
      </c>
      <c r="E244" s="9" t="str">
        <f>VLOOKUP(B244,players!B:F,4,0)</f>
        <v>RM</v>
      </c>
      <c r="F244" s="9" t="str">
        <f>VLOOKUP(B244,players!B:F,2,0)</f>
        <v>Bellarabi</v>
      </c>
      <c r="G244" s="9" t="s">
        <v>509</v>
      </c>
      <c r="H244" s="9"/>
      <c r="I244" s="9" t="s">
        <v>1141</v>
      </c>
      <c r="J244" s="10"/>
    </row>
    <row r="245" spans="1:10" x14ac:dyDescent="0.25">
      <c r="A245" s="12">
        <v>198176</v>
      </c>
      <c r="B245" s="11" t="s">
        <v>276</v>
      </c>
      <c r="C245" s="12" t="s">
        <v>733</v>
      </c>
      <c r="D245" s="12" t="s">
        <v>1405</v>
      </c>
      <c r="E245" s="12" t="str">
        <f>VLOOKUP(B245,players!B:F,4,0)</f>
        <v>CB</v>
      </c>
      <c r="F245" s="12" t="str">
        <f>VLOOKUP(B245,players!B:F,2,0)</f>
        <v>Vrij</v>
      </c>
      <c r="G245" s="12" t="s">
        <v>523</v>
      </c>
      <c r="H245" s="12"/>
      <c r="I245" s="12" t="s">
        <v>1143</v>
      </c>
      <c r="J245" s="13"/>
    </row>
    <row r="246" spans="1:10" x14ac:dyDescent="0.25">
      <c r="A246" s="9">
        <v>121933</v>
      </c>
      <c r="B246" s="8" t="s">
        <v>277</v>
      </c>
      <c r="C246" s="9" t="s">
        <v>981</v>
      </c>
      <c r="D246" s="9" t="s">
        <v>1406</v>
      </c>
      <c r="E246" s="9" t="str">
        <f>VLOOKUP(B246,players!B:F,4,0)</f>
        <v>GK</v>
      </c>
      <c r="F246" s="9" t="str">
        <f>VLOOKUP(B246,players!B:F,2,0)</f>
        <v>Adler</v>
      </c>
      <c r="G246" s="9" t="s">
        <v>962</v>
      </c>
      <c r="H246" s="9"/>
      <c r="I246" s="9" t="s">
        <v>1141</v>
      </c>
      <c r="J246" s="10"/>
    </row>
    <row r="247" spans="1:10" x14ac:dyDescent="0.25">
      <c r="A247" s="12">
        <v>194911</v>
      </c>
      <c r="B247" s="11" t="s">
        <v>278</v>
      </c>
      <c r="C247" s="12" t="s">
        <v>278</v>
      </c>
      <c r="D247" s="12" t="s">
        <v>278</v>
      </c>
      <c r="E247" s="12" t="str">
        <f>VLOOKUP(B247,players!B:F,4,0)</f>
        <v>GK</v>
      </c>
      <c r="F247" s="12" t="str">
        <f>VLOOKUP(B247,players!B:F,2,0)</f>
        <v>Adrián</v>
      </c>
      <c r="G247" s="12" t="s">
        <v>1193</v>
      </c>
      <c r="H247" s="12"/>
      <c r="I247" s="12" t="s">
        <v>1145</v>
      </c>
      <c r="J247" s="13"/>
    </row>
    <row r="248" spans="1:10" x14ac:dyDescent="0.25">
      <c r="A248" s="9">
        <v>185000</v>
      </c>
      <c r="B248" s="8" t="s">
        <v>279</v>
      </c>
      <c r="C248" s="9" t="s">
        <v>1099</v>
      </c>
      <c r="D248" s="9" t="s">
        <v>1407</v>
      </c>
      <c r="E248" s="9" t="str">
        <f>VLOOKUP(B248,players!B:F,4,0)</f>
        <v>CAM</v>
      </c>
      <c r="F248" s="9" t="str">
        <f>VLOOKUP(B248,players!B:F,2,0)</f>
        <v>Neves</v>
      </c>
      <c r="G248" s="9" t="s">
        <v>1194</v>
      </c>
      <c r="H248" s="9"/>
      <c r="I248" s="9" t="s">
        <v>603</v>
      </c>
      <c r="J248" s="10"/>
    </row>
    <row r="249" spans="1:10" x14ac:dyDescent="0.25">
      <c r="A249" s="12">
        <v>193130</v>
      </c>
      <c r="B249" s="11" t="s">
        <v>280</v>
      </c>
      <c r="C249" s="12" t="s">
        <v>647</v>
      </c>
      <c r="D249" s="12" t="s">
        <v>1408</v>
      </c>
      <c r="E249" s="12" t="str">
        <f>VLOOKUP(B249,players!B:F,4,0)</f>
        <v>ST</v>
      </c>
      <c r="F249" s="12" t="str">
        <f>VLOOKUP(B249,players!B:F,2,0)</f>
        <v>Schürrle</v>
      </c>
      <c r="G249" s="12" t="s">
        <v>474</v>
      </c>
      <c r="H249" s="12"/>
      <c r="I249" s="12" t="s">
        <v>1141</v>
      </c>
      <c r="J249" s="13"/>
    </row>
    <row r="250" spans="1:10" x14ac:dyDescent="0.25">
      <c r="A250" s="9">
        <v>189461</v>
      </c>
      <c r="B250" s="8" t="s">
        <v>281</v>
      </c>
      <c r="C250" s="9" t="s">
        <v>593</v>
      </c>
      <c r="D250" s="9" t="s">
        <v>1409</v>
      </c>
      <c r="E250" s="9" t="str">
        <f>VLOOKUP(B250,players!B:F,4,0)</f>
        <v>CM</v>
      </c>
      <c r="F250" s="9" t="str">
        <f>VLOOKUP(B250,players!B:F,2,0)</f>
        <v>Wilshere</v>
      </c>
      <c r="G250" s="9" t="s">
        <v>470</v>
      </c>
      <c r="H250" s="9"/>
      <c r="I250" s="9" t="s">
        <v>1148</v>
      </c>
      <c r="J250" s="10"/>
    </row>
    <row r="251" spans="1:10" x14ac:dyDescent="0.25">
      <c r="A251" s="12">
        <v>138810</v>
      </c>
      <c r="B251" s="11" t="s">
        <v>282</v>
      </c>
      <c r="C251" s="12" t="s">
        <v>1100</v>
      </c>
      <c r="D251" s="12" t="s">
        <v>1410</v>
      </c>
      <c r="E251" s="12" t="str">
        <f>VLOOKUP(B251,players!B:F,4,0)</f>
        <v>CAM</v>
      </c>
      <c r="F251" s="12" t="str">
        <f>VLOOKUP(B251,players!B:F,2,0)</f>
        <v>Domínguez</v>
      </c>
      <c r="G251" s="12" t="s">
        <v>768</v>
      </c>
      <c r="H251" s="12"/>
      <c r="I251" s="12" t="s">
        <v>1155</v>
      </c>
      <c r="J251" s="13"/>
    </row>
    <row r="252" spans="1:10" x14ac:dyDescent="0.25">
      <c r="A252" s="9">
        <v>181783</v>
      </c>
      <c r="B252" s="8" t="s">
        <v>283</v>
      </c>
      <c r="C252" s="9" t="s">
        <v>1101</v>
      </c>
      <c r="D252" s="9" t="s">
        <v>1411</v>
      </c>
      <c r="E252" s="9" t="e">
        <f>VLOOKUP(B252,players!B:F,4,0)</f>
        <v>#N/A</v>
      </c>
      <c r="F252" s="9" t="e">
        <f>VLOOKUP(B252,players!B:F,2,0)</f>
        <v>#N/A</v>
      </c>
      <c r="G252" s="9" t="s">
        <v>492</v>
      </c>
      <c r="H252" s="9"/>
      <c r="I252" s="9" t="s">
        <v>1152</v>
      </c>
      <c r="J252" s="10"/>
    </row>
    <row r="253" spans="1:10" x14ac:dyDescent="0.25">
      <c r="A253" s="12">
        <v>135507</v>
      </c>
      <c r="B253" s="11" t="s">
        <v>284</v>
      </c>
      <c r="C253" s="12" t="s">
        <v>284</v>
      </c>
      <c r="D253" s="12" t="s">
        <v>284</v>
      </c>
      <c r="E253" s="12" t="str">
        <f>VLOOKUP(B253,players!B:F,4,0)</f>
        <v>CM</v>
      </c>
      <c r="F253" s="12" t="str">
        <f>VLOOKUP(B253,players!B:F,2,0)</f>
        <v>Fernandinho</v>
      </c>
      <c r="G253" s="12" t="s">
        <v>459</v>
      </c>
      <c r="H253" s="12"/>
      <c r="I253" s="12" t="s">
        <v>603</v>
      </c>
      <c r="J253" s="13"/>
    </row>
    <row r="254" spans="1:10" x14ac:dyDescent="0.25">
      <c r="A254" s="9">
        <v>139068</v>
      </c>
      <c r="B254" s="8" t="s">
        <v>285</v>
      </c>
      <c r="C254" s="9" t="s">
        <v>285</v>
      </c>
      <c r="D254" s="9" t="s">
        <v>285</v>
      </c>
      <c r="E254" s="9" t="str">
        <f>VLOOKUP(B254,players!B:F,4,0)</f>
        <v>RM</v>
      </c>
      <c r="F254" s="9" t="str">
        <f>VLOOKUP(B254,players!B:F,2,0)</f>
        <v>Nani</v>
      </c>
      <c r="G254" s="9" t="s">
        <v>579</v>
      </c>
      <c r="H254" s="9"/>
      <c r="I254" s="9" t="s">
        <v>1146</v>
      </c>
      <c r="J254" s="10"/>
    </row>
    <row r="255" spans="1:10" x14ac:dyDescent="0.25">
      <c r="A255" s="12">
        <v>16254</v>
      </c>
      <c r="B255" s="11" t="s">
        <v>286</v>
      </c>
      <c r="C255" s="12" t="s">
        <v>833</v>
      </c>
      <c r="D255" s="12" t="s">
        <v>1412</v>
      </c>
      <c r="E255" s="12" t="str">
        <f>VLOOKUP(B255,players!B:F,4,0)</f>
        <v>GK</v>
      </c>
      <c r="F255" s="12" t="str">
        <f>VLOOKUP(B255,players!B:F,2,0)</f>
        <v>Howard</v>
      </c>
      <c r="G255" s="12" t="s">
        <v>618</v>
      </c>
      <c r="H255" s="12"/>
      <c r="I255" s="12" t="s">
        <v>1164</v>
      </c>
      <c r="J255" s="13"/>
    </row>
    <row r="256" spans="1:10" x14ac:dyDescent="0.25">
      <c r="A256" s="9">
        <v>207865</v>
      </c>
      <c r="B256" s="8" t="s">
        <v>287</v>
      </c>
      <c r="C256" s="9" t="s">
        <v>287</v>
      </c>
      <c r="D256" s="9" t="s">
        <v>287</v>
      </c>
      <c r="E256" s="9" t="str">
        <f>VLOOKUP(B256,players!B:F,4,0)</f>
        <v>RB</v>
      </c>
      <c r="F256" s="9" t="str">
        <f>VLOOKUP(B256,players!B:F,2,0)</f>
        <v>Marquinhos</v>
      </c>
      <c r="G256" s="9" t="s">
        <v>450</v>
      </c>
      <c r="H256" s="9"/>
      <c r="I256" s="9" t="s">
        <v>603</v>
      </c>
      <c r="J256" s="10"/>
    </row>
    <row r="257" spans="1:10" x14ac:dyDescent="0.25">
      <c r="A257" s="12">
        <v>164169</v>
      </c>
      <c r="B257" s="11" t="s">
        <v>288</v>
      </c>
      <c r="C257" s="12" t="s">
        <v>1102</v>
      </c>
      <c r="D257" s="12" t="s">
        <v>1413</v>
      </c>
      <c r="E257" s="12" t="str">
        <f>VLOOKUP(B257,players!B:F,4,0)</f>
        <v>LB</v>
      </c>
      <c r="F257" s="12" t="str">
        <f>VLOOKUP(B257,players!B:F,2,0)</f>
        <v>Luís</v>
      </c>
      <c r="G257" s="12" t="s">
        <v>452</v>
      </c>
      <c r="H257" s="12"/>
      <c r="I257" s="12" t="s">
        <v>603</v>
      </c>
      <c r="J257" s="13"/>
    </row>
    <row r="258" spans="1:10" x14ac:dyDescent="0.25">
      <c r="A258" s="9">
        <v>49370</v>
      </c>
      <c r="B258" s="8" t="s">
        <v>289</v>
      </c>
      <c r="C258" s="9" t="s">
        <v>625</v>
      </c>
      <c r="D258" s="9" t="s">
        <v>1414</v>
      </c>
      <c r="E258" s="9" t="str">
        <f>VLOOKUP(B258,players!B:F,4,0)</f>
        <v>CDM</v>
      </c>
      <c r="F258" s="9" t="str">
        <f>VLOOKUP(B258,players!B:F,2,0)</f>
        <v>Motta</v>
      </c>
      <c r="G258" s="9" t="s">
        <v>450</v>
      </c>
      <c r="H258" s="9"/>
      <c r="I258" s="9" t="s">
        <v>1142</v>
      </c>
      <c r="J258" s="10"/>
    </row>
    <row r="259" spans="1:10" x14ac:dyDescent="0.25">
      <c r="A259" s="12">
        <v>136130</v>
      </c>
      <c r="B259" s="11" t="s">
        <v>290</v>
      </c>
      <c r="C259" s="12" t="s">
        <v>290</v>
      </c>
      <c r="D259" s="12" t="s">
        <v>290</v>
      </c>
      <c r="E259" s="12" t="str">
        <f>VLOOKUP(B259,players!B:F,4,0)</f>
        <v>CB</v>
      </c>
      <c r="F259" s="12" t="str">
        <f>VLOOKUP(B259,players!B:F,2,0)</f>
        <v>Alex</v>
      </c>
      <c r="G259" s="12" t="s">
        <v>622</v>
      </c>
      <c r="H259" s="12"/>
      <c r="I259" s="12" t="s">
        <v>603</v>
      </c>
      <c r="J259" s="13"/>
    </row>
    <row r="260" spans="1:10" x14ac:dyDescent="0.25">
      <c r="A260" s="9">
        <v>161956</v>
      </c>
      <c r="B260" s="8" t="s">
        <v>291</v>
      </c>
      <c r="C260" s="9" t="s">
        <v>1103</v>
      </c>
      <c r="D260" s="9" t="s">
        <v>1415</v>
      </c>
      <c r="E260" s="9" t="str">
        <f>VLOOKUP(B260,players!B:F,4,0)</f>
        <v>CM</v>
      </c>
      <c r="F260" s="9" t="str">
        <f>VLOOKUP(B260,players!B:F,2,0)</f>
        <v>Valero</v>
      </c>
      <c r="G260" s="9" t="s">
        <v>575</v>
      </c>
      <c r="H260" s="9"/>
      <c r="I260" s="9" t="s">
        <v>1145</v>
      </c>
      <c r="J260" s="10"/>
    </row>
    <row r="261" spans="1:10" x14ac:dyDescent="0.25">
      <c r="A261" s="12">
        <v>20800</v>
      </c>
      <c r="B261" s="11" t="s">
        <v>292</v>
      </c>
      <c r="C261" s="12" t="s">
        <v>292</v>
      </c>
      <c r="D261" s="12" t="s">
        <v>292</v>
      </c>
      <c r="E261" s="12" t="str">
        <f>VLOOKUP(B261,players!B:F,4,0)</f>
        <v>LW</v>
      </c>
      <c r="F261" s="12" t="str">
        <f>VLOOKUP(B261,players!B:F,2,0)</f>
        <v>Danny</v>
      </c>
      <c r="G261" s="12" t="s">
        <v>513</v>
      </c>
      <c r="H261" s="12"/>
      <c r="I261" s="12" t="s">
        <v>1146</v>
      </c>
      <c r="J261" s="13"/>
    </row>
    <row r="262" spans="1:10" x14ac:dyDescent="0.25">
      <c r="A262" s="9">
        <v>152999</v>
      </c>
      <c r="B262" s="8" t="s">
        <v>293</v>
      </c>
      <c r="C262" s="9" t="s">
        <v>697</v>
      </c>
      <c r="D262" s="9" t="s">
        <v>1319</v>
      </c>
      <c r="E262" s="9" t="str">
        <f>VLOOKUP(B262,players!B:F,4,0)</f>
        <v>ST</v>
      </c>
      <c r="F262" s="9" t="str">
        <f>VLOOKUP(B262,players!B:F,2,0)</f>
        <v>Palacio</v>
      </c>
      <c r="G262" s="9" t="s">
        <v>536</v>
      </c>
      <c r="H262" s="9"/>
      <c r="I262" s="9" t="s">
        <v>1155</v>
      </c>
      <c r="J262" s="10"/>
    </row>
    <row r="263" spans="1:10" x14ac:dyDescent="0.25">
      <c r="A263" s="12">
        <v>162409</v>
      </c>
      <c r="B263" s="11" t="s">
        <v>294</v>
      </c>
      <c r="C263" s="12" t="s">
        <v>574</v>
      </c>
      <c r="D263" s="12" t="s">
        <v>1366</v>
      </c>
      <c r="E263" s="12" t="str">
        <f>VLOOKUP(B263,players!B:F,4,0)</f>
        <v>ST</v>
      </c>
      <c r="F263" s="12" t="str">
        <f>VLOOKUP(B263,players!B:F,2,0)</f>
        <v>Rossi</v>
      </c>
      <c r="G263" s="12" t="s">
        <v>575</v>
      </c>
      <c r="H263" s="12"/>
      <c r="I263" s="12" t="s">
        <v>1142</v>
      </c>
      <c r="J263" s="13"/>
    </row>
    <row r="264" spans="1:10" x14ac:dyDescent="0.25">
      <c r="A264" s="9">
        <v>193747</v>
      </c>
      <c r="B264" s="8" t="s">
        <v>295</v>
      </c>
      <c r="C264" s="9" t="s">
        <v>295</v>
      </c>
      <c r="D264" s="9" t="s">
        <v>295</v>
      </c>
      <c r="E264" s="9" t="str">
        <f>VLOOKUP(B264,players!B:F,4,0)</f>
        <v>LM</v>
      </c>
      <c r="F264" s="9" t="str">
        <f>VLOOKUP(B264,players!B:F,2,0)</f>
        <v>Koke</v>
      </c>
      <c r="G264" s="9" t="s">
        <v>492</v>
      </c>
      <c r="H264" s="9"/>
      <c r="I264" s="9" t="s">
        <v>1145</v>
      </c>
      <c r="J264" s="10"/>
    </row>
    <row r="265" spans="1:10" x14ac:dyDescent="0.25">
      <c r="A265" s="12">
        <v>158625</v>
      </c>
      <c r="B265" s="11" t="s">
        <v>296</v>
      </c>
      <c r="C265" s="12" t="s">
        <v>296</v>
      </c>
      <c r="D265" s="12" t="s">
        <v>296</v>
      </c>
      <c r="E265" s="12" t="str">
        <f>VLOOKUP(B265,players!B:F,4,0)</f>
        <v>CB</v>
      </c>
      <c r="F265" s="12" t="str">
        <f>VLOOKUP(B265,players!B:F,2,0)</f>
        <v>Dante</v>
      </c>
      <c r="G265" s="12" t="s">
        <v>446</v>
      </c>
      <c r="H265" s="12"/>
      <c r="I265" s="12" t="s">
        <v>603</v>
      </c>
      <c r="J265" s="13"/>
    </row>
    <row r="266" spans="1:10" x14ac:dyDescent="0.25">
      <c r="A266" s="9">
        <v>172879</v>
      </c>
      <c r="B266" s="8" t="s">
        <v>297</v>
      </c>
      <c r="C266" s="9" t="s">
        <v>297</v>
      </c>
      <c r="D266" s="9" t="s">
        <v>297</v>
      </c>
      <c r="E266" s="9" t="str">
        <f>VLOOKUP(B266,players!B:F,4,0)</f>
        <v>CB</v>
      </c>
      <c r="F266" s="9" t="str">
        <f>VLOOKUP(B266,players!B:F,2,0)</f>
        <v>Sokratis</v>
      </c>
      <c r="G266" s="9" t="s">
        <v>467</v>
      </c>
      <c r="H266" s="9"/>
      <c r="I266" s="9" t="s">
        <v>1182</v>
      </c>
      <c r="J266" s="10"/>
    </row>
    <row r="267" spans="1:10" x14ac:dyDescent="0.25">
      <c r="A267" s="12">
        <v>179784</v>
      </c>
      <c r="B267" s="11" t="s">
        <v>298</v>
      </c>
      <c r="C267" s="12" t="s">
        <v>561</v>
      </c>
      <c r="D267" s="12" t="s">
        <v>1416</v>
      </c>
      <c r="E267" s="12" t="str">
        <f>VLOOKUP(B267,players!B:F,4,0)</f>
        <v>CB</v>
      </c>
      <c r="F267" s="12" t="str">
        <f>VLOOKUP(B267,players!B:F,2,0)</f>
        <v>Höwedes</v>
      </c>
      <c r="G267" s="12" t="s">
        <v>539</v>
      </c>
      <c r="H267" s="12"/>
      <c r="I267" s="12" t="s">
        <v>1141</v>
      </c>
      <c r="J267" s="13"/>
    </row>
    <row r="268" spans="1:10" x14ac:dyDescent="0.25">
      <c r="A268" s="9">
        <v>180403</v>
      </c>
      <c r="B268" s="8" t="s">
        <v>299</v>
      </c>
      <c r="C268" s="9" t="s">
        <v>299</v>
      </c>
      <c r="D268" s="9" t="s">
        <v>299</v>
      </c>
      <c r="E268" s="9" t="str">
        <f>VLOOKUP(B268,players!B:F,4,0)</f>
        <v>RM</v>
      </c>
      <c r="F268" s="9" t="str">
        <f>VLOOKUP(B268,players!B:F,2,0)</f>
        <v>Willian</v>
      </c>
      <c r="G268" s="9" t="s">
        <v>452</v>
      </c>
      <c r="H268" s="9"/>
      <c r="I268" s="9" t="s">
        <v>603</v>
      </c>
      <c r="J268" s="10"/>
    </row>
    <row r="269" spans="1:10" x14ac:dyDescent="0.25">
      <c r="A269" s="12">
        <v>185221</v>
      </c>
      <c r="B269" s="11" t="s">
        <v>300</v>
      </c>
      <c r="C269" s="12" t="s">
        <v>1104</v>
      </c>
      <c r="D269" s="12" t="s">
        <v>1417</v>
      </c>
      <c r="E269" s="12" t="str">
        <f>VLOOKUP(B269,players!B:F,4,0)</f>
        <v>CDM</v>
      </c>
      <c r="F269" s="12" t="str">
        <f>VLOOKUP(B269,players!B:F,2,0)</f>
        <v>Gustavo</v>
      </c>
      <c r="G269" s="12" t="s">
        <v>474</v>
      </c>
      <c r="H269" s="12"/>
      <c r="I269" s="12" t="s">
        <v>603</v>
      </c>
      <c r="J269" s="13"/>
    </row>
    <row r="270" spans="1:10" x14ac:dyDescent="0.25">
      <c r="A270" s="9">
        <v>146954</v>
      </c>
      <c r="B270" s="8" t="s">
        <v>301</v>
      </c>
      <c r="C270" s="9" t="s">
        <v>301</v>
      </c>
      <c r="D270" s="9" t="s">
        <v>301</v>
      </c>
      <c r="E270" s="9" t="str">
        <f>VLOOKUP(B270,players!B:F,4,0)</f>
        <v>CM</v>
      </c>
      <c r="F270" s="9" t="str">
        <f>VLOOKUP(B270,players!B:F,2,0)</f>
        <v>Gabi</v>
      </c>
      <c r="G270" s="9" t="s">
        <v>492</v>
      </c>
      <c r="H270" s="9"/>
      <c r="I270" s="9" t="s">
        <v>1145</v>
      </c>
      <c r="J270" s="10"/>
    </row>
    <row r="271" spans="1:10" x14ac:dyDescent="0.25">
      <c r="A271" s="12">
        <v>186627</v>
      </c>
      <c r="B271" s="11" t="s">
        <v>302</v>
      </c>
      <c r="C271" s="12" t="s">
        <v>664</v>
      </c>
      <c r="D271" s="12" t="s">
        <v>1418</v>
      </c>
      <c r="E271" s="12" t="str">
        <f>VLOOKUP(B271,players!B:F,4,0)</f>
        <v>ST</v>
      </c>
      <c r="F271" s="12" t="str">
        <f>VLOOKUP(B271,players!B:F,2,0)</f>
        <v>Balotelli</v>
      </c>
      <c r="G271" s="12" t="s">
        <v>526</v>
      </c>
      <c r="H271" s="12"/>
      <c r="I271" s="12" t="s">
        <v>1142</v>
      </c>
      <c r="J271" s="13"/>
    </row>
    <row r="272" spans="1:10" x14ac:dyDescent="0.25">
      <c r="A272" s="9">
        <v>164994</v>
      </c>
      <c r="B272" s="8" t="s">
        <v>303</v>
      </c>
      <c r="C272" s="9" t="s">
        <v>1105</v>
      </c>
      <c r="D272" s="9" t="s">
        <v>1419</v>
      </c>
      <c r="E272" s="9" t="str">
        <f>VLOOKUP(B272,players!B:F,4,0)</f>
        <v>RM</v>
      </c>
      <c r="F272" s="9" t="str">
        <f>VLOOKUP(B272,players!B:F,2,0)</f>
        <v>Blaszczykowski</v>
      </c>
      <c r="G272" s="9" t="s">
        <v>467</v>
      </c>
      <c r="H272" s="9"/>
      <c r="I272" s="9" t="s">
        <v>1160</v>
      </c>
      <c r="J272" s="10"/>
    </row>
    <row r="273" spans="1:10" x14ac:dyDescent="0.25">
      <c r="A273" s="12">
        <v>172871</v>
      </c>
      <c r="B273" s="11" t="s">
        <v>304</v>
      </c>
      <c r="C273" s="12" t="s">
        <v>564</v>
      </c>
      <c r="D273" s="12" t="s">
        <v>1420</v>
      </c>
      <c r="E273" s="12" t="str">
        <f>VLOOKUP(B273,players!B:F,4,0)</f>
        <v>CB</v>
      </c>
      <c r="F273" s="12" t="str">
        <f>VLOOKUP(B273,players!B:F,2,0)</f>
        <v>Vertonghen</v>
      </c>
      <c r="G273" s="12" t="s">
        <v>483</v>
      </c>
      <c r="H273" s="12"/>
      <c r="I273" s="12" t="s">
        <v>1159</v>
      </c>
      <c r="J273" s="13"/>
    </row>
    <row r="274" spans="1:10" x14ac:dyDescent="0.25">
      <c r="A274" s="9">
        <v>192563</v>
      </c>
      <c r="B274" s="8" t="s">
        <v>305</v>
      </c>
      <c r="C274" s="9" t="s">
        <v>508</v>
      </c>
      <c r="D274" s="9" t="s">
        <v>1421</v>
      </c>
      <c r="E274" s="9" t="str">
        <f>VLOOKUP(B274,players!B:F,4,0)</f>
        <v>GK</v>
      </c>
      <c r="F274" s="9" t="str">
        <f>VLOOKUP(B274,players!B:F,2,0)</f>
        <v>Leno</v>
      </c>
      <c r="G274" s="9" t="s">
        <v>509</v>
      </c>
      <c r="H274" s="9"/>
      <c r="I274" s="9" t="s">
        <v>1141</v>
      </c>
      <c r="J274" s="10"/>
    </row>
    <row r="275" spans="1:10" x14ac:dyDescent="0.25">
      <c r="A275" s="12">
        <v>192448</v>
      </c>
      <c r="B275" s="11" t="s">
        <v>306</v>
      </c>
      <c r="C275" s="12" t="s">
        <v>555</v>
      </c>
      <c r="D275" s="12" t="s">
        <v>1422</v>
      </c>
      <c r="E275" s="12" t="str">
        <f>VLOOKUP(B275,players!B:F,4,0)</f>
        <v>GK</v>
      </c>
      <c r="F275" s="12" t="str">
        <f>VLOOKUP(B275,players!B:F,2,0)</f>
        <v>Stegen</v>
      </c>
      <c r="G275" s="12" t="s">
        <v>443</v>
      </c>
      <c r="H275" s="12"/>
      <c r="I275" s="12" t="s">
        <v>1141</v>
      </c>
      <c r="J275" s="13"/>
    </row>
    <row r="276" spans="1:10" x14ac:dyDescent="0.25">
      <c r="A276" s="9">
        <v>182494</v>
      </c>
      <c r="B276" s="8" t="s">
        <v>307</v>
      </c>
      <c r="C276" s="9" t="s">
        <v>516</v>
      </c>
      <c r="D276" s="9" t="s">
        <v>1423</v>
      </c>
      <c r="E276" s="9" t="str">
        <f>VLOOKUP(B276,players!B:F,4,0)</f>
        <v>GK</v>
      </c>
      <c r="F276" s="9" t="str">
        <f>VLOOKUP(B276,players!B:F,2,0)</f>
        <v>Muslera</v>
      </c>
      <c r="G276" s="9" t="s">
        <v>501</v>
      </c>
      <c r="H276" s="9"/>
      <c r="I276" s="9" t="s">
        <v>1158</v>
      </c>
      <c r="J276" s="10"/>
    </row>
    <row r="277" spans="1:10" x14ac:dyDescent="0.25">
      <c r="A277" s="12">
        <v>48717</v>
      </c>
      <c r="B277" s="11" t="s">
        <v>308</v>
      </c>
      <c r="C277" s="12" t="s">
        <v>1106</v>
      </c>
      <c r="D277" s="12" t="s">
        <v>1424</v>
      </c>
      <c r="E277" s="12" t="str">
        <f>VLOOKUP(B277,players!B:F,4,0)</f>
        <v>GK</v>
      </c>
      <c r="F277" s="12" t="str">
        <f>VLOOKUP(B277,players!B:F,2,0)</f>
        <v>César</v>
      </c>
      <c r="G277" s="12" t="s">
        <v>515</v>
      </c>
      <c r="H277" s="12"/>
      <c r="I277" s="12" t="s">
        <v>603</v>
      </c>
      <c r="J277" s="13"/>
    </row>
    <row r="278" spans="1:10" x14ac:dyDescent="0.25">
      <c r="A278" s="9">
        <v>173426</v>
      </c>
      <c r="B278" s="8" t="s">
        <v>309</v>
      </c>
      <c r="C278" s="9" t="s">
        <v>683</v>
      </c>
      <c r="D278" s="9" t="s">
        <v>1425</v>
      </c>
      <c r="E278" s="9" t="str">
        <f>VLOOKUP(B278,players!B:F,4,0)</f>
        <v>GK</v>
      </c>
      <c r="F278" s="9" t="str">
        <f>VLOOKUP(B278,players!B:F,2,0)</f>
        <v>Mignolet</v>
      </c>
      <c r="G278" s="9" t="s">
        <v>526</v>
      </c>
      <c r="H278" s="9"/>
      <c r="I278" s="9" t="s">
        <v>1159</v>
      </c>
      <c r="J278" s="10"/>
    </row>
    <row r="279" spans="1:10" x14ac:dyDescent="0.25">
      <c r="A279" s="12">
        <v>172723</v>
      </c>
      <c r="B279" s="11" t="s">
        <v>310</v>
      </c>
      <c r="C279" s="12" t="s">
        <v>1107</v>
      </c>
      <c r="D279" s="12" t="s">
        <v>1426</v>
      </c>
      <c r="E279" s="12" t="str">
        <f>VLOOKUP(B279,players!B:F,4,0)</f>
        <v>GK</v>
      </c>
      <c r="F279" s="12" t="str">
        <f>VLOOKUP(B279,players!B:F,2,0)</f>
        <v>Begovic</v>
      </c>
      <c r="G279" s="12" t="s">
        <v>452</v>
      </c>
      <c r="H279" s="12"/>
      <c r="I279" s="12" t="s">
        <v>1171</v>
      </c>
      <c r="J279" s="13"/>
    </row>
    <row r="280" spans="1:10" x14ac:dyDescent="0.25">
      <c r="A280" s="9">
        <v>178372</v>
      </c>
      <c r="B280" s="8" t="s">
        <v>311</v>
      </c>
      <c r="C280" s="9" t="s">
        <v>1108</v>
      </c>
      <c r="D280" s="9" t="s">
        <v>1427</v>
      </c>
      <c r="E280" s="9" t="str">
        <f>VLOOKUP(B280,players!B:F,4,0)</f>
        <v>RB</v>
      </c>
      <c r="F280" s="9" t="str">
        <f>VLOOKUP(B280,players!B:F,2,0)</f>
        <v>Ivanovic</v>
      </c>
      <c r="G280" s="9" t="s">
        <v>452</v>
      </c>
      <c r="H280" s="9"/>
      <c r="I280" s="9" t="s">
        <v>1165</v>
      </c>
      <c r="J280" s="10"/>
    </row>
    <row r="281" spans="1:10" x14ac:dyDescent="0.25">
      <c r="A281" s="12">
        <v>9676</v>
      </c>
      <c r="B281" s="11" t="s">
        <v>312</v>
      </c>
      <c r="C281" s="12" t="s">
        <v>629</v>
      </c>
      <c r="D281" s="12" t="s">
        <v>1428</v>
      </c>
      <c r="E281" s="12" t="str">
        <f>VLOOKUP(B281,players!B:F,4,0)</f>
        <v>CAM</v>
      </c>
      <c r="F281" s="12" t="str">
        <f>VLOOKUP(B281,players!B:F,2,0)</f>
        <v>Eto'o</v>
      </c>
      <c r="G281" s="12" t="s">
        <v>630</v>
      </c>
      <c r="H281" s="12"/>
      <c r="I281" s="12" t="s">
        <v>1168</v>
      </c>
      <c r="J281" s="13"/>
    </row>
    <row r="282" spans="1:10" x14ac:dyDescent="0.25">
      <c r="A282" s="9">
        <v>184881</v>
      </c>
      <c r="B282" s="8" t="s">
        <v>313</v>
      </c>
      <c r="C282" s="9" t="s">
        <v>560</v>
      </c>
      <c r="D282" s="9" t="s">
        <v>1429</v>
      </c>
      <c r="E282" s="9" t="str">
        <f>VLOOKUP(B282,players!B:F,4,0)</f>
        <v>RW</v>
      </c>
      <c r="F282" s="9" t="str">
        <f>VLOOKUP(B282,players!B:F,2,0)</f>
        <v>Feghouli</v>
      </c>
      <c r="G282" s="9" t="s">
        <v>511</v>
      </c>
      <c r="H282" s="9"/>
      <c r="I282" s="9" t="s">
        <v>1183</v>
      </c>
      <c r="J282" s="10"/>
    </row>
    <row r="283" spans="1:10" x14ac:dyDescent="0.25">
      <c r="A283" s="12">
        <v>135475</v>
      </c>
      <c r="B283" s="11" t="s">
        <v>314</v>
      </c>
      <c r="C283" s="12" t="s">
        <v>1109</v>
      </c>
      <c r="D283" s="12" t="s">
        <v>1430</v>
      </c>
      <c r="E283" s="12" t="str">
        <f>VLOOKUP(B283,players!B:F,4,0)</f>
        <v>CDM</v>
      </c>
      <c r="F283" s="12" t="str">
        <f>VLOOKUP(B283,players!B:F,2,0)</f>
        <v>Melo</v>
      </c>
      <c r="G283" s="12" t="s">
        <v>501</v>
      </c>
      <c r="H283" s="12"/>
      <c r="I283" s="12" t="s">
        <v>603</v>
      </c>
      <c r="J283" s="13"/>
    </row>
    <row r="284" spans="1:10" x14ac:dyDescent="0.25">
      <c r="A284" s="9">
        <v>152554</v>
      </c>
      <c r="B284" s="8" t="s">
        <v>315</v>
      </c>
      <c r="C284" s="9" t="s">
        <v>959</v>
      </c>
      <c r="D284" s="9" t="s">
        <v>1431</v>
      </c>
      <c r="E284" s="9" t="str">
        <f>VLOOKUP(B284,players!B:F,4,0)</f>
        <v>LB</v>
      </c>
      <c r="F284" s="9" t="str">
        <f>VLOOKUP(B284,players!B:F,2,0)</f>
        <v>Clichy</v>
      </c>
      <c r="G284" s="9" t="s">
        <v>459</v>
      </c>
      <c r="H284" s="9"/>
      <c r="I284" s="9" t="s">
        <v>1149</v>
      </c>
      <c r="J284" s="10"/>
    </row>
    <row r="285" spans="1:10" x14ac:dyDescent="0.25">
      <c r="A285" s="12">
        <v>11141</v>
      </c>
      <c r="B285" s="11" t="s">
        <v>316</v>
      </c>
      <c r="C285" s="12" t="s">
        <v>716</v>
      </c>
      <c r="D285" s="12" t="s">
        <v>1432</v>
      </c>
      <c r="E285" s="12" t="str">
        <f>VLOOKUP(B285,players!B:F,4,0)</f>
        <v>ST</v>
      </c>
      <c r="F285" s="12" t="str">
        <f>VLOOKUP(B285,players!B:F,2,0)</f>
        <v>Klose</v>
      </c>
      <c r="G285" s="12" t="s">
        <v>523</v>
      </c>
      <c r="H285" s="12"/>
      <c r="I285" s="12" t="s">
        <v>1141</v>
      </c>
      <c r="J285" s="13"/>
    </row>
    <row r="286" spans="1:10" x14ac:dyDescent="0.25">
      <c r="A286" s="9">
        <v>189963</v>
      </c>
      <c r="B286" s="8" t="s">
        <v>317</v>
      </c>
      <c r="C286" s="9" t="s">
        <v>591</v>
      </c>
      <c r="D286" s="9" t="s">
        <v>1433</v>
      </c>
      <c r="E286" s="9" t="str">
        <f>VLOOKUP(B286,players!B:F,4,0)</f>
        <v>ST</v>
      </c>
      <c r="F286" s="9" t="str">
        <f>VLOOKUP(B286,players!B:F,2,0)</f>
        <v>Bony</v>
      </c>
      <c r="G286" s="9" t="s">
        <v>459</v>
      </c>
      <c r="H286" s="9"/>
      <c r="I286" s="9" t="s">
        <v>1162</v>
      </c>
      <c r="J286" s="10"/>
    </row>
    <row r="287" spans="1:10" x14ac:dyDescent="0.25">
      <c r="A287" s="12">
        <v>165229</v>
      </c>
      <c r="B287" s="11" t="s">
        <v>318</v>
      </c>
      <c r="C287" s="12" t="s">
        <v>570</v>
      </c>
      <c r="D287" s="12" t="s">
        <v>1434</v>
      </c>
      <c r="E287" s="12" t="str">
        <f>VLOOKUP(B287,players!B:F,4,0)</f>
        <v>CB</v>
      </c>
      <c r="F287" s="12" t="str">
        <f>VLOOKUP(B287,players!B:F,2,0)</f>
        <v>Koscielny</v>
      </c>
      <c r="G287" s="12" t="s">
        <v>470</v>
      </c>
      <c r="H287" s="12"/>
      <c r="I287" s="12" t="s">
        <v>1149</v>
      </c>
      <c r="J287" s="13"/>
    </row>
    <row r="288" spans="1:10" x14ac:dyDescent="0.25">
      <c r="A288" s="9">
        <v>181820</v>
      </c>
      <c r="B288" s="8" t="s">
        <v>319</v>
      </c>
      <c r="C288" s="9" t="s">
        <v>1110</v>
      </c>
      <c r="D288" s="9" t="s">
        <v>1435</v>
      </c>
      <c r="E288" s="9" t="str">
        <f>VLOOKUP(B288,players!B:F,4,0)</f>
        <v>ST</v>
      </c>
      <c r="F288" s="9" t="str">
        <f>VLOOKUP(B288,players!B:F,2,0)</f>
        <v>Jovetic</v>
      </c>
      <c r="G288" s="9" t="s">
        <v>536</v>
      </c>
      <c r="H288" s="9"/>
      <c r="I288" s="9" t="s">
        <v>1184</v>
      </c>
      <c r="J288" s="10"/>
    </row>
    <row r="289" spans="1:10" x14ac:dyDescent="0.25">
      <c r="A289" s="12">
        <v>166706</v>
      </c>
      <c r="B289" s="11" t="s">
        <v>320</v>
      </c>
      <c r="C289" s="12" t="s">
        <v>688</v>
      </c>
      <c r="D289" s="12" t="s">
        <v>1436</v>
      </c>
      <c r="E289" s="12" t="str">
        <f>VLOOKUP(B289,players!B:F,4,0)</f>
        <v>CB</v>
      </c>
      <c r="F289" s="12" t="str">
        <f>VLOOKUP(B289,players!B:F,2,0)</f>
        <v>Škrtel</v>
      </c>
      <c r="G289" s="12" t="s">
        <v>526</v>
      </c>
      <c r="H289" s="12"/>
      <c r="I289" s="12" t="s">
        <v>1173</v>
      </c>
      <c r="J289" s="13"/>
    </row>
    <row r="290" spans="1:10" x14ac:dyDescent="0.25">
      <c r="A290" s="9">
        <v>186146</v>
      </c>
      <c r="B290" s="8" t="s">
        <v>321</v>
      </c>
      <c r="C290" s="9" t="s">
        <v>888</v>
      </c>
      <c r="D290" s="9" t="s">
        <v>1437</v>
      </c>
      <c r="E290" s="9" t="str">
        <f>VLOOKUP(B290,players!B:F,4,0)</f>
        <v>LW</v>
      </c>
      <c r="F290" s="9" t="str">
        <f>VLOOKUP(B290,players!B:F,2,0)</f>
        <v>Welbeck</v>
      </c>
      <c r="G290" s="9" t="s">
        <v>470</v>
      </c>
      <c r="H290" s="9"/>
      <c r="I290" s="9" t="s">
        <v>1148</v>
      </c>
      <c r="J290" s="10"/>
    </row>
    <row r="291" spans="1:10" x14ac:dyDescent="0.25">
      <c r="A291" s="12">
        <v>193348</v>
      </c>
      <c r="B291" s="11" t="s">
        <v>322</v>
      </c>
      <c r="C291" s="12" t="s">
        <v>646</v>
      </c>
      <c r="D291" s="12" t="s">
        <v>1438</v>
      </c>
      <c r="E291" s="12" t="str">
        <f>VLOOKUP(B291,players!B:F,4,0)</f>
        <v>CAM</v>
      </c>
      <c r="F291" s="12" t="str">
        <f>VLOOKUP(B291,players!B:F,2,0)</f>
        <v>Shaqiri</v>
      </c>
      <c r="G291" s="12" t="s">
        <v>536</v>
      </c>
      <c r="H291" s="12"/>
      <c r="I291" s="12" t="s">
        <v>1166</v>
      </c>
      <c r="J291" s="13"/>
    </row>
    <row r="292" spans="1:10" x14ac:dyDescent="0.25">
      <c r="A292" s="9">
        <v>53914</v>
      </c>
      <c r="B292" s="8" t="s">
        <v>323</v>
      </c>
      <c r="C292" s="9" t="s">
        <v>711</v>
      </c>
      <c r="D292" s="9" t="s">
        <v>1439</v>
      </c>
      <c r="E292" s="9" t="str">
        <f>VLOOKUP(B292,players!B:F,4,0)</f>
        <v>CB</v>
      </c>
      <c r="F292" s="9" t="str">
        <f>VLOOKUP(B292,players!B:F,2,0)</f>
        <v>Jagielka</v>
      </c>
      <c r="G292" s="9" t="s">
        <v>618</v>
      </c>
      <c r="H292" s="9"/>
      <c r="I292" s="9" t="s">
        <v>1148</v>
      </c>
      <c r="J292" s="10"/>
    </row>
    <row r="293" spans="1:10" x14ac:dyDescent="0.25">
      <c r="A293" s="12">
        <v>184111</v>
      </c>
      <c r="B293" s="11" t="s">
        <v>324</v>
      </c>
      <c r="C293" s="12" t="s">
        <v>598</v>
      </c>
      <c r="D293" s="12" t="s">
        <v>1440</v>
      </c>
      <c r="E293" s="12" t="str">
        <f>VLOOKUP(B293,players!B:F,4,0)</f>
        <v>ST</v>
      </c>
      <c r="F293" s="12" t="str">
        <f>VLOOKUP(B293,players!B:F,2,0)</f>
        <v>Benteke</v>
      </c>
      <c r="G293" s="12" t="s">
        <v>599</v>
      </c>
      <c r="H293" s="12"/>
      <c r="I293" s="12" t="s">
        <v>1159</v>
      </c>
      <c r="J293" s="13"/>
    </row>
    <row r="294" spans="1:10" x14ac:dyDescent="0.25">
      <c r="A294" s="9">
        <v>185020</v>
      </c>
      <c r="B294" s="8" t="s">
        <v>325</v>
      </c>
      <c r="C294" s="9" t="s">
        <v>1111</v>
      </c>
      <c r="D294" s="9" t="s">
        <v>1441</v>
      </c>
      <c r="E294" s="9" t="str">
        <f>VLOOKUP(B294,players!B:F,4,0)</f>
        <v>RM</v>
      </c>
      <c r="F294" s="9" t="str">
        <f>VLOOKUP(B294,players!B:F,2,0)</f>
        <v>Callejón</v>
      </c>
      <c r="G294" s="9" t="s">
        <v>496</v>
      </c>
      <c r="H294" s="9"/>
      <c r="I294" s="9" t="s">
        <v>1145</v>
      </c>
      <c r="J294" s="10"/>
    </row>
    <row r="295" spans="1:10" x14ac:dyDescent="0.25">
      <c r="A295" s="12">
        <v>189509</v>
      </c>
      <c r="B295" s="11" t="s">
        <v>326</v>
      </c>
      <c r="C295" s="12" t="s">
        <v>326</v>
      </c>
      <c r="D295" s="12" t="s">
        <v>326</v>
      </c>
      <c r="E295" s="12" t="str">
        <f>VLOOKUP(B295,players!B:F,4,0)</f>
        <v>CM</v>
      </c>
      <c r="F295" s="12" t="str">
        <f>VLOOKUP(B295,players!B:F,2,0)</f>
        <v>Thiago</v>
      </c>
      <c r="G295" s="12" t="s">
        <v>446</v>
      </c>
      <c r="H295" s="12"/>
      <c r="I295" s="12" t="s">
        <v>1145</v>
      </c>
      <c r="J295" s="13"/>
    </row>
    <row r="296" spans="1:10" x14ac:dyDescent="0.25">
      <c r="A296" s="9">
        <v>178224</v>
      </c>
      <c r="B296" s="8" t="s">
        <v>327</v>
      </c>
      <c r="C296" s="9" t="s">
        <v>606</v>
      </c>
      <c r="D296" s="9" t="s">
        <v>1442</v>
      </c>
      <c r="E296" s="9" t="str">
        <f>VLOOKUP(B296,players!B:F,4,0)</f>
        <v>ST</v>
      </c>
      <c r="F296" s="9" t="str">
        <f>VLOOKUP(B296,players!B:F,2,0)</f>
        <v>Hernández</v>
      </c>
      <c r="G296" s="9" t="s">
        <v>444</v>
      </c>
      <c r="H296" s="9"/>
      <c r="I296" s="9" t="s">
        <v>1177</v>
      </c>
      <c r="J296" s="10"/>
    </row>
    <row r="297" spans="1:10" x14ac:dyDescent="0.25">
      <c r="A297" s="12">
        <v>144622</v>
      </c>
      <c r="B297" s="11" t="s">
        <v>328</v>
      </c>
      <c r="C297" s="12" t="s">
        <v>328</v>
      </c>
      <c r="D297" s="12" t="s">
        <v>328</v>
      </c>
      <c r="E297" s="12" t="str">
        <f>VLOOKUP(B297,players!B:F,4,0)</f>
        <v>CF</v>
      </c>
      <c r="F297" s="12" t="str">
        <f>VLOOKUP(B297,players!B:F,2,0)</f>
        <v>Raffael</v>
      </c>
      <c r="G297" s="12" t="s">
        <v>608</v>
      </c>
      <c r="H297" s="12"/>
      <c r="I297" s="12" t="s">
        <v>603</v>
      </c>
      <c r="J297" s="13"/>
    </row>
    <row r="298" spans="1:10" x14ac:dyDescent="0.25">
      <c r="A298" s="9">
        <v>171875</v>
      </c>
      <c r="B298" s="8" t="s">
        <v>329</v>
      </c>
      <c r="C298" s="9" t="s">
        <v>1112</v>
      </c>
      <c r="D298" s="9" t="s">
        <v>1443</v>
      </c>
      <c r="E298" s="9" t="str">
        <f>VLOOKUP(B298,players!B:F,4,0)</f>
        <v>LB</v>
      </c>
      <c r="F298" s="9" t="str">
        <f>VLOOKUP(B298,players!B:F,2,0)</f>
        <v>Erkin</v>
      </c>
      <c r="G298" s="9" t="s">
        <v>703</v>
      </c>
      <c r="H298" s="9"/>
      <c r="I298" s="9" t="s">
        <v>1176</v>
      </c>
      <c r="J298" s="10"/>
    </row>
    <row r="299" spans="1:10" x14ac:dyDescent="0.25">
      <c r="A299" s="12">
        <v>164859</v>
      </c>
      <c r="B299" s="11" t="s">
        <v>330</v>
      </c>
      <c r="C299" s="12" t="s">
        <v>689</v>
      </c>
      <c r="D299" s="12" t="s">
        <v>1444</v>
      </c>
      <c r="E299" s="12" t="str">
        <f>VLOOKUP(B299,players!B:F,4,0)</f>
        <v>ST</v>
      </c>
      <c r="F299" s="12" t="str">
        <f>VLOOKUP(B299,players!B:F,2,0)</f>
        <v>Walcott</v>
      </c>
      <c r="G299" s="12" t="s">
        <v>470</v>
      </c>
      <c r="H299" s="12"/>
      <c r="I299" s="12" t="s">
        <v>1148</v>
      </c>
      <c r="J299" s="13"/>
    </row>
    <row r="300" spans="1:10" x14ac:dyDescent="0.25">
      <c r="A300" s="9">
        <v>207664</v>
      </c>
      <c r="B300" s="8" t="s">
        <v>331</v>
      </c>
      <c r="C300" s="9" t="s">
        <v>584</v>
      </c>
      <c r="D300" s="9" t="s">
        <v>1445</v>
      </c>
      <c r="E300" s="9" t="str">
        <f>VLOOKUP(B300,players!B:F,4,0)</f>
        <v>ST</v>
      </c>
      <c r="F300" s="9" t="str">
        <f>VLOOKUP(B300,players!B:F,2,0)</f>
        <v>Bacca</v>
      </c>
      <c r="G300" s="9" t="s">
        <v>585</v>
      </c>
      <c r="H300" s="9"/>
      <c r="I300" s="9" t="s">
        <v>735</v>
      </c>
      <c r="J300" s="10"/>
    </row>
    <row r="301" spans="1:10" x14ac:dyDescent="0.25">
      <c r="A301" s="12">
        <v>173474</v>
      </c>
      <c r="B301" s="11" t="s">
        <v>332</v>
      </c>
      <c r="C301" s="12" t="s">
        <v>1113</v>
      </c>
      <c r="D301" s="12" t="s">
        <v>1446</v>
      </c>
      <c r="E301" s="12" t="str">
        <f>VLOOKUP(B301,players!B:F,4,0)</f>
        <v>CM</v>
      </c>
      <c r="F301" s="12" t="str">
        <f>VLOOKUP(B301,players!B:F,2,0)</f>
        <v>Junuzovic</v>
      </c>
      <c r="G301" s="12" t="s">
        <v>1195</v>
      </c>
      <c r="H301" s="12"/>
      <c r="I301" s="12" t="s">
        <v>1181</v>
      </c>
      <c r="J301" s="13"/>
    </row>
    <row r="302" spans="1:10" x14ac:dyDescent="0.25">
      <c r="A302" s="9">
        <v>162280</v>
      </c>
      <c r="B302" s="8" t="s">
        <v>333</v>
      </c>
      <c r="C302" s="9" t="s">
        <v>1114</v>
      </c>
      <c r="D302" s="9" t="s">
        <v>1447</v>
      </c>
      <c r="E302" s="9" t="str">
        <f>VLOOKUP(B302,players!B:F,4,0)</f>
        <v>CAM</v>
      </c>
      <c r="F302" s="9" t="str">
        <f>VLOOKUP(B302,players!B:F,2,0)</f>
        <v>Mierzejewski</v>
      </c>
      <c r="G302" s="9" t="s">
        <v>1196</v>
      </c>
      <c r="H302" s="9"/>
      <c r="I302" s="9" t="s">
        <v>1160</v>
      </c>
      <c r="J302" s="10"/>
    </row>
    <row r="303" spans="1:10" x14ac:dyDescent="0.25">
      <c r="A303" s="12">
        <v>115909</v>
      </c>
      <c r="B303" s="11" t="s">
        <v>334</v>
      </c>
      <c r="C303" s="12" t="s">
        <v>1115</v>
      </c>
      <c r="D303" s="12" t="s">
        <v>1307</v>
      </c>
      <c r="E303" s="12" t="str">
        <f>VLOOKUP(B303,players!B:F,4,0)</f>
        <v>ST</v>
      </c>
      <c r="F303" s="12" t="str">
        <f>VLOOKUP(B303,players!B:F,2,0)</f>
        <v>Castro</v>
      </c>
      <c r="G303" s="12" t="s">
        <v>984</v>
      </c>
      <c r="H303" s="12"/>
      <c r="I303" s="12" t="s">
        <v>1145</v>
      </c>
      <c r="J303" s="13"/>
    </row>
    <row r="304" spans="1:10" x14ac:dyDescent="0.25">
      <c r="A304" s="9">
        <v>171897</v>
      </c>
      <c r="B304" s="8" t="s">
        <v>335</v>
      </c>
      <c r="C304" s="9" t="s">
        <v>786</v>
      </c>
      <c r="D304" s="9" t="s">
        <v>1448</v>
      </c>
      <c r="E304" s="9" t="str">
        <f>VLOOKUP(B304,players!B:F,4,0)</f>
        <v>CDM</v>
      </c>
      <c r="F304" s="9" t="str">
        <f>VLOOKUP(B304,players!B:F,2,0)</f>
        <v>Guardado</v>
      </c>
      <c r="G304" s="9" t="s">
        <v>723</v>
      </c>
      <c r="H304" s="9"/>
      <c r="I304" s="9" t="s">
        <v>1177</v>
      </c>
      <c r="J304" s="10"/>
    </row>
    <row r="305" spans="1:10" x14ac:dyDescent="0.25">
      <c r="A305" s="12">
        <v>28130</v>
      </c>
      <c r="B305" s="11" t="s">
        <v>336</v>
      </c>
      <c r="C305" s="12" t="s">
        <v>336</v>
      </c>
      <c r="D305" s="12" t="s">
        <v>336</v>
      </c>
      <c r="E305" s="12" t="str">
        <f>VLOOKUP(B305,players!B:F,4,0)</f>
        <v>CAM</v>
      </c>
      <c r="F305" s="12" t="str">
        <f>VLOOKUP(B305,players!B:F,2,0)</f>
        <v>Ronaldinho</v>
      </c>
      <c r="G305" s="12" t="s">
        <v>990</v>
      </c>
      <c r="H305" s="12"/>
      <c r="I305" s="12" t="s">
        <v>603</v>
      </c>
      <c r="J305" s="13"/>
    </row>
    <row r="306" spans="1:10" x14ac:dyDescent="0.25">
      <c r="A306" s="9">
        <v>177326</v>
      </c>
      <c r="B306" s="8" t="s">
        <v>337</v>
      </c>
      <c r="C306" s="9" t="s">
        <v>613</v>
      </c>
      <c r="D306" s="9" t="s">
        <v>1449</v>
      </c>
      <c r="E306" s="9" t="str">
        <f>VLOOKUP(B306,players!B:F,4,0)</f>
        <v>CAM</v>
      </c>
      <c r="F306" s="9" t="str">
        <f>VLOOKUP(B306,players!B:F,2,0)</f>
        <v>Valbuena</v>
      </c>
      <c r="G306" s="9" t="s">
        <v>614</v>
      </c>
      <c r="H306" s="9"/>
      <c r="I306" s="9" t="s">
        <v>1149</v>
      </c>
      <c r="J306" s="10"/>
    </row>
    <row r="307" spans="1:10" x14ac:dyDescent="0.25">
      <c r="A307" s="12">
        <v>139968</v>
      </c>
      <c r="B307" s="11" t="s">
        <v>338</v>
      </c>
      <c r="C307" s="12" t="s">
        <v>623</v>
      </c>
      <c r="D307" s="12" t="s">
        <v>1450</v>
      </c>
      <c r="E307" s="12" t="str">
        <f>VLOOKUP(B307,players!B:F,4,0)</f>
        <v>GK</v>
      </c>
      <c r="F307" s="12" t="str">
        <f>VLOOKUP(B307,players!B:F,2,0)</f>
        <v>Enyeama</v>
      </c>
      <c r="G307" s="12" t="s">
        <v>624</v>
      </c>
      <c r="H307" s="12"/>
      <c r="I307" s="12" t="s">
        <v>1154</v>
      </c>
      <c r="J307" s="13"/>
    </row>
    <row r="308" spans="1:10" x14ac:dyDescent="0.25">
      <c r="A308" s="9">
        <v>192883</v>
      </c>
      <c r="B308" s="8" t="s">
        <v>339</v>
      </c>
      <c r="C308" s="9" t="s">
        <v>648</v>
      </c>
      <c r="D308" s="9" t="s">
        <v>1451</v>
      </c>
      <c r="E308" s="9" t="str">
        <f>VLOOKUP(B308,players!B:F,4,0)</f>
        <v>LM</v>
      </c>
      <c r="F308" s="9" t="str">
        <f>VLOOKUP(B308,players!B:F,2,0)</f>
        <v>Mkhitaryan</v>
      </c>
      <c r="G308" s="9" t="s">
        <v>467</v>
      </c>
      <c r="H308" s="9"/>
      <c r="I308" s="9" t="s">
        <v>1185</v>
      </c>
      <c r="J308" s="10"/>
    </row>
    <row r="309" spans="1:10" x14ac:dyDescent="0.25">
      <c r="A309" s="12">
        <v>192505</v>
      </c>
      <c r="B309" s="11" t="s">
        <v>340</v>
      </c>
      <c r="C309" s="12" t="s">
        <v>651</v>
      </c>
      <c r="D309" s="12" t="s">
        <v>1452</v>
      </c>
      <c r="E309" s="12" t="str">
        <f>VLOOKUP(B309,players!B:F,4,0)</f>
        <v>ST</v>
      </c>
      <c r="F309" s="12" t="str">
        <f>VLOOKUP(B309,players!B:F,2,0)</f>
        <v>Lukaku</v>
      </c>
      <c r="G309" s="12" t="s">
        <v>618</v>
      </c>
      <c r="H309" s="12"/>
      <c r="I309" s="12" t="s">
        <v>1159</v>
      </c>
      <c r="J309" s="13"/>
    </row>
    <row r="310" spans="1:10" x14ac:dyDescent="0.25">
      <c r="A310" s="9">
        <v>153244</v>
      </c>
      <c r="B310" s="8" t="s">
        <v>341</v>
      </c>
      <c r="C310" s="9" t="s">
        <v>621</v>
      </c>
      <c r="D310" s="9" t="s">
        <v>1453</v>
      </c>
      <c r="E310" s="9" t="str">
        <f>VLOOKUP(B310,players!B:F,4,0)</f>
        <v>ST</v>
      </c>
      <c r="F310" s="9" t="str">
        <f>VLOOKUP(B310,players!B:F,2,0)</f>
        <v>Gignac</v>
      </c>
      <c r="G310" s="9" t="s">
        <v>573</v>
      </c>
      <c r="H310" s="9"/>
      <c r="I310" s="9" t="s">
        <v>1149</v>
      </c>
      <c r="J310" s="10"/>
    </row>
    <row r="311" spans="1:10" x14ac:dyDescent="0.25">
      <c r="A311" s="12">
        <v>176571</v>
      </c>
      <c r="B311" s="11" t="s">
        <v>342</v>
      </c>
      <c r="C311" s="12" t="s">
        <v>781</v>
      </c>
      <c r="D311" s="12" t="s">
        <v>1454</v>
      </c>
      <c r="E311" s="12" t="str">
        <f>VLOOKUP(B311,players!B:F,4,0)</f>
        <v>RM</v>
      </c>
      <c r="F311" s="12" t="str">
        <f>VLOOKUP(B311,players!B:F,2,0)</f>
        <v>Ayew</v>
      </c>
      <c r="G311" s="12" t="s">
        <v>573</v>
      </c>
      <c r="H311" s="12"/>
      <c r="I311" s="12" t="s">
        <v>1186</v>
      </c>
      <c r="J311" s="13"/>
    </row>
    <row r="312" spans="1:10" x14ac:dyDescent="0.25">
      <c r="A312" s="9">
        <v>146758</v>
      </c>
      <c r="B312" s="8" t="s">
        <v>343</v>
      </c>
      <c r="C312" s="9" t="s">
        <v>343</v>
      </c>
      <c r="D312" s="9" t="s">
        <v>343</v>
      </c>
      <c r="E312" s="9" t="str">
        <f>VLOOKUP(B312,players!B:F,4,0)</f>
        <v>ST</v>
      </c>
      <c r="F312" s="9" t="str">
        <f>VLOOKUP(B312,players!B:F,2,0)</f>
        <v>Soldado</v>
      </c>
      <c r="G312" s="9" t="s">
        <v>483</v>
      </c>
      <c r="H312" s="9"/>
      <c r="I312" s="9" t="s">
        <v>1145</v>
      </c>
      <c r="J312" s="10"/>
    </row>
    <row r="313" spans="1:10" x14ac:dyDescent="0.25">
      <c r="A313" s="12">
        <v>163824</v>
      </c>
      <c r="B313" s="11" t="s">
        <v>344</v>
      </c>
      <c r="C313" s="12" t="s">
        <v>943</v>
      </c>
      <c r="D313" s="12" t="s">
        <v>1455</v>
      </c>
      <c r="E313" s="12" t="str">
        <f>VLOOKUP(B313,players!B:F,4,0)</f>
        <v>CB</v>
      </c>
      <c r="F313" s="12" t="str">
        <f>VLOOKUP(B313,players!B:F,2,0)</f>
        <v>Williams</v>
      </c>
      <c r="G313" s="12" t="s">
        <v>893</v>
      </c>
      <c r="H313" s="12"/>
      <c r="I313" s="12" t="s">
        <v>1163</v>
      </c>
      <c r="J313" s="13"/>
    </row>
    <row r="314" spans="1:10" x14ac:dyDescent="0.25">
      <c r="A314" s="9">
        <v>189332</v>
      </c>
      <c r="B314" s="8" t="s">
        <v>345</v>
      </c>
      <c r="C314" s="9" t="s">
        <v>1116</v>
      </c>
      <c r="D314" s="9" t="s">
        <v>1456</v>
      </c>
      <c r="E314" s="9" t="str">
        <f>VLOOKUP(B314,players!B:F,4,0)</f>
        <v>LB</v>
      </c>
      <c r="F314" s="9" t="str">
        <f>VLOOKUP(B314,players!B:F,2,0)</f>
        <v>Alba</v>
      </c>
      <c r="G314" s="9" t="s">
        <v>443</v>
      </c>
      <c r="H314" s="9"/>
      <c r="I314" s="9" t="s">
        <v>1145</v>
      </c>
      <c r="J314" s="10"/>
    </row>
    <row r="315" spans="1:10" x14ac:dyDescent="0.25">
      <c r="A315" s="12">
        <v>31432</v>
      </c>
      <c r="B315" s="11" t="s">
        <v>346</v>
      </c>
      <c r="C315" s="12" t="s">
        <v>626</v>
      </c>
      <c r="D315" s="12" t="s">
        <v>1457</v>
      </c>
      <c r="E315" s="12" t="str">
        <f>VLOOKUP(B315,players!B:F,4,0)</f>
        <v>ST</v>
      </c>
      <c r="F315" s="12" t="str">
        <f>VLOOKUP(B315,players!B:F,2,0)</f>
        <v>Drogba</v>
      </c>
      <c r="G315" s="12" t="s">
        <v>627</v>
      </c>
      <c r="H315" s="12"/>
      <c r="I315" s="12" t="s">
        <v>1162</v>
      </c>
      <c r="J315" s="13"/>
    </row>
    <row r="316" spans="1:10" x14ac:dyDescent="0.25">
      <c r="A316" s="9">
        <v>205600</v>
      </c>
      <c r="B316" s="8" t="s">
        <v>347</v>
      </c>
      <c r="C316" s="9" t="s">
        <v>1117</v>
      </c>
      <c r="D316" s="9" t="s">
        <v>1458</v>
      </c>
      <c r="E316" s="9" t="str">
        <f>VLOOKUP(B316,players!B:F,4,0)</f>
        <v>CB</v>
      </c>
      <c r="F316" s="9" t="str">
        <f>VLOOKUP(B316,players!B:F,2,0)</f>
        <v>Umtiti</v>
      </c>
      <c r="G316" s="9" t="s">
        <v>553</v>
      </c>
      <c r="H316" s="9"/>
      <c r="I316" s="9" t="s">
        <v>1149</v>
      </c>
      <c r="J316" s="10"/>
    </row>
    <row r="317" spans="1:10" x14ac:dyDescent="0.25">
      <c r="A317" s="12">
        <v>172610</v>
      </c>
      <c r="B317" s="11" t="s">
        <v>348</v>
      </c>
      <c r="C317" s="12" t="s">
        <v>1118</v>
      </c>
      <c r="D317" s="12" t="s">
        <v>1459</v>
      </c>
      <c r="E317" s="12" t="str">
        <f>VLOOKUP(B317,players!B:F,4,0)</f>
        <v>CB</v>
      </c>
      <c r="F317" s="12" t="str">
        <f>VLOOKUP(B317,players!B:F,2,0)</f>
        <v>Castán</v>
      </c>
      <c r="G317" s="12" t="s">
        <v>520</v>
      </c>
      <c r="H317" s="12"/>
      <c r="I317" s="12" t="s">
        <v>603</v>
      </c>
      <c r="J317" s="13"/>
    </row>
    <row r="318" spans="1:10" x14ac:dyDescent="0.25">
      <c r="A318" s="9">
        <v>184943</v>
      </c>
      <c r="B318" s="8" t="s">
        <v>349</v>
      </c>
      <c r="C318" s="9" t="s">
        <v>349</v>
      </c>
      <c r="D318" s="9" t="s">
        <v>349</v>
      </c>
      <c r="E318" s="9" t="str">
        <f>VLOOKUP(B318,players!B:F,4,0)</f>
        <v>CDM</v>
      </c>
      <c r="F318" s="9" t="str">
        <f>VLOOKUP(B318,players!B:F,2,0)</f>
        <v>Ramires</v>
      </c>
      <c r="G318" s="9" t="s">
        <v>452</v>
      </c>
      <c r="H318" s="9"/>
      <c r="I318" s="9" t="s">
        <v>603</v>
      </c>
      <c r="J318" s="10"/>
    </row>
    <row r="319" spans="1:10" x14ac:dyDescent="0.25">
      <c r="A319" s="12">
        <v>170733</v>
      </c>
      <c r="B319" s="11" t="s">
        <v>350</v>
      </c>
      <c r="C319" s="12" t="s">
        <v>350</v>
      </c>
      <c r="D319" s="12" t="s">
        <v>350</v>
      </c>
      <c r="E319" s="12" t="str">
        <f>VLOOKUP(B319,players!B:F,4,0)</f>
        <v>LW</v>
      </c>
      <c r="F319" s="12" t="str">
        <f>VLOOKUP(B319,players!B:F,2,0)</f>
        <v>Gervinho</v>
      </c>
      <c r="G319" s="12" t="s">
        <v>520</v>
      </c>
      <c r="H319" s="12"/>
      <c r="I319" s="12" t="s">
        <v>1162</v>
      </c>
      <c r="J319" s="13"/>
    </row>
    <row r="320" spans="1:10" x14ac:dyDescent="0.25">
      <c r="A320" s="9">
        <v>164435</v>
      </c>
      <c r="B320" s="8" t="s">
        <v>351</v>
      </c>
      <c r="C320" s="9" t="s">
        <v>690</v>
      </c>
      <c r="D320" s="9" t="s">
        <v>1460</v>
      </c>
      <c r="E320" s="9" t="str">
        <f>VLOOKUP(B320,players!B:F,4,0)</f>
        <v>CAM</v>
      </c>
      <c r="F320" s="9" t="str">
        <f>VLOOKUP(B320,players!B:F,2,0)</f>
        <v>Boussoufa</v>
      </c>
      <c r="G320" s="9" t="s">
        <v>691</v>
      </c>
      <c r="H320" s="9"/>
      <c r="I320" s="9" t="s">
        <v>1170</v>
      </c>
      <c r="J320" s="10"/>
    </row>
    <row r="321" spans="1:10" x14ac:dyDescent="0.25">
      <c r="A321" s="12">
        <v>162131</v>
      </c>
      <c r="B321" s="11" t="s">
        <v>352</v>
      </c>
      <c r="C321" s="12" t="s">
        <v>352</v>
      </c>
      <c r="D321" s="12" t="s">
        <v>352</v>
      </c>
      <c r="E321" s="12" t="str">
        <f>VLOOKUP(B321,players!B:F,4,0)</f>
        <v>ST</v>
      </c>
      <c r="F321" s="12" t="str">
        <f>VLOOKUP(B321,players!B:F,2,0)</f>
        <v>Llorente</v>
      </c>
      <c r="G321" s="12" t="s">
        <v>480</v>
      </c>
      <c r="H321" s="12"/>
      <c r="I321" s="12" t="s">
        <v>1145</v>
      </c>
      <c r="J321" s="13"/>
    </row>
    <row r="322" spans="1:10" x14ac:dyDescent="0.25">
      <c r="A322" s="9">
        <v>170369</v>
      </c>
      <c r="B322" s="8" t="s">
        <v>353</v>
      </c>
      <c r="C322" s="9" t="s">
        <v>568</v>
      </c>
      <c r="D322" s="9" t="s">
        <v>1237</v>
      </c>
      <c r="E322" s="9" t="str">
        <f>VLOOKUP(B322,players!B:F,4,0)</f>
        <v>ST</v>
      </c>
      <c r="F322" s="9" t="str">
        <f>VLOOKUP(B322,players!B:F,2,0)</f>
        <v>Santos</v>
      </c>
      <c r="G322" s="9" t="s">
        <v>569</v>
      </c>
      <c r="H322" s="9"/>
      <c r="I322" s="9" t="s">
        <v>1177</v>
      </c>
      <c r="J322" s="10"/>
    </row>
    <row r="323" spans="1:10" x14ac:dyDescent="0.25">
      <c r="A323" s="12">
        <v>201535</v>
      </c>
      <c r="B323" s="11" t="s">
        <v>354</v>
      </c>
      <c r="C323" s="12" t="s">
        <v>587</v>
      </c>
      <c r="D323" s="12" t="s">
        <v>1461</v>
      </c>
      <c r="E323" s="12" t="str">
        <f>VLOOKUP(B323,players!B:F,4,0)</f>
        <v>CB</v>
      </c>
      <c r="F323" s="12" t="str">
        <f>VLOOKUP(B323,players!B:F,2,0)</f>
        <v>Varane</v>
      </c>
      <c r="G323" s="12" t="s">
        <v>444</v>
      </c>
      <c r="H323" s="12"/>
      <c r="I323" s="12" t="s">
        <v>1149</v>
      </c>
      <c r="J323" s="13"/>
    </row>
    <row r="324" spans="1:10" x14ac:dyDescent="0.25">
      <c r="A324" s="9">
        <v>212218</v>
      </c>
      <c r="B324" s="8" t="s">
        <v>355</v>
      </c>
      <c r="C324" s="9" t="s">
        <v>632</v>
      </c>
      <c r="D324" s="9" t="s">
        <v>1462</v>
      </c>
      <c r="E324" s="9" t="str">
        <f>VLOOKUP(B324,players!B:F,4,0)</f>
        <v>CB</v>
      </c>
      <c r="F324" s="9" t="str">
        <f>VLOOKUP(B324,players!B:F,2,0)</f>
        <v>Laporte</v>
      </c>
      <c r="G324" s="9" t="s">
        <v>582</v>
      </c>
      <c r="H324" s="9"/>
      <c r="I324" s="9" t="s">
        <v>1149</v>
      </c>
      <c r="J324" s="10"/>
    </row>
    <row r="325" spans="1:10" x14ac:dyDescent="0.25">
      <c r="A325" s="12">
        <v>159287</v>
      </c>
      <c r="B325" s="11" t="s">
        <v>356</v>
      </c>
      <c r="C325" s="12" t="s">
        <v>950</v>
      </c>
      <c r="D325" s="12" t="s">
        <v>1463</v>
      </c>
      <c r="E325" s="12" t="str">
        <f>VLOOKUP(B325,players!B:F,4,0)</f>
        <v>CM</v>
      </c>
      <c r="F325" s="12" t="str">
        <f>VLOOKUP(B325,players!B:F,2,0)</f>
        <v>Montolivo</v>
      </c>
      <c r="G325" s="12" t="s">
        <v>622</v>
      </c>
      <c r="H325" s="12"/>
      <c r="I325" s="12" t="s">
        <v>1142</v>
      </c>
      <c r="J325" s="13"/>
    </row>
    <row r="326" spans="1:10" x14ac:dyDescent="0.25">
      <c r="A326" s="9">
        <v>170797</v>
      </c>
      <c r="B326" s="8" t="s">
        <v>357</v>
      </c>
      <c r="C326" s="9" t="s">
        <v>1119</v>
      </c>
      <c r="D326" s="9" t="s">
        <v>1464</v>
      </c>
      <c r="E326" s="9" t="str">
        <f>VLOOKUP(B326,players!B:F,4,0)</f>
        <v>CM</v>
      </c>
      <c r="F326" s="9" t="str">
        <f>VLOOKUP(B326,players!B:F,2,0)</f>
        <v>Sahin</v>
      </c>
      <c r="G326" s="9" t="s">
        <v>467</v>
      </c>
      <c r="H326" s="9"/>
      <c r="I326" s="9" t="s">
        <v>1176</v>
      </c>
      <c r="J326" s="10"/>
    </row>
    <row r="327" spans="1:10" x14ac:dyDescent="0.25">
      <c r="A327" s="12">
        <v>34079</v>
      </c>
      <c r="B327" s="11" t="s">
        <v>358</v>
      </c>
      <c r="C327" s="12" t="s">
        <v>1120</v>
      </c>
      <c r="D327" s="12" t="s">
        <v>1465</v>
      </c>
      <c r="E327" s="12" t="str">
        <f>VLOOKUP(B327,players!B:F,4,0)</f>
        <v>LB</v>
      </c>
      <c r="F327" s="12" t="str">
        <f>VLOOKUP(B327,players!B:F,2,0)</f>
        <v>Cole</v>
      </c>
      <c r="G327" s="12" t="s">
        <v>520</v>
      </c>
      <c r="H327" s="12"/>
      <c r="I327" s="12" t="s">
        <v>1148</v>
      </c>
      <c r="J327" s="13"/>
    </row>
    <row r="328" spans="1:10" x14ac:dyDescent="0.25">
      <c r="A328" s="9">
        <v>177457</v>
      </c>
      <c r="B328" s="8" t="s">
        <v>359</v>
      </c>
      <c r="C328" s="9" t="s">
        <v>609</v>
      </c>
      <c r="D328" s="9" t="s">
        <v>1466</v>
      </c>
      <c r="E328" s="9" t="str">
        <f>VLOOKUP(B328,players!B:F,4,0)</f>
        <v>CM</v>
      </c>
      <c r="F328" s="9" t="str">
        <f>VLOOKUP(B328,players!B:F,2,0)</f>
        <v>Bender</v>
      </c>
      <c r="G328" s="9" t="s">
        <v>509</v>
      </c>
      <c r="H328" s="9"/>
      <c r="I328" s="9" t="s">
        <v>1141</v>
      </c>
      <c r="J328" s="10"/>
    </row>
    <row r="329" spans="1:10" x14ac:dyDescent="0.25">
      <c r="A329" s="12">
        <v>53578</v>
      </c>
      <c r="B329" s="11" t="s">
        <v>360</v>
      </c>
      <c r="C329" s="12" t="s">
        <v>826</v>
      </c>
      <c r="D329" s="12" t="s">
        <v>1350</v>
      </c>
      <c r="E329" s="12" t="str">
        <f>VLOOKUP(B329,players!B:F,4,0)</f>
        <v>CDM</v>
      </c>
      <c r="F329" s="12" t="str">
        <f>VLOOKUP(B329,players!B:F,2,0)</f>
        <v>Jong</v>
      </c>
      <c r="G329" s="12" t="s">
        <v>622</v>
      </c>
      <c r="H329" s="12"/>
      <c r="I329" s="12" t="s">
        <v>1143</v>
      </c>
      <c r="J329" s="13"/>
    </row>
    <row r="330" spans="1:10" x14ac:dyDescent="0.25">
      <c r="A330" s="9">
        <v>177458</v>
      </c>
      <c r="B330" s="8" t="s">
        <v>361</v>
      </c>
      <c r="C330" s="9" t="s">
        <v>680</v>
      </c>
      <c r="D330" s="9" t="s">
        <v>1466</v>
      </c>
      <c r="E330" s="9" t="str">
        <f>VLOOKUP(B330,players!B:F,4,0)</f>
        <v>CDM</v>
      </c>
      <c r="F330" s="9" t="str">
        <f>VLOOKUP(B330,players!B:F,2,0)</f>
        <v>Bender</v>
      </c>
      <c r="G330" s="9" t="s">
        <v>467</v>
      </c>
      <c r="H330" s="9"/>
      <c r="I330" s="9" t="s">
        <v>1141</v>
      </c>
      <c r="J330" s="10"/>
    </row>
    <row r="331" spans="1:10" x14ac:dyDescent="0.25">
      <c r="A331" s="12">
        <v>49369</v>
      </c>
      <c r="B331" s="11" t="s">
        <v>362</v>
      </c>
      <c r="C331" s="12" t="s">
        <v>1121</v>
      </c>
      <c r="D331" s="12" t="s">
        <v>1467</v>
      </c>
      <c r="E331" s="12" t="str">
        <f>VLOOKUP(B331,players!B:F,4,0)</f>
        <v>ST</v>
      </c>
      <c r="F331" s="12" t="str">
        <f>VLOOKUP(B331,players!B:F,2,0)</f>
        <v>Torres</v>
      </c>
      <c r="G331" s="12" t="s">
        <v>492</v>
      </c>
      <c r="H331" s="12"/>
      <c r="I331" s="12" t="s">
        <v>1145</v>
      </c>
      <c r="J331" s="13"/>
    </row>
    <row r="332" spans="1:10" x14ac:dyDescent="0.25">
      <c r="A332" s="9">
        <v>201942</v>
      </c>
      <c r="B332" s="8" t="s">
        <v>363</v>
      </c>
      <c r="C332" s="9" t="s">
        <v>1122</v>
      </c>
      <c r="D332" s="9" t="s">
        <v>1468</v>
      </c>
      <c r="E332" s="9" t="str">
        <f>VLOOKUP(B332,players!B:F,4,0)</f>
        <v>CAM</v>
      </c>
      <c r="F332" s="9" t="str">
        <f>VLOOKUP(B332,players!B:F,2,0)</f>
        <v>Firmino</v>
      </c>
      <c r="G332" s="9" t="s">
        <v>586</v>
      </c>
      <c r="H332" s="9"/>
      <c r="I332" s="9" t="s">
        <v>603</v>
      </c>
      <c r="J332" s="10"/>
    </row>
    <row r="333" spans="1:10" x14ac:dyDescent="0.25">
      <c r="A333" s="12">
        <v>45574</v>
      </c>
      <c r="B333" s="11" t="s">
        <v>364</v>
      </c>
      <c r="C333" s="12" t="s">
        <v>1123</v>
      </c>
      <c r="D333" s="12" t="s">
        <v>1469</v>
      </c>
      <c r="E333" s="12" t="str">
        <f>VLOOKUP(B333,players!B:F,4,0)</f>
        <v>CAM</v>
      </c>
      <c r="F333" s="12" t="str">
        <f>VLOOKUP(B333,players!B:F,2,0)</f>
        <v>Vaart</v>
      </c>
      <c r="G333" s="12" t="s">
        <v>962</v>
      </c>
      <c r="H333" s="12"/>
      <c r="I333" s="12" t="s">
        <v>1143</v>
      </c>
      <c r="J333" s="13"/>
    </row>
    <row r="334" spans="1:10" x14ac:dyDescent="0.25">
      <c r="A334" s="9">
        <v>148711</v>
      </c>
      <c r="B334" s="8" t="s">
        <v>365</v>
      </c>
      <c r="C334" s="9" t="s">
        <v>365</v>
      </c>
      <c r="D334" s="9" t="s">
        <v>365</v>
      </c>
      <c r="E334" s="9" t="str">
        <f>VLOOKUP(B334,players!B:F,4,0)</f>
        <v>CB</v>
      </c>
      <c r="F334" s="9" t="str">
        <f>VLOOKUP(B334,players!B:F,2,0)</f>
        <v>Luisão</v>
      </c>
      <c r="G334" s="9" t="s">
        <v>515</v>
      </c>
      <c r="H334" s="9"/>
      <c r="I334" s="9" t="s">
        <v>603</v>
      </c>
      <c r="J334" s="10"/>
    </row>
    <row r="335" spans="1:10" x14ac:dyDescent="0.25">
      <c r="A335" s="12">
        <v>164468</v>
      </c>
      <c r="B335" s="11" t="s">
        <v>366</v>
      </c>
      <c r="C335" s="12" t="s">
        <v>616</v>
      </c>
      <c r="D335" s="12" t="s">
        <v>1470</v>
      </c>
      <c r="E335" s="12" t="str">
        <f>VLOOKUP(B335,players!B:F,4,0)</f>
        <v>CB</v>
      </c>
      <c r="F335" s="12" t="str">
        <f>VLOOKUP(B335,players!B:F,2,0)</f>
        <v>Cahill</v>
      </c>
      <c r="G335" s="12" t="s">
        <v>452</v>
      </c>
      <c r="H335" s="12"/>
      <c r="I335" s="12" t="s">
        <v>1148</v>
      </c>
      <c r="J335" s="13"/>
    </row>
    <row r="336" spans="1:10" x14ac:dyDescent="0.25">
      <c r="A336" s="9">
        <v>183285</v>
      </c>
      <c r="B336" s="8" t="s">
        <v>367</v>
      </c>
      <c r="C336" s="9" t="s">
        <v>669</v>
      </c>
      <c r="D336" s="9" t="s">
        <v>1471</v>
      </c>
      <c r="E336" s="9" t="str">
        <f>VLOOKUP(B336,players!B:F,4,0)</f>
        <v>CB</v>
      </c>
      <c r="F336" s="9" t="str">
        <f>VLOOKUP(B336,players!B:F,2,0)</f>
        <v>Sakho</v>
      </c>
      <c r="G336" s="9" t="s">
        <v>526</v>
      </c>
      <c r="H336" s="9"/>
      <c r="I336" s="9" t="s">
        <v>1149</v>
      </c>
      <c r="J336" s="10"/>
    </row>
    <row r="337" spans="1:10" x14ac:dyDescent="0.25">
      <c r="A337" s="12">
        <v>137262</v>
      </c>
      <c r="B337" s="11" t="s">
        <v>368</v>
      </c>
      <c r="C337" s="12" t="s">
        <v>706</v>
      </c>
      <c r="D337" s="12" t="s">
        <v>1472</v>
      </c>
      <c r="E337" s="12" t="str">
        <f>VLOOKUP(B337,players!B:F,4,0)</f>
        <v>ST</v>
      </c>
      <c r="F337" s="12" t="str">
        <f>VLOOKUP(B337,players!B:F,2,0)</f>
        <v>Kießling</v>
      </c>
      <c r="G337" s="12" t="s">
        <v>509</v>
      </c>
      <c r="H337" s="12"/>
      <c r="I337" s="12" t="s">
        <v>1141</v>
      </c>
      <c r="J337" s="13"/>
    </row>
    <row r="338" spans="1:10" x14ac:dyDescent="0.25">
      <c r="A338" s="9">
        <v>152039</v>
      </c>
      <c r="B338" s="8" t="s">
        <v>369</v>
      </c>
      <c r="C338" s="9" t="s">
        <v>698</v>
      </c>
      <c r="D338" s="9" t="s">
        <v>1473</v>
      </c>
      <c r="E338" s="9" t="str">
        <f>VLOOKUP(B338,players!B:F,4,0)</f>
        <v>CB</v>
      </c>
      <c r="F338" s="9" t="str">
        <f>VLOOKUP(B338,players!B:F,2,0)</f>
        <v>Agger</v>
      </c>
      <c r="G338" s="9" t="s">
        <v>699</v>
      </c>
      <c r="H338" s="9"/>
      <c r="I338" s="9" t="s">
        <v>1147</v>
      </c>
      <c r="J338" s="10"/>
    </row>
    <row r="339" spans="1:10" x14ac:dyDescent="0.25">
      <c r="A339" s="12">
        <v>189712</v>
      </c>
      <c r="B339" s="11" t="s">
        <v>370</v>
      </c>
      <c r="C339" s="12" t="s">
        <v>592</v>
      </c>
      <c r="D339" s="12" t="s">
        <v>1474</v>
      </c>
      <c r="E339" s="12" t="str">
        <f>VLOOKUP(B339,players!B:F,4,0)</f>
        <v>CM</v>
      </c>
      <c r="F339" s="12" t="str">
        <f>VLOOKUP(B339,players!B:F,2,0)</f>
        <v>Strootman</v>
      </c>
      <c r="G339" s="12" t="s">
        <v>520</v>
      </c>
      <c r="H339" s="12"/>
      <c r="I339" s="12" t="s">
        <v>1143</v>
      </c>
      <c r="J339" s="13"/>
    </row>
    <row r="340" spans="1:10" x14ac:dyDescent="0.25">
      <c r="A340" s="9">
        <v>30110</v>
      </c>
      <c r="B340" s="8" t="s">
        <v>371</v>
      </c>
      <c r="C340" s="9" t="s">
        <v>714</v>
      </c>
      <c r="D340" s="9" t="s">
        <v>1475</v>
      </c>
      <c r="E340" s="9" t="str">
        <f>VLOOKUP(B340,players!B:F,4,0)</f>
        <v>ST</v>
      </c>
      <c r="F340" s="9" t="str">
        <f>VLOOKUP(B340,players!B:F,2,0)</f>
        <v>Berbatov</v>
      </c>
      <c r="G340" s="9" t="s">
        <v>537</v>
      </c>
      <c r="H340" s="9"/>
      <c r="I340" s="9" t="s">
        <v>1144</v>
      </c>
      <c r="J340" s="10"/>
    </row>
    <row r="341" spans="1:10" x14ac:dyDescent="0.25">
      <c r="A341" s="12">
        <v>167943</v>
      </c>
      <c r="B341" s="11" t="s">
        <v>372</v>
      </c>
      <c r="C341" s="12" t="s">
        <v>685</v>
      </c>
      <c r="D341" s="12" t="s">
        <v>1476</v>
      </c>
      <c r="E341" s="12" t="str">
        <f>VLOOKUP(B341,players!B:F,4,0)</f>
        <v>CM</v>
      </c>
      <c r="F341" s="12" t="str">
        <f>VLOOKUP(B341,players!B:F,2,0)</f>
        <v>Cabaye</v>
      </c>
      <c r="G341" s="12" t="s">
        <v>450</v>
      </c>
      <c r="H341" s="12"/>
      <c r="I341" s="12" t="s">
        <v>1149</v>
      </c>
      <c r="J341" s="13"/>
    </row>
    <row r="342" spans="1:10" x14ac:dyDescent="0.25">
      <c r="A342" s="9">
        <v>150656</v>
      </c>
      <c r="B342" s="8" t="s">
        <v>373</v>
      </c>
      <c r="C342" s="9" t="s">
        <v>810</v>
      </c>
      <c r="D342" s="9" t="s">
        <v>1477</v>
      </c>
      <c r="E342" s="9" t="str">
        <f>VLOOKUP(B342,players!B:F,4,0)</f>
        <v>CDM</v>
      </c>
      <c r="F342" s="9" t="str">
        <f>VLOOKUP(B342,players!B:F,2,0)</f>
        <v>Mavuba</v>
      </c>
      <c r="G342" s="9" t="s">
        <v>624</v>
      </c>
      <c r="H342" s="9"/>
      <c r="I342" s="9" t="s">
        <v>1149</v>
      </c>
      <c r="J342" s="10"/>
    </row>
    <row r="343" spans="1:10" x14ac:dyDescent="0.25">
      <c r="A343" s="12">
        <v>143306</v>
      </c>
      <c r="B343" s="11" t="s">
        <v>374</v>
      </c>
      <c r="C343" s="12" t="s">
        <v>1124</v>
      </c>
      <c r="D343" s="12" t="s">
        <v>1478</v>
      </c>
      <c r="E343" s="12" t="str">
        <f>VLOOKUP(B343,players!B:F,4,0)</f>
        <v>GK</v>
      </c>
      <c r="F343" s="12" t="str">
        <f>VLOOKUP(B343,players!B:F,2,0)</f>
        <v>Zengin</v>
      </c>
      <c r="G343" s="12" t="s">
        <v>1191</v>
      </c>
      <c r="H343" s="12"/>
      <c r="I343" s="12" t="s">
        <v>1176</v>
      </c>
      <c r="J343" s="13"/>
    </row>
    <row r="344" spans="1:10" x14ac:dyDescent="0.25">
      <c r="A344" s="9">
        <v>24630</v>
      </c>
      <c r="B344" s="8" t="s">
        <v>375</v>
      </c>
      <c r="C344" s="9" t="s">
        <v>1125</v>
      </c>
      <c r="D344" s="9" t="s">
        <v>1479</v>
      </c>
      <c r="E344" s="9" t="str">
        <f>VLOOKUP(B344,players!B:F,4,0)</f>
        <v>GK</v>
      </c>
      <c r="F344" s="9" t="str">
        <f>VLOOKUP(B344,players!B:F,2,0)</f>
        <v>Reina</v>
      </c>
      <c r="G344" s="9" t="s">
        <v>446</v>
      </c>
      <c r="H344" s="9"/>
      <c r="I344" s="9" t="s">
        <v>1145</v>
      </c>
      <c r="J344" s="10"/>
    </row>
    <row r="345" spans="1:10" x14ac:dyDescent="0.25">
      <c r="A345" s="12">
        <v>182629</v>
      </c>
      <c r="B345" s="11" t="s">
        <v>376</v>
      </c>
      <c r="C345" s="12" t="s">
        <v>376</v>
      </c>
      <c r="D345" s="12" t="s">
        <v>376</v>
      </c>
      <c r="E345" s="12" t="str">
        <f>VLOOKUP(B345,players!B:F,4,0)</f>
        <v>GK</v>
      </c>
      <c r="F345" s="12" t="str">
        <f>VLOOKUP(B345,players!B:F,2,0)</f>
        <v>Beto</v>
      </c>
      <c r="G345" s="12" t="s">
        <v>585</v>
      </c>
      <c r="H345" s="12"/>
      <c r="I345" s="12" t="s">
        <v>1146</v>
      </c>
      <c r="J345" s="13"/>
    </row>
    <row r="346" spans="1:10" x14ac:dyDescent="0.25">
      <c r="A346" s="9">
        <v>116494</v>
      </c>
      <c r="B346" s="8" t="s">
        <v>377</v>
      </c>
      <c r="C346" s="9" t="s">
        <v>707</v>
      </c>
      <c r="D346" s="9" t="s">
        <v>1480</v>
      </c>
      <c r="E346" s="9" t="str">
        <f>VLOOKUP(B346,players!B:F,4,0)</f>
        <v>GK</v>
      </c>
      <c r="F346" s="9" t="str">
        <f>VLOOKUP(B346,players!B:F,2,0)</f>
        <v>Carrasso</v>
      </c>
      <c r="G346" s="9" t="s">
        <v>708</v>
      </c>
      <c r="H346" s="9"/>
      <c r="I346" s="9" t="s">
        <v>1149</v>
      </c>
      <c r="J346" s="10"/>
    </row>
    <row r="347" spans="1:10" x14ac:dyDescent="0.25">
      <c r="A347" s="12">
        <v>196432</v>
      </c>
      <c r="B347" s="11" t="s">
        <v>378</v>
      </c>
      <c r="C347" s="12" t="s">
        <v>644</v>
      </c>
      <c r="D347" s="12" t="s">
        <v>1349</v>
      </c>
      <c r="E347" s="12" t="str">
        <f>VLOOKUP(B347,players!B:F,4,0)</f>
        <v>CM</v>
      </c>
      <c r="F347" s="12" t="str">
        <f>VLOOKUP(B347,players!B:F,2,0)</f>
        <v>Pérez</v>
      </c>
      <c r="G347" s="12" t="s">
        <v>511</v>
      </c>
      <c r="H347" s="12"/>
      <c r="I347" s="12" t="s">
        <v>1155</v>
      </c>
      <c r="J347" s="13"/>
    </row>
    <row r="348" spans="1:10" x14ac:dyDescent="0.25">
      <c r="A348" s="9">
        <v>52091</v>
      </c>
      <c r="B348" s="8" t="s">
        <v>379</v>
      </c>
      <c r="C348" s="9" t="s">
        <v>827</v>
      </c>
      <c r="D348" s="9" t="s">
        <v>1481</v>
      </c>
      <c r="E348" s="9" t="str">
        <f>VLOOKUP(B348,players!B:F,4,0)</f>
        <v>LB</v>
      </c>
      <c r="F348" s="9" t="str">
        <f>VLOOKUP(B348,players!B:F,2,0)</f>
        <v>Evra</v>
      </c>
      <c r="G348" s="9" t="s">
        <v>480</v>
      </c>
      <c r="H348" s="9"/>
      <c r="I348" s="9" t="s">
        <v>1149</v>
      </c>
      <c r="J348" s="10"/>
    </row>
    <row r="349" spans="1:10" x14ac:dyDescent="0.25">
      <c r="A349" s="12">
        <v>190813</v>
      </c>
      <c r="B349" s="11" t="s">
        <v>380</v>
      </c>
      <c r="C349" s="12" t="s">
        <v>877</v>
      </c>
      <c r="D349" s="12" t="s">
        <v>1482</v>
      </c>
      <c r="E349" s="12" t="str">
        <f>VLOOKUP(B349,players!B:F,4,0)</f>
        <v>LW</v>
      </c>
      <c r="F349" s="12" t="str">
        <f>VLOOKUP(B349,players!B:F,2,0)</f>
        <v>Shaarawy</v>
      </c>
      <c r="G349" s="12" t="s">
        <v>622</v>
      </c>
      <c r="H349" s="12"/>
      <c r="I349" s="12" t="s">
        <v>1142</v>
      </c>
      <c r="J349" s="13"/>
    </row>
    <row r="350" spans="1:10" x14ac:dyDescent="0.25">
      <c r="A350" s="9">
        <v>45119</v>
      </c>
      <c r="B350" s="8" t="s">
        <v>381</v>
      </c>
      <c r="C350" s="9" t="s">
        <v>1126</v>
      </c>
      <c r="D350" s="9" t="s">
        <v>1483</v>
      </c>
      <c r="E350" s="9" t="str">
        <f>VLOOKUP(B350,players!B:F,4,0)</f>
        <v>CDM</v>
      </c>
      <c r="F350" s="9" t="str">
        <f>VLOOKUP(B350,players!B:F,2,0)</f>
        <v>Arteta</v>
      </c>
      <c r="G350" s="9" t="s">
        <v>470</v>
      </c>
      <c r="H350" s="9"/>
      <c r="I350" s="9" t="s">
        <v>1145</v>
      </c>
      <c r="J350" s="10"/>
    </row>
    <row r="351" spans="1:10" x14ac:dyDescent="0.25">
      <c r="A351" s="12">
        <v>187607</v>
      </c>
      <c r="B351" s="11" t="s">
        <v>382</v>
      </c>
      <c r="C351" s="12" t="s">
        <v>885</v>
      </c>
      <c r="D351" s="12" t="s">
        <v>1484</v>
      </c>
      <c r="E351" s="12" t="str">
        <f>VLOOKUP(B351,players!B:F,4,0)</f>
        <v>ST</v>
      </c>
      <c r="F351" s="12" t="str">
        <f>VLOOKUP(B351,players!B:F,2,0)</f>
        <v>Dzyuba</v>
      </c>
      <c r="G351" s="12" t="s">
        <v>886</v>
      </c>
      <c r="H351" s="12"/>
      <c r="I351" s="12" t="s">
        <v>1179</v>
      </c>
      <c r="J351" s="13"/>
    </row>
    <row r="352" spans="1:10" x14ac:dyDescent="0.25">
      <c r="A352" s="9">
        <v>177413</v>
      </c>
      <c r="B352" s="8" t="s">
        <v>383</v>
      </c>
      <c r="C352" s="9" t="s">
        <v>681</v>
      </c>
      <c r="D352" s="9" t="s">
        <v>1485</v>
      </c>
      <c r="E352" s="9" t="str">
        <f>VLOOKUP(B352,players!B:F,4,0)</f>
        <v>CM</v>
      </c>
      <c r="F352" s="9" t="str">
        <f>VLOOKUP(B352,players!B:F,2,0)</f>
        <v>Witsel</v>
      </c>
      <c r="G352" s="9" t="s">
        <v>513</v>
      </c>
      <c r="H352" s="9"/>
      <c r="I352" s="9" t="s">
        <v>1159</v>
      </c>
      <c r="J352" s="10"/>
    </row>
    <row r="353" spans="1:10" x14ac:dyDescent="0.25">
      <c r="A353" s="12">
        <v>147782</v>
      </c>
      <c r="B353" s="11" t="s">
        <v>384</v>
      </c>
      <c r="C353" s="12" t="s">
        <v>701</v>
      </c>
      <c r="D353" s="12" t="s">
        <v>1486</v>
      </c>
      <c r="E353" s="12" t="str">
        <f>VLOOKUP(B353,players!B:F,4,0)</f>
        <v>CDM</v>
      </c>
      <c r="F353" s="12" t="str">
        <f>VLOOKUP(B353,players!B:F,2,0)</f>
        <v>Denisov</v>
      </c>
      <c r="G353" s="12" t="s">
        <v>614</v>
      </c>
      <c r="H353" s="12"/>
      <c r="I353" s="12" t="s">
        <v>1179</v>
      </c>
      <c r="J353" s="13"/>
    </row>
    <row r="354" spans="1:10" x14ac:dyDescent="0.25">
      <c r="A354" s="9">
        <v>199835</v>
      </c>
      <c r="B354" s="8" t="s">
        <v>385</v>
      </c>
      <c r="C354" s="9" t="s">
        <v>1127</v>
      </c>
      <c r="D354" s="9" t="s">
        <v>1487</v>
      </c>
      <c r="E354" s="9" t="str">
        <f>VLOOKUP(B354,players!B:F,4,0)</f>
        <v>ST</v>
      </c>
      <c r="F354" s="9" t="str">
        <f>VLOOKUP(B354,players!B:F,2,0)</f>
        <v>Emenike</v>
      </c>
      <c r="G354" s="9" t="s">
        <v>703</v>
      </c>
      <c r="H354" s="9"/>
      <c r="I354" s="9" t="s">
        <v>1154</v>
      </c>
      <c r="J354" s="10"/>
    </row>
    <row r="355" spans="1:10" x14ac:dyDescent="0.25">
      <c r="A355" s="12">
        <v>162240</v>
      </c>
      <c r="B355" s="11" t="s">
        <v>386</v>
      </c>
      <c r="C355" s="12" t="s">
        <v>797</v>
      </c>
      <c r="D355" s="12" t="s">
        <v>1488</v>
      </c>
      <c r="E355" s="12" t="str">
        <f>VLOOKUP(B355,players!B:F,4,0)</f>
        <v>CM</v>
      </c>
      <c r="F355" s="12" t="str">
        <f>VLOOKUP(B355,players!B:F,2,0)</f>
        <v>Dembélé</v>
      </c>
      <c r="G355" s="12" t="s">
        <v>483</v>
      </c>
      <c r="H355" s="12"/>
      <c r="I355" s="12" t="s">
        <v>1159</v>
      </c>
      <c r="J355" s="13"/>
    </row>
    <row r="356" spans="1:10" x14ac:dyDescent="0.25">
      <c r="A356" s="9">
        <v>199434</v>
      </c>
      <c r="B356" s="8" t="s">
        <v>387</v>
      </c>
      <c r="C356" s="9" t="s">
        <v>642</v>
      </c>
      <c r="D356" s="9" t="s">
        <v>1489</v>
      </c>
      <c r="E356" s="9" t="e">
        <f>VLOOKUP(B356,players!B:F,4,0)</f>
        <v>#N/A</v>
      </c>
      <c r="F356" s="9" t="e">
        <f>VLOOKUP(B356,players!B:F,2,0)</f>
        <v>#N/A</v>
      </c>
      <c r="G356" s="9" t="s">
        <v>612</v>
      </c>
      <c r="H356" s="9"/>
      <c r="I356" s="9" t="s">
        <v>1165</v>
      </c>
      <c r="J356" s="10"/>
    </row>
    <row r="357" spans="1:10" x14ac:dyDescent="0.25">
      <c r="A357" s="12">
        <v>106213</v>
      </c>
      <c r="B357" s="11" t="s">
        <v>388</v>
      </c>
      <c r="C357" s="12" t="s">
        <v>388</v>
      </c>
      <c r="D357" s="12" t="s">
        <v>388</v>
      </c>
      <c r="E357" s="12" t="str">
        <f>VLOOKUP(B357,players!B:F,4,0)</f>
        <v>RB</v>
      </c>
      <c r="F357" s="12" t="str">
        <f>VLOOKUP(B357,players!B:F,2,0)</f>
        <v>Iraola</v>
      </c>
      <c r="G357" s="12" t="s">
        <v>549</v>
      </c>
      <c r="H357" s="12"/>
      <c r="I357" s="12" t="s">
        <v>1145</v>
      </c>
      <c r="J357" s="13"/>
    </row>
    <row r="358" spans="1:10" x14ac:dyDescent="0.25">
      <c r="A358" s="9">
        <v>192615</v>
      </c>
      <c r="B358" s="8" t="s">
        <v>389</v>
      </c>
      <c r="C358" s="9" t="s">
        <v>743</v>
      </c>
      <c r="D358" s="9" t="s">
        <v>1490</v>
      </c>
      <c r="E358" s="9" t="str">
        <f>VLOOKUP(B358,players!B:F,4,0)</f>
        <v>CB</v>
      </c>
      <c r="F358" s="9" t="str">
        <f>VLOOKUP(B358,players!B:F,2,0)</f>
        <v>Baša</v>
      </c>
      <c r="G358" s="9" t="s">
        <v>624</v>
      </c>
      <c r="H358" s="9"/>
      <c r="I358" s="9" t="s">
        <v>1184</v>
      </c>
      <c r="J358" s="10"/>
    </row>
    <row r="359" spans="1:10" x14ac:dyDescent="0.25">
      <c r="A359" s="12">
        <v>112316</v>
      </c>
      <c r="B359" s="11" t="s">
        <v>390</v>
      </c>
      <c r="C359" s="12" t="s">
        <v>710</v>
      </c>
      <c r="D359" s="12" t="s">
        <v>1491</v>
      </c>
      <c r="E359" s="12" t="str">
        <f>VLOOKUP(B359,players!B:F,4,0)</f>
        <v>CB</v>
      </c>
      <c r="F359" s="12" t="str">
        <f>VLOOKUP(B359,players!B:F,2,0)</f>
        <v>Mathieu</v>
      </c>
      <c r="G359" s="12" t="s">
        <v>443</v>
      </c>
      <c r="H359" s="12"/>
      <c r="I359" s="12" t="s">
        <v>1149</v>
      </c>
      <c r="J359" s="13"/>
    </row>
    <row r="360" spans="1:10" x14ac:dyDescent="0.25">
      <c r="A360" s="9">
        <v>198076</v>
      </c>
      <c r="B360" s="8" t="s">
        <v>391</v>
      </c>
      <c r="C360" s="9" t="s">
        <v>864</v>
      </c>
      <c r="D360" s="9" t="s">
        <v>1492</v>
      </c>
      <c r="E360" s="9" t="str">
        <f>VLOOKUP(B360,players!B:F,4,0)</f>
        <v>CB</v>
      </c>
      <c r="F360" s="9" t="str">
        <f>VLOOKUP(B360,players!B:F,2,0)</f>
        <v>Abdennour</v>
      </c>
      <c r="G360" s="9" t="s">
        <v>537</v>
      </c>
      <c r="H360" s="9"/>
      <c r="I360" s="9" t="s">
        <v>1187</v>
      </c>
      <c r="J360" s="10"/>
    </row>
    <row r="361" spans="1:10" x14ac:dyDescent="0.25">
      <c r="A361" s="12">
        <v>177600</v>
      </c>
      <c r="B361" s="11" t="s">
        <v>392</v>
      </c>
      <c r="C361" s="12" t="s">
        <v>392</v>
      </c>
      <c r="D361" s="12" t="s">
        <v>392</v>
      </c>
      <c r="E361" s="12" t="str">
        <f>VLOOKUP(B361,players!B:F,4,0)</f>
        <v>CM</v>
      </c>
      <c r="F361" s="12" t="str">
        <f>VLOOKUP(B361,players!B:F,2,0)</f>
        <v>Beñat</v>
      </c>
      <c r="G361" s="12" t="s">
        <v>582</v>
      </c>
      <c r="H361" s="12"/>
      <c r="I361" s="12" t="s">
        <v>1145</v>
      </c>
      <c r="J361" s="13"/>
    </row>
    <row r="362" spans="1:10" x14ac:dyDescent="0.25">
      <c r="A362" s="9">
        <v>205525</v>
      </c>
      <c r="B362" s="8" t="s">
        <v>393</v>
      </c>
      <c r="C362" s="9" t="s">
        <v>393</v>
      </c>
      <c r="D362" s="9" t="s">
        <v>393</v>
      </c>
      <c r="E362" s="9" t="str">
        <f>VLOOKUP(B362,players!B:F,4,0)</f>
        <v>CAM</v>
      </c>
      <c r="F362" s="9" t="str">
        <f>VLOOKUP(B362,players!B:F,2,0)</f>
        <v>Bernard</v>
      </c>
      <c r="G362" s="9" t="s">
        <v>595</v>
      </c>
      <c r="H362" s="9"/>
      <c r="I362" s="9" t="s">
        <v>603</v>
      </c>
      <c r="J362" s="10"/>
    </row>
    <row r="363" spans="1:10" x14ac:dyDescent="0.25">
      <c r="A363" s="12">
        <v>173909</v>
      </c>
      <c r="B363" s="11" t="s">
        <v>394</v>
      </c>
      <c r="C363" s="12" t="s">
        <v>784</v>
      </c>
      <c r="D363" s="12" t="s">
        <v>1219</v>
      </c>
      <c r="E363" s="12" t="str">
        <f>VLOOKUP(B363,players!B:F,4,0)</f>
        <v>CM</v>
      </c>
      <c r="F363" s="12" t="str">
        <f>VLOOKUP(B363,players!B:F,2,0)</f>
        <v>Boateng</v>
      </c>
      <c r="G363" s="12" t="s">
        <v>539</v>
      </c>
      <c r="H363" s="12"/>
      <c r="I363" s="12" t="s">
        <v>1186</v>
      </c>
      <c r="J363" s="13"/>
    </row>
    <row r="364" spans="1:10" x14ac:dyDescent="0.25">
      <c r="A364" s="9">
        <v>189575</v>
      </c>
      <c r="B364" s="8" t="s">
        <v>395</v>
      </c>
      <c r="C364" s="9" t="s">
        <v>395</v>
      </c>
      <c r="D364" s="9" t="s">
        <v>395</v>
      </c>
      <c r="E364" s="9" t="str">
        <f>VLOOKUP(B364,players!B:F,4,0)</f>
        <v>LW</v>
      </c>
      <c r="F364" s="9" t="str">
        <f>VLOOKUP(B364,players!B:F,2,0)</f>
        <v>Muniaín</v>
      </c>
      <c r="G364" s="9" t="s">
        <v>582</v>
      </c>
      <c r="H364" s="9"/>
      <c r="I364" s="9" t="s">
        <v>1145</v>
      </c>
      <c r="J364" s="10"/>
    </row>
    <row r="365" spans="1:10" x14ac:dyDescent="0.25">
      <c r="A365" s="12">
        <v>198329</v>
      </c>
      <c r="B365" s="11" t="s">
        <v>396</v>
      </c>
      <c r="C365" s="12" t="s">
        <v>396</v>
      </c>
      <c r="D365" s="12" t="s">
        <v>396</v>
      </c>
      <c r="E365" s="12" t="str">
        <f>VLOOKUP(B365,players!B:F,4,0)</f>
        <v>ST</v>
      </c>
      <c r="F365" s="12" t="str">
        <f>VLOOKUP(B365,players!B:F,2,0)</f>
        <v>Rodrigo</v>
      </c>
      <c r="G365" s="12" t="s">
        <v>511</v>
      </c>
      <c r="H365" s="12"/>
      <c r="I365" s="12" t="s">
        <v>1145</v>
      </c>
      <c r="J365" s="13"/>
    </row>
    <row r="366" spans="1:10" x14ac:dyDescent="0.25">
      <c r="A366" s="9">
        <v>167905</v>
      </c>
      <c r="B366" s="8" t="s">
        <v>397</v>
      </c>
      <c r="C366" s="9" t="s">
        <v>686</v>
      </c>
      <c r="D366" s="9" t="s">
        <v>1493</v>
      </c>
      <c r="E366" s="9" t="str">
        <f>VLOOKUP(B366,players!B:F,4,0)</f>
        <v>RM</v>
      </c>
      <c r="F366" s="9" t="str">
        <f>VLOOKUP(B366,players!B:F,2,0)</f>
        <v>Valencia</v>
      </c>
      <c r="G366" s="9" t="s">
        <v>463</v>
      </c>
      <c r="H366" s="9"/>
      <c r="I366" s="9" t="s">
        <v>1188</v>
      </c>
      <c r="J366" s="10"/>
    </row>
    <row r="367" spans="1:10" x14ac:dyDescent="0.25">
      <c r="A367" s="12">
        <v>6826</v>
      </c>
      <c r="B367" s="11" t="s">
        <v>398</v>
      </c>
      <c r="C367" s="12" t="s">
        <v>834</v>
      </c>
      <c r="D367" s="12" t="s">
        <v>1494</v>
      </c>
      <c r="E367" s="12" t="str">
        <f>VLOOKUP(B367,players!B:F,4,0)</f>
        <v>CDM</v>
      </c>
      <c r="F367" s="12" t="str">
        <f>VLOOKUP(B367,players!B:F,2,0)</f>
        <v>Barry</v>
      </c>
      <c r="G367" s="12" t="s">
        <v>618</v>
      </c>
      <c r="H367" s="12"/>
      <c r="I367" s="12" t="s">
        <v>1148</v>
      </c>
      <c r="J367" s="13"/>
    </row>
    <row r="368" spans="1:10" x14ac:dyDescent="0.25">
      <c r="A368" s="9">
        <v>172175</v>
      </c>
      <c r="B368" s="8" t="s">
        <v>399</v>
      </c>
      <c r="C368" s="9" t="s">
        <v>684</v>
      </c>
      <c r="D368" s="9" t="s">
        <v>1495</v>
      </c>
      <c r="E368" s="9" t="str">
        <f>VLOOKUP(B368,players!B:F,4,0)</f>
        <v>RM</v>
      </c>
      <c r="F368" s="9" t="str">
        <f>VLOOKUP(B368,players!B:F,2,0)</f>
        <v>Mirallas</v>
      </c>
      <c r="G368" s="9" t="s">
        <v>618</v>
      </c>
      <c r="H368" s="9"/>
      <c r="I368" s="9" t="s">
        <v>1159</v>
      </c>
      <c r="J368" s="10"/>
    </row>
    <row r="369" spans="1:10" x14ac:dyDescent="0.25">
      <c r="A369" s="12">
        <v>179645</v>
      </c>
      <c r="B369" s="11" t="s">
        <v>400</v>
      </c>
      <c r="C369" s="12" t="s">
        <v>778</v>
      </c>
      <c r="D369" s="12" t="s">
        <v>1496</v>
      </c>
      <c r="E369" s="12" t="str">
        <f>VLOOKUP(B369,players!B:F,4,0)</f>
        <v>CB</v>
      </c>
      <c r="F369" s="12" t="str">
        <f>VLOOKUP(B369,players!B:F,2,0)</f>
        <v>Kjær</v>
      </c>
      <c r="G369" s="12" t="s">
        <v>624</v>
      </c>
      <c r="H369" s="12"/>
      <c r="I369" s="12" t="s">
        <v>1147</v>
      </c>
      <c r="J369" s="13"/>
    </row>
    <row r="370" spans="1:10" x14ac:dyDescent="0.25">
      <c r="A370" s="9">
        <v>188791</v>
      </c>
      <c r="B370" s="8" t="s">
        <v>401</v>
      </c>
      <c r="C370" s="9" t="s">
        <v>1128</v>
      </c>
      <c r="D370" s="9" t="s">
        <v>1217</v>
      </c>
      <c r="E370" s="9" t="str">
        <f>VLOOKUP(B370,players!B:F,4,0)</f>
        <v>CM</v>
      </c>
      <c r="F370" s="9" t="str">
        <f>VLOOKUP(B370,players!B:F,2,0)</f>
        <v>Costa</v>
      </c>
      <c r="G370" s="9" t="s">
        <v>1197</v>
      </c>
      <c r="H370" s="9"/>
      <c r="I370" s="9" t="s">
        <v>1155</v>
      </c>
      <c r="J370" s="10"/>
    </row>
    <row r="371" spans="1:10" x14ac:dyDescent="0.25">
      <c r="A371" s="12">
        <v>1238</v>
      </c>
      <c r="B371" s="11" t="s">
        <v>402</v>
      </c>
      <c r="C371" s="12" t="s">
        <v>718</v>
      </c>
      <c r="D371" s="12" t="s">
        <v>1497</v>
      </c>
      <c r="E371" s="12" t="str">
        <f>VLOOKUP(B371,players!B:F,4,0)</f>
        <v>CF</v>
      </c>
      <c r="F371" s="12" t="str">
        <f>VLOOKUP(B371,players!B:F,2,0)</f>
        <v>Totti</v>
      </c>
      <c r="G371" s="12" t="s">
        <v>520</v>
      </c>
      <c r="H371" s="12"/>
      <c r="I371" s="12" t="s">
        <v>1142</v>
      </c>
      <c r="J371" s="13"/>
    </row>
    <row r="372" spans="1:10" x14ac:dyDescent="0.25">
      <c r="A372" s="9">
        <v>202652</v>
      </c>
      <c r="B372" s="8" t="s">
        <v>403</v>
      </c>
      <c r="C372" s="9" t="s">
        <v>636</v>
      </c>
      <c r="D372" s="9" t="s">
        <v>1498</v>
      </c>
      <c r="E372" s="9" t="str">
        <f>VLOOKUP(B372,players!B:F,4,0)</f>
        <v>RW</v>
      </c>
      <c r="F372" s="9" t="str">
        <f>VLOOKUP(B372,players!B:F,2,0)</f>
        <v>Sterling</v>
      </c>
      <c r="G372" s="9" t="s">
        <v>526</v>
      </c>
      <c r="H372" s="9"/>
      <c r="I372" s="9" t="s">
        <v>1148</v>
      </c>
      <c r="J372" s="10"/>
    </row>
    <row r="373" spans="1:10" x14ac:dyDescent="0.25">
      <c r="A373" s="12">
        <v>8473</v>
      </c>
      <c r="B373" s="11" t="s">
        <v>404</v>
      </c>
      <c r="C373" s="12" t="s">
        <v>717</v>
      </c>
      <c r="D373" s="12" t="s">
        <v>1499</v>
      </c>
      <c r="E373" s="12" t="str">
        <f>VLOOKUP(B373,players!B:F,4,0)</f>
        <v>CAM</v>
      </c>
      <c r="F373" s="12" t="str">
        <f>VLOOKUP(B373,players!B:F,2,0)</f>
        <v>Rosický</v>
      </c>
      <c r="G373" s="12" t="s">
        <v>470</v>
      </c>
      <c r="H373" s="12"/>
      <c r="I373" s="12" t="s">
        <v>1156</v>
      </c>
      <c r="J373" s="13"/>
    </row>
    <row r="374" spans="1:10" x14ac:dyDescent="0.25">
      <c r="A374" s="9">
        <v>190531</v>
      </c>
      <c r="B374" s="8" t="s">
        <v>405</v>
      </c>
      <c r="C374" s="9" t="s">
        <v>748</v>
      </c>
      <c r="D374" s="9" t="s">
        <v>1500</v>
      </c>
      <c r="E374" s="9" t="str">
        <f>VLOOKUP(B374,players!B:F,4,0)</f>
        <v>CB</v>
      </c>
      <c r="F374" s="9" t="str">
        <f>VLOOKUP(B374,players!B:F,2,0)</f>
        <v>Mangala</v>
      </c>
      <c r="G374" s="9" t="s">
        <v>459</v>
      </c>
      <c r="H374" s="9"/>
      <c r="I374" s="9" t="s">
        <v>1149</v>
      </c>
      <c r="J374" s="10"/>
    </row>
    <row r="375" spans="1:10" x14ac:dyDescent="0.25">
      <c r="A375" s="12">
        <v>178393</v>
      </c>
      <c r="B375" s="11" t="s">
        <v>406</v>
      </c>
      <c r="C375" s="12" t="s">
        <v>909</v>
      </c>
      <c r="D375" s="12" t="s">
        <v>1501</v>
      </c>
      <c r="E375" s="12" t="str">
        <f>VLOOKUP(B375,players!B:F,4,0)</f>
        <v>CF</v>
      </c>
      <c r="F375" s="12" t="str">
        <f>VLOOKUP(B375,players!B:F,2,0)</f>
        <v>Cerci</v>
      </c>
      <c r="G375" s="12" t="s">
        <v>622</v>
      </c>
      <c r="H375" s="12"/>
      <c r="I375" s="12" t="s">
        <v>1142</v>
      </c>
      <c r="J375" s="13"/>
    </row>
    <row r="376" spans="1:10" x14ac:dyDescent="0.25">
      <c r="A376" s="9">
        <v>179527</v>
      </c>
      <c r="B376" s="8" t="s">
        <v>407</v>
      </c>
      <c r="C376" s="9" t="s">
        <v>674</v>
      </c>
      <c r="D376" s="9" t="s">
        <v>1502</v>
      </c>
      <c r="E376" s="9" t="str">
        <f>VLOOKUP(B376,players!B:F,4,0)</f>
        <v>ST</v>
      </c>
      <c r="F376" s="9" t="str">
        <f>VLOOKUP(B376,players!B:F,2,0)</f>
        <v>Rémy</v>
      </c>
      <c r="G376" s="9" t="s">
        <v>452</v>
      </c>
      <c r="H376" s="9"/>
      <c r="I376" s="9" t="s">
        <v>1149</v>
      </c>
      <c r="J376" s="10"/>
    </row>
    <row r="377" spans="1:10" x14ac:dyDescent="0.25">
      <c r="A377" s="12">
        <v>202166</v>
      </c>
      <c r="B377" s="11" t="s">
        <v>408</v>
      </c>
      <c r="C377" s="12" t="s">
        <v>637</v>
      </c>
      <c r="D377" s="12" t="s">
        <v>1503</v>
      </c>
      <c r="E377" s="12" t="str">
        <f>VLOOKUP(B377,players!B:F,4,0)</f>
        <v>LM</v>
      </c>
      <c r="F377" s="12" t="str">
        <f>VLOOKUP(B377,players!B:F,2,0)</f>
        <v>Draxler</v>
      </c>
      <c r="G377" s="12" t="s">
        <v>539</v>
      </c>
      <c r="H377" s="12"/>
      <c r="I377" s="12" t="s">
        <v>1141</v>
      </c>
      <c r="J377" s="13"/>
    </row>
    <row r="378" spans="1:10" x14ac:dyDescent="0.25">
      <c r="A378" s="9">
        <v>189574</v>
      </c>
      <c r="B378" s="8" t="s">
        <v>409</v>
      </c>
      <c r="C378" s="9" t="s">
        <v>409</v>
      </c>
      <c r="D378" s="9" t="s">
        <v>409</v>
      </c>
      <c r="E378" s="9" t="str">
        <f>VLOOKUP(B378,players!B:F,4,0)</f>
        <v>CDM</v>
      </c>
      <c r="F378" s="9" t="str">
        <f>VLOOKUP(B378,players!B:F,2,0)</f>
        <v>Iturraspe</v>
      </c>
      <c r="G378" s="9" t="s">
        <v>582</v>
      </c>
      <c r="H378" s="9"/>
      <c r="I378" s="9" t="s">
        <v>1145</v>
      </c>
      <c r="J378" s="10"/>
    </row>
    <row r="379" spans="1:10" x14ac:dyDescent="0.25">
      <c r="A379" s="12">
        <v>106231</v>
      </c>
      <c r="B379" s="11" t="s">
        <v>410</v>
      </c>
      <c r="C379" s="12" t="s">
        <v>410</v>
      </c>
      <c r="D379" s="12" t="s">
        <v>410</v>
      </c>
      <c r="E379" s="12" t="str">
        <f>VLOOKUP(B379,players!B:F,4,0)</f>
        <v>ST</v>
      </c>
      <c r="F379" s="12" t="str">
        <f>VLOOKUP(B379,players!B:F,2,0)</f>
        <v>Aduriz</v>
      </c>
      <c r="G379" s="12" t="s">
        <v>582</v>
      </c>
      <c r="H379" s="12"/>
      <c r="I379" s="12" t="s">
        <v>1145</v>
      </c>
      <c r="J379" s="13"/>
    </row>
    <row r="380" spans="1:10" x14ac:dyDescent="0.25">
      <c r="A380" s="9">
        <v>204525</v>
      </c>
      <c r="B380" s="8" t="s">
        <v>411</v>
      </c>
      <c r="C380" s="9" t="s">
        <v>1129</v>
      </c>
      <c r="D380" s="9" t="s">
        <v>1306</v>
      </c>
      <c r="E380" s="9" t="str">
        <f>VLOOKUP(B380,players!B:F,4,0)</f>
        <v>CB</v>
      </c>
      <c r="F380" s="9" t="str">
        <f>VLOOKUP(B380,players!B:F,2,0)</f>
        <v>Martínez</v>
      </c>
      <c r="G380" s="9" t="s">
        <v>530</v>
      </c>
      <c r="H380" s="9"/>
      <c r="I380" s="9" t="s">
        <v>1145</v>
      </c>
      <c r="J380" s="10"/>
    </row>
    <row r="381" spans="1:10" x14ac:dyDescent="0.25">
      <c r="A381" s="12">
        <v>178562</v>
      </c>
      <c r="B381" s="11" t="s">
        <v>412</v>
      </c>
      <c r="C381" s="12" t="s">
        <v>676</v>
      </c>
      <c r="D381" s="12" t="s">
        <v>1504</v>
      </c>
      <c r="E381" s="12" t="str">
        <f>VLOOKUP(B381,players!B:F,4,0)</f>
        <v>CM</v>
      </c>
      <c r="F381" s="12" t="str">
        <f>VLOOKUP(B381,players!B:F,2,0)</f>
        <v>Banega</v>
      </c>
      <c r="G381" s="12" t="s">
        <v>585</v>
      </c>
      <c r="H381" s="12"/>
      <c r="I381" s="12" t="s">
        <v>1155</v>
      </c>
      <c r="J381" s="13"/>
    </row>
    <row r="382" spans="1:10" x14ac:dyDescent="0.25">
      <c r="A382" s="9">
        <v>190483</v>
      </c>
      <c r="B382" s="8" t="s">
        <v>413</v>
      </c>
      <c r="C382" s="9" t="s">
        <v>1011</v>
      </c>
      <c r="D382" s="9" t="s">
        <v>1217</v>
      </c>
      <c r="E382" s="9" t="str">
        <f>VLOOKUP(B382,players!B:F,4,0)</f>
        <v>CAM</v>
      </c>
      <c r="F382" s="9" t="str">
        <f>VLOOKUP(B382,players!B:F,2,0)</f>
        <v>Costa</v>
      </c>
      <c r="G382" s="9" t="s">
        <v>595</v>
      </c>
      <c r="H382" s="9"/>
      <c r="I382" s="9" t="s">
        <v>603</v>
      </c>
      <c r="J382" s="10"/>
    </row>
    <row r="383" spans="1:10" x14ac:dyDescent="0.25">
      <c r="A383" s="12">
        <v>186547</v>
      </c>
      <c r="B383" s="11" t="s">
        <v>414</v>
      </c>
      <c r="C383" s="12" t="s">
        <v>665</v>
      </c>
      <c r="D383" s="12" t="s">
        <v>1505</v>
      </c>
      <c r="E383" s="12" t="str">
        <f>VLOOKUP(B383,players!B:F,4,0)</f>
        <v>CB</v>
      </c>
      <c r="F383" s="12" t="str">
        <f>VLOOKUP(B383,players!B:F,2,0)</f>
        <v>Musacchio</v>
      </c>
      <c r="G383" s="12" t="s">
        <v>666</v>
      </c>
      <c r="H383" s="12"/>
      <c r="I383" s="12" t="s">
        <v>1155</v>
      </c>
      <c r="J383" s="13"/>
    </row>
    <row r="384" spans="1:10" x14ac:dyDescent="0.25">
      <c r="A384" s="9">
        <v>189354</v>
      </c>
      <c r="B384" s="8" t="s">
        <v>415</v>
      </c>
      <c r="C384" s="9" t="s">
        <v>415</v>
      </c>
      <c r="D384" s="9" t="s">
        <v>415</v>
      </c>
      <c r="E384" s="9" t="str">
        <f>VLOOKUP(B384,players!B:F,4,0)</f>
        <v>RW</v>
      </c>
      <c r="F384" s="9" t="str">
        <f>VLOOKUP(B384,players!B:F,2,0)</f>
        <v>Susaeta</v>
      </c>
      <c r="G384" s="9" t="s">
        <v>582</v>
      </c>
      <c r="H384" s="9"/>
      <c r="I384" s="9" t="s">
        <v>1145</v>
      </c>
      <c r="J384" s="10"/>
    </row>
    <row r="385" spans="1:10" x14ac:dyDescent="0.25">
      <c r="A385" s="12">
        <v>157481</v>
      </c>
      <c r="B385" s="11" t="s">
        <v>416</v>
      </c>
      <c r="C385" s="12" t="s">
        <v>1130</v>
      </c>
      <c r="D385" s="12" t="s">
        <v>1506</v>
      </c>
      <c r="E385" s="12" t="str">
        <f>VLOOKUP(B385,players!B:F,4,0)</f>
        <v>CB</v>
      </c>
      <c r="F385" s="12" t="str">
        <f>VLOOKUP(B385,players!B:F,2,0)</f>
        <v>Albiol</v>
      </c>
      <c r="G385" s="12" t="s">
        <v>496</v>
      </c>
      <c r="H385" s="12"/>
      <c r="I385" s="12" t="s">
        <v>1145</v>
      </c>
      <c r="J385" s="13"/>
    </row>
    <row r="386" spans="1:10" x14ac:dyDescent="0.25">
      <c r="A386" s="9">
        <v>192620</v>
      </c>
      <c r="B386" s="8" t="s">
        <v>417</v>
      </c>
      <c r="C386" s="9" t="s">
        <v>649</v>
      </c>
      <c r="D386" s="9" t="s">
        <v>1507</v>
      </c>
      <c r="E386" s="9" t="str">
        <f>VLOOKUP(B386,players!B:F,4,0)</f>
        <v>CB</v>
      </c>
      <c r="F386" s="9" t="str">
        <f>VLOOKUP(B386,players!B:F,2,0)</f>
        <v>Badstuber</v>
      </c>
      <c r="G386" s="9" t="s">
        <v>446</v>
      </c>
      <c r="H386" s="9"/>
      <c r="I386" s="9" t="s">
        <v>1141</v>
      </c>
      <c r="J386" s="10"/>
    </row>
    <row r="387" spans="1:10" x14ac:dyDescent="0.25">
      <c r="A387" s="12">
        <v>177934</v>
      </c>
      <c r="B387" s="11" t="s">
        <v>418</v>
      </c>
      <c r="C387" s="12" t="s">
        <v>912</v>
      </c>
      <c r="D387" s="12" t="s">
        <v>1508</v>
      </c>
      <c r="E387" s="12" t="str">
        <f>VLOOKUP(B387,players!B:F,4,0)</f>
        <v>RW</v>
      </c>
      <c r="F387" s="12" t="str">
        <f>VLOOKUP(B387,players!B:F,2,0)</f>
        <v>Sam</v>
      </c>
      <c r="G387" s="12" t="s">
        <v>539</v>
      </c>
      <c r="H387" s="12"/>
      <c r="I387" s="12" t="s">
        <v>1141</v>
      </c>
      <c r="J387" s="13"/>
    </row>
    <row r="388" spans="1:10" x14ac:dyDescent="0.25">
      <c r="A388" s="9">
        <v>179847</v>
      </c>
      <c r="B388" s="8" t="s">
        <v>419</v>
      </c>
      <c r="C388" s="9" t="s">
        <v>906</v>
      </c>
      <c r="D388" s="9" t="s">
        <v>1509</v>
      </c>
      <c r="E388" s="9" t="str">
        <f>VLOOKUP(B388,players!B:F,4,0)</f>
        <v>CB</v>
      </c>
      <c r="F388" s="9" t="str">
        <f>VLOOKUP(B388,players!B:F,2,0)</f>
        <v>Fazio</v>
      </c>
      <c r="G388" s="9" t="s">
        <v>483</v>
      </c>
      <c r="H388" s="9"/>
      <c r="I388" s="9" t="s">
        <v>1155</v>
      </c>
      <c r="J388" s="10"/>
    </row>
    <row r="389" spans="1:10" x14ac:dyDescent="0.25">
      <c r="A389" s="12">
        <v>192387</v>
      </c>
      <c r="B389" s="11" t="s">
        <v>420</v>
      </c>
      <c r="C389" s="12" t="s">
        <v>744</v>
      </c>
      <c r="D389" s="12" t="s">
        <v>1510</v>
      </c>
      <c r="E389" s="12" t="str">
        <f>VLOOKUP(B389,players!B:F,4,0)</f>
        <v>ST</v>
      </c>
      <c r="F389" s="12" t="str">
        <f>VLOOKUP(B389,players!B:F,2,0)</f>
        <v>Immobile</v>
      </c>
      <c r="G389" s="12" t="s">
        <v>467</v>
      </c>
      <c r="H389" s="12"/>
      <c r="I389" s="12" t="s">
        <v>1142</v>
      </c>
      <c r="J389" s="13"/>
    </row>
    <row r="390" spans="1:10" x14ac:dyDescent="0.25">
      <c r="A390" s="9">
        <v>163419</v>
      </c>
      <c r="B390" s="8" t="s">
        <v>421</v>
      </c>
      <c r="C390" s="9" t="s">
        <v>796</v>
      </c>
      <c r="D390" s="9" t="s">
        <v>1511</v>
      </c>
      <c r="E390" s="9" t="str">
        <f>VLOOKUP(B390,players!B:F,4,0)</f>
        <v>RB</v>
      </c>
      <c r="F390" s="9" t="str">
        <f>VLOOKUP(B390,players!B:F,2,0)</f>
        <v>Sagna</v>
      </c>
      <c r="G390" s="9" t="s">
        <v>459</v>
      </c>
      <c r="H390" s="9"/>
      <c r="I390" s="9" t="s">
        <v>1149</v>
      </c>
      <c r="J390" s="10"/>
    </row>
    <row r="391" spans="1:10" x14ac:dyDescent="0.25">
      <c r="A391" s="12">
        <v>53050</v>
      </c>
      <c r="B391" s="11" t="s">
        <v>422</v>
      </c>
      <c r="C391" s="12" t="s">
        <v>986</v>
      </c>
      <c r="D391" s="12" t="s">
        <v>1512</v>
      </c>
      <c r="E391" s="12" t="str">
        <f>VLOOKUP(B391,players!B:F,4,0)</f>
        <v>ST</v>
      </c>
      <c r="F391" s="12" t="str">
        <f>VLOOKUP(B391,players!B:F,2,0)</f>
        <v>Adebayor</v>
      </c>
      <c r="G391" s="12" t="s">
        <v>483</v>
      </c>
      <c r="H391" s="12"/>
      <c r="I391" s="12" t="s">
        <v>1189</v>
      </c>
      <c r="J391" s="13"/>
    </row>
    <row r="392" spans="1:10" x14ac:dyDescent="0.25">
      <c r="A392" s="9">
        <v>138110</v>
      </c>
      <c r="B392" s="8" t="s">
        <v>423</v>
      </c>
      <c r="C392" s="9" t="s">
        <v>1131</v>
      </c>
      <c r="D392" s="9" t="s">
        <v>1262</v>
      </c>
      <c r="E392" s="9" t="str">
        <f>VLOOKUP(B392,players!B:F,4,0)</f>
        <v>CB</v>
      </c>
      <c r="F392" s="9" t="str">
        <f>VLOOKUP(B392,players!B:F,2,0)</f>
        <v>Alves</v>
      </c>
      <c r="G392" s="9" t="s">
        <v>703</v>
      </c>
      <c r="H392" s="9"/>
      <c r="I392" s="9" t="s">
        <v>1146</v>
      </c>
      <c r="J392" s="10"/>
    </row>
    <row r="393" spans="1:10" x14ac:dyDescent="0.25">
      <c r="A393" s="12">
        <v>50542</v>
      </c>
      <c r="B393" s="11" t="s">
        <v>424</v>
      </c>
      <c r="C393" s="12" t="s">
        <v>712</v>
      </c>
      <c r="D393" s="12" t="s">
        <v>1513</v>
      </c>
      <c r="E393" s="12" t="str">
        <f>VLOOKUP(B393,players!B:F,4,0)</f>
        <v>ST</v>
      </c>
      <c r="F393" s="12" t="str">
        <f>VLOOKUP(B393,players!B:F,2,0)</f>
        <v>Defoe</v>
      </c>
      <c r="G393" s="12" t="s">
        <v>713</v>
      </c>
      <c r="H393" s="12"/>
      <c r="I393" s="12" t="s">
        <v>1148</v>
      </c>
      <c r="J393" s="13"/>
    </row>
    <row r="394" spans="1:10" x14ac:dyDescent="0.25">
      <c r="A394" s="9">
        <v>158626</v>
      </c>
      <c r="B394" s="8" t="s">
        <v>425</v>
      </c>
      <c r="C394" s="9" t="s">
        <v>694</v>
      </c>
      <c r="D394" s="9" t="s">
        <v>1514</v>
      </c>
      <c r="E394" s="9" t="str">
        <f>VLOOKUP(B394,players!B:F,4,0)</f>
        <v>RB</v>
      </c>
      <c r="F394" s="9" t="str">
        <f>VLOOKUP(B394,players!B:F,2,0)</f>
        <v>Debuchy</v>
      </c>
      <c r="G394" s="9" t="s">
        <v>470</v>
      </c>
      <c r="H394" s="9"/>
      <c r="I394" s="9" t="s">
        <v>1149</v>
      </c>
      <c r="J394" s="10"/>
    </row>
    <row r="395" spans="1:10" x14ac:dyDescent="0.25">
      <c r="A395" s="12">
        <v>115533</v>
      </c>
      <c r="B395" s="11" t="s">
        <v>426</v>
      </c>
      <c r="C395" s="12" t="s">
        <v>709</v>
      </c>
      <c r="D395" s="12" t="s">
        <v>1515</v>
      </c>
      <c r="E395" s="12" t="str">
        <f>VLOOKUP(B395,players!B:F,4,0)</f>
        <v>GK</v>
      </c>
      <c r="F395" s="12" t="str">
        <f>VLOOKUP(B395,players!B:F,2,0)</f>
        <v>Benaglio</v>
      </c>
      <c r="G395" s="12" t="s">
        <v>474</v>
      </c>
      <c r="H395" s="12"/>
      <c r="I395" s="12" t="s">
        <v>1166</v>
      </c>
      <c r="J395" s="13"/>
    </row>
    <row r="396" spans="1:10" x14ac:dyDescent="0.25">
      <c r="A396" s="9">
        <v>188943</v>
      </c>
      <c r="B396" s="8" t="s">
        <v>427</v>
      </c>
      <c r="C396" s="9" t="s">
        <v>657</v>
      </c>
      <c r="D396" s="9" t="s">
        <v>1516</v>
      </c>
      <c r="E396" s="9" t="str">
        <f>VLOOKUP(B396,players!B:F,4,0)</f>
        <v>GK</v>
      </c>
      <c r="F396" s="9" t="str">
        <f>VLOOKUP(B396,players!B:F,2,0)</f>
        <v>Trapp</v>
      </c>
      <c r="G396" s="9" t="s">
        <v>658</v>
      </c>
      <c r="H396" s="9"/>
      <c r="I396" s="9" t="s">
        <v>1141</v>
      </c>
      <c r="J396" s="10"/>
    </row>
    <row r="397" spans="1:10" x14ac:dyDescent="0.25">
      <c r="A397" s="12">
        <v>140233</v>
      </c>
      <c r="B397" s="11" t="s">
        <v>428</v>
      </c>
      <c r="C397" s="12" t="s">
        <v>816</v>
      </c>
      <c r="D397" s="12" t="s">
        <v>1517</v>
      </c>
      <c r="E397" s="12" t="str">
        <f>VLOOKUP(B397,players!B:F,4,0)</f>
        <v>GK</v>
      </c>
      <c r="F397" s="12" t="str">
        <f>VLOOKUP(B397,players!B:F,2,0)</f>
        <v>Ochoa</v>
      </c>
      <c r="G397" s="12" t="s">
        <v>661</v>
      </c>
      <c r="H397" s="12"/>
      <c r="I397" s="12" t="s">
        <v>1177</v>
      </c>
      <c r="J397" s="13"/>
    </row>
    <row r="398" spans="1:10" x14ac:dyDescent="0.25">
      <c r="A398" s="9">
        <v>177644</v>
      </c>
      <c r="B398" s="8" t="s">
        <v>429</v>
      </c>
      <c r="C398" s="9" t="s">
        <v>429</v>
      </c>
      <c r="D398" s="9" t="s">
        <v>429</v>
      </c>
      <c r="E398" s="9" t="str">
        <f>VLOOKUP(B398,players!B:F,4,0)</f>
        <v>GK</v>
      </c>
      <c r="F398" s="9" t="str">
        <f>VLOOKUP(B398,players!B:F,2,0)</f>
        <v>Casilla</v>
      </c>
      <c r="G398" s="9" t="s">
        <v>679</v>
      </c>
      <c r="H398" s="9"/>
      <c r="I398" s="9" t="s">
        <v>1145</v>
      </c>
      <c r="J398" s="10"/>
    </row>
    <row r="399" spans="1:10" x14ac:dyDescent="0.25">
      <c r="A399" s="12">
        <v>178005</v>
      </c>
      <c r="B399" s="11" t="s">
        <v>430</v>
      </c>
      <c r="C399" s="12" t="s">
        <v>1132</v>
      </c>
      <c r="D399" s="12" t="s">
        <v>1518</v>
      </c>
      <c r="E399" s="12" t="str">
        <f>VLOOKUP(B399,players!B:F,4,0)</f>
        <v>GK</v>
      </c>
      <c r="F399" s="12" t="str">
        <f>VLOOKUP(B399,players!B:F,2,0)</f>
        <v>Patrício</v>
      </c>
      <c r="G399" s="12" t="s">
        <v>579</v>
      </c>
      <c r="H399" s="12"/>
      <c r="I399" s="12" t="s">
        <v>1146</v>
      </c>
      <c r="J399" s="13"/>
    </row>
    <row r="400" spans="1:10" x14ac:dyDescent="0.25">
      <c r="A400" s="9">
        <v>186153</v>
      </c>
      <c r="B400" s="8" t="s">
        <v>431</v>
      </c>
      <c r="C400" s="9" t="s">
        <v>1133</v>
      </c>
      <c r="D400" s="9" t="s">
        <v>1519</v>
      </c>
      <c r="E400" s="9" t="str">
        <f>VLOOKUP(B400,players!B:F,4,0)</f>
        <v>GK</v>
      </c>
      <c r="F400" s="9" t="str">
        <f>VLOOKUP(B400,players!B:F,2,0)</f>
        <v>Szczesny</v>
      </c>
      <c r="G400" s="9" t="s">
        <v>470</v>
      </c>
      <c r="H400" s="9"/>
      <c r="I400" s="9" t="s">
        <v>1160</v>
      </c>
      <c r="J400" s="10"/>
    </row>
    <row r="401" spans="1:10" x14ac:dyDescent="0.25">
      <c r="A401" s="12">
        <v>186953</v>
      </c>
      <c r="B401" s="11" t="s">
        <v>432</v>
      </c>
      <c r="C401" s="12" t="s">
        <v>1134</v>
      </c>
      <c r="D401" s="12" t="s">
        <v>1520</v>
      </c>
      <c r="E401" s="12" t="str">
        <f>VLOOKUP(B401,players!B:F,4,0)</f>
        <v>GK</v>
      </c>
      <c r="F401" s="12" t="str">
        <f>VLOOKUP(B401,players!B:F,2,0)</f>
        <v>Kivrak</v>
      </c>
      <c r="G401" s="12" t="s">
        <v>663</v>
      </c>
      <c r="H401" s="12"/>
      <c r="I401" s="12" t="s">
        <v>1176</v>
      </c>
      <c r="J401" s="13"/>
    </row>
    <row r="402" spans="1:10" x14ac:dyDescent="0.25">
      <c r="A402" s="9">
        <v>180216</v>
      </c>
      <c r="B402" s="8" t="s">
        <v>433</v>
      </c>
      <c r="C402" s="9" t="s">
        <v>672</v>
      </c>
      <c r="D402" s="9" t="s">
        <v>1521</v>
      </c>
      <c r="E402" s="9" t="str">
        <f>VLOOKUP(B402,players!B:F,4,0)</f>
        <v>RB</v>
      </c>
      <c r="F402" s="9" t="str">
        <f>VLOOKUP(B402,players!B:F,2,0)</f>
        <v>Coleman</v>
      </c>
      <c r="G402" s="9" t="s">
        <v>618</v>
      </c>
      <c r="H402" s="9"/>
      <c r="I402" s="9" t="s">
        <v>1157</v>
      </c>
      <c r="J402" s="10"/>
    </row>
    <row r="403" spans="1:10" x14ac:dyDescent="0.25">
      <c r="A403" s="12">
        <v>188253</v>
      </c>
      <c r="B403" s="11" t="s">
        <v>434</v>
      </c>
      <c r="C403" s="12" t="s">
        <v>660</v>
      </c>
      <c r="D403" s="12" t="s">
        <v>1522</v>
      </c>
      <c r="E403" s="12" t="str">
        <f>VLOOKUP(B403,players!B:F,4,0)</f>
        <v>CDM</v>
      </c>
      <c r="F403" s="12" t="str">
        <f>VLOOKUP(B403,players!B:F,2,0)</f>
        <v>McCarthy</v>
      </c>
      <c r="G403" s="12" t="s">
        <v>618</v>
      </c>
      <c r="H403" s="12"/>
      <c r="I403" s="12" t="s">
        <v>1157</v>
      </c>
      <c r="J403" s="13"/>
    </row>
    <row r="404" spans="1:10" x14ac:dyDescent="0.25">
      <c r="A404" s="9">
        <v>195086</v>
      </c>
      <c r="B404" s="8" t="s">
        <v>435</v>
      </c>
      <c r="C404" s="9" t="s">
        <v>736</v>
      </c>
      <c r="D404" s="9" t="s">
        <v>1523</v>
      </c>
      <c r="E404" s="9" t="str">
        <f>VLOOKUP(B404,players!B:F,4,0)</f>
        <v>CB</v>
      </c>
      <c r="F404" s="9" t="str">
        <f>VLOOKUP(B404,players!B:F,2,0)</f>
        <v>Lovren</v>
      </c>
      <c r="G404" s="9" t="s">
        <v>526</v>
      </c>
      <c r="H404" s="9"/>
      <c r="I404" s="9" t="s">
        <v>1152</v>
      </c>
      <c r="J404" s="10"/>
    </row>
    <row r="405" spans="1:10" x14ac:dyDescent="0.25">
      <c r="A405" s="12">
        <v>110677</v>
      </c>
      <c r="B405" s="11" t="s">
        <v>436</v>
      </c>
      <c r="C405" s="12" t="s">
        <v>436</v>
      </c>
      <c r="D405" s="12" t="s">
        <v>436</v>
      </c>
      <c r="E405" s="12" t="str">
        <f>VLOOKUP(B405,players!B:F,4,0)</f>
        <v>GK</v>
      </c>
      <c r="F405" s="12" t="str">
        <f>VLOOKUP(B405,players!B:F,2,0)</f>
        <v>Moyá</v>
      </c>
      <c r="G405" s="12" t="s">
        <v>492</v>
      </c>
      <c r="H405" s="12"/>
      <c r="I405" s="12" t="s">
        <v>1145</v>
      </c>
      <c r="J405" s="13"/>
    </row>
    <row r="406" spans="1:10" x14ac:dyDescent="0.25">
      <c r="A406" s="9">
        <v>183899</v>
      </c>
      <c r="B406" s="8" t="s">
        <v>437</v>
      </c>
      <c r="C406" s="9" t="s">
        <v>668</v>
      </c>
      <c r="D406" s="9" t="s">
        <v>1524</v>
      </c>
      <c r="E406" s="9" t="str">
        <f>VLOOKUP(B406,players!B:F,4,0)</f>
        <v>LW</v>
      </c>
      <c r="F406" s="9" t="str">
        <f>VLOOKUP(B406,players!B:F,2,0)</f>
        <v>Piatti</v>
      </c>
      <c r="G406" s="9" t="s">
        <v>511</v>
      </c>
      <c r="H406" s="9"/>
      <c r="I406" s="9" t="s">
        <v>1155</v>
      </c>
      <c r="J406" s="10"/>
    </row>
    <row r="407" spans="1:10" x14ac:dyDescent="0.25">
      <c r="A407" s="12">
        <v>188005</v>
      </c>
      <c r="B407" s="11" t="s">
        <v>438</v>
      </c>
      <c r="C407" s="12" t="s">
        <v>438</v>
      </c>
      <c r="D407" s="12" t="s">
        <v>438</v>
      </c>
      <c r="E407" s="12" t="str">
        <f>VLOOKUP(B407,players!B:F,4,0)</f>
        <v>CDM</v>
      </c>
      <c r="F407" s="12" t="str">
        <f>VLOOKUP(B407,players!B:F,2,0)</f>
        <v>Camacho</v>
      </c>
      <c r="G407" s="12" t="s">
        <v>661</v>
      </c>
      <c r="H407" s="12"/>
      <c r="I407" s="12" t="s">
        <v>1145</v>
      </c>
      <c r="J407" s="13"/>
    </row>
    <row r="408" spans="1:10" x14ac:dyDescent="0.25">
      <c r="A408" s="9">
        <v>180819</v>
      </c>
      <c r="B408" s="8" t="s">
        <v>439</v>
      </c>
      <c r="C408" s="9" t="s">
        <v>671</v>
      </c>
      <c r="D408" s="9" t="s">
        <v>1525</v>
      </c>
      <c r="E408" s="9" t="str">
        <f>VLOOKUP(B408,players!B:F,4,0)</f>
        <v>CAM</v>
      </c>
      <c r="F408" s="9" t="str">
        <f>VLOOKUP(B408,players!B:F,2,0)</f>
        <v>Lallana</v>
      </c>
      <c r="G408" s="9" t="s">
        <v>526</v>
      </c>
      <c r="H408" s="9"/>
      <c r="I408" s="9" t="s">
        <v>1148</v>
      </c>
      <c r="J408" s="10"/>
    </row>
    <row r="409" spans="1:10" x14ac:dyDescent="0.25">
      <c r="A409" s="12">
        <v>204963</v>
      </c>
      <c r="B409" s="11" t="s">
        <v>440</v>
      </c>
      <c r="C409" s="12" t="s">
        <v>440</v>
      </c>
      <c r="D409" s="12" t="s">
        <v>440</v>
      </c>
      <c r="E409" s="12" t="str">
        <f>VLOOKUP(B409,players!B:F,4,0)</f>
        <v>RB</v>
      </c>
      <c r="F409" s="12" t="str">
        <f>VLOOKUP(B409,players!B:F,2,0)</f>
        <v>Carvajal</v>
      </c>
      <c r="G409" s="12" t="s">
        <v>444</v>
      </c>
      <c r="H409" s="12"/>
      <c r="I409" s="12" t="s">
        <v>1145</v>
      </c>
      <c r="J409" s="13"/>
    </row>
  </sheetData>
  <autoFilter ref="B1:J1048576" xr:uid="{7019A75C-F0C8-4CB1-BFA0-468E76D3D4A8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7839-3A15-4C42-AE16-BCB65D714E70}">
  <dimension ref="A1:G541"/>
  <sheetViews>
    <sheetView workbookViewId="0">
      <selection activeCell="F41" sqref="F41"/>
    </sheetView>
  </sheetViews>
  <sheetFormatPr defaultRowHeight="15" x14ac:dyDescent="0.25"/>
  <cols>
    <col min="1" max="1" width="19.42578125" customWidth="1"/>
    <col min="5" max="5" width="26.140625" customWidth="1"/>
  </cols>
  <sheetData>
    <row r="1" spans="1:7" x14ac:dyDescent="0.25">
      <c r="A1" t="s">
        <v>0</v>
      </c>
      <c r="B1" t="s">
        <v>807</v>
      </c>
      <c r="C1" t="s">
        <v>1005</v>
      </c>
      <c r="D1" t="s">
        <v>808</v>
      </c>
      <c r="E1" t="s">
        <v>1004</v>
      </c>
      <c r="F1" t="s">
        <v>809</v>
      </c>
      <c r="G1" t="s">
        <v>1135</v>
      </c>
    </row>
    <row r="2" spans="1:7" x14ac:dyDescent="0.25">
      <c r="A2" t="s">
        <v>442</v>
      </c>
      <c r="B2">
        <v>27</v>
      </c>
      <c r="C2">
        <v>93</v>
      </c>
      <c r="D2">
        <v>93</v>
      </c>
      <c r="E2" t="s">
        <v>443</v>
      </c>
      <c r="F2">
        <v>158023</v>
      </c>
      <c r="G2">
        <f>IF(VLOOKUP(F2,futbin!A:A,1,0),1,0)</f>
        <v>1</v>
      </c>
    </row>
    <row r="3" spans="1:7" x14ac:dyDescent="0.25">
      <c r="A3" t="s">
        <v>12</v>
      </c>
      <c r="B3">
        <v>29</v>
      </c>
      <c r="C3">
        <v>92</v>
      </c>
      <c r="D3">
        <v>92</v>
      </c>
      <c r="E3" t="s">
        <v>444</v>
      </c>
      <c r="F3">
        <v>20801</v>
      </c>
      <c r="G3">
        <f>IF(VLOOKUP(F3,futbin!A:A,1,0),1,0)</f>
        <v>1</v>
      </c>
    </row>
    <row r="4" spans="1:7" x14ac:dyDescent="0.25">
      <c r="A4" t="s">
        <v>445</v>
      </c>
      <c r="B4">
        <v>28</v>
      </c>
      <c r="C4">
        <v>90</v>
      </c>
      <c r="D4">
        <v>90</v>
      </c>
      <c r="E4" t="s">
        <v>446</v>
      </c>
      <c r="F4">
        <v>167495</v>
      </c>
      <c r="G4">
        <f>IF(VLOOKUP(F4,futbin!A:A,1,0),1,0)</f>
        <v>1</v>
      </c>
    </row>
    <row r="5" spans="1:7" x14ac:dyDescent="0.25">
      <c r="A5" t="s">
        <v>447</v>
      </c>
      <c r="B5">
        <v>30</v>
      </c>
      <c r="C5">
        <v>90</v>
      </c>
      <c r="D5">
        <v>90</v>
      </c>
      <c r="E5" t="s">
        <v>446</v>
      </c>
      <c r="F5">
        <v>9014</v>
      </c>
      <c r="G5">
        <f>IF(VLOOKUP(F5,futbin!A:A,1,0),1,0)</f>
        <v>1</v>
      </c>
    </row>
    <row r="6" spans="1:7" x14ac:dyDescent="0.25">
      <c r="A6" t="s">
        <v>448</v>
      </c>
      <c r="B6">
        <v>27</v>
      </c>
      <c r="C6">
        <v>89</v>
      </c>
      <c r="D6">
        <v>89</v>
      </c>
      <c r="E6" t="s">
        <v>443</v>
      </c>
      <c r="F6">
        <v>176580</v>
      </c>
      <c r="G6">
        <f>IF(VLOOKUP(F6,futbin!A:A,1,0),1,0)</f>
        <v>1</v>
      </c>
    </row>
    <row r="7" spans="1:7" x14ac:dyDescent="0.25">
      <c r="A7" t="s">
        <v>449</v>
      </c>
      <c r="B7">
        <v>32</v>
      </c>
      <c r="C7">
        <v>89</v>
      </c>
      <c r="D7">
        <v>89</v>
      </c>
      <c r="E7" t="s">
        <v>450</v>
      </c>
      <c r="F7">
        <v>41236</v>
      </c>
      <c r="G7">
        <f>IF(VLOOKUP(F7,futbin!A:A,1,0),1,0)</f>
        <v>1</v>
      </c>
    </row>
    <row r="8" spans="1:7" x14ac:dyDescent="0.25">
      <c r="A8" t="s">
        <v>32</v>
      </c>
      <c r="B8">
        <v>30</v>
      </c>
      <c r="C8">
        <v>89</v>
      </c>
      <c r="D8">
        <v>89</v>
      </c>
      <c r="E8" t="s">
        <v>443</v>
      </c>
      <c r="F8">
        <v>41</v>
      </c>
      <c r="G8">
        <f>IF(VLOOKUP(F8,futbin!A:A,1,0),1,0)</f>
        <v>1</v>
      </c>
    </row>
    <row r="9" spans="1:7" x14ac:dyDescent="0.25">
      <c r="A9" t="s">
        <v>451</v>
      </c>
      <c r="B9">
        <v>23</v>
      </c>
      <c r="C9">
        <v>88</v>
      </c>
      <c r="D9">
        <v>90</v>
      </c>
      <c r="E9" t="s">
        <v>452</v>
      </c>
      <c r="F9">
        <v>183277</v>
      </c>
      <c r="G9">
        <f>IF(VLOOKUP(F9,futbin!A:A,1,0),1,0)</f>
        <v>1</v>
      </c>
    </row>
    <row r="10" spans="1:7" x14ac:dyDescent="0.25">
      <c r="A10" t="s">
        <v>453</v>
      </c>
      <c r="B10">
        <v>31</v>
      </c>
      <c r="C10">
        <v>88</v>
      </c>
      <c r="D10">
        <v>88</v>
      </c>
      <c r="E10" t="s">
        <v>446</v>
      </c>
      <c r="F10">
        <v>156616</v>
      </c>
      <c r="G10">
        <f>IF(VLOOKUP(F10,futbin!A:A,1,0),1,0)</f>
        <v>1</v>
      </c>
    </row>
    <row r="11" spans="1:7" x14ac:dyDescent="0.25">
      <c r="A11" t="s">
        <v>454</v>
      </c>
      <c r="B11">
        <v>29</v>
      </c>
      <c r="C11">
        <v>88</v>
      </c>
      <c r="D11">
        <v>88</v>
      </c>
      <c r="E11" t="s">
        <v>446</v>
      </c>
      <c r="F11">
        <v>121944</v>
      </c>
      <c r="G11">
        <f>IF(VLOOKUP(F11,futbin!A:A,1,0),1,0)</f>
        <v>1</v>
      </c>
    </row>
    <row r="12" spans="1:7" x14ac:dyDescent="0.25">
      <c r="A12" t="s">
        <v>455</v>
      </c>
      <c r="B12">
        <v>25</v>
      </c>
      <c r="C12">
        <v>87</v>
      </c>
      <c r="D12">
        <v>89</v>
      </c>
      <c r="E12" t="s">
        <v>446</v>
      </c>
      <c r="F12">
        <v>188545</v>
      </c>
      <c r="G12">
        <f>IF(VLOOKUP(F12,futbin!A:A,1,0),1,0)</f>
        <v>1</v>
      </c>
    </row>
    <row r="13" spans="1:7" x14ac:dyDescent="0.25">
      <c r="A13" t="s">
        <v>456</v>
      </c>
      <c r="B13">
        <v>25</v>
      </c>
      <c r="C13">
        <v>87</v>
      </c>
      <c r="D13">
        <v>89</v>
      </c>
      <c r="E13" t="s">
        <v>446</v>
      </c>
      <c r="F13">
        <v>183907</v>
      </c>
      <c r="G13">
        <f>IF(VLOOKUP(F13,futbin!A:A,1,0),1,0)</f>
        <v>1</v>
      </c>
    </row>
    <row r="14" spans="1:7" x14ac:dyDescent="0.25">
      <c r="A14" t="s">
        <v>457</v>
      </c>
      <c r="B14">
        <v>28</v>
      </c>
      <c r="C14">
        <v>87</v>
      </c>
      <c r="D14">
        <v>87</v>
      </c>
      <c r="E14" t="s">
        <v>444</v>
      </c>
      <c r="F14">
        <v>177003</v>
      </c>
      <c r="G14">
        <f>IF(VLOOKUP(F14,futbin!A:A,1,0),1,0)</f>
        <v>1</v>
      </c>
    </row>
    <row r="15" spans="1:7" x14ac:dyDescent="0.25">
      <c r="A15" t="s">
        <v>458</v>
      </c>
      <c r="B15">
        <v>24</v>
      </c>
      <c r="C15">
        <v>87</v>
      </c>
      <c r="D15">
        <v>91</v>
      </c>
      <c r="E15" t="s">
        <v>444</v>
      </c>
      <c r="F15">
        <v>173731</v>
      </c>
      <c r="G15">
        <f>IF(VLOOKUP(F15,futbin!A:A,1,0),1,0)</f>
        <v>1</v>
      </c>
    </row>
    <row r="16" spans="1:7" x14ac:dyDescent="0.25">
      <c r="A16" t="s">
        <v>77</v>
      </c>
      <c r="B16">
        <v>28</v>
      </c>
      <c r="C16">
        <v>87</v>
      </c>
      <c r="D16">
        <v>87</v>
      </c>
      <c r="E16" t="s">
        <v>459</v>
      </c>
      <c r="F16">
        <v>168542</v>
      </c>
      <c r="G16">
        <f>IF(VLOOKUP(F16,futbin!A:A,1,0),1,0)</f>
        <v>1</v>
      </c>
    </row>
    <row r="17" spans="1:7" x14ac:dyDescent="0.25">
      <c r="A17" t="s">
        <v>47</v>
      </c>
      <c r="B17">
        <v>29</v>
      </c>
      <c r="C17">
        <v>87</v>
      </c>
      <c r="D17">
        <v>87</v>
      </c>
      <c r="E17" t="s">
        <v>450</v>
      </c>
      <c r="F17">
        <v>164240</v>
      </c>
      <c r="G17">
        <f>IF(VLOOKUP(F17,futbin!A:A,1,0),1,0)</f>
        <v>1</v>
      </c>
    </row>
    <row r="18" spans="1:7" x14ac:dyDescent="0.25">
      <c r="A18" t="s">
        <v>38</v>
      </c>
      <c r="B18">
        <v>28</v>
      </c>
      <c r="C18">
        <v>87</v>
      </c>
      <c r="D18">
        <v>87</v>
      </c>
      <c r="E18" t="s">
        <v>444</v>
      </c>
      <c r="F18">
        <v>155862</v>
      </c>
      <c r="G18">
        <f>IF(VLOOKUP(F18,futbin!A:A,1,0),1,0)</f>
        <v>1</v>
      </c>
    </row>
    <row r="19" spans="1:7" x14ac:dyDescent="0.25">
      <c r="A19" t="s">
        <v>460</v>
      </c>
      <c r="B19">
        <v>26</v>
      </c>
      <c r="C19">
        <v>87</v>
      </c>
      <c r="D19">
        <v>89</v>
      </c>
      <c r="E19" t="s">
        <v>459</v>
      </c>
      <c r="F19">
        <v>153079</v>
      </c>
      <c r="G19">
        <f>IF(VLOOKUP(F19,futbin!A:A,1,0),1,0)</f>
        <v>1</v>
      </c>
    </row>
    <row r="20" spans="1:7" x14ac:dyDescent="0.25">
      <c r="A20" t="s">
        <v>461</v>
      </c>
      <c r="B20">
        <v>30</v>
      </c>
      <c r="C20">
        <v>87</v>
      </c>
      <c r="D20">
        <v>87</v>
      </c>
      <c r="E20" t="s">
        <v>446</v>
      </c>
      <c r="F20">
        <v>121939</v>
      </c>
      <c r="G20">
        <f>IF(VLOOKUP(F20,futbin!A:A,1,0),1,0)</f>
        <v>1</v>
      </c>
    </row>
    <row r="21" spans="1:7" x14ac:dyDescent="0.25">
      <c r="A21" t="s">
        <v>462</v>
      </c>
      <c r="B21">
        <v>22</v>
      </c>
      <c r="C21">
        <v>86</v>
      </c>
      <c r="D21">
        <v>92</v>
      </c>
      <c r="E21" t="s">
        <v>444</v>
      </c>
      <c r="F21">
        <v>198710</v>
      </c>
      <c r="G21">
        <f>IF(VLOOKUP(F21,futbin!A:A,1,0),1,0)</f>
        <v>1</v>
      </c>
    </row>
    <row r="22" spans="1:7" x14ac:dyDescent="0.25">
      <c r="A22" t="s">
        <v>54</v>
      </c>
      <c r="B22">
        <v>23</v>
      </c>
      <c r="C22">
        <v>86</v>
      </c>
      <c r="D22">
        <v>89</v>
      </c>
      <c r="E22" t="s">
        <v>463</v>
      </c>
      <c r="F22">
        <v>193080</v>
      </c>
      <c r="G22">
        <f>IF(VLOOKUP(F22,futbin!A:A,1,0),1,0)</f>
        <v>1</v>
      </c>
    </row>
    <row r="23" spans="1:7" x14ac:dyDescent="0.25">
      <c r="A23" t="s">
        <v>464</v>
      </c>
      <c r="B23">
        <v>22</v>
      </c>
      <c r="C23">
        <v>86</v>
      </c>
      <c r="D23">
        <v>90</v>
      </c>
      <c r="E23" t="s">
        <v>452</v>
      </c>
      <c r="F23">
        <v>192119</v>
      </c>
      <c r="G23">
        <f>IF(VLOOKUP(F23,futbin!A:A,1,0),1,0)</f>
        <v>1</v>
      </c>
    </row>
    <row r="24" spans="1:7" x14ac:dyDescent="0.25">
      <c r="A24" t="s">
        <v>37</v>
      </c>
      <c r="B24">
        <v>22</v>
      </c>
      <c r="C24">
        <v>86</v>
      </c>
      <c r="D24">
        <v>91</v>
      </c>
      <c r="E24" t="s">
        <v>443</v>
      </c>
      <c r="F24">
        <v>190871</v>
      </c>
      <c r="G24">
        <f>IF(VLOOKUP(F24,futbin!A:A,1,0),1,0)</f>
        <v>1</v>
      </c>
    </row>
    <row r="25" spans="1:7" x14ac:dyDescent="0.25">
      <c r="A25" t="s">
        <v>465</v>
      </c>
      <c r="B25">
        <v>24</v>
      </c>
      <c r="C25">
        <v>86</v>
      </c>
      <c r="D25">
        <v>88</v>
      </c>
      <c r="E25" t="s">
        <v>446</v>
      </c>
      <c r="F25">
        <v>189596</v>
      </c>
      <c r="G25">
        <f>IF(VLOOKUP(F25,futbin!A:A,1,0),1,0)</f>
        <v>1</v>
      </c>
    </row>
    <row r="26" spans="1:7" x14ac:dyDescent="0.25">
      <c r="A26" t="s">
        <v>466</v>
      </c>
      <c r="B26">
        <v>25</v>
      </c>
      <c r="C26">
        <v>86</v>
      </c>
      <c r="D26">
        <v>88</v>
      </c>
      <c r="E26" t="s">
        <v>467</v>
      </c>
      <c r="F26">
        <v>188350</v>
      </c>
      <c r="G26">
        <f>IF(VLOOKUP(F26,futbin!A:A,1,0),1,0)</f>
        <v>1</v>
      </c>
    </row>
    <row r="27" spans="1:7" x14ac:dyDescent="0.25">
      <c r="A27" t="s">
        <v>468</v>
      </c>
      <c r="B27">
        <v>25</v>
      </c>
      <c r="C27">
        <v>86</v>
      </c>
      <c r="D27">
        <v>88</v>
      </c>
      <c r="E27" t="s">
        <v>467</v>
      </c>
      <c r="F27">
        <v>178603</v>
      </c>
      <c r="G27">
        <f>IF(VLOOKUP(F27,futbin!A:A,1,0),1,0)</f>
        <v>1</v>
      </c>
    </row>
    <row r="28" spans="1:7" x14ac:dyDescent="0.25">
      <c r="A28" t="s">
        <v>469</v>
      </c>
      <c r="B28">
        <v>25</v>
      </c>
      <c r="C28">
        <v>86</v>
      </c>
      <c r="D28">
        <v>87</v>
      </c>
      <c r="E28" t="s">
        <v>470</v>
      </c>
      <c r="F28">
        <v>176635</v>
      </c>
      <c r="G28">
        <f>IF(VLOOKUP(F28,futbin!A:A,1,0),1,0)</f>
        <v>1</v>
      </c>
    </row>
    <row r="29" spans="1:7" x14ac:dyDescent="0.25">
      <c r="A29" t="s">
        <v>103</v>
      </c>
      <c r="B29">
        <v>28</v>
      </c>
      <c r="C29">
        <v>86</v>
      </c>
      <c r="D29">
        <v>86</v>
      </c>
      <c r="E29" t="s">
        <v>463</v>
      </c>
      <c r="F29">
        <v>167397</v>
      </c>
      <c r="G29">
        <f>IF(VLOOKUP(F29,futbin!A:A,1,0),1,0)</f>
        <v>1</v>
      </c>
    </row>
    <row r="30" spans="1:7" x14ac:dyDescent="0.25">
      <c r="A30" t="s">
        <v>471</v>
      </c>
      <c r="B30">
        <v>28</v>
      </c>
      <c r="C30">
        <v>86</v>
      </c>
      <c r="D30">
        <v>86</v>
      </c>
      <c r="E30" t="s">
        <v>459</v>
      </c>
      <c r="F30">
        <v>139720</v>
      </c>
      <c r="G30">
        <f>IF(VLOOKUP(F30,futbin!A:A,1,0),1,0)</f>
        <v>1</v>
      </c>
    </row>
    <row r="31" spans="1:7" x14ac:dyDescent="0.25">
      <c r="A31" t="s">
        <v>472</v>
      </c>
      <c r="B31">
        <v>28</v>
      </c>
      <c r="C31">
        <v>86</v>
      </c>
      <c r="D31">
        <v>86</v>
      </c>
      <c r="E31" t="s">
        <v>463</v>
      </c>
      <c r="F31">
        <v>54050</v>
      </c>
      <c r="G31">
        <f>IF(VLOOKUP(F31,futbin!A:A,1,0),1,0)</f>
        <v>1</v>
      </c>
    </row>
    <row r="32" spans="1:7" x14ac:dyDescent="0.25">
      <c r="A32" t="s">
        <v>168</v>
      </c>
      <c r="B32">
        <v>34</v>
      </c>
      <c r="C32">
        <v>86</v>
      </c>
      <c r="D32">
        <v>86</v>
      </c>
      <c r="E32" t="s">
        <v>443</v>
      </c>
      <c r="F32">
        <v>10535</v>
      </c>
      <c r="G32">
        <f>IF(VLOOKUP(F32,futbin!A:A,1,0),1,0)</f>
        <v>1</v>
      </c>
    </row>
    <row r="33" spans="1:7" x14ac:dyDescent="0.25">
      <c r="A33" t="s">
        <v>473</v>
      </c>
      <c r="B33">
        <v>23</v>
      </c>
      <c r="C33">
        <v>85</v>
      </c>
      <c r="D33">
        <v>88</v>
      </c>
      <c r="E33" t="s">
        <v>474</v>
      </c>
      <c r="F33">
        <v>192985</v>
      </c>
      <c r="G33">
        <f>IF(VLOOKUP(F33,futbin!A:A,1,0),1,0)</f>
        <v>1</v>
      </c>
    </row>
    <row r="34" spans="1:7" x14ac:dyDescent="0.25">
      <c r="A34" t="s">
        <v>475</v>
      </c>
      <c r="B34">
        <v>22</v>
      </c>
      <c r="C34">
        <v>85</v>
      </c>
      <c r="D34">
        <v>90</v>
      </c>
      <c r="E34" t="s">
        <v>446</v>
      </c>
      <c r="F34">
        <v>192318</v>
      </c>
      <c r="G34">
        <f>IF(VLOOKUP(F34,futbin!A:A,1,0),1,0)</f>
        <v>1</v>
      </c>
    </row>
    <row r="35" spans="1:7" x14ac:dyDescent="0.25">
      <c r="A35" t="s">
        <v>179</v>
      </c>
      <c r="B35">
        <v>25</v>
      </c>
      <c r="C35">
        <v>85</v>
      </c>
      <c r="D35">
        <v>88</v>
      </c>
      <c r="E35" t="s">
        <v>443</v>
      </c>
      <c r="F35">
        <v>189511</v>
      </c>
      <c r="G35">
        <f>IF(VLOOKUP(F35,futbin!A:A,1,0),1,0)</f>
        <v>1</v>
      </c>
    </row>
    <row r="36" spans="1:7" x14ac:dyDescent="0.25">
      <c r="A36" t="s">
        <v>476</v>
      </c>
      <c r="B36">
        <v>25</v>
      </c>
      <c r="C36">
        <v>85</v>
      </c>
      <c r="D36">
        <v>87</v>
      </c>
      <c r="E36" t="s">
        <v>470</v>
      </c>
      <c r="F36">
        <v>184941</v>
      </c>
      <c r="G36">
        <f>IF(VLOOKUP(F36,futbin!A:A,1,0),1,0)</f>
        <v>1</v>
      </c>
    </row>
    <row r="37" spans="1:7" x14ac:dyDescent="0.25">
      <c r="A37" t="s">
        <v>477</v>
      </c>
      <c r="B37">
        <v>26</v>
      </c>
      <c r="C37">
        <v>85</v>
      </c>
      <c r="D37">
        <v>85</v>
      </c>
      <c r="E37" t="s">
        <v>463</v>
      </c>
      <c r="F37">
        <v>183898</v>
      </c>
      <c r="G37">
        <f>IF(VLOOKUP(F37,futbin!A:A,1,0),1,0)</f>
        <v>1</v>
      </c>
    </row>
    <row r="38" spans="1:7" x14ac:dyDescent="0.25">
      <c r="A38" t="s">
        <v>478</v>
      </c>
      <c r="B38">
        <v>24</v>
      </c>
      <c r="C38">
        <v>85</v>
      </c>
      <c r="D38">
        <v>88</v>
      </c>
      <c r="E38" t="s">
        <v>444</v>
      </c>
      <c r="F38">
        <v>182521</v>
      </c>
      <c r="G38">
        <f>IF(VLOOKUP(F38,futbin!A:A,1,0),1,0)</f>
        <v>1</v>
      </c>
    </row>
    <row r="39" spans="1:7" x14ac:dyDescent="0.25">
      <c r="A39" t="s">
        <v>479</v>
      </c>
      <c r="B39">
        <v>27</v>
      </c>
      <c r="C39">
        <v>85</v>
      </c>
      <c r="D39">
        <v>87</v>
      </c>
      <c r="E39" t="s">
        <v>480</v>
      </c>
      <c r="F39">
        <v>181872</v>
      </c>
      <c r="G39">
        <f>IF(VLOOKUP(F39,futbin!A:A,1,0),1,0)</f>
        <v>1</v>
      </c>
    </row>
    <row r="40" spans="1:7" x14ac:dyDescent="0.25">
      <c r="A40" t="s">
        <v>49</v>
      </c>
      <c r="B40">
        <v>25</v>
      </c>
      <c r="C40">
        <v>85</v>
      </c>
      <c r="D40">
        <v>86</v>
      </c>
      <c r="E40" t="s">
        <v>452</v>
      </c>
      <c r="F40">
        <v>179844</v>
      </c>
      <c r="G40">
        <f>IF(VLOOKUP(F40,futbin!A:A,1,0),1,0)</f>
        <v>1</v>
      </c>
    </row>
    <row r="41" spans="1:7" x14ac:dyDescent="0.25">
      <c r="A41" t="s">
        <v>481</v>
      </c>
      <c r="B41">
        <v>27</v>
      </c>
      <c r="C41">
        <v>85</v>
      </c>
      <c r="D41">
        <v>85</v>
      </c>
      <c r="E41" t="s">
        <v>450</v>
      </c>
      <c r="F41">
        <v>179813</v>
      </c>
      <c r="G41">
        <f>IF(VLOOKUP(F41,futbin!A:A,1,0),1,0)</f>
        <v>1</v>
      </c>
    </row>
    <row r="42" spans="1:7" x14ac:dyDescent="0.25">
      <c r="A42" t="s">
        <v>180</v>
      </c>
      <c r="B42">
        <v>26</v>
      </c>
      <c r="C42">
        <v>85</v>
      </c>
      <c r="D42">
        <v>85</v>
      </c>
      <c r="E42" t="s">
        <v>463</v>
      </c>
      <c r="F42">
        <v>178088</v>
      </c>
      <c r="G42">
        <f>IF(VLOOKUP(F42,futbin!A:A,1,0),1,0)</f>
        <v>1</v>
      </c>
    </row>
    <row r="43" spans="1:7" x14ac:dyDescent="0.25">
      <c r="A43" t="s">
        <v>482</v>
      </c>
      <c r="B43">
        <v>27</v>
      </c>
      <c r="C43">
        <v>85</v>
      </c>
      <c r="D43">
        <v>85</v>
      </c>
      <c r="E43" t="s">
        <v>483</v>
      </c>
      <c r="F43">
        <v>167948</v>
      </c>
      <c r="G43">
        <f>IF(VLOOKUP(F43,futbin!A:A,1,0),1,0)</f>
        <v>1</v>
      </c>
    </row>
    <row r="44" spans="1:7" x14ac:dyDescent="0.25">
      <c r="A44" t="s">
        <v>484</v>
      </c>
      <c r="B44">
        <v>26</v>
      </c>
      <c r="C44">
        <v>85</v>
      </c>
      <c r="D44">
        <v>87</v>
      </c>
      <c r="E44" t="s">
        <v>444</v>
      </c>
      <c r="F44">
        <v>165153</v>
      </c>
      <c r="G44">
        <f>IF(VLOOKUP(F44,futbin!A:A,1,0),1,0)</f>
        <v>1</v>
      </c>
    </row>
    <row r="45" spans="1:7" x14ac:dyDescent="0.25">
      <c r="A45" t="s">
        <v>79</v>
      </c>
      <c r="B45">
        <v>27</v>
      </c>
      <c r="C45">
        <v>85</v>
      </c>
      <c r="D45">
        <v>85</v>
      </c>
      <c r="E45" t="s">
        <v>452</v>
      </c>
      <c r="F45">
        <v>162895</v>
      </c>
      <c r="G45">
        <f>IF(VLOOKUP(F45,futbin!A:A,1,0),1,0)</f>
        <v>1</v>
      </c>
    </row>
    <row r="46" spans="1:7" x14ac:dyDescent="0.25">
      <c r="A46" t="s">
        <v>78</v>
      </c>
      <c r="B46">
        <v>29</v>
      </c>
      <c r="C46">
        <v>85</v>
      </c>
      <c r="D46">
        <v>85</v>
      </c>
      <c r="E46" t="s">
        <v>470</v>
      </c>
      <c r="F46">
        <v>146562</v>
      </c>
      <c r="G46">
        <f>IF(VLOOKUP(F46,futbin!A:A,1,0),1,0)</f>
        <v>1</v>
      </c>
    </row>
    <row r="47" spans="1:7" x14ac:dyDescent="0.25">
      <c r="A47" t="s">
        <v>485</v>
      </c>
      <c r="B47">
        <v>30</v>
      </c>
      <c r="C47">
        <v>85</v>
      </c>
      <c r="D47">
        <v>85</v>
      </c>
      <c r="E47" t="s">
        <v>486</v>
      </c>
      <c r="F47">
        <v>143001</v>
      </c>
      <c r="G47">
        <f>IF(VLOOKUP(F47,futbin!A:A,1,0),1,0)</f>
        <v>1</v>
      </c>
    </row>
    <row r="48" spans="1:7" x14ac:dyDescent="0.25">
      <c r="A48" t="s">
        <v>487</v>
      </c>
      <c r="B48">
        <v>32</v>
      </c>
      <c r="C48">
        <v>85</v>
      </c>
      <c r="D48">
        <v>85</v>
      </c>
      <c r="E48" t="s">
        <v>452</v>
      </c>
      <c r="F48">
        <v>48940</v>
      </c>
      <c r="G48">
        <f>IF(VLOOKUP(F48,futbin!A:A,1,0),1,0)</f>
        <v>1</v>
      </c>
    </row>
    <row r="49" spans="1:7" x14ac:dyDescent="0.25">
      <c r="A49" t="s">
        <v>198</v>
      </c>
      <c r="B49">
        <v>32</v>
      </c>
      <c r="C49">
        <v>85</v>
      </c>
      <c r="D49">
        <v>85</v>
      </c>
      <c r="E49" t="s">
        <v>446</v>
      </c>
      <c r="F49">
        <v>45197</v>
      </c>
      <c r="G49">
        <f>IF(VLOOKUP(F49,futbin!A:A,1,0),1,0)</f>
        <v>1</v>
      </c>
    </row>
    <row r="50" spans="1:7" x14ac:dyDescent="0.25">
      <c r="A50" t="s">
        <v>488</v>
      </c>
      <c r="B50">
        <v>31</v>
      </c>
      <c r="C50">
        <v>85</v>
      </c>
      <c r="D50">
        <v>85</v>
      </c>
      <c r="E50" t="s">
        <v>459</v>
      </c>
      <c r="F50">
        <v>20289</v>
      </c>
      <c r="G50">
        <f>IF(VLOOKUP(F50,futbin!A:A,1,0),1,0)</f>
        <v>1</v>
      </c>
    </row>
    <row r="51" spans="1:7" x14ac:dyDescent="0.25">
      <c r="A51" t="s">
        <v>489</v>
      </c>
      <c r="B51">
        <v>30</v>
      </c>
      <c r="C51">
        <v>85</v>
      </c>
      <c r="D51">
        <v>85</v>
      </c>
      <c r="E51" t="s">
        <v>463</v>
      </c>
      <c r="F51">
        <v>7826</v>
      </c>
      <c r="G51">
        <f>IF(VLOOKUP(F51,futbin!A:A,1,0),1,0)</f>
        <v>1</v>
      </c>
    </row>
    <row r="52" spans="1:7" x14ac:dyDescent="0.25">
      <c r="A52" t="s">
        <v>490</v>
      </c>
      <c r="B52">
        <v>21</v>
      </c>
      <c r="C52">
        <v>84</v>
      </c>
      <c r="D52">
        <v>91</v>
      </c>
      <c r="E52" t="s">
        <v>480</v>
      </c>
      <c r="F52">
        <v>195864</v>
      </c>
      <c r="G52">
        <f>IF(VLOOKUP(F52,futbin!A:A,1,0),1,0)</f>
        <v>1</v>
      </c>
    </row>
    <row r="53" spans="1:7" x14ac:dyDescent="0.25">
      <c r="A53" t="s">
        <v>197</v>
      </c>
      <c r="B53">
        <v>22</v>
      </c>
      <c r="C53">
        <v>84</v>
      </c>
      <c r="D53">
        <v>88</v>
      </c>
      <c r="E53" t="s">
        <v>452</v>
      </c>
      <c r="F53">
        <v>188152</v>
      </c>
      <c r="G53">
        <f>IF(VLOOKUP(F53,futbin!A:A,1,0),1,0)</f>
        <v>1</v>
      </c>
    </row>
    <row r="54" spans="1:7" x14ac:dyDescent="0.25">
      <c r="A54" t="s">
        <v>491</v>
      </c>
      <c r="B54">
        <v>28</v>
      </c>
      <c r="C54">
        <v>84</v>
      </c>
      <c r="D54">
        <v>84</v>
      </c>
      <c r="E54" t="s">
        <v>492</v>
      </c>
      <c r="F54">
        <v>182493</v>
      </c>
      <c r="G54">
        <f>IF(VLOOKUP(F54,futbin!A:A,1,0),1,0)</f>
        <v>1</v>
      </c>
    </row>
    <row r="55" spans="1:7" x14ac:dyDescent="0.25">
      <c r="A55" t="s">
        <v>493</v>
      </c>
      <c r="B55">
        <v>27</v>
      </c>
      <c r="C55">
        <v>84</v>
      </c>
      <c r="D55">
        <v>86</v>
      </c>
      <c r="E55" t="s">
        <v>444</v>
      </c>
      <c r="F55">
        <v>179846</v>
      </c>
      <c r="G55">
        <f>IF(VLOOKUP(F55,futbin!A:A,1,0),1,0)</f>
        <v>1</v>
      </c>
    </row>
    <row r="56" spans="1:7" x14ac:dyDescent="0.25">
      <c r="A56" t="s">
        <v>193</v>
      </c>
      <c r="B56">
        <v>25</v>
      </c>
      <c r="C56">
        <v>84</v>
      </c>
      <c r="D56">
        <v>85</v>
      </c>
      <c r="E56" t="s">
        <v>446</v>
      </c>
      <c r="F56">
        <v>177610</v>
      </c>
      <c r="G56">
        <f>IF(VLOOKUP(F56,futbin!A:A,1,0),1,0)</f>
        <v>1</v>
      </c>
    </row>
    <row r="57" spans="1:7" x14ac:dyDescent="0.25">
      <c r="A57" t="s">
        <v>494</v>
      </c>
      <c r="B57">
        <v>27</v>
      </c>
      <c r="C57">
        <v>84</v>
      </c>
      <c r="D57">
        <v>86</v>
      </c>
      <c r="E57" t="s">
        <v>446</v>
      </c>
      <c r="F57">
        <v>177509</v>
      </c>
      <c r="G57">
        <f>IF(VLOOKUP(F57,futbin!A:A,1,0),1,0)</f>
        <v>1</v>
      </c>
    </row>
    <row r="58" spans="1:7" x14ac:dyDescent="0.25">
      <c r="A58" t="s">
        <v>495</v>
      </c>
      <c r="B58">
        <v>26</v>
      </c>
      <c r="C58">
        <v>84</v>
      </c>
      <c r="D58">
        <v>86</v>
      </c>
      <c r="E58" t="s">
        <v>496</v>
      </c>
      <c r="F58">
        <v>167664</v>
      </c>
      <c r="G58">
        <f>IF(VLOOKUP(F58,futbin!A:A,1,0),1,0)</f>
        <v>1</v>
      </c>
    </row>
    <row r="59" spans="1:7" x14ac:dyDescent="0.25">
      <c r="A59" t="s">
        <v>497</v>
      </c>
      <c r="B59">
        <v>27</v>
      </c>
      <c r="C59">
        <v>84</v>
      </c>
      <c r="D59">
        <v>84</v>
      </c>
      <c r="E59" t="s">
        <v>459</v>
      </c>
      <c r="F59">
        <v>165239</v>
      </c>
      <c r="G59">
        <f>IF(VLOOKUP(F59,futbin!A:A,1,0),1,0)</f>
        <v>1</v>
      </c>
    </row>
    <row r="60" spans="1:7" x14ac:dyDescent="0.25">
      <c r="A60" t="s">
        <v>498</v>
      </c>
      <c r="B60">
        <v>27</v>
      </c>
      <c r="C60">
        <v>84</v>
      </c>
      <c r="D60">
        <v>87</v>
      </c>
      <c r="E60" t="s">
        <v>443</v>
      </c>
      <c r="F60">
        <v>152729</v>
      </c>
      <c r="G60">
        <f>IF(VLOOKUP(F60,futbin!A:A,1,0),1,0)</f>
        <v>1</v>
      </c>
    </row>
    <row r="61" spans="1:7" x14ac:dyDescent="0.25">
      <c r="A61" t="s">
        <v>499</v>
      </c>
      <c r="B61">
        <v>27</v>
      </c>
      <c r="C61">
        <v>84</v>
      </c>
      <c r="D61">
        <v>87</v>
      </c>
      <c r="E61" t="s">
        <v>492</v>
      </c>
      <c r="F61">
        <v>143745</v>
      </c>
      <c r="G61">
        <f>IF(VLOOKUP(F61,futbin!A:A,1,0),1,0)</f>
        <v>1</v>
      </c>
    </row>
    <row r="62" spans="1:7" x14ac:dyDescent="0.25">
      <c r="A62" t="s">
        <v>500</v>
      </c>
      <c r="B62">
        <v>30</v>
      </c>
      <c r="C62">
        <v>84</v>
      </c>
      <c r="D62">
        <v>84</v>
      </c>
      <c r="E62" t="s">
        <v>501</v>
      </c>
      <c r="F62">
        <v>139869</v>
      </c>
      <c r="G62">
        <f>IF(VLOOKUP(F62,futbin!A:A,1,0),1,0)</f>
        <v>1</v>
      </c>
    </row>
    <row r="63" spans="1:7" x14ac:dyDescent="0.25">
      <c r="A63" t="s">
        <v>502</v>
      </c>
      <c r="B63">
        <v>29</v>
      </c>
      <c r="C63">
        <v>84</v>
      </c>
      <c r="D63">
        <v>84</v>
      </c>
      <c r="E63" t="s">
        <v>480</v>
      </c>
      <c r="F63">
        <v>138956</v>
      </c>
      <c r="G63">
        <f>IF(VLOOKUP(F63,futbin!A:A,1,0),1,0)</f>
        <v>1</v>
      </c>
    </row>
    <row r="64" spans="1:7" x14ac:dyDescent="0.25">
      <c r="A64" t="s">
        <v>503</v>
      </c>
      <c r="B64">
        <v>33</v>
      </c>
      <c r="C64">
        <v>84</v>
      </c>
      <c r="D64">
        <v>84</v>
      </c>
      <c r="E64" t="s">
        <v>444</v>
      </c>
      <c r="F64">
        <v>5479</v>
      </c>
      <c r="G64">
        <f>IF(VLOOKUP(F64,futbin!A:A,1,0),1,0)</f>
        <v>1</v>
      </c>
    </row>
    <row r="65" spans="1:7" x14ac:dyDescent="0.25">
      <c r="A65" t="s">
        <v>504</v>
      </c>
      <c r="B65">
        <v>21</v>
      </c>
      <c r="C65">
        <v>83</v>
      </c>
      <c r="D65">
        <v>90</v>
      </c>
      <c r="E65" t="s">
        <v>450</v>
      </c>
      <c r="F65">
        <v>199556</v>
      </c>
      <c r="G65">
        <f>IF(VLOOKUP(F65,futbin!A:A,1,0),1,0)</f>
        <v>1</v>
      </c>
    </row>
    <row r="66" spans="1:7" x14ac:dyDescent="0.25">
      <c r="A66" t="s">
        <v>178</v>
      </c>
      <c r="B66">
        <v>22</v>
      </c>
      <c r="C66">
        <v>83</v>
      </c>
      <c r="D66">
        <v>88</v>
      </c>
      <c r="E66" t="s">
        <v>444</v>
      </c>
      <c r="F66">
        <v>197781</v>
      </c>
      <c r="G66">
        <f>IF(VLOOKUP(F66,futbin!A:A,1,0),1,0)</f>
        <v>1</v>
      </c>
    </row>
    <row r="67" spans="1:7" x14ac:dyDescent="0.25">
      <c r="A67" t="s">
        <v>505</v>
      </c>
      <c r="B67">
        <v>22</v>
      </c>
      <c r="C67">
        <v>83</v>
      </c>
      <c r="D67">
        <v>88</v>
      </c>
      <c r="E67" t="s">
        <v>446</v>
      </c>
      <c r="F67">
        <v>197445</v>
      </c>
      <c r="G67">
        <f>IF(VLOOKUP(F67,futbin!A:A,1,0),1,0)</f>
        <v>1</v>
      </c>
    </row>
    <row r="68" spans="1:7" x14ac:dyDescent="0.25">
      <c r="A68" t="s">
        <v>506</v>
      </c>
      <c r="B68">
        <v>27</v>
      </c>
      <c r="C68">
        <v>83</v>
      </c>
      <c r="D68">
        <v>83</v>
      </c>
      <c r="E68" t="s">
        <v>507</v>
      </c>
      <c r="F68">
        <v>196144</v>
      </c>
      <c r="G68">
        <f>IF(VLOOKUP(F68,futbin!A:A,1,0),1,0)</f>
        <v>1</v>
      </c>
    </row>
    <row r="69" spans="1:7" x14ac:dyDescent="0.25">
      <c r="A69" t="s">
        <v>508</v>
      </c>
      <c r="B69">
        <v>22</v>
      </c>
      <c r="C69">
        <v>83</v>
      </c>
      <c r="D69">
        <v>86</v>
      </c>
      <c r="E69" t="s">
        <v>509</v>
      </c>
      <c r="F69">
        <v>192563</v>
      </c>
      <c r="G69">
        <f>IF(VLOOKUP(F69,futbin!A:A,1,0),1,0)</f>
        <v>1</v>
      </c>
    </row>
    <row r="70" spans="1:7" x14ac:dyDescent="0.25">
      <c r="A70" t="s">
        <v>510</v>
      </c>
      <c r="B70">
        <v>26</v>
      </c>
      <c r="C70">
        <v>83</v>
      </c>
      <c r="D70">
        <v>86</v>
      </c>
      <c r="E70" t="s">
        <v>511</v>
      </c>
      <c r="F70">
        <v>192366</v>
      </c>
      <c r="G70">
        <f>IF(VLOOKUP(F70,futbin!A:A,1,0),1,0)</f>
        <v>1</v>
      </c>
    </row>
    <row r="71" spans="1:7" x14ac:dyDescent="0.25">
      <c r="A71" t="s">
        <v>512</v>
      </c>
      <c r="B71">
        <v>25</v>
      </c>
      <c r="C71">
        <v>83</v>
      </c>
      <c r="D71">
        <v>86</v>
      </c>
      <c r="E71" t="s">
        <v>452</v>
      </c>
      <c r="F71">
        <v>191202</v>
      </c>
      <c r="G71">
        <f>IF(VLOOKUP(F71,futbin!A:A,1,0),1,0)</f>
        <v>1</v>
      </c>
    </row>
    <row r="72" spans="1:7" x14ac:dyDescent="0.25">
      <c r="A72" t="s">
        <v>190</v>
      </c>
      <c r="B72">
        <v>26</v>
      </c>
      <c r="C72">
        <v>83</v>
      </c>
      <c r="D72">
        <v>86</v>
      </c>
      <c r="E72" t="s">
        <v>443</v>
      </c>
      <c r="F72">
        <v>189505</v>
      </c>
      <c r="G72">
        <f>IF(VLOOKUP(F72,futbin!A:A,1,0),1,0)</f>
        <v>1</v>
      </c>
    </row>
    <row r="73" spans="1:7" x14ac:dyDescent="0.25">
      <c r="A73" t="s">
        <v>83</v>
      </c>
      <c r="B73">
        <v>27</v>
      </c>
      <c r="C73">
        <v>83</v>
      </c>
      <c r="D73">
        <v>83</v>
      </c>
      <c r="E73" t="s">
        <v>513</v>
      </c>
      <c r="F73">
        <v>189362</v>
      </c>
      <c r="G73">
        <f>IF(VLOOKUP(F73,futbin!A:A,1,0),1,0)</f>
        <v>1</v>
      </c>
    </row>
    <row r="74" spans="1:7" x14ac:dyDescent="0.25">
      <c r="A74" t="s">
        <v>514</v>
      </c>
      <c r="B74">
        <v>26</v>
      </c>
      <c r="C74">
        <v>83</v>
      </c>
      <c r="D74">
        <v>84</v>
      </c>
      <c r="E74" t="s">
        <v>515</v>
      </c>
      <c r="F74">
        <v>184144</v>
      </c>
      <c r="G74">
        <f>IF(VLOOKUP(F74,futbin!A:A,1,0),1,0)</f>
        <v>1</v>
      </c>
    </row>
    <row r="75" spans="1:7" x14ac:dyDescent="0.25">
      <c r="A75" t="s">
        <v>516</v>
      </c>
      <c r="B75">
        <v>28</v>
      </c>
      <c r="C75">
        <v>83</v>
      </c>
      <c r="D75">
        <v>86</v>
      </c>
      <c r="E75" t="s">
        <v>501</v>
      </c>
      <c r="F75">
        <v>182494</v>
      </c>
      <c r="G75">
        <f>IF(VLOOKUP(F75,futbin!A:A,1,0),1,0)</f>
        <v>1</v>
      </c>
    </row>
    <row r="76" spans="1:7" x14ac:dyDescent="0.25">
      <c r="A76" t="s">
        <v>517</v>
      </c>
      <c r="B76">
        <v>28</v>
      </c>
      <c r="C76">
        <v>83</v>
      </c>
      <c r="D76">
        <v>83</v>
      </c>
      <c r="E76" t="s">
        <v>492</v>
      </c>
      <c r="F76">
        <v>181783</v>
      </c>
      <c r="G76">
        <f>IF(VLOOKUP(F76,futbin!A:A,1,0),1,0)</f>
        <v>1</v>
      </c>
    </row>
    <row r="77" spans="1:7" x14ac:dyDescent="0.25">
      <c r="A77" t="s">
        <v>518</v>
      </c>
      <c r="B77">
        <v>28</v>
      </c>
      <c r="C77">
        <v>83</v>
      </c>
      <c r="D77">
        <v>83</v>
      </c>
      <c r="E77" t="s">
        <v>459</v>
      </c>
      <c r="F77">
        <v>180930</v>
      </c>
      <c r="G77">
        <f>IF(VLOOKUP(F77,futbin!A:A,1,0),1,0)</f>
        <v>1</v>
      </c>
    </row>
    <row r="78" spans="1:7" x14ac:dyDescent="0.25">
      <c r="A78" t="s">
        <v>519</v>
      </c>
      <c r="B78">
        <v>24</v>
      </c>
      <c r="C78">
        <v>83</v>
      </c>
      <c r="D78">
        <v>85</v>
      </c>
      <c r="E78" t="s">
        <v>520</v>
      </c>
      <c r="F78">
        <v>180206</v>
      </c>
      <c r="G78">
        <f>IF(VLOOKUP(F78,futbin!A:A,1,0),1,0)</f>
        <v>1</v>
      </c>
    </row>
    <row r="79" spans="1:7" x14ac:dyDescent="0.25">
      <c r="A79" t="s">
        <v>98</v>
      </c>
      <c r="B79">
        <v>27</v>
      </c>
      <c r="C79">
        <v>83</v>
      </c>
      <c r="D79">
        <v>84</v>
      </c>
      <c r="E79" t="s">
        <v>450</v>
      </c>
      <c r="F79">
        <v>179944</v>
      </c>
      <c r="G79">
        <f>IF(VLOOKUP(F79,futbin!A:A,1,0),1,0)</f>
        <v>1</v>
      </c>
    </row>
    <row r="80" spans="1:7" x14ac:dyDescent="0.25">
      <c r="A80" t="s">
        <v>521</v>
      </c>
      <c r="B80">
        <v>31</v>
      </c>
      <c r="C80">
        <v>83</v>
      </c>
      <c r="D80">
        <v>83</v>
      </c>
      <c r="E80" t="s">
        <v>443</v>
      </c>
      <c r="F80">
        <v>174543</v>
      </c>
      <c r="G80">
        <f>IF(VLOOKUP(F80,futbin!A:A,1,0),1,0)</f>
        <v>1</v>
      </c>
    </row>
    <row r="81" spans="1:7" x14ac:dyDescent="0.25">
      <c r="A81" t="s">
        <v>522</v>
      </c>
      <c r="B81">
        <v>27</v>
      </c>
      <c r="C81">
        <v>83</v>
      </c>
      <c r="D81">
        <v>85</v>
      </c>
      <c r="E81" t="s">
        <v>523</v>
      </c>
      <c r="F81">
        <v>173221</v>
      </c>
      <c r="G81">
        <f>IF(VLOOKUP(F81,futbin!A:A,1,0),1,0)</f>
        <v>1</v>
      </c>
    </row>
    <row r="82" spans="1:7" x14ac:dyDescent="0.25">
      <c r="A82" t="s">
        <v>524</v>
      </c>
      <c r="B82">
        <v>28</v>
      </c>
      <c r="C82">
        <v>83</v>
      </c>
      <c r="D82">
        <v>83</v>
      </c>
      <c r="E82" t="s">
        <v>480</v>
      </c>
      <c r="F82">
        <v>173210</v>
      </c>
      <c r="G82">
        <f>IF(VLOOKUP(F82,futbin!A:A,1,0),1,0)</f>
        <v>1</v>
      </c>
    </row>
    <row r="83" spans="1:7" x14ac:dyDescent="0.25">
      <c r="A83" t="s">
        <v>126</v>
      </c>
      <c r="B83">
        <v>31</v>
      </c>
      <c r="C83">
        <v>83</v>
      </c>
      <c r="D83">
        <v>83</v>
      </c>
      <c r="E83" t="s">
        <v>474</v>
      </c>
      <c r="F83">
        <v>171919</v>
      </c>
      <c r="G83">
        <f>IF(VLOOKUP(F83,futbin!A:A,1,0),1,0)</f>
        <v>1</v>
      </c>
    </row>
    <row r="84" spans="1:7" x14ac:dyDescent="0.25">
      <c r="A84" t="s">
        <v>525</v>
      </c>
      <c r="B84">
        <v>24</v>
      </c>
      <c r="C84">
        <v>83</v>
      </c>
      <c r="D84">
        <v>86</v>
      </c>
      <c r="E84" t="s">
        <v>526</v>
      </c>
      <c r="F84">
        <v>171833</v>
      </c>
      <c r="G84">
        <f>IF(VLOOKUP(F84,futbin!A:A,1,0),1,0)</f>
        <v>1</v>
      </c>
    </row>
    <row r="85" spans="1:7" x14ac:dyDescent="0.25">
      <c r="A85" t="s">
        <v>527</v>
      </c>
      <c r="B85">
        <v>27</v>
      </c>
      <c r="C85">
        <v>83</v>
      </c>
      <c r="D85">
        <v>85</v>
      </c>
      <c r="E85" t="s">
        <v>450</v>
      </c>
      <c r="F85">
        <v>170890</v>
      </c>
      <c r="G85">
        <f>IF(VLOOKUP(F85,futbin!A:A,1,0),1,0)</f>
        <v>1</v>
      </c>
    </row>
    <row r="86" spans="1:7" x14ac:dyDescent="0.25">
      <c r="A86" t="s">
        <v>528</v>
      </c>
      <c r="B86">
        <v>27</v>
      </c>
      <c r="C86">
        <v>83</v>
      </c>
      <c r="D86">
        <v>83</v>
      </c>
      <c r="E86" t="s">
        <v>513</v>
      </c>
      <c r="F86">
        <v>170481</v>
      </c>
      <c r="G86">
        <f>IF(VLOOKUP(F86,futbin!A:A,1,0),1,0)</f>
        <v>1</v>
      </c>
    </row>
    <row r="87" spans="1:7" x14ac:dyDescent="0.25">
      <c r="A87" t="s">
        <v>529</v>
      </c>
      <c r="B87">
        <v>25</v>
      </c>
      <c r="C87">
        <v>83</v>
      </c>
      <c r="D87">
        <v>86</v>
      </c>
      <c r="E87" t="s">
        <v>530</v>
      </c>
      <c r="F87">
        <v>169416</v>
      </c>
      <c r="G87">
        <f>IF(VLOOKUP(F87,futbin!A:A,1,0),1,0)</f>
        <v>1</v>
      </c>
    </row>
    <row r="88" spans="1:7" x14ac:dyDescent="0.25">
      <c r="A88" t="s">
        <v>531</v>
      </c>
      <c r="B88">
        <v>26</v>
      </c>
      <c r="C88">
        <v>83</v>
      </c>
      <c r="D88">
        <v>84</v>
      </c>
      <c r="E88" t="s">
        <v>443</v>
      </c>
      <c r="F88">
        <v>168651</v>
      </c>
      <c r="G88">
        <f>IF(VLOOKUP(F88,futbin!A:A,1,0),1,0)</f>
        <v>1</v>
      </c>
    </row>
    <row r="89" spans="1:7" x14ac:dyDescent="0.25">
      <c r="A89" t="s">
        <v>230</v>
      </c>
      <c r="B89">
        <v>29</v>
      </c>
      <c r="C89">
        <v>83</v>
      </c>
      <c r="D89">
        <v>83</v>
      </c>
      <c r="E89" t="s">
        <v>492</v>
      </c>
      <c r="F89">
        <v>168609</v>
      </c>
      <c r="G89">
        <f>IF(VLOOKUP(F89,futbin!A:A,1,0),1,0)</f>
        <v>1</v>
      </c>
    </row>
    <row r="90" spans="1:7" x14ac:dyDescent="0.25">
      <c r="A90" t="s">
        <v>532</v>
      </c>
      <c r="B90">
        <v>27</v>
      </c>
      <c r="C90">
        <v>83</v>
      </c>
      <c r="D90">
        <v>83</v>
      </c>
      <c r="E90" t="s">
        <v>450</v>
      </c>
      <c r="F90">
        <v>168435</v>
      </c>
      <c r="G90">
        <f>IF(VLOOKUP(F90,futbin!A:A,1,0),1,0)</f>
        <v>1</v>
      </c>
    </row>
    <row r="91" spans="1:7" x14ac:dyDescent="0.25">
      <c r="A91" t="s">
        <v>533</v>
      </c>
      <c r="B91">
        <v>27</v>
      </c>
      <c r="C91">
        <v>83</v>
      </c>
      <c r="D91">
        <v>84</v>
      </c>
      <c r="E91" t="s">
        <v>534</v>
      </c>
      <c r="F91">
        <v>167628</v>
      </c>
      <c r="G91">
        <f>IF(VLOOKUP(F91,futbin!A:A,1,0),1,0)</f>
        <v>1</v>
      </c>
    </row>
    <row r="92" spans="1:7" x14ac:dyDescent="0.25">
      <c r="A92" t="s">
        <v>535</v>
      </c>
      <c r="B92">
        <v>29</v>
      </c>
      <c r="C92">
        <v>83</v>
      </c>
      <c r="D92">
        <v>83</v>
      </c>
      <c r="E92" t="s">
        <v>536</v>
      </c>
      <c r="F92">
        <v>162835</v>
      </c>
      <c r="G92">
        <f>IF(VLOOKUP(F92,futbin!A:A,1,0),1,0)</f>
        <v>1</v>
      </c>
    </row>
    <row r="93" spans="1:7" x14ac:dyDescent="0.25">
      <c r="A93" t="s">
        <v>236</v>
      </c>
      <c r="B93">
        <v>27</v>
      </c>
      <c r="C93">
        <v>83</v>
      </c>
      <c r="D93">
        <v>83</v>
      </c>
      <c r="E93" t="s">
        <v>537</v>
      </c>
      <c r="F93">
        <v>162347</v>
      </c>
      <c r="G93">
        <f>IF(VLOOKUP(F93,futbin!A:A,1,0),1,0)</f>
        <v>1</v>
      </c>
    </row>
    <row r="94" spans="1:7" x14ac:dyDescent="0.25">
      <c r="A94" t="s">
        <v>538</v>
      </c>
      <c r="B94">
        <v>29</v>
      </c>
      <c r="C94">
        <v>83</v>
      </c>
      <c r="D94">
        <v>83</v>
      </c>
      <c r="E94" t="s">
        <v>539</v>
      </c>
      <c r="F94">
        <v>158133</v>
      </c>
      <c r="G94">
        <f>IF(VLOOKUP(F94,futbin!A:A,1,0),1,0)</f>
        <v>1</v>
      </c>
    </row>
    <row r="95" spans="1:7" x14ac:dyDescent="0.25">
      <c r="A95" t="s">
        <v>540</v>
      </c>
      <c r="B95">
        <v>27</v>
      </c>
      <c r="C95">
        <v>83</v>
      </c>
      <c r="D95">
        <v>83</v>
      </c>
      <c r="E95" t="s">
        <v>459</v>
      </c>
      <c r="F95">
        <v>150724</v>
      </c>
      <c r="G95">
        <f>IF(VLOOKUP(F95,futbin!A:A,1,0),1,0)</f>
        <v>1</v>
      </c>
    </row>
    <row r="96" spans="1:7" x14ac:dyDescent="0.25">
      <c r="A96" t="s">
        <v>541</v>
      </c>
      <c r="B96">
        <v>30</v>
      </c>
      <c r="C96">
        <v>83</v>
      </c>
      <c r="D96">
        <v>83</v>
      </c>
      <c r="E96" t="s">
        <v>539</v>
      </c>
      <c r="F96">
        <v>148803</v>
      </c>
      <c r="G96">
        <f>IF(VLOOKUP(F96,futbin!A:A,1,0),1,0)</f>
        <v>1</v>
      </c>
    </row>
    <row r="97" spans="1:7" x14ac:dyDescent="0.25">
      <c r="A97" t="s">
        <v>101</v>
      </c>
      <c r="B97">
        <v>31</v>
      </c>
      <c r="C97">
        <v>83</v>
      </c>
      <c r="D97">
        <v>83</v>
      </c>
      <c r="E97" t="s">
        <v>443</v>
      </c>
      <c r="F97">
        <v>146530</v>
      </c>
      <c r="G97">
        <f>IF(VLOOKUP(F97,futbin!A:A,1,0),1,0)</f>
        <v>1</v>
      </c>
    </row>
    <row r="98" spans="1:7" x14ac:dyDescent="0.25">
      <c r="A98" t="s">
        <v>256</v>
      </c>
      <c r="B98">
        <v>28</v>
      </c>
      <c r="C98">
        <v>83</v>
      </c>
      <c r="D98">
        <v>83</v>
      </c>
      <c r="E98" t="s">
        <v>511</v>
      </c>
      <c r="F98">
        <v>146439</v>
      </c>
      <c r="G98">
        <f>IF(VLOOKUP(F98,futbin!A:A,1,0),1,0)</f>
        <v>1</v>
      </c>
    </row>
    <row r="99" spans="1:7" x14ac:dyDescent="0.25">
      <c r="A99" t="s">
        <v>542</v>
      </c>
      <c r="B99">
        <v>29</v>
      </c>
      <c r="C99">
        <v>83</v>
      </c>
      <c r="D99">
        <v>83</v>
      </c>
      <c r="E99" t="s">
        <v>459</v>
      </c>
      <c r="F99">
        <v>142784</v>
      </c>
      <c r="G99">
        <f>IF(VLOOKUP(F99,futbin!A:A,1,0),1,0)</f>
        <v>1</v>
      </c>
    </row>
    <row r="100" spans="1:7" x14ac:dyDescent="0.25">
      <c r="A100" t="s">
        <v>543</v>
      </c>
      <c r="B100">
        <v>30</v>
      </c>
      <c r="C100">
        <v>83</v>
      </c>
      <c r="D100">
        <v>83</v>
      </c>
      <c r="E100" t="s">
        <v>443</v>
      </c>
      <c r="F100">
        <v>142754</v>
      </c>
      <c r="G100">
        <f>IF(VLOOKUP(F100,futbin!A:A,1,0),1,0)</f>
        <v>1</v>
      </c>
    </row>
    <row r="101" spans="1:7" x14ac:dyDescent="0.25">
      <c r="A101" t="s">
        <v>544</v>
      </c>
      <c r="B101">
        <v>33</v>
      </c>
      <c r="C101">
        <v>83</v>
      </c>
      <c r="D101">
        <v>83</v>
      </c>
      <c r="E101" t="s">
        <v>480</v>
      </c>
      <c r="F101">
        <v>137186</v>
      </c>
      <c r="G101">
        <f>IF(VLOOKUP(F101,futbin!A:A,1,0),1,0)</f>
        <v>1</v>
      </c>
    </row>
    <row r="102" spans="1:7" x14ac:dyDescent="0.25">
      <c r="A102" t="s">
        <v>252</v>
      </c>
      <c r="B102">
        <v>31</v>
      </c>
      <c r="C102">
        <v>83</v>
      </c>
      <c r="D102">
        <v>83</v>
      </c>
      <c r="E102" t="s">
        <v>444</v>
      </c>
      <c r="F102">
        <v>120533</v>
      </c>
      <c r="G102">
        <f>IF(VLOOKUP(F102,futbin!A:A,1,0),1,0)</f>
        <v>1</v>
      </c>
    </row>
    <row r="103" spans="1:7" x14ac:dyDescent="0.25">
      <c r="A103" t="s">
        <v>545</v>
      </c>
      <c r="B103">
        <v>32</v>
      </c>
      <c r="C103">
        <v>83</v>
      </c>
      <c r="D103">
        <v>83</v>
      </c>
      <c r="E103" t="s">
        <v>463</v>
      </c>
      <c r="F103">
        <v>106573</v>
      </c>
      <c r="G103" t="e">
        <f>IF(VLOOKUP(F103,futbin!A:A,1,0),1,0)</f>
        <v>#N/A</v>
      </c>
    </row>
    <row r="104" spans="1:7" x14ac:dyDescent="0.25">
      <c r="A104" t="s">
        <v>546</v>
      </c>
      <c r="B104">
        <v>30</v>
      </c>
      <c r="C104">
        <v>83</v>
      </c>
      <c r="D104">
        <v>83</v>
      </c>
      <c r="E104" t="s">
        <v>520</v>
      </c>
      <c r="F104">
        <v>53302</v>
      </c>
      <c r="G104">
        <f>IF(VLOOKUP(F104,futbin!A:A,1,0),1,0)</f>
        <v>1</v>
      </c>
    </row>
    <row r="105" spans="1:7" x14ac:dyDescent="0.25">
      <c r="A105" t="s">
        <v>547</v>
      </c>
      <c r="B105">
        <v>33</v>
      </c>
      <c r="C105">
        <v>83</v>
      </c>
      <c r="D105">
        <v>83</v>
      </c>
      <c r="E105" t="s">
        <v>452</v>
      </c>
      <c r="F105">
        <v>13732</v>
      </c>
      <c r="G105">
        <f>IF(VLOOKUP(F105,futbin!A:A,1,0),1,0)</f>
        <v>1</v>
      </c>
    </row>
    <row r="106" spans="1:7" x14ac:dyDescent="0.25">
      <c r="A106" t="s">
        <v>548</v>
      </c>
      <c r="B106">
        <v>35</v>
      </c>
      <c r="C106">
        <v>83</v>
      </c>
      <c r="D106">
        <v>83</v>
      </c>
      <c r="E106" t="s">
        <v>549</v>
      </c>
      <c r="F106">
        <v>7763</v>
      </c>
      <c r="G106">
        <f>IF(VLOOKUP(F106,futbin!A:A,1,0),1,0)</f>
        <v>1</v>
      </c>
    </row>
    <row r="107" spans="1:7" x14ac:dyDescent="0.25">
      <c r="A107" t="s">
        <v>550</v>
      </c>
      <c r="B107">
        <v>36</v>
      </c>
      <c r="C107">
        <v>83</v>
      </c>
      <c r="D107">
        <v>83</v>
      </c>
      <c r="E107" t="s">
        <v>480</v>
      </c>
      <c r="F107">
        <v>1179</v>
      </c>
      <c r="G107">
        <f>IF(VLOOKUP(F107,futbin!A:A,1,0),1,0)</f>
        <v>1</v>
      </c>
    </row>
    <row r="108" spans="1:7" x14ac:dyDescent="0.25">
      <c r="A108" t="s">
        <v>265</v>
      </c>
      <c r="B108">
        <v>21</v>
      </c>
      <c r="C108">
        <v>82</v>
      </c>
      <c r="D108">
        <v>87</v>
      </c>
      <c r="E108" t="s">
        <v>450</v>
      </c>
      <c r="F108">
        <v>200949</v>
      </c>
      <c r="G108">
        <f>IF(VLOOKUP(F108,futbin!A:A,1,0),1,0)</f>
        <v>1</v>
      </c>
    </row>
    <row r="109" spans="1:7" x14ac:dyDescent="0.25">
      <c r="A109" t="s">
        <v>551</v>
      </c>
      <c r="B109">
        <v>23</v>
      </c>
      <c r="C109">
        <v>82</v>
      </c>
      <c r="D109">
        <v>88</v>
      </c>
      <c r="E109" t="s">
        <v>492</v>
      </c>
      <c r="F109">
        <v>194765</v>
      </c>
      <c r="G109">
        <f>IF(VLOOKUP(F109,futbin!A:A,1,0),1,0)</f>
        <v>1</v>
      </c>
    </row>
    <row r="110" spans="1:7" x14ac:dyDescent="0.25">
      <c r="A110" t="s">
        <v>295</v>
      </c>
      <c r="B110">
        <v>22</v>
      </c>
      <c r="C110">
        <v>82</v>
      </c>
      <c r="D110">
        <v>85</v>
      </c>
      <c r="E110" t="s">
        <v>492</v>
      </c>
      <c r="F110">
        <v>193747</v>
      </c>
      <c r="G110">
        <f>IF(VLOOKUP(F110,futbin!A:A,1,0),1,0)</f>
        <v>1</v>
      </c>
    </row>
    <row r="111" spans="1:7" x14ac:dyDescent="0.25">
      <c r="A111" t="s">
        <v>552</v>
      </c>
      <c r="B111">
        <v>23</v>
      </c>
      <c r="C111">
        <v>82</v>
      </c>
      <c r="D111">
        <v>86</v>
      </c>
      <c r="E111" t="s">
        <v>553</v>
      </c>
      <c r="F111">
        <v>193301</v>
      </c>
      <c r="G111">
        <f>IF(VLOOKUP(F111,futbin!A:A,1,0),1,0)</f>
        <v>1</v>
      </c>
    </row>
    <row r="112" spans="1:7" x14ac:dyDescent="0.25">
      <c r="A112" t="s">
        <v>554</v>
      </c>
      <c r="B112">
        <v>26</v>
      </c>
      <c r="C112">
        <v>82</v>
      </c>
      <c r="D112">
        <v>84</v>
      </c>
      <c r="E112" t="s">
        <v>452</v>
      </c>
      <c r="F112">
        <v>193082</v>
      </c>
      <c r="G112">
        <f>IF(VLOOKUP(F112,futbin!A:A,1,0),1,0)</f>
        <v>1</v>
      </c>
    </row>
    <row r="113" spans="1:7" x14ac:dyDescent="0.25">
      <c r="A113" t="s">
        <v>555</v>
      </c>
      <c r="B113">
        <v>22</v>
      </c>
      <c r="C113">
        <v>82</v>
      </c>
      <c r="D113">
        <v>86</v>
      </c>
      <c r="E113" t="s">
        <v>443</v>
      </c>
      <c r="F113">
        <v>192448</v>
      </c>
      <c r="G113">
        <f>IF(VLOOKUP(F113,futbin!A:A,1,0),1,0)</f>
        <v>1</v>
      </c>
    </row>
    <row r="114" spans="1:7" x14ac:dyDescent="0.25">
      <c r="A114" t="s">
        <v>556</v>
      </c>
      <c r="B114">
        <v>22</v>
      </c>
      <c r="C114">
        <v>82</v>
      </c>
      <c r="D114">
        <v>86</v>
      </c>
      <c r="E114" t="s">
        <v>483</v>
      </c>
      <c r="F114">
        <v>190460</v>
      </c>
      <c r="G114">
        <f>IF(VLOOKUP(F114,futbin!A:A,1,0),1,0)</f>
        <v>1</v>
      </c>
    </row>
    <row r="115" spans="1:7" x14ac:dyDescent="0.25">
      <c r="A115" t="s">
        <v>557</v>
      </c>
      <c r="B115">
        <v>25</v>
      </c>
      <c r="C115">
        <v>82</v>
      </c>
      <c r="D115">
        <v>84</v>
      </c>
      <c r="E115" t="s">
        <v>467</v>
      </c>
      <c r="F115">
        <v>189358</v>
      </c>
      <c r="G115">
        <f>IF(VLOOKUP(F115,futbin!A:A,1,0),1,0)</f>
        <v>1</v>
      </c>
    </row>
    <row r="116" spans="1:7" x14ac:dyDescent="0.25">
      <c r="A116" t="s">
        <v>266</v>
      </c>
      <c r="B116">
        <v>22</v>
      </c>
      <c r="C116">
        <v>82</v>
      </c>
      <c r="D116">
        <v>86</v>
      </c>
      <c r="E116" t="s">
        <v>526</v>
      </c>
      <c r="F116">
        <v>189242</v>
      </c>
      <c r="G116">
        <f>IF(VLOOKUP(F116,futbin!A:A,1,0),1,0)</f>
        <v>1</v>
      </c>
    </row>
    <row r="117" spans="1:7" x14ac:dyDescent="0.25">
      <c r="A117" t="s">
        <v>558</v>
      </c>
      <c r="B117">
        <v>23</v>
      </c>
      <c r="C117">
        <v>82</v>
      </c>
      <c r="D117">
        <v>86</v>
      </c>
      <c r="E117" t="s">
        <v>467</v>
      </c>
      <c r="F117">
        <v>186942</v>
      </c>
      <c r="G117">
        <f>IF(VLOOKUP(F117,futbin!A:A,1,0),1,0)</f>
        <v>1</v>
      </c>
    </row>
    <row r="118" spans="1:7" x14ac:dyDescent="0.25">
      <c r="A118" t="s">
        <v>559</v>
      </c>
      <c r="B118">
        <v>23</v>
      </c>
      <c r="C118">
        <v>82</v>
      </c>
      <c r="D118">
        <v>86</v>
      </c>
      <c r="E118" t="s">
        <v>470</v>
      </c>
      <c r="F118">
        <v>186561</v>
      </c>
      <c r="G118">
        <f>IF(VLOOKUP(F118,futbin!A:A,1,0),1,0)</f>
        <v>1</v>
      </c>
    </row>
    <row r="119" spans="1:7" x14ac:dyDescent="0.25">
      <c r="A119" t="s">
        <v>560</v>
      </c>
      <c r="B119">
        <v>24</v>
      </c>
      <c r="C119">
        <v>82</v>
      </c>
      <c r="D119">
        <v>86</v>
      </c>
      <c r="E119" t="s">
        <v>511</v>
      </c>
      <c r="F119">
        <v>184881</v>
      </c>
      <c r="G119">
        <f>IF(VLOOKUP(F119,futbin!A:A,1,0),1,0)</f>
        <v>1</v>
      </c>
    </row>
    <row r="120" spans="1:7" x14ac:dyDescent="0.25">
      <c r="A120" t="s">
        <v>299</v>
      </c>
      <c r="B120">
        <v>25</v>
      </c>
      <c r="C120">
        <v>82</v>
      </c>
      <c r="D120">
        <v>84</v>
      </c>
      <c r="E120" t="s">
        <v>452</v>
      </c>
      <c r="F120">
        <v>180403</v>
      </c>
      <c r="G120">
        <f>IF(VLOOKUP(F120,futbin!A:A,1,0),1,0)</f>
        <v>1</v>
      </c>
    </row>
    <row r="121" spans="1:7" x14ac:dyDescent="0.25">
      <c r="A121" t="s">
        <v>561</v>
      </c>
      <c r="B121">
        <v>26</v>
      </c>
      <c r="C121">
        <v>82</v>
      </c>
      <c r="D121">
        <v>83</v>
      </c>
      <c r="E121" t="s">
        <v>539</v>
      </c>
      <c r="F121">
        <v>179784</v>
      </c>
      <c r="G121">
        <f>IF(VLOOKUP(F121,futbin!A:A,1,0),1,0)</f>
        <v>1</v>
      </c>
    </row>
    <row r="122" spans="1:7" x14ac:dyDescent="0.25">
      <c r="A122" t="s">
        <v>185</v>
      </c>
      <c r="B122">
        <v>30</v>
      </c>
      <c r="C122">
        <v>82</v>
      </c>
      <c r="D122">
        <v>82</v>
      </c>
      <c r="E122" t="s">
        <v>515</v>
      </c>
      <c r="F122">
        <v>176769</v>
      </c>
      <c r="G122">
        <f>IF(VLOOKUP(F122,futbin!A:A,1,0),1,0)</f>
        <v>1</v>
      </c>
    </row>
    <row r="123" spans="1:7" x14ac:dyDescent="0.25">
      <c r="A123" t="s">
        <v>154</v>
      </c>
      <c r="B123">
        <v>26</v>
      </c>
      <c r="C123">
        <v>82</v>
      </c>
      <c r="D123">
        <v>85</v>
      </c>
      <c r="E123" t="s">
        <v>444</v>
      </c>
      <c r="F123">
        <v>176676</v>
      </c>
      <c r="G123">
        <f>IF(VLOOKUP(F123,futbin!A:A,1,0),1,0)</f>
        <v>1</v>
      </c>
    </row>
    <row r="124" spans="1:7" x14ac:dyDescent="0.25">
      <c r="A124" t="s">
        <v>562</v>
      </c>
      <c r="B124">
        <v>27</v>
      </c>
      <c r="C124">
        <v>82</v>
      </c>
      <c r="D124">
        <v>85</v>
      </c>
      <c r="E124" t="s">
        <v>496</v>
      </c>
      <c r="F124">
        <v>175943</v>
      </c>
      <c r="G124">
        <f>IF(VLOOKUP(F124,futbin!A:A,1,0),1,0)</f>
        <v>1</v>
      </c>
    </row>
    <row r="125" spans="1:7" x14ac:dyDescent="0.25">
      <c r="A125" t="s">
        <v>563</v>
      </c>
      <c r="B125">
        <v>29</v>
      </c>
      <c r="C125">
        <v>82</v>
      </c>
      <c r="D125">
        <v>82</v>
      </c>
      <c r="E125" t="s">
        <v>467</v>
      </c>
      <c r="F125">
        <v>173771</v>
      </c>
      <c r="G125">
        <f>IF(VLOOKUP(F125,futbin!A:A,1,0),1,0)</f>
        <v>1</v>
      </c>
    </row>
    <row r="126" spans="1:7" x14ac:dyDescent="0.25">
      <c r="A126" t="s">
        <v>297</v>
      </c>
      <c r="B126">
        <v>26</v>
      </c>
      <c r="C126">
        <v>82</v>
      </c>
      <c r="D126">
        <v>84</v>
      </c>
      <c r="E126" t="s">
        <v>467</v>
      </c>
      <c r="F126">
        <v>172879</v>
      </c>
      <c r="G126">
        <f>IF(VLOOKUP(F126,futbin!A:A,1,0),1,0)</f>
        <v>1</v>
      </c>
    </row>
    <row r="127" spans="1:7" x14ac:dyDescent="0.25">
      <c r="A127" t="s">
        <v>564</v>
      </c>
      <c r="B127">
        <v>27</v>
      </c>
      <c r="C127">
        <v>82</v>
      </c>
      <c r="D127">
        <v>82</v>
      </c>
      <c r="E127" t="s">
        <v>483</v>
      </c>
      <c r="F127">
        <v>172871</v>
      </c>
      <c r="G127">
        <f>IF(VLOOKUP(F127,futbin!A:A,1,0),1,0)</f>
        <v>1</v>
      </c>
    </row>
    <row r="128" spans="1:7" x14ac:dyDescent="0.25">
      <c r="A128" t="s">
        <v>565</v>
      </c>
      <c r="B128">
        <v>27</v>
      </c>
      <c r="C128">
        <v>82</v>
      </c>
      <c r="D128">
        <v>82</v>
      </c>
      <c r="E128" t="s">
        <v>566</v>
      </c>
      <c r="F128">
        <v>172723</v>
      </c>
      <c r="G128">
        <f>IF(VLOOKUP(F128,futbin!A:A,1,0),1,0)</f>
        <v>1</v>
      </c>
    </row>
    <row r="129" spans="1:7" x14ac:dyDescent="0.25">
      <c r="A129" t="s">
        <v>567</v>
      </c>
      <c r="B129">
        <v>26</v>
      </c>
      <c r="C129">
        <v>82</v>
      </c>
      <c r="D129">
        <v>84</v>
      </c>
      <c r="E129" t="s">
        <v>496</v>
      </c>
      <c r="F129">
        <v>171877</v>
      </c>
      <c r="G129">
        <f>IF(VLOOKUP(F129,futbin!A:A,1,0),1,0)</f>
        <v>1</v>
      </c>
    </row>
    <row r="130" spans="1:7" x14ac:dyDescent="0.25">
      <c r="A130" t="s">
        <v>568</v>
      </c>
      <c r="B130">
        <v>25</v>
      </c>
      <c r="C130">
        <v>82</v>
      </c>
      <c r="D130">
        <v>85</v>
      </c>
      <c r="E130" t="s">
        <v>569</v>
      </c>
      <c r="F130">
        <v>170369</v>
      </c>
      <c r="G130">
        <f>IF(VLOOKUP(F130,futbin!A:A,1,0),1,0)</f>
        <v>1</v>
      </c>
    </row>
    <row r="131" spans="1:7" x14ac:dyDescent="0.25">
      <c r="A131" t="s">
        <v>129</v>
      </c>
      <c r="B131">
        <v>29</v>
      </c>
      <c r="C131">
        <v>82</v>
      </c>
      <c r="D131">
        <v>82</v>
      </c>
      <c r="E131" t="s">
        <v>511</v>
      </c>
      <c r="F131">
        <v>165580</v>
      </c>
      <c r="G131">
        <f>IF(VLOOKUP(F131,futbin!A:A,1,0),1,0)</f>
        <v>1</v>
      </c>
    </row>
    <row r="132" spans="1:7" x14ac:dyDescent="0.25">
      <c r="A132" t="s">
        <v>570</v>
      </c>
      <c r="B132">
        <v>28</v>
      </c>
      <c r="C132">
        <v>82</v>
      </c>
      <c r="D132">
        <v>82</v>
      </c>
      <c r="E132" t="s">
        <v>470</v>
      </c>
      <c r="F132">
        <v>165229</v>
      </c>
      <c r="G132">
        <f>IF(VLOOKUP(F132,futbin!A:A,1,0),1,0)</f>
        <v>1</v>
      </c>
    </row>
    <row r="133" spans="1:7" x14ac:dyDescent="0.25">
      <c r="A133" t="s">
        <v>571</v>
      </c>
      <c r="B133">
        <v>28</v>
      </c>
      <c r="C133">
        <v>82</v>
      </c>
      <c r="D133">
        <v>82</v>
      </c>
      <c r="E133" t="s">
        <v>467</v>
      </c>
      <c r="F133">
        <v>164994</v>
      </c>
      <c r="G133">
        <f>IF(VLOOKUP(F133,futbin!A:A,1,0),1,0)</f>
        <v>1</v>
      </c>
    </row>
    <row r="134" spans="1:7" x14ac:dyDescent="0.25">
      <c r="A134" t="s">
        <v>572</v>
      </c>
      <c r="B134">
        <v>29</v>
      </c>
      <c r="C134">
        <v>82</v>
      </c>
      <c r="D134">
        <v>82</v>
      </c>
      <c r="E134" t="s">
        <v>573</v>
      </c>
      <c r="F134">
        <v>163705</v>
      </c>
      <c r="G134">
        <f>IF(VLOOKUP(F134,futbin!A:A,1,0),1,0)</f>
        <v>1</v>
      </c>
    </row>
    <row r="135" spans="1:7" x14ac:dyDescent="0.25">
      <c r="A135" t="s">
        <v>574</v>
      </c>
      <c r="B135">
        <v>27</v>
      </c>
      <c r="C135">
        <v>82</v>
      </c>
      <c r="D135">
        <v>82</v>
      </c>
      <c r="E135" t="s">
        <v>575</v>
      </c>
      <c r="F135">
        <v>162409</v>
      </c>
      <c r="G135">
        <f>IF(VLOOKUP(F135,futbin!A:A,1,0),1,0)</f>
        <v>1</v>
      </c>
    </row>
    <row r="136" spans="1:7" x14ac:dyDescent="0.25">
      <c r="A136" t="s">
        <v>576</v>
      </c>
      <c r="B136">
        <v>28</v>
      </c>
      <c r="C136">
        <v>82</v>
      </c>
      <c r="D136">
        <v>82</v>
      </c>
      <c r="E136" t="s">
        <v>577</v>
      </c>
      <c r="F136">
        <v>148119</v>
      </c>
      <c r="G136">
        <f>IF(VLOOKUP(F136,futbin!A:A,1,0),1,0)</f>
        <v>1</v>
      </c>
    </row>
    <row r="137" spans="1:7" x14ac:dyDescent="0.25">
      <c r="A137" t="s">
        <v>301</v>
      </c>
      <c r="B137">
        <v>30</v>
      </c>
      <c r="C137">
        <v>82</v>
      </c>
      <c r="D137">
        <v>82</v>
      </c>
      <c r="E137" t="s">
        <v>492</v>
      </c>
      <c r="F137">
        <v>146954</v>
      </c>
      <c r="G137">
        <f>IF(VLOOKUP(F137,futbin!A:A,1,0),1,0)</f>
        <v>1</v>
      </c>
    </row>
    <row r="138" spans="1:7" x14ac:dyDescent="0.25">
      <c r="A138" t="s">
        <v>578</v>
      </c>
      <c r="B138">
        <v>32</v>
      </c>
      <c r="C138">
        <v>82</v>
      </c>
      <c r="D138">
        <v>82</v>
      </c>
      <c r="E138" t="s">
        <v>536</v>
      </c>
      <c r="F138">
        <v>140601</v>
      </c>
      <c r="G138">
        <f>IF(VLOOKUP(F138,futbin!A:A,1,0),1,0)</f>
        <v>1</v>
      </c>
    </row>
    <row r="139" spans="1:7" x14ac:dyDescent="0.25">
      <c r="A139" t="s">
        <v>285</v>
      </c>
      <c r="B139">
        <v>27</v>
      </c>
      <c r="C139">
        <v>82</v>
      </c>
      <c r="D139">
        <v>82</v>
      </c>
      <c r="E139" t="s">
        <v>579</v>
      </c>
      <c r="F139">
        <v>139068</v>
      </c>
      <c r="G139">
        <f>IF(VLOOKUP(F139,futbin!A:A,1,0),1,0)</f>
        <v>1</v>
      </c>
    </row>
    <row r="140" spans="1:7" x14ac:dyDescent="0.25">
      <c r="A140" t="s">
        <v>188</v>
      </c>
      <c r="B140">
        <v>32</v>
      </c>
      <c r="C140">
        <v>82</v>
      </c>
      <c r="D140">
        <v>82</v>
      </c>
      <c r="E140" t="s">
        <v>580</v>
      </c>
      <c r="F140">
        <v>138449</v>
      </c>
      <c r="G140">
        <f>IF(VLOOKUP(F140,futbin!A:A,1,0),1,0)</f>
        <v>1</v>
      </c>
    </row>
    <row r="141" spans="1:7" x14ac:dyDescent="0.25">
      <c r="A141" t="s">
        <v>581</v>
      </c>
      <c r="B141">
        <v>30</v>
      </c>
      <c r="C141">
        <v>82</v>
      </c>
      <c r="D141">
        <v>82</v>
      </c>
      <c r="E141" t="s">
        <v>537</v>
      </c>
      <c r="F141">
        <v>112253</v>
      </c>
      <c r="G141">
        <f>IF(VLOOKUP(F141,futbin!A:A,1,0),1,0)</f>
        <v>1</v>
      </c>
    </row>
    <row r="142" spans="1:7" x14ac:dyDescent="0.25">
      <c r="A142" t="s">
        <v>410</v>
      </c>
      <c r="B142">
        <v>33</v>
      </c>
      <c r="C142">
        <v>82</v>
      </c>
      <c r="D142">
        <v>82</v>
      </c>
      <c r="E142" t="s">
        <v>582</v>
      </c>
      <c r="F142">
        <v>106231</v>
      </c>
      <c r="G142">
        <f>IF(VLOOKUP(F142,futbin!A:A,1,0),1,0)</f>
        <v>1</v>
      </c>
    </row>
    <row r="143" spans="1:7" x14ac:dyDescent="0.25">
      <c r="A143" t="s">
        <v>583</v>
      </c>
      <c r="B143">
        <v>29</v>
      </c>
      <c r="C143">
        <v>82</v>
      </c>
      <c r="D143">
        <v>82</v>
      </c>
      <c r="E143" t="s">
        <v>470</v>
      </c>
      <c r="F143">
        <v>53612</v>
      </c>
      <c r="G143">
        <f>IF(VLOOKUP(F143,futbin!A:A,1,0),1,0)</f>
        <v>1</v>
      </c>
    </row>
    <row r="144" spans="1:7" x14ac:dyDescent="0.25">
      <c r="A144" t="s">
        <v>308</v>
      </c>
      <c r="B144">
        <v>34</v>
      </c>
      <c r="C144">
        <v>82</v>
      </c>
      <c r="D144">
        <v>82</v>
      </c>
      <c r="E144" t="s">
        <v>515</v>
      </c>
      <c r="F144">
        <v>48717</v>
      </c>
      <c r="G144">
        <f>IF(VLOOKUP(F144,futbin!A:A,1,0),1,0)</f>
        <v>1</v>
      </c>
    </row>
    <row r="145" spans="1:7" x14ac:dyDescent="0.25">
      <c r="A145" t="s">
        <v>292</v>
      </c>
      <c r="B145">
        <v>30</v>
      </c>
      <c r="C145">
        <v>82</v>
      </c>
      <c r="D145">
        <v>82</v>
      </c>
      <c r="E145" t="s">
        <v>513</v>
      </c>
      <c r="F145">
        <v>20800</v>
      </c>
      <c r="G145">
        <f>IF(VLOOKUP(F145,futbin!A:A,1,0),1,0)</f>
        <v>1</v>
      </c>
    </row>
    <row r="146" spans="1:7" x14ac:dyDescent="0.25">
      <c r="A146" t="s">
        <v>584</v>
      </c>
      <c r="B146">
        <v>27</v>
      </c>
      <c r="C146">
        <v>81</v>
      </c>
      <c r="D146">
        <v>81</v>
      </c>
      <c r="E146" t="s">
        <v>585</v>
      </c>
      <c r="F146">
        <v>207664</v>
      </c>
      <c r="G146">
        <f>IF(VLOOKUP(F146,futbin!A:A,1,0),1,0)</f>
        <v>1</v>
      </c>
    </row>
    <row r="147" spans="1:7" x14ac:dyDescent="0.25">
      <c r="A147" t="s">
        <v>363</v>
      </c>
      <c r="B147">
        <v>22</v>
      </c>
      <c r="C147">
        <v>81</v>
      </c>
      <c r="D147">
        <v>86</v>
      </c>
      <c r="E147" t="s">
        <v>586</v>
      </c>
      <c r="F147">
        <v>201942</v>
      </c>
      <c r="G147">
        <f>IF(VLOOKUP(F147,futbin!A:A,1,0),1,0)</f>
        <v>1</v>
      </c>
    </row>
    <row r="148" spans="1:7" x14ac:dyDescent="0.25">
      <c r="A148" t="s">
        <v>587</v>
      </c>
      <c r="B148">
        <v>21</v>
      </c>
      <c r="C148">
        <v>81</v>
      </c>
      <c r="D148">
        <v>88</v>
      </c>
      <c r="E148" t="s">
        <v>444</v>
      </c>
      <c r="F148">
        <v>201535</v>
      </c>
      <c r="G148">
        <f>IF(VLOOKUP(F148,futbin!A:A,1,0),1,0)</f>
        <v>1</v>
      </c>
    </row>
    <row r="149" spans="1:7" x14ac:dyDescent="0.25">
      <c r="A149" t="s">
        <v>588</v>
      </c>
      <c r="B149">
        <v>21</v>
      </c>
      <c r="C149">
        <v>81</v>
      </c>
      <c r="D149">
        <v>86</v>
      </c>
      <c r="E149" t="s">
        <v>474</v>
      </c>
      <c r="F149">
        <v>193352</v>
      </c>
      <c r="G149">
        <f>IF(VLOOKUP(F149,futbin!A:A,1,0),1,0)</f>
        <v>1</v>
      </c>
    </row>
    <row r="150" spans="1:7" x14ac:dyDescent="0.25">
      <c r="A150" t="s">
        <v>589</v>
      </c>
      <c r="B150">
        <v>25</v>
      </c>
      <c r="C150">
        <v>81</v>
      </c>
      <c r="D150">
        <v>84</v>
      </c>
      <c r="E150" t="s">
        <v>553</v>
      </c>
      <c r="F150">
        <v>193116</v>
      </c>
      <c r="G150">
        <f>IF(VLOOKUP(F150,futbin!A:A,1,0),1,0)</f>
        <v>1</v>
      </c>
    </row>
    <row r="151" spans="1:7" x14ac:dyDescent="0.25">
      <c r="A151" t="s">
        <v>590</v>
      </c>
      <c r="B151">
        <v>25</v>
      </c>
      <c r="C151">
        <v>81</v>
      </c>
      <c r="D151">
        <v>86</v>
      </c>
      <c r="E151" t="s">
        <v>450</v>
      </c>
      <c r="F151">
        <v>191180</v>
      </c>
      <c r="G151">
        <f>IF(VLOOKUP(F151,futbin!A:A,1,0),1,0)</f>
        <v>1</v>
      </c>
    </row>
    <row r="152" spans="1:7" x14ac:dyDescent="0.25">
      <c r="A152" t="s">
        <v>591</v>
      </c>
      <c r="B152">
        <v>25</v>
      </c>
      <c r="C152">
        <v>81</v>
      </c>
      <c r="D152">
        <v>84</v>
      </c>
      <c r="E152" t="s">
        <v>459</v>
      </c>
      <c r="F152">
        <v>189963</v>
      </c>
      <c r="G152">
        <f>IF(VLOOKUP(F152,futbin!A:A,1,0),1,0)</f>
        <v>1</v>
      </c>
    </row>
    <row r="153" spans="1:7" x14ac:dyDescent="0.25">
      <c r="A153" t="s">
        <v>592</v>
      </c>
      <c r="B153">
        <v>24</v>
      </c>
      <c r="C153">
        <v>81</v>
      </c>
      <c r="D153">
        <v>85</v>
      </c>
      <c r="E153" t="s">
        <v>520</v>
      </c>
      <c r="F153">
        <v>189712</v>
      </c>
      <c r="G153">
        <f>IF(VLOOKUP(F153,futbin!A:A,1,0),1,0)</f>
        <v>1</v>
      </c>
    </row>
    <row r="154" spans="1:7" x14ac:dyDescent="0.25">
      <c r="A154" t="s">
        <v>158</v>
      </c>
      <c r="B154">
        <v>25</v>
      </c>
      <c r="C154">
        <v>81</v>
      </c>
      <c r="D154">
        <v>86</v>
      </c>
      <c r="E154" t="s">
        <v>511</v>
      </c>
      <c r="F154">
        <v>189513</v>
      </c>
      <c r="G154">
        <f>IF(VLOOKUP(F154,futbin!A:A,1,0),1,0)</f>
        <v>1</v>
      </c>
    </row>
    <row r="155" spans="1:7" x14ac:dyDescent="0.25">
      <c r="A155" t="s">
        <v>326</v>
      </c>
      <c r="B155">
        <v>23</v>
      </c>
      <c r="C155">
        <v>81</v>
      </c>
      <c r="D155">
        <v>85</v>
      </c>
      <c r="E155" t="s">
        <v>446</v>
      </c>
      <c r="F155">
        <v>189509</v>
      </c>
      <c r="G155">
        <f>IF(VLOOKUP(F155,futbin!A:A,1,0),1,0)</f>
        <v>1</v>
      </c>
    </row>
    <row r="156" spans="1:7" x14ac:dyDescent="0.25">
      <c r="A156" t="s">
        <v>593</v>
      </c>
      <c r="B156">
        <v>22</v>
      </c>
      <c r="C156">
        <v>81</v>
      </c>
      <c r="D156">
        <v>84</v>
      </c>
      <c r="E156" t="s">
        <v>470</v>
      </c>
      <c r="F156">
        <v>189461</v>
      </c>
      <c r="G156">
        <f>IF(VLOOKUP(F156,futbin!A:A,1,0),1,0)</f>
        <v>1</v>
      </c>
    </row>
    <row r="157" spans="1:7" x14ac:dyDescent="0.25">
      <c r="A157" t="s">
        <v>345</v>
      </c>
      <c r="B157">
        <v>25</v>
      </c>
      <c r="C157">
        <v>81</v>
      </c>
      <c r="D157">
        <v>85</v>
      </c>
      <c r="E157" t="s">
        <v>443</v>
      </c>
      <c r="F157">
        <v>189332</v>
      </c>
      <c r="G157">
        <f>IF(VLOOKUP(F157,futbin!A:A,1,0),1,0)</f>
        <v>1</v>
      </c>
    </row>
    <row r="158" spans="1:7" x14ac:dyDescent="0.25">
      <c r="A158" t="s">
        <v>594</v>
      </c>
      <c r="B158">
        <v>25</v>
      </c>
      <c r="C158">
        <v>81</v>
      </c>
      <c r="D158">
        <v>83</v>
      </c>
      <c r="E158" t="s">
        <v>467</v>
      </c>
      <c r="F158">
        <v>188567</v>
      </c>
      <c r="G158">
        <f>IF(VLOOKUP(F158,futbin!A:A,1,0),1,0)</f>
        <v>1</v>
      </c>
    </row>
    <row r="159" spans="1:7" x14ac:dyDescent="0.25">
      <c r="A159" t="s">
        <v>212</v>
      </c>
      <c r="B159">
        <v>24</v>
      </c>
      <c r="C159">
        <v>81</v>
      </c>
      <c r="D159">
        <v>84</v>
      </c>
      <c r="E159" t="s">
        <v>595</v>
      </c>
      <c r="F159">
        <v>188081</v>
      </c>
      <c r="G159">
        <f>IF(VLOOKUP(F159,futbin!A:A,1,0),1,0)</f>
        <v>1</v>
      </c>
    </row>
    <row r="160" spans="1:7" x14ac:dyDescent="0.25">
      <c r="A160" t="s">
        <v>300</v>
      </c>
      <c r="B160">
        <v>26</v>
      </c>
      <c r="C160">
        <v>81</v>
      </c>
      <c r="D160">
        <v>82</v>
      </c>
      <c r="E160" t="s">
        <v>474</v>
      </c>
      <c r="F160">
        <v>185221</v>
      </c>
      <c r="G160">
        <f>IF(VLOOKUP(F160,futbin!A:A,1,0),1,0)</f>
        <v>1</v>
      </c>
    </row>
    <row r="161" spans="1:7" x14ac:dyDescent="0.25">
      <c r="A161" t="s">
        <v>349</v>
      </c>
      <c r="B161">
        <v>27</v>
      </c>
      <c r="C161">
        <v>81</v>
      </c>
      <c r="D161">
        <v>81</v>
      </c>
      <c r="E161" t="s">
        <v>452</v>
      </c>
      <c r="F161">
        <v>184943</v>
      </c>
      <c r="G161">
        <f>IF(VLOOKUP(F161,futbin!A:A,1,0),1,0)</f>
        <v>1</v>
      </c>
    </row>
    <row r="162" spans="1:7" x14ac:dyDescent="0.25">
      <c r="A162" t="s">
        <v>182</v>
      </c>
      <c r="B162">
        <v>24</v>
      </c>
      <c r="C162">
        <v>81</v>
      </c>
      <c r="D162">
        <v>83</v>
      </c>
      <c r="E162" t="s">
        <v>452</v>
      </c>
      <c r="F162">
        <v>184432</v>
      </c>
      <c r="G162">
        <f>IF(VLOOKUP(F162,futbin!A:A,1,0),1,0)</f>
        <v>1</v>
      </c>
    </row>
    <row r="163" spans="1:7" x14ac:dyDescent="0.25">
      <c r="A163" t="s">
        <v>596</v>
      </c>
      <c r="B163">
        <v>27</v>
      </c>
      <c r="C163">
        <v>81</v>
      </c>
      <c r="D163">
        <v>81</v>
      </c>
      <c r="E163" t="s">
        <v>597</v>
      </c>
      <c r="F163">
        <v>184431</v>
      </c>
      <c r="G163">
        <f>IF(VLOOKUP(F163,futbin!A:A,1,0),1,0)</f>
        <v>1</v>
      </c>
    </row>
    <row r="164" spans="1:7" x14ac:dyDescent="0.25">
      <c r="A164" t="s">
        <v>598</v>
      </c>
      <c r="B164">
        <v>23</v>
      </c>
      <c r="C164">
        <v>81</v>
      </c>
      <c r="D164">
        <v>84</v>
      </c>
      <c r="E164" t="s">
        <v>599</v>
      </c>
      <c r="F164">
        <v>184111</v>
      </c>
      <c r="G164">
        <f>IF(VLOOKUP(F164,futbin!A:A,1,0),1,0)</f>
        <v>1</v>
      </c>
    </row>
    <row r="165" spans="1:7" x14ac:dyDescent="0.25">
      <c r="A165" t="s">
        <v>600</v>
      </c>
      <c r="B165">
        <v>25</v>
      </c>
      <c r="C165">
        <v>81</v>
      </c>
      <c r="D165">
        <v>83</v>
      </c>
      <c r="E165" t="s">
        <v>467</v>
      </c>
      <c r="F165">
        <v>183556</v>
      </c>
      <c r="G165">
        <f>IF(VLOOKUP(F165,futbin!A:A,1,0),1,0)</f>
        <v>1</v>
      </c>
    </row>
    <row r="166" spans="1:7" x14ac:dyDescent="0.25">
      <c r="A166" t="s">
        <v>601</v>
      </c>
      <c r="B166">
        <v>24</v>
      </c>
      <c r="C166">
        <v>81</v>
      </c>
      <c r="D166">
        <v>84</v>
      </c>
      <c r="E166" t="s">
        <v>459</v>
      </c>
      <c r="F166">
        <v>181820</v>
      </c>
      <c r="G166">
        <f>IF(VLOOKUP(F166,futbin!A:A,1,0),1,0)</f>
        <v>1</v>
      </c>
    </row>
    <row r="167" spans="1:7" x14ac:dyDescent="0.25">
      <c r="A167" t="s">
        <v>602</v>
      </c>
      <c r="B167">
        <v>25</v>
      </c>
      <c r="C167">
        <v>81</v>
      </c>
      <c r="D167">
        <v>83</v>
      </c>
      <c r="E167" t="s">
        <v>603</v>
      </c>
      <c r="F167">
        <v>181019</v>
      </c>
      <c r="G167" t="e">
        <f>IF(VLOOKUP(F167,futbin!A:A,1,0),1,0)</f>
        <v>#N/A</v>
      </c>
    </row>
    <row r="168" spans="1:7" x14ac:dyDescent="0.25">
      <c r="A168" t="s">
        <v>604</v>
      </c>
      <c r="B168">
        <v>26</v>
      </c>
      <c r="C168">
        <v>81</v>
      </c>
      <c r="D168">
        <v>84</v>
      </c>
      <c r="E168" t="s">
        <v>520</v>
      </c>
      <c r="F168">
        <v>178518</v>
      </c>
      <c r="G168">
        <f>IF(VLOOKUP(F168,futbin!A:A,1,0),1,0)</f>
        <v>1</v>
      </c>
    </row>
    <row r="169" spans="1:7" x14ac:dyDescent="0.25">
      <c r="A169" t="s">
        <v>605</v>
      </c>
      <c r="B169">
        <v>30</v>
      </c>
      <c r="C169">
        <v>81</v>
      </c>
      <c r="D169">
        <v>81</v>
      </c>
      <c r="E169" t="s">
        <v>452</v>
      </c>
      <c r="F169">
        <v>178372</v>
      </c>
      <c r="G169">
        <f>IF(VLOOKUP(F169,futbin!A:A,1,0),1,0)</f>
        <v>1</v>
      </c>
    </row>
    <row r="170" spans="1:7" x14ac:dyDescent="0.25">
      <c r="A170" t="s">
        <v>606</v>
      </c>
      <c r="B170">
        <v>26</v>
      </c>
      <c r="C170">
        <v>81</v>
      </c>
      <c r="D170">
        <v>83</v>
      </c>
      <c r="E170" t="s">
        <v>444</v>
      </c>
      <c r="F170">
        <v>178224</v>
      </c>
      <c r="G170">
        <f>IF(VLOOKUP(F170,futbin!A:A,1,0),1,0)</f>
        <v>1</v>
      </c>
    </row>
    <row r="171" spans="1:7" x14ac:dyDescent="0.25">
      <c r="A171" t="s">
        <v>607</v>
      </c>
      <c r="B171">
        <v>25</v>
      </c>
      <c r="C171">
        <v>81</v>
      </c>
      <c r="D171">
        <v>84</v>
      </c>
      <c r="E171" t="s">
        <v>608</v>
      </c>
      <c r="F171">
        <v>177683</v>
      </c>
      <c r="G171" t="e">
        <f>IF(VLOOKUP(F171,futbin!A:A,1,0),1,0)</f>
        <v>#N/A</v>
      </c>
    </row>
    <row r="172" spans="1:7" x14ac:dyDescent="0.25">
      <c r="A172" t="s">
        <v>609</v>
      </c>
      <c r="B172">
        <v>25</v>
      </c>
      <c r="C172">
        <v>81</v>
      </c>
      <c r="D172">
        <v>83</v>
      </c>
      <c r="E172" t="s">
        <v>509</v>
      </c>
      <c r="F172">
        <v>177457</v>
      </c>
      <c r="G172">
        <f>IF(VLOOKUP(F172,futbin!A:A,1,0),1,0)</f>
        <v>1</v>
      </c>
    </row>
    <row r="173" spans="1:7" x14ac:dyDescent="0.25">
      <c r="A173" t="s">
        <v>610</v>
      </c>
      <c r="B173">
        <v>27</v>
      </c>
      <c r="C173">
        <v>81</v>
      </c>
      <c r="D173">
        <v>82</v>
      </c>
      <c r="E173" t="s">
        <v>573</v>
      </c>
      <c r="F173">
        <v>177388</v>
      </c>
      <c r="G173">
        <f>IF(VLOOKUP(F173,futbin!A:A,1,0),1,0)</f>
        <v>1</v>
      </c>
    </row>
    <row r="174" spans="1:7" x14ac:dyDescent="0.25">
      <c r="A174" t="s">
        <v>611</v>
      </c>
      <c r="B174">
        <v>24</v>
      </c>
      <c r="C174">
        <v>81</v>
      </c>
      <c r="D174">
        <v>85</v>
      </c>
      <c r="E174" t="s">
        <v>612</v>
      </c>
      <c r="F174">
        <v>177358</v>
      </c>
      <c r="G174">
        <f>IF(VLOOKUP(F174,futbin!A:A,1,0),1,0)</f>
        <v>1</v>
      </c>
    </row>
    <row r="175" spans="1:7" x14ac:dyDescent="0.25">
      <c r="A175" t="s">
        <v>613</v>
      </c>
      <c r="B175">
        <v>29</v>
      </c>
      <c r="C175">
        <v>81</v>
      </c>
      <c r="D175">
        <v>81</v>
      </c>
      <c r="E175" t="s">
        <v>614</v>
      </c>
      <c r="F175">
        <v>177326</v>
      </c>
      <c r="G175">
        <f>IF(VLOOKUP(F175,futbin!A:A,1,0),1,0)</f>
        <v>1</v>
      </c>
    </row>
    <row r="176" spans="1:7" x14ac:dyDescent="0.25">
      <c r="A176" t="s">
        <v>348</v>
      </c>
      <c r="B176">
        <v>27</v>
      </c>
      <c r="C176">
        <v>81</v>
      </c>
      <c r="D176">
        <v>82</v>
      </c>
      <c r="E176" t="s">
        <v>520</v>
      </c>
      <c r="F176">
        <v>172610</v>
      </c>
      <c r="G176">
        <f>IF(VLOOKUP(F176,futbin!A:A,1,0),1,0)</f>
        <v>1</v>
      </c>
    </row>
    <row r="177" spans="1:7" x14ac:dyDescent="0.25">
      <c r="A177" t="s">
        <v>615</v>
      </c>
      <c r="B177">
        <v>25</v>
      </c>
      <c r="C177">
        <v>81</v>
      </c>
      <c r="D177">
        <v>83</v>
      </c>
      <c r="E177" t="s">
        <v>467</v>
      </c>
      <c r="F177">
        <v>170797</v>
      </c>
      <c r="G177">
        <f>IF(VLOOKUP(F177,futbin!A:A,1,0),1,0)</f>
        <v>1</v>
      </c>
    </row>
    <row r="178" spans="1:7" x14ac:dyDescent="0.25">
      <c r="A178" t="s">
        <v>350</v>
      </c>
      <c r="B178">
        <v>27</v>
      </c>
      <c r="C178">
        <v>81</v>
      </c>
      <c r="D178">
        <v>81</v>
      </c>
      <c r="E178" t="s">
        <v>520</v>
      </c>
      <c r="F178">
        <v>170733</v>
      </c>
      <c r="G178">
        <f>IF(VLOOKUP(F178,futbin!A:A,1,0),1,0)</f>
        <v>1</v>
      </c>
    </row>
    <row r="179" spans="1:7" x14ac:dyDescent="0.25">
      <c r="A179" t="s">
        <v>616</v>
      </c>
      <c r="B179">
        <v>28</v>
      </c>
      <c r="C179">
        <v>81</v>
      </c>
      <c r="D179">
        <v>81</v>
      </c>
      <c r="E179" t="s">
        <v>452</v>
      </c>
      <c r="F179">
        <v>164468</v>
      </c>
      <c r="G179">
        <f>IF(VLOOKUP(F179,futbin!A:A,1,0),1,0)</f>
        <v>1</v>
      </c>
    </row>
    <row r="180" spans="1:7" x14ac:dyDescent="0.25">
      <c r="A180" t="s">
        <v>288</v>
      </c>
      <c r="B180">
        <v>28</v>
      </c>
      <c r="C180">
        <v>81</v>
      </c>
      <c r="D180">
        <v>81</v>
      </c>
      <c r="E180" t="s">
        <v>452</v>
      </c>
      <c r="F180">
        <v>164169</v>
      </c>
      <c r="G180">
        <f>IF(VLOOKUP(F180,futbin!A:A,1,0),1,0)</f>
        <v>1</v>
      </c>
    </row>
    <row r="181" spans="1:7" x14ac:dyDescent="0.25">
      <c r="A181" t="s">
        <v>617</v>
      </c>
      <c r="B181">
        <v>29</v>
      </c>
      <c r="C181">
        <v>81</v>
      </c>
      <c r="D181">
        <v>81</v>
      </c>
      <c r="E181" t="s">
        <v>618</v>
      </c>
      <c r="F181">
        <v>163631</v>
      </c>
      <c r="G181">
        <f>IF(VLOOKUP(F181,futbin!A:A,1,0),1,0)</f>
        <v>1</v>
      </c>
    </row>
    <row r="182" spans="1:7" x14ac:dyDescent="0.25">
      <c r="A182" t="s">
        <v>291</v>
      </c>
      <c r="B182">
        <v>29</v>
      </c>
      <c r="C182">
        <v>81</v>
      </c>
      <c r="D182">
        <v>81</v>
      </c>
      <c r="E182" t="s">
        <v>575</v>
      </c>
      <c r="F182">
        <v>161956</v>
      </c>
      <c r="G182">
        <f>IF(VLOOKUP(F182,futbin!A:A,1,0),1,0)</f>
        <v>1</v>
      </c>
    </row>
    <row r="183" spans="1:7" x14ac:dyDescent="0.25">
      <c r="A183" t="s">
        <v>296</v>
      </c>
      <c r="B183">
        <v>30</v>
      </c>
      <c r="C183">
        <v>81</v>
      </c>
      <c r="D183">
        <v>81</v>
      </c>
      <c r="E183" t="s">
        <v>446</v>
      </c>
      <c r="F183">
        <v>158625</v>
      </c>
      <c r="G183">
        <f>IF(VLOOKUP(F183,futbin!A:A,1,0),1,0)</f>
        <v>1</v>
      </c>
    </row>
    <row r="184" spans="1:7" x14ac:dyDescent="0.25">
      <c r="A184" t="s">
        <v>619</v>
      </c>
      <c r="B184">
        <v>31</v>
      </c>
      <c r="C184">
        <v>81</v>
      </c>
      <c r="D184">
        <v>81</v>
      </c>
      <c r="E184" t="s">
        <v>620</v>
      </c>
      <c r="F184">
        <v>155897</v>
      </c>
      <c r="G184">
        <f>IF(VLOOKUP(F184,futbin!A:A,1,0),1,0)</f>
        <v>1</v>
      </c>
    </row>
    <row r="185" spans="1:7" x14ac:dyDescent="0.25">
      <c r="A185" t="s">
        <v>621</v>
      </c>
      <c r="B185">
        <v>28</v>
      </c>
      <c r="C185">
        <v>81</v>
      </c>
      <c r="D185">
        <v>81</v>
      </c>
      <c r="E185" t="s">
        <v>573</v>
      </c>
      <c r="F185">
        <v>153244</v>
      </c>
      <c r="G185">
        <f>IF(VLOOKUP(F185,futbin!A:A,1,0),1,0)</f>
        <v>1</v>
      </c>
    </row>
    <row r="186" spans="1:7" x14ac:dyDescent="0.25">
      <c r="A186" t="s">
        <v>232</v>
      </c>
      <c r="B186">
        <v>32</v>
      </c>
      <c r="C186">
        <v>81</v>
      </c>
      <c r="D186">
        <v>81</v>
      </c>
      <c r="E186" t="s">
        <v>622</v>
      </c>
      <c r="F186">
        <v>146748</v>
      </c>
      <c r="G186">
        <f>IF(VLOOKUP(F186,futbin!A:A,1,0),1,0)</f>
        <v>1</v>
      </c>
    </row>
    <row r="187" spans="1:7" x14ac:dyDescent="0.25">
      <c r="A187" t="s">
        <v>254</v>
      </c>
      <c r="B187">
        <v>28</v>
      </c>
      <c r="C187">
        <v>81</v>
      </c>
      <c r="D187">
        <v>81</v>
      </c>
      <c r="E187" t="s">
        <v>459</v>
      </c>
      <c r="F187">
        <v>146536</v>
      </c>
      <c r="G187">
        <f>IF(VLOOKUP(F187,futbin!A:A,1,0),1,0)</f>
        <v>1</v>
      </c>
    </row>
    <row r="188" spans="1:7" x14ac:dyDescent="0.25">
      <c r="A188" t="s">
        <v>623</v>
      </c>
      <c r="B188">
        <v>31</v>
      </c>
      <c r="C188">
        <v>81</v>
      </c>
      <c r="D188">
        <v>81</v>
      </c>
      <c r="E188" t="s">
        <v>624</v>
      </c>
      <c r="F188">
        <v>139968</v>
      </c>
      <c r="G188">
        <f>IF(VLOOKUP(F188,futbin!A:A,1,0),1,0)</f>
        <v>1</v>
      </c>
    </row>
    <row r="189" spans="1:7" x14ac:dyDescent="0.25">
      <c r="A189" t="s">
        <v>284</v>
      </c>
      <c r="B189">
        <v>29</v>
      </c>
      <c r="C189">
        <v>81</v>
      </c>
      <c r="D189">
        <v>81</v>
      </c>
      <c r="E189" t="s">
        <v>459</v>
      </c>
      <c r="F189">
        <v>135507</v>
      </c>
      <c r="G189">
        <f>IF(VLOOKUP(F189,futbin!A:A,1,0),1,0)</f>
        <v>1</v>
      </c>
    </row>
    <row r="190" spans="1:7" x14ac:dyDescent="0.25">
      <c r="A190" t="s">
        <v>625</v>
      </c>
      <c r="B190">
        <v>31</v>
      </c>
      <c r="C190">
        <v>81</v>
      </c>
      <c r="D190">
        <v>81</v>
      </c>
      <c r="E190" t="s">
        <v>450</v>
      </c>
      <c r="F190">
        <v>49370</v>
      </c>
      <c r="G190">
        <f>IF(VLOOKUP(F190,futbin!A:A,1,0),1,0)</f>
        <v>1</v>
      </c>
    </row>
    <row r="191" spans="1:7" x14ac:dyDescent="0.25">
      <c r="A191" t="s">
        <v>626</v>
      </c>
      <c r="B191">
        <v>36</v>
      </c>
      <c r="C191">
        <v>81</v>
      </c>
      <c r="D191">
        <v>81</v>
      </c>
      <c r="E191" t="s">
        <v>627</v>
      </c>
      <c r="F191">
        <v>31432</v>
      </c>
      <c r="G191">
        <f>IF(VLOOKUP(F191,futbin!A:A,1,0),1,0)</f>
        <v>1</v>
      </c>
    </row>
    <row r="192" spans="1:7" x14ac:dyDescent="0.25">
      <c r="A192" t="s">
        <v>628</v>
      </c>
      <c r="B192">
        <v>34</v>
      </c>
      <c r="C192">
        <v>81</v>
      </c>
      <c r="D192">
        <v>81</v>
      </c>
      <c r="E192" t="s">
        <v>569</v>
      </c>
      <c r="F192">
        <v>13743</v>
      </c>
      <c r="G192">
        <f>IF(VLOOKUP(F192,futbin!A:A,1,0),1,0)</f>
        <v>1</v>
      </c>
    </row>
    <row r="193" spans="1:7" x14ac:dyDescent="0.25">
      <c r="A193" t="s">
        <v>629</v>
      </c>
      <c r="B193">
        <v>33</v>
      </c>
      <c r="C193">
        <v>81</v>
      </c>
      <c r="D193">
        <v>81</v>
      </c>
      <c r="E193" t="s">
        <v>630</v>
      </c>
      <c r="F193">
        <v>9676</v>
      </c>
      <c r="G193">
        <f>IF(VLOOKUP(F193,futbin!A:A,1,0),1,0)</f>
        <v>1</v>
      </c>
    </row>
    <row r="194" spans="1:7" x14ac:dyDescent="0.25">
      <c r="A194" t="s">
        <v>631</v>
      </c>
      <c r="B194">
        <v>33</v>
      </c>
      <c r="C194">
        <v>81</v>
      </c>
      <c r="D194">
        <v>81</v>
      </c>
      <c r="E194" t="s">
        <v>467</v>
      </c>
      <c r="F194">
        <v>2196</v>
      </c>
      <c r="G194">
        <f>IF(VLOOKUP(F194,futbin!A:A,1,0),1,0)</f>
        <v>1</v>
      </c>
    </row>
    <row r="195" spans="1:7" x14ac:dyDescent="0.25">
      <c r="A195" t="s">
        <v>632</v>
      </c>
      <c r="B195">
        <v>20</v>
      </c>
      <c r="C195">
        <v>80</v>
      </c>
      <c r="D195">
        <v>85</v>
      </c>
      <c r="E195" t="s">
        <v>582</v>
      </c>
      <c r="F195">
        <v>212218</v>
      </c>
      <c r="G195">
        <f>IF(VLOOKUP(F195,futbin!A:A,1,0),1,0)</f>
        <v>1</v>
      </c>
    </row>
    <row r="196" spans="1:7" x14ac:dyDescent="0.25">
      <c r="A196" t="s">
        <v>633</v>
      </c>
      <c r="B196">
        <v>25</v>
      </c>
      <c r="C196">
        <v>80</v>
      </c>
      <c r="D196">
        <v>83</v>
      </c>
      <c r="E196" t="s">
        <v>634</v>
      </c>
      <c r="F196">
        <v>209132</v>
      </c>
      <c r="G196" t="e">
        <f>IF(VLOOKUP(F196,futbin!A:A,1,0),1,0)</f>
        <v>#N/A</v>
      </c>
    </row>
    <row r="197" spans="1:7" x14ac:dyDescent="0.25">
      <c r="A197" t="s">
        <v>287</v>
      </c>
      <c r="B197">
        <v>20</v>
      </c>
      <c r="C197">
        <v>80</v>
      </c>
      <c r="D197">
        <v>87</v>
      </c>
      <c r="E197" t="s">
        <v>450</v>
      </c>
      <c r="F197">
        <v>207865</v>
      </c>
      <c r="G197">
        <f>IF(VLOOKUP(F197,futbin!A:A,1,0),1,0)</f>
        <v>1</v>
      </c>
    </row>
    <row r="198" spans="1:7" x14ac:dyDescent="0.25">
      <c r="A198" t="s">
        <v>635</v>
      </c>
      <c r="B198">
        <v>24</v>
      </c>
      <c r="C198">
        <v>80</v>
      </c>
      <c r="D198">
        <v>83</v>
      </c>
      <c r="E198" t="s">
        <v>509</v>
      </c>
      <c r="F198">
        <v>202857</v>
      </c>
      <c r="G198">
        <f>IF(VLOOKUP(F198,futbin!A:A,1,0),1,0)</f>
        <v>1</v>
      </c>
    </row>
    <row r="199" spans="1:7" x14ac:dyDescent="0.25">
      <c r="A199" t="s">
        <v>636</v>
      </c>
      <c r="B199">
        <v>19</v>
      </c>
      <c r="C199">
        <v>80</v>
      </c>
      <c r="D199">
        <v>86</v>
      </c>
      <c r="E199" t="s">
        <v>526</v>
      </c>
      <c r="F199">
        <v>202652</v>
      </c>
      <c r="G199">
        <f>IF(VLOOKUP(F199,futbin!A:A,1,0),1,0)</f>
        <v>1</v>
      </c>
    </row>
    <row r="200" spans="1:7" x14ac:dyDescent="0.25">
      <c r="A200" t="s">
        <v>637</v>
      </c>
      <c r="B200">
        <v>20</v>
      </c>
      <c r="C200">
        <v>80</v>
      </c>
      <c r="D200">
        <v>85</v>
      </c>
      <c r="E200" t="s">
        <v>539</v>
      </c>
      <c r="F200">
        <v>202166</v>
      </c>
      <c r="G200">
        <f>IF(VLOOKUP(F200,futbin!A:A,1,0),1,0)</f>
        <v>1</v>
      </c>
    </row>
    <row r="201" spans="1:7" x14ac:dyDescent="0.25">
      <c r="A201" t="s">
        <v>638</v>
      </c>
      <c r="B201">
        <v>20</v>
      </c>
      <c r="C201">
        <v>80</v>
      </c>
      <c r="D201">
        <v>86</v>
      </c>
      <c r="E201" t="s">
        <v>511</v>
      </c>
      <c r="F201">
        <v>200454</v>
      </c>
      <c r="G201" t="e">
        <f>IF(VLOOKUP(F201,futbin!A:A,1,0),1,0)</f>
        <v>#N/A</v>
      </c>
    </row>
    <row r="202" spans="1:7" x14ac:dyDescent="0.25">
      <c r="A202" t="s">
        <v>639</v>
      </c>
      <c r="B202">
        <v>25</v>
      </c>
      <c r="C202">
        <v>80</v>
      </c>
      <c r="D202">
        <v>84</v>
      </c>
      <c r="E202" t="s">
        <v>640</v>
      </c>
      <c r="F202">
        <v>199987</v>
      </c>
      <c r="G202">
        <f>IF(VLOOKUP(F202,futbin!A:A,1,0),1,0)</f>
        <v>1</v>
      </c>
    </row>
    <row r="203" spans="1:7" x14ac:dyDescent="0.25">
      <c r="A203" t="s">
        <v>641</v>
      </c>
      <c r="B203">
        <v>23</v>
      </c>
      <c r="C203">
        <v>80</v>
      </c>
      <c r="D203">
        <v>85</v>
      </c>
      <c r="E203" t="s">
        <v>553</v>
      </c>
      <c r="F203">
        <v>199482</v>
      </c>
      <c r="G203">
        <f>IF(VLOOKUP(F203,futbin!A:A,1,0),1,0)</f>
        <v>1</v>
      </c>
    </row>
    <row r="204" spans="1:7" x14ac:dyDescent="0.25">
      <c r="A204" t="s">
        <v>642</v>
      </c>
      <c r="B204">
        <v>25</v>
      </c>
      <c r="C204">
        <v>80</v>
      </c>
      <c r="D204">
        <v>82</v>
      </c>
      <c r="E204" t="s">
        <v>612</v>
      </c>
      <c r="F204">
        <v>199434</v>
      </c>
      <c r="G204">
        <f>IF(VLOOKUP(F204,futbin!A:A,1,0),1,0)</f>
        <v>1</v>
      </c>
    </row>
    <row r="205" spans="1:7" x14ac:dyDescent="0.25">
      <c r="A205" t="s">
        <v>396</v>
      </c>
      <c r="B205">
        <v>23</v>
      </c>
      <c r="C205">
        <v>80</v>
      </c>
      <c r="D205">
        <v>86</v>
      </c>
      <c r="E205" t="s">
        <v>511</v>
      </c>
      <c r="F205">
        <v>198329</v>
      </c>
      <c r="G205">
        <f>IF(VLOOKUP(F205,futbin!A:A,1,0),1,0)</f>
        <v>1</v>
      </c>
    </row>
    <row r="206" spans="1:7" x14ac:dyDescent="0.25">
      <c r="A206" t="s">
        <v>643</v>
      </c>
      <c r="B206">
        <v>24</v>
      </c>
      <c r="C206">
        <v>80</v>
      </c>
      <c r="D206">
        <v>84</v>
      </c>
      <c r="E206" t="s">
        <v>585</v>
      </c>
      <c r="F206">
        <v>197242</v>
      </c>
      <c r="G206">
        <f>IF(VLOOKUP(F206,futbin!A:A,1,0),1,0)</f>
        <v>1</v>
      </c>
    </row>
    <row r="207" spans="1:7" x14ac:dyDescent="0.25">
      <c r="A207" t="s">
        <v>644</v>
      </c>
      <c r="B207">
        <v>28</v>
      </c>
      <c r="C207">
        <v>80</v>
      </c>
      <c r="D207">
        <v>80</v>
      </c>
      <c r="E207" t="s">
        <v>511</v>
      </c>
      <c r="F207">
        <v>196432</v>
      </c>
      <c r="G207">
        <f>IF(VLOOKUP(F207,futbin!A:A,1,0),1,0)</f>
        <v>1</v>
      </c>
    </row>
    <row r="208" spans="1:7" x14ac:dyDescent="0.25">
      <c r="A208" t="s">
        <v>645</v>
      </c>
      <c r="B208">
        <v>26</v>
      </c>
      <c r="C208">
        <v>80</v>
      </c>
      <c r="D208">
        <v>82</v>
      </c>
      <c r="E208" t="s">
        <v>536</v>
      </c>
      <c r="F208">
        <v>193532</v>
      </c>
      <c r="G208" t="e">
        <f>IF(VLOOKUP(F208,futbin!A:A,1,0),1,0)</f>
        <v>#N/A</v>
      </c>
    </row>
    <row r="209" spans="1:7" x14ac:dyDescent="0.25">
      <c r="A209" t="s">
        <v>646</v>
      </c>
      <c r="B209">
        <v>22</v>
      </c>
      <c r="C209">
        <v>80</v>
      </c>
      <c r="D209">
        <v>84</v>
      </c>
      <c r="E209" t="s">
        <v>536</v>
      </c>
      <c r="F209">
        <v>193348</v>
      </c>
      <c r="G209">
        <f>IF(VLOOKUP(F209,futbin!A:A,1,0),1,0)</f>
        <v>1</v>
      </c>
    </row>
    <row r="210" spans="1:7" x14ac:dyDescent="0.25">
      <c r="A210" t="s">
        <v>647</v>
      </c>
      <c r="B210">
        <v>23</v>
      </c>
      <c r="C210">
        <v>80</v>
      </c>
      <c r="D210">
        <v>83</v>
      </c>
      <c r="E210" t="s">
        <v>474</v>
      </c>
      <c r="F210">
        <v>193130</v>
      </c>
      <c r="G210">
        <f>IF(VLOOKUP(F210,futbin!A:A,1,0),1,0)</f>
        <v>1</v>
      </c>
    </row>
    <row r="211" spans="1:7" x14ac:dyDescent="0.25">
      <c r="A211" t="s">
        <v>648</v>
      </c>
      <c r="B211">
        <v>25</v>
      </c>
      <c r="C211">
        <v>80</v>
      </c>
      <c r="D211">
        <v>83</v>
      </c>
      <c r="E211" t="s">
        <v>467</v>
      </c>
      <c r="F211">
        <v>192883</v>
      </c>
      <c r="G211">
        <f>IF(VLOOKUP(F211,futbin!A:A,1,0),1,0)</f>
        <v>1</v>
      </c>
    </row>
    <row r="212" spans="1:7" x14ac:dyDescent="0.25">
      <c r="A212" t="s">
        <v>649</v>
      </c>
      <c r="B212">
        <v>25</v>
      </c>
      <c r="C212">
        <v>80</v>
      </c>
      <c r="D212">
        <v>82</v>
      </c>
      <c r="E212" t="s">
        <v>446</v>
      </c>
      <c r="F212">
        <v>192620</v>
      </c>
      <c r="G212">
        <f>IF(VLOOKUP(F212,futbin!A:A,1,0),1,0)</f>
        <v>1</v>
      </c>
    </row>
    <row r="213" spans="1:7" x14ac:dyDescent="0.25">
      <c r="A213" t="s">
        <v>650</v>
      </c>
      <c r="B213">
        <v>29</v>
      </c>
      <c r="C213">
        <v>80</v>
      </c>
      <c r="D213">
        <v>80</v>
      </c>
      <c r="E213" t="s">
        <v>537</v>
      </c>
      <c r="F213">
        <v>192593</v>
      </c>
      <c r="G213" t="e">
        <f>IF(VLOOKUP(F213,futbin!A:A,1,0),1,0)</f>
        <v>#N/A</v>
      </c>
    </row>
    <row r="214" spans="1:7" x14ac:dyDescent="0.25">
      <c r="A214" t="s">
        <v>651</v>
      </c>
      <c r="B214">
        <v>21</v>
      </c>
      <c r="C214">
        <v>80</v>
      </c>
      <c r="D214">
        <v>86</v>
      </c>
      <c r="E214" t="s">
        <v>618</v>
      </c>
      <c r="F214">
        <v>192505</v>
      </c>
      <c r="G214">
        <f>IF(VLOOKUP(F214,futbin!A:A,1,0),1,0)</f>
        <v>1</v>
      </c>
    </row>
    <row r="215" spans="1:7" x14ac:dyDescent="0.25">
      <c r="A215" t="s">
        <v>652</v>
      </c>
      <c r="B215">
        <v>22</v>
      </c>
      <c r="C215">
        <v>80</v>
      </c>
      <c r="D215">
        <v>85</v>
      </c>
      <c r="E215" t="s">
        <v>653</v>
      </c>
      <c r="F215">
        <v>191032</v>
      </c>
      <c r="G215" t="e">
        <f>IF(VLOOKUP(F215,futbin!A:A,1,0),1,0)</f>
        <v>#N/A</v>
      </c>
    </row>
    <row r="216" spans="1:7" x14ac:dyDescent="0.25">
      <c r="A216" t="s">
        <v>654</v>
      </c>
      <c r="B216">
        <v>23</v>
      </c>
      <c r="C216">
        <v>80</v>
      </c>
      <c r="D216">
        <v>83</v>
      </c>
      <c r="E216" t="s">
        <v>515</v>
      </c>
      <c r="F216">
        <v>190972</v>
      </c>
      <c r="G216" t="e">
        <f>IF(VLOOKUP(F216,futbin!A:A,1,0),1,0)</f>
        <v>#N/A</v>
      </c>
    </row>
    <row r="217" spans="1:7" x14ac:dyDescent="0.25">
      <c r="A217" t="s">
        <v>655</v>
      </c>
      <c r="B217">
        <v>26</v>
      </c>
      <c r="C217">
        <v>80</v>
      </c>
      <c r="D217">
        <v>82</v>
      </c>
      <c r="E217" t="s">
        <v>656</v>
      </c>
      <c r="F217">
        <v>190547</v>
      </c>
      <c r="G217">
        <f>IF(VLOOKUP(F217,futbin!A:A,1,0),1,0)</f>
        <v>1</v>
      </c>
    </row>
    <row r="218" spans="1:7" x14ac:dyDescent="0.25">
      <c r="A218" t="s">
        <v>413</v>
      </c>
      <c r="B218">
        <v>23</v>
      </c>
      <c r="C218">
        <v>80</v>
      </c>
      <c r="D218">
        <v>84</v>
      </c>
      <c r="E218" t="s">
        <v>595</v>
      </c>
      <c r="F218">
        <v>190483</v>
      </c>
      <c r="G218">
        <f>IF(VLOOKUP(F218,futbin!A:A,1,0),1,0)</f>
        <v>1</v>
      </c>
    </row>
    <row r="219" spans="1:7" x14ac:dyDescent="0.25">
      <c r="A219" t="s">
        <v>657</v>
      </c>
      <c r="B219">
        <v>23</v>
      </c>
      <c r="C219">
        <v>80</v>
      </c>
      <c r="D219">
        <v>84</v>
      </c>
      <c r="E219" t="s">
        <v>658</v>
      </c>
      <c r="F219">
        <v>188943</v>
      </c>
      <c r="G219">
        <f>IF(VLOOKUP(F219,futbin!A:A,1,0),1,0)</f>
        <v>1</v>
      </c>
    </row>
    <row r="220" spans="1:7" x14ac:dyDescent="0.25">
      <c r="A220" t="s">
        <v>659</v>
      </c>
      <c r="B220">
        <v>26</v>
      </c>
      <c r="C220">
        <v>80</v>
      </c>
      <c r="D220">
        <v>82</v>
      </c>
      <c r="E220" t="s">
        <v>520</v>
      </c>
      <c r="F220">
        <v>188428</v>
      </c>
      <c r="G220">
        <f>IF(VLOOKUP(F220,futbin!A:A,1,0),1,0)</f>
        <v>1</v>
      </c>
    </row>
    <row r="221" spans="1:7" x14ac:dyDescent="0.25">
      <c r="A221" t="s">
        <v>660</v>
      </c>
      <c r="B221">
        <v>23</v>
      </c>
      <c r="C221">
        <v>80</v>
      </c>
      <c r="D221">
        <v>83</v>
      </c>
      <c r="E221" t="s">
        <v>618</v>
      </c>
      <c r="F221">
        <v>188253</v>
      </c>
      <c r="G221">
        <f>IF(VLOOKUP(F221,futbin!A:A,1,0),1,0)</f>
        <v>1</v>
      </c>
    </row>
    <row r="222" spans="1:7" x14ac:dyDescent="0.25">
      <c r="A222" t="s">
        <v>438</v>
      </c>
      <c r="B222">
        <v>24</v>
      </c>
      <c r="C222">
        <v>80</v>
      </c>
      <c r="D222">
        <v>83</v>
      </c>
      <c r="E222" t="s">
        <v>661</v>
      </c>
      <c r="F222">
        <v>188005</v>
      </c>
      <c r="G222">
        <f>IF(VLOOKUP(F222,futbin!A:A,1,0),1,0)</f>
        <v>1</v>
      </c>
    </row>
    <row r="223" spans="1:7" x14ac:dyDescent="0.25">
      <c r="A223" t="s">
        <v>662</v>
      </c>
      <c r="B223">
        <v>26</v>
      </c>
      <c r="C223">
        <v>80</v>
      </c>
      <c r="D223">
        <v>82</v>
      </c>
      <c r="E223" t="s">
        <v>663</v>
      </c>
      <c r="F223">
        <v>186953</v>
      </c>
      <c r="G223">
        <f>IF(VLOOKUP(F223,futbin!A:A,1,0),1,0)</f>
        <v>1</v>
      </c>
    </row>
    <row r="224" spans="1:7" x14ac:dyDescent="0.25">
      <c r="A224" t="s">
        <v>664</v>
      </c>
      <c r="B224">
        <v>23</v>
      </c>
      <c r="C224">
        <v>80</v>
      </c>
      <c r="D224">
        <v>83</v>
      </c>
      <c r="E224" t="s">
        <v>526</v>
      </c>
      <c r="F224">
        <v>186627</v>
      </c>
      <c r="G224">
        <f>IF(VLOOKUP(F224,futbin!A:A,1,0),1,0)</f>
        <v>1</v>
      </c>
    </row>
    <row r="225" spans="1:7" x14ac:dyDescent="0.25">
      <c r="A225" t="s">
        <v>665</v>
      </c>
      <c r="B225">
        <v>23</v>
      </c>
      <c r="C225">
        <v>80</v>
      </c>
      <c r="D225">
        <v>86</v>
      </c>
      <c r="E225" t="s">
        <v>666</v>
      </c>
      <c r="F225">
        <v>186547</v>
      </c>
      <c r="G225">
        <f>IF(VLOOKUP(F225,futbin!A:A,1,0),1,0)</f>
        <v>1</v>
      </c>
    </row>
    <row r="226" spans="1:7" x14ac:dyDescent="0.25">
      <c r="A226" t="s">
        <v>325</v>
      </c>
      <c r="B226">
        <v>27</v>
      </c>
      <c r="C226">
        <v>80</v>
      </c>
      <c r="D226">
        <v>82</v>
      </c>
      <c r="E226" t="s">
        <v>496</v>
      </c>
      <c r="F226">
        <v>185020</v>
      </c>
      <c r="G226">
        <f>IF(VLOOKUP(F226,futbin!A:A,1,0),1,0)</f>
        <v>1</v>
      </c>
    </row>
    <row r="227" spans="1:7" x14ac:dyDescent="0.25">
      <c r="A227" t="s">
        <v>667</v>
      </c>
      <c r="B227">
        <v>27</v>
      </c>
      <c r="C227">
        <v>80</v>
      </c>
      <c r="D227">
        <v>82</v>
      </c>
      <c r="E227" t="s">
        <v>480</v>
      </c>
      <c r="F227">
        <v>184344</v>
      </c>
      <c r="G227">
        <f>IF(VLOOKUP(F227,futbin!A:A,1,0),1,0)</f>
        <v>1</v>
      </c>
    </row>
    <row r="228" spans="1:7" x14ac:dyDescent="0.25">
      <c r="A228" t="s">
        <v>668</v>
      </c>
      <c r="B228">
        <v>25</v>
      </c>
      <c r="C228">
        <v>80</v>
      </c>
      <c r="D228">
        <v>84</v>
      </c>
      <c r="E228" t="s">
        <v>511</v>
      </c>
      <c r="F228">
        <v>183899</v>
      </c>
      <c r="G228">
        <f>IF(VLOOKUP(F228,futbin!A:A,1,0),1,0)</f>
        <v>1</v>
      </c>
    </row>
    <row r="229" spans="1:7" x14ac:dyDescent="0.25">
      <c r="A229" t="s">
        <v>669</v>
      </c>
      <c r="B229">
        <v>24</v>
      </c>
      <c r="C229">
        <v>80</v>
      </c>
      <c r="D229">
        <v>81</v>
      </c>
      <c r="E229" t="s">
        <v>526</v>
      </c>
      <c r="F229">
        <v>183285</v>
      </c>
      <c r="G229">
        <f>IF(VLOOKUP(F229,futbin!A:A,1,0),1,0)</f>
        <v>1</v>
      </c>
    </row>
    <row r="230" spans="1:7" x14ac:dyDescent="0.25">
      <c r="A230" t="s">
        <v>376</v>
      </c>
      <c r="B230">
        <v>32</v>
      </c>
      <c r="C230">
        <v>80</v>
      </c>
      <c r="D230">
        <v>80</v>
      </c>
      <c r="E230" t="s">
        <v>585</v>
      </c>
      <c r="F230">
        <v>182629</v>
      </c>
      <c r="G230">
        <f>IF(VLOOKUP(F230,futbin!A:A,1,0),1,0)</f>
        <v>1</v>
      </c>
    </row>
    <row r="231" spans="1:7" x14ac:dyDescent="0.25">
      <c r="A231" t="s">
        <v>670</v>
      </c>
      <c r="B231">
        <v>27</v>
      </c>
      <c r="C231">
        <v>80</v>
      </c>
      <c r="D231">
        <v>82</v>
      </c>
      <c r="E231" t="s">
        <v>480</v>
      </c>
      <c r="F231">
        <v>182495</v>
      </c>
      <c r="G231" t="e">
        <f>IF(VLOOKUP(F231,futbin!A:A,1,0),1,0)</f>
        <v>#N/A</v>
      </c>
    </row>
    <row r="232" spans="1:7" x14ac:dyDescent="0.25">
      <c r="A232" t="s">
        <v>671</v>
      </c>
      <c r="B232">
        <v>26</v>
      </c>
      <c r="C232">
        <v>80</v>
      </c>
      <c r="D232">
        <v>81</v>
      </c>
      <c r="E232" t="s">
        <v>526</v>
      </c>
      <c r="F232">
        <v>180819</v>
      </c>
      <c r="G232">
        <f>IF(VLOOKUP(F232,futbin!A:A,1,0),1,0)</f>
        <v>1</v>
      </c>
    </row>
    <row r="233" spans="1:7" x14ac:dyDescent="0.25">
      <c r="A233" t="s">
        <v>672</v>
      </c>
      <c r="B233">
        <v>25</v>
      </c>
      <c r="C233">
        <v>80</v>
      </c>
      <c r="D233">
        <v>82</v>
      </c>
      <c r="E233" t="s">
        <v>618</v>
      </c>
      <c r="F233">
        <v>180216</v>
      </c>
      <c r="G233">
        <f>IF(VLOOKUP(F233,futbin!A:A,1,0),1,0)</f>
        <v>1</v>
      </c>
    </row>
    <row r="234" spans="1:7" x14ac:dyDescent="0.25">
      <c r="A234" t="s">
        <v>673</v>
      </c>
      <c r="B234">
        <v>31</v>
      </c>
      <c r="C234">
        <v>80</v>
      </c>
      <c r="D234">
        <v>80</v>
      </c>
      <c r="E234" t="s">
        <v>663</v>
      </c>
      <c r="F234">
        <v>179752</v>
      </c>
      <c r="G234" t="e">
        <f>IF(VLOOKUP(F234,futbin!A:A,1,0),1,0)</f>
        <v>#N/A</v>
      </c>
    </row>
    <row r="235" spans="1:7" x14ac:dyDescent="0.25">
      <c r="A235" t="s">
        <v>674</v>
      </c>
      <c r="B235">
        <v>27</v>
      </c>
      <c r="C235">
        <v>80</v>
      </c>
      <c r="D235">
        <v>80</v>
      </c>
      <c r="E235" t="s">
        <v>452</v>
      </c>
      <c r="F235">
        <v>179527</v>
      </c>
      <c r="G235">
        <f>IF(VLOOKUP(F235,futbin!A:A,1,0),1,0)</f>
        <v>1</v>
      </c>
    </row>
    <row r="236" spans="1:7" x14ac:dyDescent="0.25">
      <c r="A236" t="s">
        <v>675</v>
      </c>
      <c r="B236">
        <v>25</v>
      </c>
      <c r="C236">
        <v>80</v>
      </c>
      <c r="D236">
        <v>83</v>
      </c>
      <c r="E236" t="s">
        <v>666</v>
      </c>
      <c r="F236">
        <v>178750</v>
      </c>
      <c r="G236" t="e">
        <f>IF(VLOOKUP(F236,futbin!A:A,1,0),1,0)</f>
        <v>#N/A</v>
      </c>
    </row>
    <row r="237" spans="1:7" x14ac:dyDescent="0.25">
      <c r="A237" t="s">
        <v>676</v>
      </c>
      <c r="B237">
        <v>26</v>
      </c>
      <c r="C237">
        <v>80</v>
      </c>
      <c r="D237">
        <v>85</v>
      </c>
      <c r="E237" t="s">
        <v>585</v>
      </c>
      <c r="F237">
        <v>178562</v>
      </c>
      <c r="G237">
        <f>IF(VLOOKUP(F237,futbin!A:A,1,0),1,0)</f>
        <v>1</v>
      </c>
    </row>
    <row r="238" spans="1:7" x14ac:dyDescent="0.25">
      <c r="A238" t="s">
        <v>677</v>
      </c>
      <c r="B238">
        <v>27</v>
      </c>
      <c r="C238">
        <v>80</v>
      </c>
      <c r="D238">
        <v>80</v>
      </c>
      <c r="E238" t="s">
        <v>470</v>
      </c>
      <c r="F238">
        <v>178509</v>
      </c>
      <c r="G238" t="e">
        <f>IF(VLOOKUP(F238,futbin!A:A,1,0),1,0)</f>
        <v>#N/A</v>
      </c>
    </row>
    <row r="239" spans="1:7" x14ac:dyDescent="0.25">
      <c r="A239" t="s">
        <v>430</v>
      </c>
      <c r="B239">
        <v>26</v>
      </c>
      <c r="C239">
        <v>80</v>
      </c>
      <c r="D239">
        <v>83</v>
      </c>
      <c r="E239" t="s">
        <v>579</v>
      </c>
      <c r="F239">
        <v>178005</v>
      </c>
      <c r="G239">
        <f>IF(VLOOKUP(F239,futbin!A:A,1,0),1,0)</f>
        <v>1</v>
      </c>
    </row>
    <row r="240" spans="1:7" x14ac:dyDescent="0.25">
      <c r="A240" t="s">
        <v>678</v>
      </c>
      <c r="B240">
        <v>27</v>
      </c>
      <c r="C240">
        <v>80</v>
      </c>
      <c r="D240">
        <v>80</v>
      </c>
      <c r="E240" t="s">
        <v>679</v>
      </c>
      <c r="F240">
        <v>177644</v>
      </c>
      <c r="G240">
        <f>IF(VLOOKUP(F240,futbin!A:A,1,0),1,0)</f>
        <v>1</v>
      </c>
    </row>
    <row r="241" spans="1:7" x14ac:dyDescent="0.25">
      <c r="A241" t="s">
        <v>680</v>
      </c>
      <c r="B241">
        <v>25</v>
      </c>
      <c r="C241">
        <v>80</v>
      </c>
      <c r="D241">
        <v>82</v>
      </c>
      <c r="E241" t="s">
        <v>467</v>
      </c>
      <c r="F241">
        <v>177458</v>
      </c>
      <c r="G241">
        <f>IF(VLOOKUP(F241,futbin!A:A,1,0),1,0)</f>
        <v>1</v>
      </c>
    </row>
    <row r="242" spans="1:7" x14ac:dyDescent="0.25">
      <c r="A242" t="s">
        <v>681</v>
      </c>
      <c r="B242">
        <v>25</v>
      </c>
      <c r="C242">
        <v>80</v>
      </c>
      <c r="D242">
        <v>85</v>
      </c>
      <c r="E242" t="s">
        <v>513</v>
      </c>
      <c r="F242">
        <v>177413</v>
      </c>
      <c r="G242">
        <f>IF(VLOOKUP(F242,futbin!A:A,1,0),1,0)</f>
        <v>1</v>
      </c>
    </row>
    <row r="243" spans="1:7" x14ac:dyDescent="0.25">
      <c r="A243" t="s">
        <v>682</v>
      </c>
      <c r="B243">
        <v>23</v>
      </c>
      <c r="C243">
        <v>80</v>
      </c>
      <c r="D243">
        <v>83</v>
      </c>
      <c r="E243" t="s">
        <v>566</v>
      </c>
      <c r="F243">
        <v>176993</v>
      </c>
      <c r="G243" t="e">
        <f>IF(VLOOKUP(F243,futbin!A:A,1,0),1,0)</f>
        <v>#N/A</v>
      </c>
    </row>
    <row r="244" spans="1:7" x14ac:dyDescent="0.25">
      <c r="A244" t="s">
        <v>683</v>
      </c>
      <c r="B244">
        <v>26</v>
      </c>
      <c r="C244">
        <v>80</v>
      </c>
      <c r="D244">
        <v>80</v>
      </c>
      <c r="E244" t="s">
        <v>526</v>
      </c>
      <c r="F244">
        <v>173426</v>
      </c>
      <c r="G244">
        <f>IF(VLOOKUP(F244,futbin!A:A,1,0),1,0)</f>
        <v>1</v>
      </c>
    </row>
    <row r="245" spans="1:7" x14ac:dyDescent="0.25">
      <c r="A245" t="s">
        <v>684</v>
      </c>
      <c r="B245">
        <v>26</v>
      </c>
      <c r="C245">
        <v>80</v>
      </c>
      <c r="D245">
        <v>80</v>
      </c>
      <c r="E245" t="s">
        <v>618</v>
      </c>
      <c r="F245">
        <v>172175</v>
      </c>
      <c r="G245">
        <f>IF(VLOOKUP(F245,futbin!A:A,1,0),1,0)</f>
        <v>1</v>
      </c>
    </row>
    <row r="246" spans="1:7" x14ac:dyDescent="0.25">
      <c r="A246" t="s">
        <v>685</v>
      </c>
      <c r="B246">
        <v>28</v>
      </c>
      <c r="C246">
        <v>80</v>
      </c>
      <c r="D246">
        <v>80</v>
      </c>
      <c r="E246" t="s">
        <v>450</v>
      </c>
      <c r="F246">
        <v>167943</v>
      </c>
      <c r="G246">
        <f>IF(VLOOKUP(F246,futbin!A:A,1,0),1,0)</f>
        <v>1</v>
      </c>
    </row>
    <row r="247" spans="1:7" x14ac:dyDescent="0.25">
      <c r="A247" t="s">
        <v>686</v>
      </c>
      <c r="B247">
        <v>28</v>
      </c>
      <c r="C247">
        <v>80</v>
      </c>
      <c r="D247">
        <v>80</v>
      </c>
      <c r="E247" t="s">
        <v>463</v>
      </c>
      <c r="F247">
        <v>167905</v>
      </c>
      <c r="G247">
        <f>IF(VLOOKUP(F247,futbin!A:A,1,0),1,0)</f>
        <v>1</v>
      </c>
    </row>
    <row r="248" spans="1:7" x14ac:dyDescent="0.25">
      <c r="A248" t="s">
        <v>687</v>
      </c>
      <c r="B248">
        <v>27</v>
      </c>
      <c r="C248">
        <v>80</v>
      </c>
      <c r="D248">
        <v>81</v>
      </c>
      <c r="E248" t="s">
        <v>509</v>
      </c>
      <c r="F248">
        <v>167431</v>
      </c>
      <c r="G248">
        <f>IF(VLOOKUP(F248,futbin!A:A,1,0),1,0)</f>
        <v>1</v>
      </c>
    </row>
    <row r="249" spans="1:7" x14ac:dyDescent="0.25">
      <c r="A249" t="s">
        <v>688</v>
      </c>
      <c r="B249">
        <v>29</v>
      </c>
      <c r="C249">
        <v>80</v>
      </c>
      <c r="D249">
        <v>80</v>
      </c>
      <c r="E249" t="s">
        <v>526</v>
      </c>
      <c r="F249">
        <v>166706</v>
      </c>
      <c r="G249">
        <f>IF(VLOOKUP(F249,futbin!A:A,1,0),1,0)</f>
        <v>1</v>
      </c>
    </row>
    <row r="250" spans="1:7" x14ac:dyDescent="0.25">
      <c r="A250" t="s">
        <v>689</v>
      </c>
      <c r="B250">
        <v>25</v>
      </c>
      <c r="C250">
        <v>80</v>
      </c>
      <c r="D250">
        <v>82</v>
      </c>
      <c r="E250" t="s">
        <v>470</v>
      </c>
      <c r="F250">
        <v>164859</v>
      </c>
      <c r="G250">
        <f>IF(VLOOKUP(F250,futbin!A:A,1,0),1,0)</f>
        <v>1</v>
      </c>
    </row>
    <row r="251" spans="1:7" x14ac:dyDescent="0.25">
      <c r="A251" t="s">
        <v>690</v>
      </c>
      <c r="B251">
        <v>29</v>
      </c>
      <c r="C251">
        <v>80</v>
      </c>
      <c r="D251">
        <v>80</v>
      </c>
      <c r="E251" t="s">
        <v>691</v>
      </c>
      <c r="F251">
        <v>164435</v>
      </c>
      <c r="G251">
        <f>IF(VLOOKUP(F251,futbin!A:A,1,0),1,0)</f>
        <v>1</v>
      </c>
    </row>
    <row r="252" spans="1:7" x14ac:dyDescent="0.25">
      <c r="A252" t="s">
        <v>352</v>
      </c>
      <c r="B252">
        <v>29</v>
      </c>
      <c r="C252">
        <v>80</v>
      </c>
      <c r="D252">
        <v>80</v>
      </c>
      <c r="E252" t="s">
        <v>480</v>
      </c>
      <c r="F252">
        <v>162131</v>
      </c>
      <c r="G252">
        <f>IF(VLOOKUP(F252,futbin!A:A,1,0),1,0)</f>
        <v>1</v>
      </c>
    </row>
    <row r="253" spans="1:7" x14ac:dyDescent="0.25">
      <c r="A253" t="s">
        <v>692</v>
      </c>
      <c r="B253">
        <v>28</v>
      </c>
      <c r="C253">
        <v>80</v>
      </c>
      <c r="D253">
        <v>80</v>
      </c>
      <c r="E253" t="s">
        <v>534</v>
      </c>
      <c r="F253">
        <v>159147</v>
      </c>
      <c r="G253">
        <f>IF(VLOOKUP(F253,futbin!A:A,1,0),1,0)</f>
        <v>1</v>
      </c>
    </row>
    <row r="254" spans="1:7" x14ac:dyDescent="0.25">
      <c r="A254" t="s">
        <v>693</v>
      </c>
      <c r="B254">
        <v>28</v>
      </c>
      <c r="C254">
        <v>80</v>
      </c>
      <c r="D254">
        <v>80</v>
      </c>
      <c r="E254" t="s">
        <v>523</v>
      </c>
      <c r="F254">
        <v>158963</v>
      </c>
      <c r="G254" t="e">
        <f>IF(VLOOKUP(F254,futbin!A:A,1,0),1,0)</f>
        <v>#N/A</v>
      </c>
    </row>
    <row r="255" spans="1:7" x14ac:dyDescent="0.25">
      <c r="A255" t="s">
        <v>694</v>
      </c>
      <c r="B255">
        <v>28</v>
      </c>
      <c r="C255">
        <v>80</v>
      </c>
      <c r="D255">
        <v>80</v>
      </c>
      <c r="E255" t="s">
        <v>470</v>
      </c>
      <c r="F255">
        <v>158626</v>
      </c>
      <c r="G255">
        <f>IF(VLOOKUP(F255,futbin!A:A,1,0),1,0)</f>
        <v>1</v>
      </c>
    </row>
    <row r="256" spans="1:7" x14ac:dyDescent="0.25">
      <c r="A256" t="s">
        <v>695</v>
      </c>
      <c r="B256">
        <v>26</v>
      </c>
      <c r="C256">
        <v>80</v>
      </c>
      <c r="D256">
        <v>80</v>
      </c>
      <c r="E256" t="s">
        <v>696</v>
      </c>
      <c r="F256">
        <v>157503</v>
      </c>
      <c r="G256" t="e">
        <f>IF(VLOOKUP(F256,futbin!A:A,1,0),1,0)</f>
        <v>#N/A</v>
      </c>
    </row>
    <row r="257" spans="1:7" x14ac:dyDescent="0.25">
      <c r="A257" t="s">
        <v>416</v>
      </c>
      <c r="B257">
        <v>28</v>
      </c>
      <c r="C257">
        <v>80</v>
      </c>
      <c r="D257">
        <v>80</v>
      </c>
      <c r="E257" t="s">
        <v>496</v>
      </c>
      <c r="F257">
        <v>157481</v>
      </c>
      <c r="G257">
        <f>IF(VLOOKUP(F257,futbin!A:A,1,0),1,0)</f>
        <v>1</v>
      </c>
    </row>
    <row r="258" spans="1:7" x14ac:dyDescent="0.25">
      <c r="A258" t="s">
        <v>697</v>
      </c>
      <c r="B258">
        <v>32</v>
      </c>
      <c r="C258">
        <v>80</v>
      </c>
      <c r="D258">
        <v>80</v>
      </c>
      <c r="E258" t="s">
        <v>536</v>
      </c>
      <c r="F258">
        <v>152999</v>
      </c>
      <c r="G258">
        <f>IF(VLOOKUP(F258,futbin!A:A,1,0),1,0)</f>
        <v>1</v>
      </c>
    </row>
    <row r="259" spans="1:7" x14ac:dyDescent="0.25">
      <c r="A259" t="s">
        <v>698</v>
      </c>
      <c r="B259">
        <v>29</v>
      </c>
      <c r="C259">
        <v>80</v>
      </c>
      <c r="D259">
        <v>80</v>
      </c>
      <c r="E259" t="s">
        <v>699</v>
      </c>
      <c r="F259">
        <v>152039</v>
      </c>
      <c r="G259">
        <f>IF(VLOOKUP(F259,futbin!A:A,1,0),1,0)</f>
        <v>1</v>
      </c>
    </row>
    <row r="260" spans="1:7" x14ac:dyDescent="0.25">
      <c r="A260" t="s">
        <v>700</v>
      </c>
      <c r="B260">
        <v>28</v>
      </c>
      <c r="C260">
        <v>80</v>
      </c>
      <c r="D260">
        <v>80</v>
      </c>
      <c r="E260" t="s">
        <v>575</v>
      </c>
      <c r="F260">
        <v>150418</v>
      </c>
      <c r="G260">
        <f>IF(VLOOKUP(F260,futbin!A:A,1,0),1,0)</f>
        <v>1</v>
      </c>
    </row>
    <row r="261" spans="1:7" x14ac:dyDescent="0.25">
      <c r="A261" t="s">
        <v>365</v>
      </c>
      <c r="B261">
        <v>33</v>
      </c>
      <c r="C261">
        <v>80</v>
      </c>
      <c r="D261">
        <v>80</v>
      </c>
      <c r="E261" t="s">
        <v>515</v>
      </c>
      <c r="F261">
        <v>148711</v>
      </c>
      <c r="G261">
        <f>IF(VLOOKUP(F261,futbin!A:A,1,0),1,0)</f>
        <v>1</v>
      </c>
    </row>
    <row r="262" spans="1:7" x14ac:dyDescent="0.25">
      <c r="A262" t="s">
        <v>701</v>
      </c>
      <c r="B262">
        <v>30</v>
      </c>
      <c r="C262">
        <v>80</v>
      </c>
      <c r="D262">
        <v>80</v>
      </c>
      <c r="E262" t="s">
        <v>614</v>
      </c>
      <c r="F262">
        <v>147782</v>
      </c>
      <c r="G262">
        <f>IF(VLOOKUP(F262,futbin!A:A,1,0),1,0)</f>
        <v>1</v>
      </c>
    </row>
    <row r="263" spans="1:7" x14ac:dyDescent="0.25">
      <c r="A263" t="s">
        <v>702</v>
      </c>
      <c r="B263">
        <v>32</v>
      </c>
      <c r="C263">
        <v>80</v>
      </c>
      <c r="D263">
        <v>80</v>
      </c>
      <c r="E263" t="s">
        <v>703</v>
      </c>
      <c r="F263">
        <v>143632</v>
      </c>
      <c r="G263" t="e">
        <f>IF(VLOOKUP(F263,futbin!A:A,1,0),1,0)</f>
        <v>#N/A</v>
      </c>
    </row>
    <row r="264" spans="1:7" x14ac:dyDescent="0.25">
      <c r="A264" t="s">
        <v>704</v>
      </c>
      <c r="B264">
        <v>33</v>
      </c>
      <c r="C264">
        <v>80</v>
      </c>
      <c r="D264">
        <v>80</v>
      </c>
      <c r="E264" t="s">
        <v>705</v>
      </c>
      <c r="F264">
        <v>142750</v>
      </c>
      <c r="G264" t="e">
        <f>IF(VLOOKUP(F264,futbin!A:A,1,0),1,0)</f>
        <v>#N/A</v>
      </c>
    </row>
    <row r="265" spans="1:7" x14ac:dyDescent="0.25">
      <c r="A265" t="s">
        <v>706</v>
      </c>
      <c r="B265">
        <v>30</v>
      </c>
      <c r="C265">
        <v>80</v>
      </c>
      <c r="D265">
        <v>80</v>
      </c>
      <c r="E265" t="s">
        <v>509</v>
      </c>
      <c r="F265">
        <v>137262</v>
      </c>
      <c r="G265">
        <f>IF(VLOOKUP(F265,futbin!A:A,1,0),1,0)</f>
        <v>1</v>
      </c>
    </row>
    <row r="266" spans="1:7" x14ac:dyDescent="0.25">
      <c r="A266" t="s">
        <v>271</v>
      </c>
      <c r="B266">
        <v>29</v>
      </c>
      <c r="C266">
        <v>80</v>
      </c>
      <c r="D266">
        <v>80</v>
      </c>
      <c r="E266" t="s">
        <v>703</v>
      </c>
      <c r="F266">
        <v>136138</v>
      </c>
      <c r="G266">
        <f>IF(VLOOKUP(F266,futbin!A:A,1,0),1,0)</f>
        <v>1</v>
      </c>
    </row>
    <row r="267" spans="1:7" x14ac:dyDescent="0.25">
      <c r="A267" t="s">
        <v>290</v>
      </c>
      <c r="B267">
        <v>32</v>
      </c>
      <c r="C267">
        <v>80</v>
      </c>
      <c r="D267">
        <v>80</v>
      </c>
      <c r="E267" t="s">
        <v>622</v>
      </c>
      <c r="F267">
        <v>136130</v>
      </c>
      <c r="G267">
        <f>IF(VLOOKUP(F267,futbin!A:A,1,0),1,0)</f>
        <v>1</v>
      </c>
    </row>
    <row r="268" spans="1:7" x14ac:dyDescent="0.25">
      <c r="A268" t="s">
        <v>707</v>
      </c>
      <c r="B268">
        <v>32</v>
      </c>
      <c r="C268">
        <v>80</v>
      </c>
      <c r="D268">
        <v>80</v>
      </c>
      <c r="E268" t="s">
        <v>708</v>
      </c>
      <c r="F268">
        <v>116494</v>
      </c>
      <c r="G268">
        <f>IF(VLOOKUP(F268,futbin!A:A,1,0),1,0)</f>
        <v>1</v>
      </c>
    </row>
    <row r="269" spans="1:7" x14ac:dyDescent="0.25">
      <c r="A269" t="s">
        <v>709</v>
      </c>
      <c r="B269">
        <v>30</v>
      </c>
      <c r="C269">
        <v>80</v>
      </c>
      <c r="D269">
        <v>80</v>
      </c>
      <c r="E269" t="s">
        <v>474</v>
      </c>
      <c r="F269">
        <v>115533</v>
      </c>
      <c r="G269">
        <f>IF(VLOOKUP(F269,futbin!A:A,1,0),1,0)</f>
        <v>1</v>
      </c>
    </row>
    <row r="270" spans="1:7" x14ac:dyDescent="0.25">
      <c r="A270" t="s">
        <v>160</v>
      </c>
      <c r="B270">
        <v>32</v>
      </c>
      <c r="C270">
        <v>80</v>
      </c>
      <c r="D270">
        <v>80</v>
      </c>
      <c r="E270" t="s">
        <v>549</v>
      </c>
      <c r="F270">
        <v>113422</v>
      </c>
      <c r="G270">
        <f>IF(VLOOKUP(F270,futbin!A:A,1,0),1,0)</f>
        <v>1</v>
      </c>
    </row>
    <row r="271" spans="1:7" x14ac:dyDescent="0.25">
      <c r="A271" t="s">
        <v>710</v>
      </c>
      <c r="B271">
        <v>30</v>
      </c>
      <c r="C271">
        <v>80</v>
      </c>
      <c r="D271">
        <v>80</v>
      </c>
      <c r="E271" t="s">
        <v>443</v>
      </c>
      <c r="F271">
        <v>112316</v>
      </c>
      <c r="G271">
        <f>IF(VLOOKUP(F271,futbin!A:A,1,0),1,0)</f>
        <v>1</v>
      </c>
    </row>
    <row r="272" spans="1:7" x14ac:dyDescent="0.25">
      <c r="A272" t="s">
        <v>436</v>
      </c>
      <c r="B272">
        <v>30</v>
      </c>
      <c r="C272">
        <v>80</v>
      </c>
      <c r="D272">
        <v>80</v>
      </c>
      <c r="E272" t="s">
        <v>492</v>
      </c>
      <c r="F272">
        <v>110677</v>
      </c>
      <c r="G272">
        <f>IF(VLOOKUP(F272,futbin!A:A,1,0),1,0)</f>
        <v>1</v>
      </c>
    </row>
    <row r="273" spans="1:7" x14ac:dyDescent="0.25">
      <c r="A273" t="s">
        <v>711</v>
      </c>
      <c r="B273">
        <v>31</v>
      </c>
      <c r="C273">
        <v>80</v>
      </c>
      <c r="D273">
        <v>80</v>
      </c>
      <c r="E273" t="s">
        <v>618</v>
      </c>
      <c r="F273">
        <v>53914</v>
      </c>
      <c r="G273">
        <f>IF(VLOOKUP(F273,futbin!A:A,1,0),1,0)</f>
        <v>1</v>
      </c>
    </row>
    <row r="274" spans="1:7" x14ac:dyDescent="0.25">
      <c r="A274" t="s">
        <v>712</v>
      </c>
      <c r="B274">
        <v>31</v>
      </c>
      <c r="C274">
        <v>80</v>
      </c>
      <c r="D274">
        <v>80</v>
      </c>
      <c r="E274" t="s">
        <v>713</v>
      </c>
      <c r="F274">
        <v>50542</v>
      </c>
      <c r="G274">
        <f>IF(VLOOKUP(F274,futbin!A:A,1,0),1,0)</f>
        <v>1</v>
      </c>
    </row>
    <row r="275" spans="1:7" x14ac:dyDescent="0.25">
      <c r="A275" t="s">
        <v>362</v>
      </c>
      <c r="B275">
        <v>30</v>
      </c>
      <c r="C275">
        <v>80</v>
      </c>
      <c r="D275">
        <v>80</v>
      </c>
      <c r="E275" t="s">
        <v>492</v>
      </c>
      <c r="F275">
        <v>49369</v>
      </c>
      <c r="G275">
        <f>IF(VLOOKUP(F275,futbin!A:A,1,0),1,0)</f>
        <v>1</v>
      </c>
    </row>
    <row r="276" spans="1:7" x14ac:dyDescent="0.25">
      <c r="A276" t="s">
        <v>714</v>
      </c>
      <c r="B276">
        <v>33</v>
      </c>
      <c r="C276">
        <v>80</v>
      </c>
      <c r="D276">
        <v>80</v>
      </c>
      <c r="E276" t="s">
        <v>537</v>
      </c>
      <c r="F276">
        <v>30110</v>
      </c>
      <c r="G276">
        <f>IF(VLOOKUP(F276,futbin!A:A,1,0),1,0)</f>
        <v>1</v>
      </c>
    </row>
    <row r="277" spans="1:7" x14ac:dyDescent="0.25">
      <c r="A277" t="s">
        <v>375</v>
      </c>
      <c r="B277">
        <v>31</v>
      </c>
      <c r="C277">
        <v>80</v>
      </c>
      <c r="D277">
        <v>80</v>
      </c>
      <c r="E277" t="s">
        <v>446</v>
      </c>
      <c r="F277">
        <v>24630</v>
      </c>
      <c r="G277">
        <f>IF(VLOOKUP(F277,futbin!A:A,1,0),1,0)</f>
        <v>1</v>
      </c>
    </row>
    <row r="278" spans="1:7" x14ac:dyDescent="0.25">
      <c r="A278" t="s">
        <v>715</v>
      </c>
      <c r="B278">
        <v>30</v>
      </c>
      <c r="C278">
        <v>80</v>
      </c>
      <c r="D278">
        <v>80</v>
      </c>
      <c r="E278" t="s">
        <v>507</v>
      </c>
      <c r="F278">
        <v>20775</v>
      </c>
      <c r="G278">
        <f>IF(VLOOKUP(F278,futbin!A:A,1,0),1,0)</f>
        <v>1</v>
      </c>
    </row>
    <row r="279" spans="1:7" x14ac:dyDescent="0.25">
      <c r="A279" t="s">
        <v>716</v>
      </c>
      <c r="B279">
        <v>36</v>
      </c>
      <c r="C279">
        <v>80</v>
      </c>
      <c r="D279">
        <v>80</v>
      </c>
      <c r="E279" t="s">
        <v>523</v>
      </c>
      <c r="F279">
        <v>11141</v>
      </c>
      <c r="G279">
        <f>IF(VLOOKUP(F279,futbin!A:A,1,0),1,0)</f>
        <v>1</v>
      </c>
    </row>
    <row r="280" spans="1:7" x14ac:dyDescent="0.25">
      <c r="A280" t="s">
        <v>717</v>
      </c>
      <c r="B280">
        <v>33</v>
      </c>
      <c r="C280">
        <v>80</v>
      </c>
      <c r="D280">
        <v>80</v>
      </c>
      <c r="E280" t="s">
        <v>470</v>
      </c>
      <c r="F280">
        <v>8473</v>
      </c>
      <c r="G280">
        <f>IF(VLOOKUP(F280,futbin!A:A,1,0),1,0)</f>
        <v>1</v>
      </c>
    </row>
    <row r="281" spans="1:7" x14ac:dyDescent="0.25">
      <c r="A281" t="s">
        <v>204</v>
      </c>
      <c r="B281">
        <v>33</v>
      </c>
      <c r="C281">
        <v>80</v>
      </c>
      <c r="D281">
        <v>80</v>
      </c>
      <c r="E281" t="s">
        <v>492</v>
      </c>
      <c r="F281">
        <v>4098</v>
      </c>
      <c r="G281">
        <f>IF(VLOOKUP(F281,futbin!A:A,1,0),1,0)</f>
        <v>1</v>
      </c>
    </row>
    <row r="282" spans="1:7" x14ac:dyDescent="0.25">
      <c r="A282" t="s">
        <v>718</v>
      </c>
      <c r="B282">
        <v>37</v>
      </c>
      <c r="C282">
        <v>80</v>
      </c>
      <c r="D282">
        <v>80</v>
      </c>
      <c r="E282" t="s">
        <v>520</v>
      </c>
      <c r="F282">
        <v>1238</v>
      </c>
      <c r="G282">
        <f>IF(VLOOKUP(F282,futbin!A:A,1,0),1,0)</f>
        <v>1</v>
      </c>
    </row>
    <row r="283" spans="1:7" x14ac:dyDescent="0.25">
      <c r="A283" t="s">
        <v>719</v>
      </c>
      <c r="B283">
        <v>20</v>
      </c>
      <c r="C283">
        <v>79</v>
      </c>
      <c r="D283">
        <v>86</v>
      </c>
      <c r="E283" t="s">
        <v>553</v>
      </c>
      <c r="F283">
        <v>216594</v>
      </c>
      <c r="G283">
        <f>IF(VLOOKUP(F283,futbin!A:A,1,0),1,0)</f>
        <v>1</v>
      </c>
    </row>
    <row r="284" spans="1:7" x14ac:dyDescent="0.25">
      <c r="A284" t="s">
        <v>720</v>
      </c>
      <c r="B284">
        <v>22</v>
      </c>
      <c r="C284">
        <v>79</v>
      </c>
      <c r="D284">
        <v>86</v>
      </c>
      <c r="E284" t="s">
        <v>579</v>
      </c>
      <c r="F284">
        <v>207566</v>
      </c>
      <c r="G284" t="e">
        <f>IF(VLOOKUP(F284,futbin!A:A,1,0),1,0)</f>
        <v>#N/A</v>
      </c>
    </row>
    <row r="285" spans="1:7" x14ac:dyDescent="0.25">
      <c r="A285" t="s">
        <v>721</v>
      </c>
      <c r="B285">
        <v>21</v>
      </c>
      <c r="C285">
        <v>79</v>
      </c>
      <c r="D285">
        <v>84</v>
      </c>
      <c r="E285" t="s">
        <v>526</v>
      </c>
      <c r="F285">
        <v>205566</v>
      </c>
      <c r="G285" t="e">
        <f>IF(VLOOKUP(F285,futbin!A:A,1,0),1,0)</f>
        <v>#N/A</v>
      </c>
    </row>
    <row r="286" spans="1:7" x14ac:dyDescent="0.25">
      <c r="A286" t="s">
        <v>440</v>
      </c>
      <c r="B286">
        <v>22</v>
      </c>
      <c r="C286">
        <v>79</v>
      </c>
      <c r="D286">
        <v>83</v>
      </c>
      <c r="E286" t="s">
        <v>444</v>
      </c>
      <c r="F286">
        <v>204963</v>
      </c>
      <c r="G286">
        <f>IF(VLOOKUP(F286,futbin!A:A,1,0),1,0)</f>
        <v>1</v>
      </c>
    </row>
    <row r="287" spans="1:7" x14ac:dyDescent="0.25">
      <c r="A287" t="s">
        <v>411</v>
      </c>
      <c r="B287">
        <v>23</v>
      </c>
      <c r="C287">
        <v>79</v>
      </c>
      <c r="D287">
        <v>83</v>
      </c>
      <c r="E287" t="s">
        <v>530</v>
      </c>
      <c r="F287">
        <v>204525</v>
      </c>
      <c r="G287">
        <f>IF(VLOOKUP(F287,futbin!A:A,1,0),1,0)</f>
        <v>1</v>
      </c>
    </row>
    <row r="288" spans="1:7" x14ac:dyDescent="0.25">
      <c r="A288" t="s">
        <v>722</v>
      </c>
      <c r="B288">
        <v>20</v>
      </c>
      <c r="C288">
        <v>79</v>
      </c>
      <c r="D288">
        <v>87</v>
      </c>
      <c r="E288" t="s">
        <v>723</v>
      </c>
      <c r="F288">
        <v>202556</v>
      </c>
      <c r="G288">
        <f>IF(VLOOKUP(F288,futbin!A:A,1,0),1,0)</f>
        <v>1</v>
      </c>
    </row>
    <row r="289" spans="1:7" x14ac:dyDescent="0.25">
      <c r="A289" t="s">
        <v>724</v>
      </c>
      <c r="B289">
        <v>24</v>
      </c>
      <c r="C289">
        <v>79</v>
      </c>
      <c r="D289">
        <v>82</v>
      </c>
      <c r="E289" t="s">
        <v>463</v>
      </c>
      <c r="F289">
        <v>201862</v>
      </c>
      <c r="G289" t="e">
        <f>IF(VLOOKUP(F289,futbin!A:A,1,0),1,0)</f>
        <v>#N/A</v>
      </c>
    </row>
    <row r="290" spans="1:7" x14ac:dyDescent="0.25">
      <c r="A290" t="s">
        <v>725</v>
      </c>
      <c r="B290">
        <v>21</v>
      </c>
      <c r="C290">
        <v>79</v>
      </c>
      <c r="D290">
        <v>84</v>
      </c>
      <c r="E290" t="s">
        <v>586</v>
      </c>
      <c r="F290">
        <v>200610</v>
      </c>
      <c r="G290" t="e">
        <f>IF(VLOOKUP(F290,futbin!A:A,1,0),1,0)</f>
        <v>#N/A</v>
      </c>
    </row>
    <row r="291" spans="1:7" x14ac:dyDescent="0.25">
      <c r="A291" t="s">
        <v>726</v>
      </c>
      <c r="B291">
        <v>24</v>
      </c>
      <c r="C291">
        <v>79</v>
      </c>
      <c r="D291">
        <v>82</v>
      </c>
      <c r="E291" t="s">
        <v>585</v>
      </c>
      <c r="F291">
        <v>199715</v>
      </c>
      <c r="G291">
        <f>IF(VLOOKUP(F291,futbin!A:A,1,0),1,0)</f>
        <v>1</v>
      </c>
    </row>
    <row r="292" spans="1:7" x14ac:dyDescent="0.25">
      <c r="A292" t="s">
        <v>727</v>
      </c>
      <c r="B292">
        <v>24</v>
      </c>
      <c r="C292">
        <v>79</v>
      </c>
      <c r="D292">
        <v>82</v>
      </c>
      <c r="E292" t="s">
        <v>728</v>
      </c>
      <c r="F292">
        <v>199626</v>
      </c>
      <c r="G292" t="e">
        <f>IF(VLOOKUP(F292,futbin!A:A,1,0),1,0)</f>
        <v>#N/A</v>
      </c>
    </row>
    <row r="293" spans="1:7" x14ac:dyDescent="0.25">
      <c r="A293" t="s">
        <v>240</v>
      </c>
      <c r="B293">
        <v>27</v>
      </c>
      <c r="C293">
        <v>79</v>
      </c>
      <c r="D293">
        <v>79</v>
      </c>
      <c r="E293" t="s">
        <v>729</v>
      </c>
      <c r="F293">
        <v>199561</v>
      </c>
      <c r="G293">
        <f>IF(VLOOKUP(F293,futbin!A:A,1,0),1,0)</f>
        <v>1</v>
      </c>
    </row>
    <row r="294" spans="1:7" x14ac:dyDescent="0.25">
      <c r="A294" t="s">
        <v>730</v>
      </c>
      <c r="B294">
        <v>21</v>
      </c>
      <c r="C294">
        <v>79</v>
      </c>
      <c r="D294">
        <v>83</v>
      </c>
      <c r="E294" t="s">
        <v>608</v>
      </c>
      <c r="F294">
        <v>199503</v>
      </c>
      <c r="G294" t="e">
        <f>IF(VLOOKUP(F294,futbin!A:A,1,0),1,0)</f>
        <v>#N/A</v>
      </c>
    </row>
    <row r="295" spans="1:7" x14ac:dyDescent="0.25">
      <c r="A295" t="s">
        <v>731</v>
      </c>
      <c r="B295">
        <v>22</v>
      </c>
      <c r="C295">
        <v>79</v>
      </c>
      <c r="D295">
        <v>85</v>
      </c>
      <c r="E295" t="s">
        <v>507</v>
      </c>
      <c r="F295">
        <v>199304</v>
      </c>
      <c r="G295" t="e">
        <f>IF(VLOOKUP(F295,futbin!A:A,1,0),1,0)</f>
        <v>#N/A</v>
      </c>
    </row>
    <row r="296" spans="1:7" x14ac:dyDescent="0.25">
      <c r="A296" t="s">
        <v>732</v>
      </c>
      <c r="B296">
        <v>23</v>
      </c>
      <c r="C296">
        <v>79</v>
      </c>
      <c r="D296">
        <v>85</v>
      </c>
      <c r="E296" t="s">
        <v>496</v>
      </c>
      <c r="F296">
        <v>198219</v>
      </c>
      <c r="G296" t="e">
        <f>IF(VLOOKUP(F296,futbin!A:A,1,0),1,0)</f>
        <v>#N/A</v>
      </c>
    </row>
    <row r="297" spans="1:7" x14ac:dyDescent="0.25">
      <c r="A297" t="s">
        <v>733</v>
      </c>
      <c r="B297">
        <v>22</v>
      </c>
      <c r="C297">
        <v>79</v>
      </c>
      <c r="D297">
        <v>84</v>
      </c>
      <c r="E297" t="s">
        <v>523</v>
      </c>
      <c r="F297">
        <v>198176</v>
      </c>
      <c r="G297">
        <f>IF(VLOOKUP(F297,futbin!A:A,1,0),1,0)</f>
        <v>1</v>
      </c>
    </row>
    <row r="298" spans="1:7" x14ac:dyDescent="0.25">
      <c r="A298" t="s">
        <v>734</v>
      </c>
      <c r="B298">
        <v>29</v>
      </c>
      <c r="C298">
        <v>79</v>
      </c>
      <c r="D298">
        <v>79</v>
      </c>
      <c r="E298" t="s">
        <v>735</v>
      </c>
      <c r="F298">
        <v>196150</v>
      </c>
      <c r="G298" t="e">
        <f>IF(VLOOKUP(F298,futbin!A:A,1,0),1,0)</f>
        <v>#N/A</v>
      </c>
    </row>
    <row r="299" spans="1:7" x14ac:dyDescent="0.25">
      <c r="A299" t="s">
        <v>736</v>
      </c>
      <c r="B299">
        <v>24</v>
      </c>
      <c r="C299">
        <v>79</v>
      </c>
      <c r="D299">
        <v>81</v>
      </c>
      <c r="E299" t="s">
        <v>526</v>
      </c>
      <c r="F299">
        <v>195086</v>
      </c>
      <c r="G299">
        <f>IF(VLOOKUP(F299,futbin!A:A,1,0),1,0)</f>
        <v>1</v>
      </c>
    </row>
    <row r="300" spans="1:7" x14ac:dyDescent="0.25">
      <c r="A300" t="s">
        <v>737</v>
      </c>
      <c r="B300">
        <v>24</v>
      </c>
      <c r="C300">
        <v>79</v>
      </c>
      <c r="D300">
        <v>83</v>
      </c>
      <c r="E300" t="s">
        <v>738</v>
      </c>
      <c r="F300">
        <v>193476</v>
      </c>
      <c r="G300" t="e">
        <f>IF(VLOOKUP(F300,futbin!A:A,1,0),1,0)</f>
        <v>#N/A</v>
      </c>
    </row>
    <row r="301" spans="1:7" x14ac:dyDescent="0.25">
      <c r="A301" t="s">
        <v>739</v>
      </c>
      <c r="B301">
        <v>23</v>
      </c>
      <c r="C301">
        <v>79</v>
      </c>
      <c r="D301">
        <v>85</v>
      </c>
      <c r="E301" t="s">
        <v>480</v>
      </c>
      <c r="F301">
        <v>193061</v>
      </c>
      <c r="G301" t="e">
        <f>IF(VLOOKUP(F301,futbin!A:A,1,0),1,0)</f>
        <v>#N/A</v>
      </c>
    </row>
    <row r="302" spans="1:7" x14ac:dyDescent="0.25">
      <c r="A302" t="s">
        <v>741</v>
      </c>
      <c r="B302">
        <v>27</v>
      </c>
      <c r="C302">
        <v>79</v>
      </c>
      <c r="D302">
        <v>79</v>
      </c>
      <c r="E302" t="s">
        <v>444</v>
      </c>
      <c r="F302">
        <v>193041</v>
      </c>
      <c r="G302" t="e">
        <f>IF(VLOOKUP(F302,futbin!A:A,1,0),1,0)</f>
        <v>#N/A</v>
      </c>
    </row>
    <row r="303" spans="1:7" x14ac:dyDescent="0.25">
      <c r="A303" t="s">
        <v>742</v>
      </c>
      <c r="B303">
        <v>23</v>
      </c>
      <c r="C303">
        <v>79</v>
      </c>
      <c r="D303">
        <v>84</v>
      </c>
      <c r="E303" t="s">
        <v>520</v>
      </c>
      <c r="F303">
        <v>192774</v>
      </c>
      <c r="G303" t="e">
        <f>IF(VLOOKUP(F303,futbin!A:A,1,0),1,0)</f>
        <v>#N/A</v>
      </c>
    </row>
    <row r="304" spans="1:7" x14ac:dyDescent="0.25">
      <c r="A304" t="s">
        <v>743</v>
      </c>
      <c r="B304">
        <v>31</v>
      </c>
      <c r="C304">
        <v>79</v>
      </c>
      <c r="D304">
        <v>79</v>
      </c>
      <c r="E304" t="s">
        <v>624</v>
      </c>
      <c r="F304">
        <v>192615</v>
      </c>
      <c r="G304">
        <f>IF(VLOOKUP(F304,futbin!A:A,1,0),1,0)</f>
        <v>1</v>
      </c>
    </row>
    <row r="305" spans="1:7" x14ac:dyDescent="0.25">
      <c r="A305" t="s">
        <v>744</v>
      </c>
      <c r="B305">
        <v>24</v>
      </c>
      <c r="C305">
        <v>79</v>
      </c>
      <c r="D305">
        <v>83</v>
      </c>
      <c r="E305" t="s">
        <v>467</v>
      </c>
      <c r="F305">
        <v>192387</v>
      </c>
      <c r="G305">
        <f>IF(VLOOKUP(F305,futbin!A:A,1,0),1,0)</f>
        <v>1</v>
      </c>
    </row>
    <row r="306" spans="1:7" x14ac:dyDescent="0.25">
      <c r="A306" t="s">
        <v>745</v>
      </c>
      <c r="B306">
        <v>24</v>
      </c>
      <c r="C306">
        <v>79</v>
      </c>
      <c r="D306">
        <v>84</v>
      </c>
      <c r="E306" t="s">
        <v>463</v>
      </c>
      <c r="F306">
        <v>191740</v>
      </c>
      <c r="G306" t="e">
        <f>IF(VLOOKUP(F306,futbin!A:A,1,0),1,0)</f>
        <v>#N/A</v>
      </c>
    </row>
    <row r="307" spans="1:7" x14ac:dyDescent="0.25">
      <c r="A307" t="s">
        <v>746</v>
      </c>
      <c r="B307">
        <v>24</v>
      </c>
      <c r="C307">
        <v>79</v>
      </c>
      <c r="D307">
        <v>83</v>
      </c>
      <c r="E307" t="s">
        <v>463</v>
      </c>
      <c r="F307">
        <v>190815</v>
      </c>
      <c r="G307" t="e">
        <f>IF(VLOOKUP(F307,futbin!A:A,1,0),1,0)</f>
        <v>#N/A</v>
      </c>
    </row>
    <row r="308" spans="1:7" x14ac:dyDescent="0.25">
      <c r="A308" t="s">
        <v>747</v>
      </c>
      <c r="B308">
        <v>24</v>
      </c>
      <c r="C308">
        <v>79</v>
      </c>
      <c r="D308">
        <v>84</v>
      </c>
      <c r="E308" t="s">
        <v>444</v>
      </c>
      <c r="F308">
        <v>190584</v>
      </c>
      <c r="G308" t="e">
        <f>IF(VLOOKUP(F308,futbin!A:A,1,0),1,0)</f>
        <v>#N/A</v>
      </c>
    </row>
    <row r="309" spans="1:7" x14ac:dyDescent="0.25">
      <c r="A309" t="s">
        <v>748</v>
      </c>
      <c r="B309">
        <v>23</v>
      </c>
      <c r="C309">
        <v>79</v>
      </c>
      <c r="D309">
        <v>83</v>
      </c>
      <c r="E309" t="s">
        <v>459</v>
      </c>
      <c r="F309">
        <v>190531</v>
      </c>
      <c r="G309">
        <f>IF(VLOOKUP(F309,futbin!A:A,1,0),1,0)</f>
        <v>1</v>
      </c>
    </row>
    <row r="310" spans="1:7" x14ac:dyDescent="0.25">
      <c r="A310" t="s">
        <v>749</v>
      </c>
      <c r="B310">
        <v>23</v>
      </c>
      <c r="C310">
        <v>79</v>
      </c>
      <c r="D310">
        <v>83</v>
      </c>
      <c r="E310" t="s">
        <v>530</v>
      </c>
      <c r="F310">
        <v>190286</v>
      </c>
      <c r="G310" t="e">
        <f>IF(VLOOKUP(F310,futbin!A:A,1,0),1,0)</f>
        <v>#N/A</v>
      </c>
    </row>
    <row r="311" spans="1:7" x14ac:dyDescent="0.25">
      <c r="A311" t="s">
        <v>750</v>
      </c>
      <c r="B311">
        <v>27</v>
      </c>
      <c r="C311">
        <v>79</v>
      </c>
      <c r="D311">
        <v>80</v>
      </c>
      <c r="E311" t="s">
        <v>751</v>
      </c>
      <c r="F311">
        <v>189690</v>
      </c>
      <c r="G311" t="e">
        <f>IF(VLOOKUP(F311,futbin!A:A,1,0),1,0)</f>
        <v>#N/A</v>
      </c>
    </row>
    <row r="312" spans="1:7" x14ac:dyDescent="0.25">
      <c r="A312" t="s">
        <v>395</v>
      </c>
      <c r="B312">
        <v>21</v>
      </c>
      <c r="C312">
        <v>79</v>
      </c>
      <c r="D312">
        <v>84</v>
      </c>
      <c r="E312" t="s">
        <v>582</v>
      </c>
      <c r="F312">
        <v>189575</v>
      </c>
      <c r="G312">
        <f>IF(VLOOKUP(F312,futbin!A:A,1,0),1,0)</f>
        <v>1</v>
      </c>
    </row>
    <row r="313" spans="1:7" x14ac:dyDescent="0.25">
      <c r="A313" t="s">
        <v>752</v>
      </c>
      <c r="B313">
        <v>24</v>
      </c>
      <c r="C313">
        <v>79</v>
      </c>
      <c r="D313">
        <v>82</v>
      </c>
      <c r="E313" t="s">
        <v>513</v>
      </c>
      <c r="F313">
        <v>189250</v>
      </c>
      <c r="G313">
        <f>IF(VLOOKUP(F313,futbin!A:A,1,0),1,0)</f>
        <v>1</v>
      </c>
    </row>
    <row r="314" spans="1:7" x14ac:dyDescent="0.25">
      <c r="A314" t="s">
        <v>753</v>
      </c>
      <c r="B314">
        <v>25</v>
      </c>
      <c r="C314">
        <v>79</v>
      </c>
      <c r="D314">
        <v>79</v>
      </c>
      <c r="E314" t="s">
        <v>585</v>
      </c>
      <c r="F314">
        <v>189156</v>
      </c>
      <c r="G314" t="e">
        <f>IF(VLOOKUP(F314,futbin!A:A,1,0),1,0)</f>
        <v>#N/A</v>
      </c>
    </row>
    <row r="315" spans="1:7" x14ac:dyDescent="0.25">
      <c r="A315" t="s">
        <v>754</v>
      </c>
      <c r="B315">
        <v>23</v>
      </c>
      <c r="C315">
        <v>79</v>
      </c>
      <c r="D315">
        <v>83</v>
      </c>
      <c r="E315" t="s">
        <v>755</v>
      </c>
      <c r="F315">
        <v>189117</v>
      </c>
      <c r="G315" t="e">
        <f>IF(VLOOKUP(F315,futbin!A:A,1,0),1,0)</f>
        <v>#N/A</v>
      </c>
    </row>
    <row r="316" spans="1:7" x14ac:dyDescent="0.25">
      <c r="A316" t="s">
        <v>756</v>
      </c>
      <c r="B316">
        <v>24</v>
      </c>
      <c r="C316">
        <v>79</v>
      </c>
      <c r="D316">
        <v>82</v>
      </c>
      <c r="E316" t="s">
        <v>573</v>
      </c>
      <c r="F316">
        <v>188829</v>
      </c>
      <c r="G316">
        <f>IF(VLOOKUP(F316,futbin!A:A,1,0),1,0)</f>
        <v>1</v>
      </c>
    </row>
    <row r="317" spans="1:7" x14ac:dyDescent="0.25">
      <c r="A317" t="s">
        <v>757</v>
      </c>
      <c r="B317">
        <v>26</v>
      </c>
      <c r="C317">
        <v>79</v>
      </c>
      <c r="D317">
        <v>80</v>
      </c>
      <c r="E317" t="s">
        <v>595</v>
      </c>
      <c r="F317">
        <v>188803</v>
      </c>
      <c r="G317" t="e">
        <f>IF(VLOOKUP(F317,futbin!A:A,1,0),1,0)</f>
        <v>#N/A</v>
      </c>
    </row>
    <row r="318" spans="1:7" x14ac:dyDescent="0.25">
      <c r="A318" t="s">
        <v>758</v>
      </c>
      <c r="B318">
        <v>24</v>
      </c>
      <c r="C318">
        <v>79</v>
      </c>
      <c r="D318">
        <v>84</v>
      </c>
      <c r="E318" t="s">
        <v>577</v>
      </c>
      <c r="F318">
        <v>187735</v>
      </c>
      <c r="G318" t="e">
        <f>IF(VLOOKUP(F318,futbin!A:A,1,0),1,0)</f>
        <v>#N/A</v>
      </c>
    </row>
    <row r="319" spans="1:7" x14ac:dyDescent="0.25">
      <c r="A319" t="s">
        <v>759</v>
      </c>
      <c r="B319">
        <v>25</v>
      </c>
      <c r="C319">
        <v>79</v>
      </c>
      <c r="D319">
        <v>81</v>
      </c>
      <c r="E319" t="s">
        <v>760</v>
      </c>
      <c r="F319">
        <v>187072</v>
      </c>
      <c r="G319" t="e">
        <f>IF(VLOOKUP(F319,futbin!A:A,1,0),1,0)</f>
        <v>#N/A</v>
      </c>
    </row>
    <row r="320" spans="1:7" x14ac:dyDescent="0.25">
      <c r="A320" t="s">
        <v>761</v>
      </c>
      <c r="B320">
        <v>25</v>
      </c>
      <c r="C320">
        <v>79</v>
      </c>
      <c r="D320">
        <v>83</v>
      </c>
      <c r="E320" t="s">
        <v>480</v>
      </c>
      <c r="F320">
        <v>186832</v>
      </c>
      <c r="G320" t="e">
        <f>IF(VLOOKUP(F320,futbin!A:A,1,0),1,0)</f>
        <v>#N/A</v>
      </c>
    </row>
    <row r="321" spans="1:7" x14ac:dyDescent="0.25">
      <c r="A321" t="s">
        <v>762</v>
      </c>
      <c r="B321">
        <v>26</v>
      </c>
      <c r="C321">
        <v>79</v>
      </c>
      <c r="D321">
        <v>82</v>
      </c>
      <c r="E321" t="s">
        <v>523</v>
      </c>
      <c r="F321">
        <v>186524</v>
      </c>
      <c r="G321" t="e">
        <f>IF(VLOOKUP(F321,futbin!A:A,1,0),1,0)</f>
        <v>#N/A</v>
      </c>
    </row>
    <row r="322" spans="1:7" x14ac:dyDescent="0.25">
      <c r="A322" t="s">
        <v>763</v>
      </c>
      <c r="B322">
        <v>25</v>
      </c>
      <c r="C322">
        <v>79</v>
      </c>
      <c r="D322">
        <v>83</v>
      </c>
      <c r="E322" t="s">
        <v>760</v>
      </c>
      <c r="F322">
        <v>186148</v>
      </c>
      <c r="G322" t="e">
        <f>IF(VLOOKUP(F322,futbin!A:A,1,0),1,0)</f>
        <v>#N/A</v>
      </c>
    </row>
    <row r="323" spans="1:7" x14ac:dyDescent="0.25">
      <c r="A323" t="s">
        <v>764</v>
      </c>
      <c r="B323">
        <v>24</v>
      </c>
      <c r="C323">
        <v>79</v>
      </c>
      <c r="D323">
        <v>82</v>
      </c>
      <c r="E323" t="s">
        <v>509</v>
      </c>
      <c r="F323">
        <v>185239</v>
      </c>
      <c r="G323" t="e">
        <f>IF(VLOOKUP(F323,futbin!A:A,1,0),1,0)</f>
        <v>#N/A</v>
      </c>
    </row>
    <row r="324" spans="1:7" x14ac:dyDescent="0.25">
      <c r="A324" t="s">
        <v>765</v>
      </c>
      <c r="B324">
        <v>24</v>
      </c>
      <c r="C324">
        <v>79</v>
      </c>
      <c r="D324">
        <v>85</v>
      </c>
      <c r="E324" t="s">
        <v>507</v>
      </c>
      <c r="F324">
        <v>184267</v>
      </c>
      <c r="G324" t="e">
        <f>IF(VLOOKUP(F324,futbin!A:A,1,0),1,0)</f>
        <v>#N/A</v>
      </c>
    </row>
    <row r="325" spans="1:7" x14ac:dyDescent="0.25">
      <c r="A325" t="s">
        <v>766</v>
      </c>
      <c r="B325">
        <v>30</v>
      </c>
      <c r="C325">
        <v>79</v>
      </c>
      <c r="D325">
        <v>79</v>
      </c>
      <c r="E325" t="s">
        <v>666</v>
      </c>
      <c r="F325">
        <v>184120</v>
      </c>
      <c r="G325" t="e">
        <f>IF(VLOOKUP(F325,futbin!A:A,1,0),1,0)</f>
        <v>#N/A</v>
      </c>
    </row>
    <row r="326" spans="1:7" x14ac:dyDescent="0.25">
      <c r="A326" t="s">
        <v>767</v>
      </c>
      <c r="B326">
        <v>24</v>
      </c>
      <c r="C326">
        <v>79</v>
      </c>
      <c r="D326">
        <v>84</v>
      </c>
      <c r="E326" t="s">
        <v>526</v>
      </c>
      <c r="F326">
        <v>183711</v>
      </c>
      <c r="G326">
        <f>IF(VLOOKUP(F326,futbin!A:A,1,0),1,0)</f>
        <v>1</v>
      </c>
    </row>
    <row r="327" spans="1:7" x14ac:dyDescent="0.25">
      <c r="A327" t="s">
        <v>273</v>
      </c>
      <c r="B327">
        <v>28</v>
      </c>
      <c r="C327">
        <v>79</v>
      </c>
      <c r="D327">
        <v>79</v>
      </c>
      <c r="E327" t="s">
        <v>768</v>
      </c>
      <c r="F327">
        <v>183666</v>
      </c>
      <c r="G327">
        <f>IF(VLOOKUP(F327,futbin!A:A,1,0),1,0)</f>
        <v>1</v>
      </c>
    </row>
    <row r="328" spans="1:7" x14ac:dyDescent="0.25">
      <c r="A328" t="s">
        <v>769</v>
      </c>
      <c r="B328">
        <v>26</v>
      </c>
      <c r="C328">
        <v>79</v>
      </c>
      <c r="D328">
        <v>81</v>
      </c>
      <c r="E328" t="s">
        <v>608</v>
      </c>
      <c r="F328">
        <v>183574</v>
      </c>
      <c r="G328" t="e">
        <f>IF(VLOOKUP(F328,futbin!A:A,1,0),1,0)</f>
        <v>#N/A</v>
      </c>
    </row>
    <row r="329" spans="1:7" x14ac:dyDescent="0.25">
      <c r="A329" t="s">
        <v>770</v>
      </c>
      <c r="B329">
        <v>25</v>
      </c>
      <c r="C329">
        <v>79</v>
      </c>
      <c r="D329">
        <v>82</v>
      </c>
      <c r="E329" t="s">
        <v>539</v>
      </c>
      <c r="F329">
        <v>183569</v>
      </c>
      <c r="G329" t="e">
        <f>IF(VLOOKUP(F329,futbin!A:A,1,0),1,0)</f>
        <v>#N/A</v>
      </c>
    </row>
    <row r="330" spans="1:7" x14ac:dyDescent="0.25">
      <c r="A330" t="s">
        <v>771</v>
      </c>
      <c r="B330">
        <v>27</v>
      </c>
      <c r="C330">
        <v>79</v>
      </c>
      <c r="D330">
        <v>81</v>
      </c>
      <c r="E330" t="s">
        <v>614</v>
      </c>
      <c r="F330">
        <v>182879</v>
      </c>
      <c r="G330" t="e">
        <f>IF(VLOOKUP(F330,futbin!A:A,1,0),1,0)</f>
        <v>#N/A</v>
      </c>
    </row>
    <row r="331" spans="1:7" x14ac:dyDescent="0.25">
      <c r="A331" t="s">
        <v>772</v>
      </c>
      <c r="B331">
        <v>28</v>
      </c>
      <c r="C331">
        <v>79</v>
      </c>
      <c r="D331">
        <v>79</v>
      </c>
      <c r="E331" t="s">
        <v>691</v>
      </c>
      <c r="F331">
        <v>181786</v>
      </c>
      <c r="G331" t="e">
        <f>IF(VLOOKUP(F331,futbin!A:A,1,0),1,0)</f>
        <v>#N/A</v>
      </c>
    </row>
    <row r="332" spans="1:7" x14ac:dyDescent="0.25">
      <c r="A332" t="s">
        <v>773</v>
      </c>
      <c r="B332">
        <v>25</v>
      </c>
      <c r="C332">
        <v>79</v>
      </c>
      <c r="D332">
        <v>82</v>
      </c>
      <c r="E332" t="s">
        <v>474</v>
      </c>
      <c r="F332">
        <v>181458</v>
      </c>
      <c r="G332" t="e">
        <f>IF(VLOOKUP(F332,futbin!A:A,1,0),1,0)</f>
        <v>#N/A</v>
      </c>
    </row>
    <row r="333" spans="1:7" x14ac:dyDescent="0.25">
      <c r="A333" t="s">
        <v>774</v>
      </c>
      <c r="B333">
        <v>27</v>
      </c>
      <c r="C333">
        <v>79</v>
      </c>
      <c r="D333">
        <v>79</v>
      </c>
      <c r="E333" t="s">
        <v>595</v>
      </c>
      <c r="F333">
        <v>180826</v>
      </c>
      <c r="G333" t="e">
        <f>IF(VLOOKUP(F333,futbin!A:A,1,0),1,0)</f>
        <v>#N/A</v>
      </c>
    </row>
    <row r="334" spans="1:7" x14ac:dyDescent="0.25">
      <c r="A334" t="s">
        <v>270</v>
      </c>
      <c r="B334">
        <v>29</v>
      </c>
      <c r="C334">
        <v>79</v>
      </c>
      <c r="D334">
        <v>79</v>
      </c>
      <c r="E334" t="s">
        <v>536</v>
      </c>
      <c r="F334">
        <v>180432</v>
      </c>
      <c r="G334">
        <f>IF(VLOOKUP(F334,futbin!A:A,1,0),1,0)</f>
        <v>1</v>
      </c>
    </row>
    <row r="335" spans="1:7" x14ac:dyDescent="0.25">
      <c r="A335" t="s">
        <v>775</v>
      </c>
      <c r="B335">
        <v>29</v>
      </c>
      <c r="C335">
        <v>79</v>
      </c>
      <c r="D335">
        <v>79</v>
      </c>
      <c r="E335" t="s">
        <v>776</v>
      </c>
      <c r="F335">
        <v>179875</v>
      </c>
      <c r="G335" t="e">
        <f>IF(VLOOKUP(F335,futbin!A:A,1,0),1,0)</f>
        <v>#N/A</v>
      </c>
    </row>
    <row r="336" spans="1:7" x14ac:dyDescent="0.25">
      <c r="A336" t="s">
        <v>777</v>
      </c>
      <c r="B336">
        <v>25</v>
      </c>
      <c r="C336">
        <v>79</v>
      </c>
      <c r="D336">
        <v>82</v>
      </c>
      <c r="E336" t="s">
        <v>539</v>
      </c>
      <c r="F336">
        <v>179783</v>
      </c>
      <c r="G336">
        <f>IF(VLOOKUP(F336,futbin!A:A,1,0),1,0)</f>
        <v>1</v>
      </c>
    </row>
    <row r="337" spans="1:7" x14ac:dyDescent="0.25">
      <c r="A337" t="s">
        <v>778</v>
      </c>
      <c r="B337">
        <v>25</v>
      </c>
      <c r="C337">
        <v>79</v>
      </c>
      <c r="D337">
        <v>80</v>
      </c>
      <c r="E337" t="s">
        <v>624</v>
      </c>
      <c r="F337">
        <v>179645</v>
      </c>
      <c r="G337">
        <f>IF(VLOOKUP(F337,futbin!A:A,1,0),1,0)</f>
        <v>1</v>
      </c>
    </row>
    <row r="338" spans="1:7" x14ac:dyDescent="0.25">
      <c r="A338" t="s">
        <v>779</v>
      </c>
      <c r="B338">
        <v>28</v>
      </c>
      <c r="C338">
        <v>79</v>
      </c>
      <c r="D338">
        <v>79</v>
      </c>
      <c r="E338" t="s">
        <v>780</v>
      </c>
      <c r="F338">
        <v>176949</v>
      </c>
      <c r="G338" t="e">
        <f>IF(VLOOKUP(F338,futbin!A:A,1,0),1,0)</f>
        <v>#N/A</v>
      </c>
    </row>
    <row r="339" spans="1:7" x14ac:dyDescent="0.25">
      <c r="A339" t="s">
        <v>781</v>
      </c>
      <c r="B339">
        <v>24</v>
      </c>
      <c r="C339">
        <v>79</v>
      </c>
      <c r="D339">
        <v>82</v>
      </c>
      <c r="E339" t="s">
        <v>573</v>
      </c>
      <c r="F339">
        <v>176571</v>
      </c>
      <c r="G339">
        <f>IF(VLOOKUP(F339,futbin!A:A,1,0),1,0)</f>
        <v>1</v>
      </c>
    </row>
    <row r="340" spans="1:7" x14ac:dyDescent="0.25">
      <c r="A340" t="s">
        <v>782</v>
      </c>
      <c r="B340">
        <v>27</v>
      </c>
      <c r="C340">
        <v>79</v>
      </c>
      <c r="D340">
        <v>79</v>
      </c>
      <c r="E340" t="s">
        <v>526</v>
      </c>
      <c r="F340">
        <v>176266</v>
      </c>
      <c r="G340" t="e">
        <f>IF(VLOOKUP(F340,futbin!A:A,1,0),1,0)</f>
        <v>#N/A</v>
      </c>
    </row>
    <row r="341" spans="1:7" x14ac:dyDescent="0.25">
      <c r="A341" t="s">
        <v>783</v>
      </c>
      <c r="B341">
        <v>27</v>
      </c>
      <c r="C341">
        <v>79</v>
      </c>
      <c r="D341">
        <v>80</v>
      </c>
      <c r="E341" t="s">
        <v>751</v>
      </c>
      <c r="F341">
        <v>175379</v>
      </c>
      <c r="G341" t="e">
        <f>IF(VLOOKUP(F341,futbin!A:A,1,0),1,0)</f>
        <v>#N/A</v>
      </c>
    </row>
    <row r="342" spans="1:7" x14ac:dyDescent="0.25">
      <c r="A342" t="s">
        <v>784</v>
      </c>
      <c r="B342">
        <v>27</v>
      </c>
      <c r="C342">
        <v>79</v>
      </c>
      <c r="D342">
        <v>81</v>
      </c>
      <c r="E342" t="s">
        <v>539</v>
      </c>
      <c r="F342">
        <v>173909</v>
      </c>
      <c r="G342">
        <f>IF(VLOOKUP(F342,futbin!A:A,1,0),1,0)</f>
        <v>1</v>
      </c>
    </row>
    <row r="343" spans="1:7" x14ac:dyDescent="0.25">
      <c r="A343" t="s">
        <v>785</v>
      </c>
      <c r="B343">
        <v>28</v>
      </c>
      <c r="C343">
        <v>79</v>
      </c>
      <c r="D343">
        <v>79</v>
      </c>
      <c r="E343" t="s">
        <v>703</v>
      </c>
      <c r="F343">
        <v>172124</v>
      </c>
      <c r="G343" t="e">
        <f>IF(VLOOKUP(F343,futbin!A:A,1,0),1,0)</f>
        <v>#N/A</v>
      </c>
    </row>
    <row r="344" spans="1:7" x14ac:dyDescent="0.25">
      <c r="A344" t="s">
        <v>786</v>
      </c>
      <c r="B344">
        <v>27</v>
      </c>
      <c r="C344">
        <v>79</v>
      </c>
      <c r="D344">
        <v>79</v>
      </c>
      <c r="E344" t="s">
        <v>723</v>
      </c>
      <c r="F344">
        <v>171897</v>
      </c>
      <c r="G344">
        <f>IF(VLOOKUP(F344,futbin!A:A,1,0),1,0)</f>
        <v>1</v>
      </c>
    </row>
    <row r="345" spans="1:7" x14ac:dyDescent="0.25">
      <c r="A345" t="s">
        <v>787</v>
      </c>
      <c r="B345">
        <v>26</v>
      </c>
      <c r="C345">
        <v>79</v>
      </c>
      <c r="D345">
        <v>82</v>
      </c>
      <c r="E345" t="s">
        <v>444</v>
      </c>
      <c r="F345">
        <v>171688</v>
      </c>
      <c r="G345" t="e">
        <f>IF(VLOOKUP(F345,futbin!A:A,1,0),1,0)</f>
        <v>#N/A</v>
      </c>
    </row>
    <row r="346" spans="1:7" x14ac:dyDescent="0.25">
      <c r="A346" t="s">
        <v>788</v>
      </c>
      <c r="B346">
        <v>27</v>
      </c>
      <c r="C346">
        <v>79</v>
      </c>
      <c r="D346">
        <v>79</v>
      </c>
      <c r="E346" t="s">
        <v>492</v>
      </c>
      <c r="F346">
        <v>171579</v>
      </c>
      <c r="G346" t="e">
        <f>IF(VLOOKUP(F346,futbin!A:A,1,0),1,0)</f>
        <v>#N/A</v>
      </c>
    </row>
    <row r="347" spans="1:7" x14ac:dyDescent="0.25">
      <c r="A347" t="s">
        <v>789</v>
      </c>
      <c r="B347">
        <v>27</v>
      </c>
      <c r="C347">
        <v>79</v>
      </c>
      <c r="D347">
        <v>81</v>
      </c>
      <c r="E347" t="s">
        <v>492</v>
      </c>
      <c r="F347">
        <v>171018</v>
      </c>
      <c r="G347" t="e">
        <f>IF(VLOOKUP(F347,futbin!A:A,1,0),1,0)</f>
        <v>#N/A</v>
      </c>
    </row>
    <row r="348" spans="1:7" x14ac:dyDescent="0.25">
      <c r="A348" t="s">
        <v>790</v>
      </c>
      <c r="B348">
        <v>28</v>
      </c>
      <c r="C348">
        <v>79</v>
      </c>
      <c r="D348">
        <v>80</v>
      </c>
      <c r="E348" t="s">
        <v>536</v>
      </c>
      <c r="F348">
        <v>169051</v>
      </c>
      <c r="G348" t="e">
        <f>IF(VLOOKUP(F348,futbin!A:A,1,0),1,0)</f>
        <v>#N/A</v>
      </c>
    </row>
    <row r="349" spans="1:7" x14ac:dyDescent="0.25">
      <c r="A349" t="s">
        <v>791</v>
      </c>
      <c r="B349">
        <v>29</v>
      </c>
      <c r="C349">
        <v>79</v>
      </c>
      <c r="D349">
        <v>79</v>
      </c>
      <c r="E349" t="s">
        <v>599</v>
      </c>
      <c r="F349">
        <v>168585</v>
      </c>
      <c r="G349" t="e">
        <f>IF(VLOOKUP(F349,futbin!A:A,1,0),1,0)</f>
        <v>#N/A</v>
      </c>
    </row>
    <row r="350" spans="1:7" x14ac:dyDescent="0.25">
      <c r="A350" t="s">
        <v>792</v>
      </c>
      <c r="B350">
        <v>32</v>
      </c>
      <c r="C350">
        <v>79</v>
      </c>
      <c r="D350">
        <v>79</v>
      </c>
      <c r="E350" t="s">
        <v>793</v>
      </c>
      <c r="F350">
        <v>167614</v>
      </c>
      <c r="G350" t="e">
        <f>IF(VLOOKUP(F350,futbin!A:A,1,0),1,0)</f>
        <v>#N/A</v>
      </c>
    </row>
    <row r="351" spans="1:7" x14ac:dyDescent="0.25">
      <c r="A351" t="s">
        <v>794</v>
      </c>
      <c r="B351">
        <v>26</v>
      </c>
      <c r="C351">
        <v>79</v>
      </c>
      <c r="D351">
        <v>82</v>
      </c>
      <c r="E351" t="s">
        <v>795</v>
      </c>
      <c r="F351">
        <v>167599</v>
      </c>
      <c r="G351" t="e">
        <f>IF(VLOOKUP(F351,futbin!A:A,1,0),1,0)</f>
        <v>#N/A</v>
      </c>
    </row>
    <row r="352" spans="1:7" x14ac:dyDescent="0.25">
      <c r="A352" t="s">
        <v>796</v>
      </c>
      <c r="B352">
        <v>31</v>
      </c>
      <c r="C352">
        <v>79</v>
      </c>
      <c r="D352">
        <v>79</v>
      </c>
      <c r="E352" t="s">
        <v>459</v>
      </c>
      <c r="F352">
        <v>163419</v>
      </c>
      <c r="G352">
        <f>IF(VLOOKUP(F352,futbin!A:A,1,0),1,0)</f>
        <v>1</v>
      </c>
    </row>
    <row r="353" spans="1:7" x14ac:dyDescent="0.25">
      <c r="A353" t="s">
        <v>797</v>
      </c>
      <c r="B353">
        <v>26</v>
      </c>
      <c r="C353">
        <v>79</v>
      </c>
      <c r="D353">
        <v>79</v>
      </c>
      <c r="E353" t="s">
        <v>483</v>
      </c>
      <c r="F353">
        <v>162240</v>
      </c>
      <c r="G353">
        <f>IF(VLOOKUP(F353,futbin!A:A,1,0),1,0)</f>
        <v>1</v>
      </c>
    </row>
    <row r="354" spans="1:7" x14ac:dyDescent="0.25">
      <c r="A354" t="s">
        <v>798</v>
      </c>
      <c r="B354">
        <v>27</v>
      </c>
      <c r="C354">
        <v>79</v>
      </c>
      <c r="D354">
        <v>80</v>
      </c>
      <c r="E354" t="s">
        <v>513</v>
      </c>
      <c r="F354">
        <v>161754</v>
      </c>
      <c r="G354" t="e">
        <f>IF(VLOOKUP(F354,futbin!A:A,1,0),1,0)</f>
        <v>#N/A</v>
      </c>
    </row>
    <row r="355" spans="1:7" x14ac:dyDescent="0.25">
      <c r="A355" t="s">
        <v>799</v>
      </c>
      <c r="B355">
        <v>29</v>
      </c>
      <c r="C355">
        <v>79</v>
      </c>
      <c r="D355">
        <v>79</v>
      </c>
      <c r="E355" t="s">
        <v>450</v>
      </c>
      <c r="F355">
        <v>159065</v>
      </c>
      <c r="G355">
        <f>IF(VLOOKUP(F355,futbin!A:A,1,0),1,0)</f>
        <v>1</v>
      </c>
    </row>
    <row r="356" spans="1:7" x14ac:dyDescent="0.25">
      <c r="A356" t="s">
        <v>800</v>
      </c>
      <c r="B356">
        <v>30</v>
      </c>
      <c r="C356">
        <v>79</v>
      </c>
      <c r="D356">
        <v>79</v>
      </c>
      <c r="E356" t="s">
        <v>496</v>
      </c>
      <c r="F356">
        <v>158810</v>
      </c>
      <c r="G356" t="e">
        <f>IF(VLOOKUP(F356,futbin!A:A,1,0),1,0)</f>
        <v>#N/A</v>
      </c>
    </row>
    <row r="357" spans="1:7" x14ac:dyDescent="0.25">
      <c r="A357" t="s">
        <v>801</v>
      </c>
      <c r="B357">
        <v>26</v>
      </c>
      <c r="C357">
        <v>79</v>
      </c>
      <c r="D357">
        <v>81</v>
      </c>
      <c r="E357" t="s">
        <v>802</v>
      </c>
      <c r="F357">
        <v>158121</v>
      </c>
      <c r="G357" t="e">
        <f>IF(VLOOKUP(F357,futbin!A:A,1,0),1,0)</f>
        <v>#N/A</v>
      </c>
    </row>
    <row r="358" spans="1:7" x14ac:dyDescent="0.25">
      <c r="A358" t="s">
        <v>803</v>
      </c>
      <c r="B358">
        <v>28</v>
      </c>
      <c r="C358">
        <v>79</v>
      </c>
      <c r="D358">
        <v>79</v>
      </c>
      <c r="E358" t="s">
        <v>691</v>
      </c>
      <c r="F358">
        <v>157960</v>
      </c>
      <c r="G358" t="e">
        <f>IF(VLOOKUP(F358,futbin!A:A,1,0),1,0)</f>
        <v>#N/A</v>
      </c>
    </row>
    <row r="359" spans="1:7" x14ac:dyDescent="0.25">
      <c r="A359" t="s">
        <v>804</v>
      </c>
      <c r="B359">
        <v>28</v>
      </c>
      <c r="C359">
        <v>79</v>
      </c>
      <c r="D359">
        <v>79</v>
      </c>
      <c r="E359" t="s">
        <v>443</v>
      </c>
      <c r="F359">
        <v>157304</v>
      </c>
      <c r="G359" t="e">
        <f>IF(VLOOKUP(F359,futbin!A:A,1,0),1,0)</f>
        <v>#N/A</v>
      </c>
    </row>
    <row r="360" spans="1:7" x14ac:dyDescent="0.25">
      <c r="A360" t="s">
        <v>805</v>
      </c>
      <c r="B360">
        <v>27</v>
      </c>
      <c r="C360">
        <v>79</v>
      </c>
      <c r="D360">
        <v>82</v>
      </c>
      <c r="E360" t="s">
        <v>577</v>
      </c>
      <c r="F360">
        <v>156142</v>
      </c>
      <c r="G360">
        <f>IF(VLOOKUP(F360,futbin!A:A,1,0),1,0)</f>
        <v>1</v>
      </c>
    </row>
    <row r="361" spans="1:7" x14ac:dyDescent="0.25">
      <c r="A361" t="s">
        <v>806</v>
      </c>
      <c r="B361">
        <v>27</v>
      </c>
      <c r="C361">
        <v>79</v>
      </c>
      <c r="D361">
        <v>79</v>
      </c>
      <c r="E361" t="s">
        <v>553</v>
      </c>
      <c r="F361">
        <v>153296</v>
      </c>
      <c r="G361" t="e">
        <f>IF(VLOOKUP(F361,futbin!A:A,1,0),1,0)</f>
        <v>#N/A</v>
      </c>
    </row>
    <row r="362" spans="1:7" x14ac:dyDescent="0.25">
      <c r="A362" t="s">
        <v>810</v>
      </c>
      <c r="B362">
        <v>30</v>
      </c>
      <c r="C362">
        <v>79</v>
      </c>
      <c r="D362">
        <v>79</v>
      </c>
      <c r="E362" t="s">
        <v>624</v>
      </c>
      <c r="F362">
        <v>150656</v>
      </c>
      <c r="G362">
        <f>IF(VLOOKUP(F362,futbin!A:A,1,0),1,0)</f>
        <v>1</v>
      </c>
    </row>
    <row r="363" spans="1:7" x14ac:dyDescent="0.25">
      <c r="A363" t="s">
        <v>811</v>
      </c>
      <c r="B363">
        <v>29</v>
      </c>
      <c r="C363">
        <v>79</v>
      </c>
      <c r="D363">
        <v>79</v>
      </c>
      <c r="E363" t="s">
        <v>492</v>
      </c>
      <c r="F363">
        <v>146760</v>
      </c>
      <c r="G363" t="e">
        <f>IF(VLOOKUP(F363,futbin!A:A,1,0),1,0)</f>
        <v>#N/A</v>
      </c>
    </row>
    <row r="364" spans="1:7" x14ac:dyDescent="0.25">
      <c r="A364" t="s">
        <v>343</v>
      </c>
      <c r="B364">
        <v>29</v>
      </c>
      <c r="C364">
        <v>79</v>
      </c>
      <c r="D364">
        <v>79</v>
      </c>
      <c r="E364" t="s">
        <v>483</v>
      </c>
      <c r="F364">
        <v>146758</v>
      </c>
      <c r="G364">
        <f>IF(VLOOKUP(F364,futbin!A:A,1,0),1,0)</f>
        <v>1</v>
      </c>
    </row>
    <row r="365" spans="1:7" x14ac:dyDescent="0.25">
      <c r="A365" t="s">
        <v>812</v>
      </c>
      <c r="B365">
        <v>31</v>
      </c>
      <c r="C365">
        <v>79</v>
      </c>
      <c r="D365">
        <v>79</v>
      </c>
      <c r="E365" t="s">
        <v>444</v>
      </c>
      <c r="F365">
        <v>146741</v>
      </c>
      <c r="G365" t="e">
        <f>IF(VLOOKUP(F365,futbin!A:A,1,0),1,0)</f>
        <v>#N/A</v>
      </c>
    </row>
    <row r="366" spans="1:7" x14ac:dyDescent="0.25">
      <c r="A366" t="s">
        <v>813</v>
      </c>
      <c r="B366">
        <v>30</v>
      </c>
      <c r="C366">
        <v>79</v>
      </c>
      <c r="D366">
        <v>79</v>
      </c>
      <c r="E366" t="s">
        <v>530</v>
      </c>
      <c r="F366">
        <v>146482</v>
      </c>
      <c r="G366" t="e">
        <f>IF(VLOOKUP(F366,futbin!A:A,1,0),1,0)</f>
        <v>#N/A</v>
      </c>
    </row>
    <row r="367" spans="1:7" x14ac:dyDescent="0.25">
      <c r="A367" t="s">
        <v>814</v>
      </c>
      <c r="B367">
        <v>30</v>
      </c>
      <c r="C367">
        <v>79</v>
      </c>
      <c r="D367">
        <v>79</v>
      </c>
      <c r="E367" t="s">
        <v>511</v>
      </c>
      <c r="F367">
        <v>146460</v>
      </c>
      <c r="G367" t="e">
        <f>IF(VLOOKUP(F367,futbin!A:A,1,0),1,0)</f>
        <v>#N/A</v>
      </c>
    </row>
    <row r="368" spans="1:7" x14ac:dyDescent="0.25">
      <c r="A368" t="s">
        <v>328</v>
      </c>
      <c r="B368">
        <v>29</v>
      </c>
      <c r="C368">
        <v>79</v>
      </c>
      <c r="D368">
        <v>79</v>
      </c>
      <c r="E368" t="s">
        <v>608</v>
      </c>
      <c r="F368">
        <v>144622</v>
      </c>
      <c r="G368">
        <f>IF(VLOOKUP(F368,futbin!A:A,1,0),1,0)</f>
        <v>1</v>
      </c>
    </row>
    <row r="369" spans="1:7" x14ac:dyDescent="0.25">
      <c r="A369" t="s">
        <v>815</v>
      </c>
      <c r="B369">
        <v>30</v>
      </c>
      <c r="C369">
        <v>79</v>
      </c>
      <c r="D369">
        <v>79</v>
      </c>
      <c r="E369" t="s">
        <v>575</v>
      </c>
      <c r="F369">
        <v>142780</v>
      </c>
      <c r="G369">
        <f>IF(VLOOKUP(F369,futbin!A:A,1,0),1,0)</f>
        <v>1</v>
      </c>
    </row>
    <row r="370" spans="1:7" x14ac:dyDescent="0.25">
      <c r="A370" t="s">
        <v>816</v>
      </c>
      <c r="B370">
        <v>28</v>
      </c>
      <c r="C370">
        <v>79</v>
      </c>
      <c r="D370">
        <v>79</v>
      </c>
      <c r="E370" t="s">
        <v>661</v>
      </c>
      <c r="F370">
        <v>140233</v>
      </c>
      <c r="G370">
        <f>IF(VLOOKUP(F370,futbin!A:A,1,0),1,0)</f>
        <v>1</v>
      </c>
    </row>
    <row r="371" spans="1:7" x14ac:dyDescent="0.25">
      <c r="A371" t="s">
        <v>817</v>
      </c>
      <c r="B371">
        <v>32</v>
      </c>
      <c r="C371">
        <v>79</v>
      </c>
      <c r="D371">
        <v>79</v>
      </c>
      <c r="E371" t="s">
        <v>595</v>
      </c>
      <c r="F371">
        <v>139997</v>
      </c>
      <c r="G371" t="e">
        <f>IF(VLOOKUP(F371,futbin!A:A,1,0),1,0)</f>
        <v>#N/A</v>
      </c>
    </row>
    <row r="372" spans="1:7" x14ac:dyDescent="0.25">
      <c r="A372" t="s">
        <v>818</v>
      </c>
      <c r="B372">
        <v>31</v>
      </c>
      <c r="C372">
        <v>79</v>
      </c>
      <c r="D372">
        <v>79</v>
      </c>
      <c r="E372" t="s">
        <v>523</v>
      </c>
      <c r="F372">
        <v>139668</v>
      </c>
      <c r="G372" t="e">
        <f>IF(VLOOKUP(F372,futbin!A:A,1,0),1,0)</f>
        <v>#N/A</v>
      </c>
    </row>
    <row r="373" spans="1:7" x14ac:dyDescent="0.25">
      <c r="A373" t="s">
        <v>819</v>
      </c>
      <c r="B373">
        <v>36</v>
      </c>
      <c r="C373">
        <v>79</v>
      </c>
      <c r="D373">
        <v>79</v>
      </c>
      <c r="E373" t="s">
        <v>507</v>
      </c>
      <c r="F373">
        <v>139094</v>
      </c>
      <c r="G373" t="e">
        <f>IF(VLOOKUP(F373,futbin!A:A,1,0),1,0)</f>
        <v>#N/A</v>
      </c>
    </row>
    <row r="374" spans="1:7" x14ac:dyDescent="0.25">
      <c r="A374" t="s">
        <v>820</v>
      </c>
      <c r="B374">
        <v>28</v>
      </c>
      <c r="C374">
        <v>79</v>
      </c>
      <c r="D374">
        <v>79</v>
      </c>
      <c r="E374" t="s">
        <v>459</v>
      </c>
      <c r="F374">
        <v>138412</v>
      </c>
      <c r="G374" t="e">
        <f>IF(VLOOKUP(F374,futbin!A:A,1,0),1,0)</f>
        <v>#N/A</v>
      </c>
    </row>
    <row r="375" spans="1:7" x14ac:dyDescent="0.25">
      <c r="A375" t="s">
        <v>821</v>
      </c>
      <c r="B375">
        <v>30</v>
      </c>
      <c r="C375">
        <v>79</v>
      </c>
      <c r="D375">
        <v>79</v>
      </c>
      <c r="E375" t="s">
        <v>483</v>
      </c>
      <c r="F375">
        <v>137677</v>
      </c>
      <c r="G375" t="e">
        <f>IF(VLOOKUP(F375,futbin!A:A,1,0),1,0)</f>
        <v>#N/A</v>
      </c>
    </row>
    <row r="376" spans="1:7" x14ac:dyDescent="0.25">
      <c r="A376" t="s">
        <v>822</v>
      </c>
      <c r="B376">
        <v>31</v>
      </c>
      <c r="C376">
        <v>79</v>
      </c>
      <c r="D376">
        <v>79</v>
      </c>
      <c r="E376" t="s">
        <v>679</v>
      </c>
      <c r="F376">
        <v>135697</v>
      </c>
      <c r="G376" t="e">
        <f>IF(VLOOKUP(F376,futbin!A:A,1,0),1,0)</f>
        <v>#N/A</v>
      </c>
    </row>
    <row r="377" spans="1:7" x14ac:dyDescent="0.25">
      <c r="A377" t="s">
        <v>314</v>
      </c>
      <c r="B377">
        <v>31</v>
      </c>
      <c r="C377">
        <v>79</v>
      </c>
      <c r="D377">
        <v>79</v>
      </c>
      <c r="E377" t="s">
        <v>501</v>
      </c>
      <c r="F377">
        <v>135475</v>
      </c>
      <c r="G377">
        <f>IF(VLOOKUP(F377,futbin!A:A,1,0),1,0)</f>
        <v>1</v>
      </c>
    </row>
    <row r="378" spans="1:7" x14ac:dyDescent="0.25">
      <c r="A378" t="s">
        <v>823</v>
      </c>
      <c r="B378">
        <v>32</v>
      </c>
      <c r="C378">
        <v>79</v>
      </c>
      <c r="D378">
        <v>79</v>
      </c>
      <c r="E378" t="s">
        <v>520</v>
      </c>
      <c r="F378">
        <v>135455</v>
      </c>
      <c r="G378" t="e">
        <f>IF(VLOOKUP(F378,futbin!A:A,1,0),1,0)</f>
        <v>#N/A</v>
      </c>
    </row>
    <row r="379" spans="1:7" x14ac:dyDescent="0.25">
      <c r="A379" t="s">
        <v>824</v>
      </c>
      <c r="B379">
        <v>33</v>
      </c>
      <c r="C379">
        <v>79</v>
      </c>
      <c r="D379">
        <v>79</v>
      </c>
      <c r="E379" t="s">
        <v>459</v>
      </c>
      <c r="F379">
        <v>134979</v>
      </c>
      <c r="G379" t="e">
        <f>IF(VLOOKUP(F379,futbin!A:A,1,0),1,0)</f>
        <v>#N/A</v>
      </c>
    </row>
    <row r="380" spans="1:7" x14ac:dyDescent="0.25">
      <c r="A380" t="s">
        <v>825</v>
      </c>
      <c r="B380">
        <v>28</v>
      </c>
      <c r="C380">
        <v>79</v>
      </c>
      <c r="D380">
        <v>79</v>
      </c>
      <c r="E380" t="s">
        <v>501</v>
      </c>
      <c r="F380">
        <v>124375</v>
      </c>
      <c r="G380" t="e">
        <f>IF(VLOOKUP(F380,futbin!A:A,1,0),1,0)</f>
        <v>#N/A</v>
      </c>
    </row>
    <row r="381" spans="1:7" x14ac:dyDescent="0.25">
      <c r="A381" t="s">
        <v>826</v>
      </c>
      <c r="B381">
        <v>29</v>
      </c>
      <c r="C381">
        <v>79</v>
      </c>
      <c r="D381">
        <v>79</v>
      </c>
      <c r="E381" t="s">
        <v>622</v>
      </c>
      <c r="F381">
        <v>53578</v>
      </c>
      <c r="G381">
        <f>IF(VLOOKUP(F381,futbin!A:A,1,0),1,0)</f>
        <v>1</v>
      </c>
    </row>
    <row r="382" spans="1:7" x14ac:dyDescent="0.25">
      <c r="A382" t="s">
        <v>827</v>
      </c>
      <c r="B382">
        <v>33</v>
      </c>
      <c r="C382">
        <v>79</v>
      </c>
      <c r="D382">
        <v>79</v>
      </c>
      <c r="E382" t="s">
        <v>480</v>
      </c>
      <c r="F382">
        <v>52091</v>
      </c>
      <c r="G382">
        <f>IF(VLOOKUP(F382,futbin!A:A,1,0),1,0)</f>
        <v>1</v>
      </c>
    </row>
    <row r="383" spans="1:7" x14ac:dyDescent="0.25">
      <c r="A383" t="s">
        <v>828</v>
      </c>
      <c r="B383">
        <v>34</v>
      </c>
      <c r="C383">
        <v>79</v>
      </c>
      <c r="D383">
        <v>79</v>
      </c>
      <c r="E383" t="s">
        <v>523</v>
      </c>
      <c r="F383">
        <v>51100</v>
      </c>
      <c r="G383" t="e">
        <f>IF(VLOOKUP(F383,futbin!A:A,1,0),1,0)</f>
        <v>#N/A</v>
      </c>
    </row>
    <row r="384" spans="1:7" x14ac:dyDescent="0.25">
      <c r="A384" t="s">
        <v>829</v>
      </c>
      <c r="B384">
        <v>32</v>
      </c>
      <c r="C384">
        <v>79</v>
      </c>
      <c r="D384">
        <v>79</v>
      </c>
      <c r="E384" t="s">
        <v>575</v>
      </c>
      <c r="F384">
        <v>45186</v>
      </c>
      <c r="G384" t="e">
        <f>IF(VLOOKUP(F384,futbin!A:A,1,0),1,0)</f>
        <v>#N/A</v>
      </c>
    </row>
    <row r="385" spans="1:7" x14ac:dyDescent="0.25">
      <c r="A385" t="s">
        <v>381</v>
      </c>
      <c r="B385">
        <v>32</v>
      </c>
      <c r="C385">
        <v>79</v>
      </c>
      <c r="D385">
        <v>79</v>
      </c>
      <c r="E385" t="s">
        <v>470</v>
      </c>
      <c r="F385">
        <v>45119</v>
      </c>
      <c r="G385">
        <f>IF(VLOOKUP(F385,futbin!A:A,1,0),1,0)</f>
        <v>1</v>
      </c>
    </row>
    <row r="386" spans="1:7" x14ac:dyDescent="0.25">
      <c r="A386" t="s">
        <v>830</v>
      </c>
      <c r="B386">
        <v>31</v>
      </c>
      <c r="C386">
        <v>79</v>
      </c>
      <c r="D386">
        <v>79</v>
      </c>
      <c r="E386" t="s">
        <v>831</v>
      </c>
      <c r="F386">
        <v>31831</v>
      </c>
      <c r="G386" t="e">
        <f>IF(VLOOKUP(F386,futbin!A:A,1,0),1,0)</f>
        <v>#N/A</v>
      </c>
    </row>
    <row r="387" spans="1:7" x14ac:dyDescent="0.25">
      <c r="A387" t="s">
        <v>832</v>
      </c>
      <c r="B387">
        <v>32</v>
      </c>
      <c r="C387">
        <v>79</v>
      </c>
      <c r="D387">
        <v>79</v>
      </c>
      <c r="E387" t="s">
        <v>463</v>
      </c>
      <c r="F387">
        <v>21146</v>
      </c>
      <c r="G387" t="e">
        <f>IF(VLOOKUP(F387,futbin!A:A,1,0),1,0)</f>
        <v>#N/A</v>
      </c>
    </row>
    <row r="388" spans="1:7" x14ac:dyDescent="0.25">
      <c r="A388" t="s">
        <v>833</v>
      </c>
      <c r="B388">
        <v>35</v>
      </c>
      <c r="C388">
        <v>79</v>
      </c>
      <c r="D388">
        <v>79</v>
      </c>
      <c r="E388" t="s">
        <v>618</v>
      </c>
      <c r="F388">
        <v>16254</v>
      </c>
      <c r="G388">
        <f>IF(VLOOKUP(F388,futbin!A:A,1,0),1,0)</f>
        <v>1</v>
      </c>
    </row>
    <row r="389" spans="1:7" x14ac:dyDescent="0.25">
      <c r="A389" t="s">
        <v>834</v>
      </c>
      <c r="B389">
        <v>33</v>
      </c>
      <c r="C389">
        <v>79</v>
      </c>
      <c r="D389">
        <v>79</v>
      </c>
      <c r="E389" t="s">
        <v>618</v>
      </c>
      <c r="F389">
        <v>6826</v>
      </c>
      <c r="G389">
        <f>IF(VLOOKUP(F389,futbin!A:A,1,0),1,0)</f>
        <v>1</v>
      </c>
    </row>
    <row r="390" spans="1:7" x14ac:dyDescent="0.25">
      <c r="A390" t="s">
        <v>835</v>
      </c>
      <c r="B390">
        <v>36</v>
      </c>
      <c r="C390">
        <v>79</v>
      </c>
      <c r="D390">
        <v>79</v>
      </c>
      <c r="E390" t="s">
        <v>549</v>
      </c>
      <c r="F390">
        <v>5471</v>
      </c>
      <c r="G390">
        <f>IF(VLOOKUP(F390,futbin!A:A,1,0),1,0)</f>
        <v>1</v>
      </c>
    </row>
    <row r="391" spans="1:7" x14ac:dyDescent="0.25">
      <c r="A391" t="s">
        <v>836</v>
      </c>
      <c r="B391">
        <v>34</v>
      </c>
      <c r="C391">
        <v>79</v>
      </c>
      <c r="D391">
        <v>79</v>
      </c>
      <c r="E391" t="s">
        <v>608</v>
      </c>
      <c r="F391">
        <v>1611</v>
      </c>
      <c r="G391" t="e">
        <f>IF(VLOOKUP(F391,futbin!A:A,1,0),1,0)</f>
        <v>#N/A</v>
      </c>
    </row>
    <row r="392" spans="1:7" x14ac:dyDescent="0.25">
      <c r="A392" t="s">
        <v>837</v>
      </c>
      <c r="B392">
        <v>33</v>
      </c>
      <c r="C392">
        <v>79</v>
      </c>
      <c r="D392">
        <v>79</v>
      </c>
      <c r="E392" t="s">
        <v>569</v>
      </c>
      <c r="F392">
        <v>330</v>
      </c>
      <c r="G392">
        <f>IF(VLOOKUP(F392,futbin!A:A,1,0),1,0)</f>
        <v>1</v>
      </c>
    </row>
    <row r="393" spans="1:7" x14ac:dyDescent="0.25">
      <c r="A393" t="s">
        <v>838</v>
      </c>
      <c r="B393">
        <v>24</v>
      </c>
      <c r="C393">
        <v>78</v>
      </c>
      <c r="D393">
        <v>83</v>
      </c>
      <c r="E393" t="s">
        <v>513</v>
      </c>
      <c r="F393">
        <v>216336</v>
      </c>
      <c r="G393" t="e">
        <f>IF(VLOOKUP(F393,futbin!A:A,1,0),1,0)</f>
        <v>#N/A</v>
      </c>
    </row>
    <row r="394" spans="1:7" x14ac:dyDescent="0.25">
      <c r="A394" t="s">
        <v>839</v>
      </c>
      <c r="B394">
        <v>20</v>
      </c>
      <c r="C394">
        <v>78</v>
      </c>
      <c r="D394">
        <v>85</v>
      </c>
      <c r="E394" t="s">
        <v>526</v>
      </c>
      <c r="F394">
        <v>212125</v>
      </c>
      <c r="G394" t="e">
        <f>IF(VLOOKUP(F394,futbin!A:A,1,0),1,0)</f>
        <v>#N/A</v>
      </c>
    </row>
    <row r="395" spans="1:7" x14ac:dyDescent="0.25">
      <c r="A395" t="s">
        <v>840</v>
      </c>
      <c r="B395">
        <v>19</v>
      </c>
      <c r="C395">
        <v>78</v>
      </c>
      <c r="D395">
        <v>83</v>
      </c>
      <c r="E395" t="s">
        <v>841</v>
      </c>
      <c r="F395">
        <v>210935</v>
      </c>
      <c r="G395" t="e">
        <f>IF(VLOOKUP(F395,futbin!A:A,1,0),1,0)</f>
        <v>#N/A</v>
      </c>
    </row>
    <row r="396" spans="1:7" x14ac:dyDescent="0.25">
      <c r="A396" t="s">
        <v>842</v>
      </c>
      <c r="B396">
        <v>20</v>
      </c>
      <c r="C396">
        <v>78</v>
      </c>
      <c r="D396">
        <v>84</v>
      </c>
      <c r="E396" t="s">
        <v>537</v>
      </c>
      <c r="F396">
        <v>208418</v>
      </c>
      <c r="G396" t="e">
        <f>IF(VLOOKUP(F396,futbin!A:A,1,0),1,0)</f>
        <v>#N/A</v>
      </c>
    </row>
    <row r="397" spans="1:7" x14ac:dyDescent="0.25">
      <c r="A397" t="s">
        <v>843</v>
      </c>
      <c r="B397">
        <v>25</v>
      </c>
      <c r="C397">
        <v>78</v>
      </c>
      <c r="D397">
        <v>82</v>
      </c>
      <c r="E397" t="s">
        <v>515</v>
      </c>
      <c r="F397">
        <v>208230</v>
      </c>
      <c r="G397" t="e">
        <f>IF(VLOOKUP(F397,futbin!A:A,1,0),1,0)</f>
        <v>#N/A</v>
      </c>
    </row>
    <row r="398" spans="1:7" x14ac:dyDescent="0.25">
      <c r="A398" t="s">
        <v>844</v>
      </c>
      <c r="B398">
        <v>20</v>
      </c>
      <c r="C398">
        <v>78</v>
      </c>
      <c r="D398">
        <v>83</v>
      </c>
      <c r="E398" t="s">
        <v>509</v>
      </c>
      <c r="F398">
        <v>208128</v>
      </c>
      <c r="G398" t="e">
        <f>IF(VLOOKUP(F398,futbin!A:A,1,0),1,0)</f>
        <v>#N/A</v>
      </c>
    </row>
    <row r="399" spans="1:7" x14ac:dyDescent="0.25">
      <c r="A399" t="s">
        <v>845</v>
      </c>
      <c r="B399">
        <v>20</v>
      </c>
      <c r="C399">
        <v>78</v>
      </c>
      <c r="D399">
        <v>85</v>
      </c>
      <c r="E399" t="s">
        <v>666</v>
      </c>
      <c r="F399">
        <v>207441</v>
      </c>
      <c r="G399" t="e">
        <f>IF(VLOOKUP(F399,futbin!A:A,1,0),1,0)</f>
        <v>#N/A</v>
      </c>
    </row>
    <row r="400" spans="1:7" x14ac:dyDescent="0.25">
      <c r="A400" t="s">
        <v>393</v>
      </c>
      <c r="B400">
        <v>21</v>
      </c>
      <c r="C400">
        <v>78</v>
      </c>
      <c r="D400">
        <v>84</v>
      </c>
      <c r="E400" t="s">
        <v>595</v>
      </c>
      <c r="F400">
        <v>205525</v>
      </c>
      <c r="G400">
        <f>IF(VLOOKUP(F400,futbin!A:A,1,0),1,0)</f>
        <v>1</v>
      </c>
    </row>
    <row r="401" spans="1:7" x14ac:dyDescent="0.25">
      <c r="A401" t="s">
        <v>846</v>
      </c>
      <c r="B401">
        <v>23</v>
      </c>
      <c r="C401">
        <v>78</v>
      </c>
      <c r="D401">
        <v>82</v>
      </c>
      <c r="E401" t="s">
        <v>575</v>
      </c>
      <c r="F401">
        <v>204639</v>
      </c>
      <c r="G401" t="e">
        <f>IF(VLOOKUP(F401,futbin!A:A,1,0),1,0)</f>
        <v>#N/A</v>
      </c>
    </row>
    <row r="402" spans="1:7" x14ac:dyDescent="0.25">
      <c r="A402" t="s">
        <v>847</v>
      </c>
      <c r="B402">
        <v>24</v>
      </c>
      <c r="C402">
        <v>78</v>
      </c>
      <c r="D402">
        <v>81</v>
      </c>
      <c r="E402" t="s">
        <v>520</v>
      </c>
      <c r="F402">
        <v>204550</v>
      </c>
      <c r="G402" t="e">
        <f>IF(VLOOKUP(F402,futbin!A:A,1,0),1,0)</f>
        <v>#N/A</v>
      </c>
    </row>
    <row r="403" spans="1:7" x14ac:dyDescent="0.25">
      <c r="A403" t="s">
        <v>848</v>
      </c>
      <c r="B403">
        <v>25</v>
      </c>
      <c r="C403">
        <v>78</v>
      </c>
      <c r="D403">
        <v>81</v>
      </c>
      <c r="E403" t="s">
        <v>793</v>
      </c>
      <c r="F403">
        <v>203627</v>
      </c>
      <c r="G403" t="e">
        <f>IF(VLOOKUP(F403,futbin!A:A,1,0),1,0)</f>
        <v>#N/A</v>
      </c>
    </row>
    <row r="404" spans="1:7" x14ac:dyDescent="0.25">
      <c r="A404" t="s">
        <v>849</v>
      </c>
      <c r="B404">
        <v>23</v>
      </c>
      <c r="C404">
        <v>78</v>
      </c>
      <c r="D404">
        <v>84</v>
      </c>
      <c r="E404" t="s">
        <v>579</v>
      </c>
      <c r="F404">
        <v>203299</v>
      </c>
      <c r="G404" t="e">
        <f>IF(VLOOKUP(F404,futbin!A:A,1,0),1,0)</f>
        <v>#N/A</v>
      </c>
    </row>
    <row r="405" spans="1:7" x14ac:dyDescent="0.25">
      <c r="A405" t="s">
        <v>850</v>
      </c>
      <c r="B405">
        <v>20</v>
      </c>
      <c r="C405">
        <v>78</v>
      </c>
      <c r="D405">
        <v>84</v>
      </c>
      <c r="E405" t="s">
        <v>483</v>
      </c>
      <c r="F405">
        <v>202126</v>
      </c>
      <c r="G405">
        <f>IF(VLOOKUP(F405,futbin!A:A,1,0),1,0)</f>
        <v>1</v>
      </c>
    </row>
    <row r="406" spans="1:7" x14ac:dyDescent="0.25">
      <c r="A406" t="s">
        <v>851</v>
      </c>
      <c r="B406">
        <v>20</v>
      </c>
      <c r="C406">
        <v>78</v>
      </c>
      <c r="D406">
        <v>85</v>
      </c>
      <c r="E406" t="s">
        <v>852</v>
      </c>
      <c r="F406">
        <v>202087</v>
      </c>
      <c r="G406" t="e">
        <f>IF(VLOOKUP(F406,futbin!A:A,1,0),1,0)</f>
        <v>#N/A</v>
      </c>
    </row>
    <row r="407" spans="1:7" x14ac:dyDescent="0.25">
      <c r="A407" t="s">
        <v>853</v>
      </c>
      <c r="B407">
        <v>21</v>
      </c>
      <c r="C407">
        <v>78</v>
      </c>
      <c r="D407">
        <v>87</v>
      </c>
      <c r="E407" t="s">
        <v>523</v>
      </c>
      <c r="F407">
        <v>201995</v>
      </c>
      <c r="G407" t="e">
        <f>IF(VLOOKUP(F407,futbin!A:A,1,0),1,0)</f>
        <v>#N/A</v>
      </c>
    </row>
    <row r="408" spans="1:7" x14ac:dyDescent="0.25">
      <c r="A408" t="s">
        <v>854</v>
      </c>
      <c r="B408">
        <v>21</v>
      </c>
      <c r="C408">
        <v>78</v>
      </c>
      <c r="D408">
        <v>82</v>
      </c>
      <c r="E408" t="s">
        <v>443</v>
      </c>
      <c r="F408">
        <v>201400</v>
      </c>
      <c r="G408" t="e">
        <f>IF(VLOOKUP(F408,futbin!A:A,1,0),1,0)</f>
        <v>#N/A</v>
      </c>
    </row>
    <row r="409" spans="1:7" x14ac:dyDescent="0.25">
      <c r="A409" t="s">
        <v>855</v>
      </c>
      <c r="B409">
        <v>21</v>
      </c>
      <c r="C409">
        <v>78</v>
      </c>
      <c r="D409">
        <v>86</v>
      </c>
      <c r="E409" t="s">
        <v>480</v>
      </c>
      <c r="F409">
        <v>201153</v>
      </c>
      <c r="G409" t="e">
        <f>IF(VLOOKUP(F409,futbin!A:A,1,0),1,0)</f>
        <v>#N/A</v>
      </c>
    </row>
    <row r="410" spans="1:7" x14ac:dyDescent="0.25">
      <c r="A410" t="s">
        <v>856</v>
      </c>
      <c r="B410">
        <v>22</v>
      </c>
      <c r="C410">
        <v>78</v>
      </c>
      <c r="D410">
        <v>83</v>
      </c>
      <c r="E410" t="s">
        <v>507</v>
      </c>
      <c r="F410">
        <v>200315</v>
      </c>
      <c r="G410" t="e">
        <f>IF(VLOOKUP(F410,futbin!A:A,1,0),1,0)</f>
        <v>#N/A</v>
      </c>
    </row>
    <row r="411" spans="1:7" x14ac:dyDescent="0.25">
      <c r="A411" t="s">
        <v>857</v>
      </c>
      <c r="B411">
        <v>23</v>
      </c>
      <c r="C411">
        <v>78</v>
      </c>
      <c r="D411">
        <v>82</v>
      </c>
      <c r="E411" t="s">
        <v>446</v>
      </c>
      <c r="F411">
        <v>200215</v>
      </c>
      <c r="G411" t="e">
        <f>IF(VLOOKUP(F411,futbin!A:A,1,0),1,0)</f>
        <v>#N/A</v>
      </c>
    </row>
    <row r="412" spans="1:7" x14ac:dyDescent="0.25">
      <c r="A412" t="s">
        <v>858</v>
      </c>
      <c r="B412">
        <v>23</v>
      </c>
      <c r="C412">
        <v>78</v>
      </c>
      <c r="D412">
        <v>81</v>
      </c>
      <c r="E412" t="s">
        <v>859</v>
      </c>
      <c r="F412">
        <v>199914</v>
      </c>
      <c r="G412" t="e">
        <f>IF(VLOOKUP(F412,futbin!A:A,1,0),1,0)</f>
        <v>#N/A</v>
      </c>
    </row>
    <row r="413" spans="1:7" x14ac:dyDescent="0.25">
      <c r="A413" t="s">
        <v>860</v>
      </c>
      <c r="B413">
        <v>22</v>
      </c>
      <c r="C413">
        <v>78</v>
      </c>
      <c r="D413">
        <v>83</v>
      </c>
      <c r="E413" t="s">
        <v>507</v>
      </c>
      <c r="F413">
        <v>199550</v>
      </c>
      <c r="G413" t="e">
        <f>IF(VLOOKUP(F413,futbin!A:A,1,0),1,0)</f>
        <v>#N/A</v>
      </c>
    </row>
    <row r="414" spans="1:7" x14ac:dyDescent="0.25">
      <c r="A414" t="s">
        <v>861</v>
      </c>
      <c r="B414">
        <v>20</v>
      </c>
      <c r="C414">
        <v>78</v>
      </c>
      <c r="D414">
        <v>86</v>
      </c>
      <c r="E414" t="s">
        <v>618</v>
      </c>
      <c r="F414">
        <v>199189</v>
      </c>
      <c r="G414" t="e">
        <f>IF(VLOOKUP(F414,futbin!A:A,1,0),1,0)</f>
        <v>#N/A</v>
      </c>
    </row>
    <row r="415" spans="1:7" x14ac:dyDescent="0.25">
      <c r="A415" t="s">
        <v>862</v>
      </c>
      <c r="B415">
        <v>20</v>
      </c>
      <c r="C415">
        <v>78</v>
      </c>
      <c r="D415">
        <v>84</v>
      </c>
      <c r="E415" t="s">
        <v>470</v>
      </c>
      <c r="F415">
        <v>198784</v>
      </c>
      <c r="G415" t="e">
        <f>IF(VLOOKUP(F415,futbin!A:A,1,0),1,0)</f>
        <v>#N/A</v>
      </c>
    </row>
    <row r="416" spans="1:7" x14ac:dyDescent="0.25">
      <c r="A416" t="s">
        <v>863</v>
      </c>
      <c r="B416">
        <v>23</v>
      </c>
      <c r="C416">
        <v>78</v>
      </c>
      <c r="D416">
        <v>83</v>
      </c>
      <c r="E416" t="s">
        <v>608</v>
      </c>
      <c r="F416">
        <v>198077</v>
      </c>
      <c r="G416">
        <f>IF(VLOOKUP(F416,futbin!A:A,1,0),1,0)</f>
        <v>1</v>
      </c>
    </row>
    <row r="417" spans="1:7" x14ac:dyDescent="0.25">
      <c r="A417" t="s">
        <v>864</v>
      </c>
      <c r="B417">
        <v>24</v>
      </c>
      <c r="C417">
        <v>78</v>
      </c>
      <c r="D417">
        <v>80</v>
      </c>
      <c r="E417" t="s">
        <v>537</v>
      </c>
      <c r="F417">
        <v>198076</v>
      </c>
      <c r="G417">
        <f>IF(VLOOKUP(F417,futbin!A:A,1,0),1,0)</f>
        <v>1</v>
      </c>
    </row>
    <row r="418" spans="1:7" x14ac:dyDescent="0.25">
      <c r="A418" t="s">
        <v>865</v>
      </c>
      <c r="B418">
        <v>21</v>
      </c>
      <c r="C418">
        <v>78</v>
      </c>
      <c r="D418">
        <v>85</v>
      </c>
      <c r="E418" t="s">
        <v>866</v>
      </c>
      <c r="F418">
        <v>198009</v>
      </c>
      <c r="G418">
        <f>IF(VLOOKUP(F418,futbin!A:A,1,0),1,0)</f>
        <v>1</v>
      </c>
    </row>
    <row r="419" spans="1:7" x14ac:dyDescent="0.25">
      <c r="A419" t="s">
        <v>867</v>
      </c>
      <c r="B419">
        <v>25</v>
      </c>
      <c r="C419">
        <v>78</v>
      </c>
      <c r="D419">
        <v>83</v>
      </c>
      <c r="E419" t="s">
        <v>868</v>
      </c>
      <c r="F419">
        <v>197937</v>
      </c>
      <c r="G419" t="e">
        <f>IF(VLOOKUP(F419,futbin!A:A,1,0),1,0)</f>
        <v>#N/A</v>
      </c>
    </row>
    <row r="420" spans="1:7" x14ac:dyDescent="0.25">
      <c r="A420" t="s">
        <v>869</v>
      </c>
      <c r="B420">
        <v>25</v>
      </c>
      <c r="C420">
        <v>78</v>
      </c>
      <c r="D420">
        <v>81</v>
      </c>
      <c r="E420" t="s">
        <v>585</v>
      </c>
      <c r="F420">
        <v>197890</v>
      </c>
      <c r="G420" t="e">
        <f>IF(VLOOKUP(F420,futbin!A:A,1,0),1,0)</f>
        <v>#N/A</v>
      </c>
    </row>
    <row r="421" spans="1:7" x14ac:dyDescent="0.25">
      <c r="A421" t="s">
        <v>870</v>
      </c>
      <c r="B421">
        <v>22</v>
      </c>
      <c r="C421">
        <v>78</v>
      </c>
      <c r="D421">
        <v>81</v>
      </c>
      <c r="E421" t="s">
        <v>539</v>
      </c>
      <c r="F421">
        <v>197061</v>
      </c>
      <c r="G421" t="e">
        <f>IF(VLOOKUP(F421,futbin!A:A,1,0),1,0)</f>
        <v>#N/A</v>
      </c>
    </row>
    <row r="422" spans="1:7" x14ac:dyDescent="0.25">
      <c r="A422" t="s">
        <v>871</v>
      </c>
      <c r="B422">
        <v>22</v>
      </c>
      <c r="C422">
        <v>78</v>
      </c>
      <c r="D422">
        <v>82</v>
      </c>
      <c r="E422" t="s">
        <v>463</v>
      </c>
      <c r="F422">
        <v>194957</v>
      </c>
      <c r="G422" t="e">
        <f>IF(VLOOKUP(F422,futbin!A:A,1,0),1,0)</f>
        <v>#N/A</v>
      </c>
    </row>
    <row r="423" spans="1:7" x14ac:dyDescent="0.25">
      <c r="A423" t="s">
        <v>872</v>
      </c>
      <c r="B423">
        <v>24</v>
      </c>
      <c r="C423">
        <v>78</v>
      </c>
      <c r="D423">
        <v>82</v>
      </c>
      <c r="E423" t="s">
        <v>575</v>
      </c>
      <c r="F423">
        <v>194404</v>
      </c>
      <c r="G423" t="e">
        <f>IF(VLOOKUP(F423,futbin!A:A,1,0),1,0)</f>
        <v>#N/A</v>
      </c>
    </row>
    <row r="424" spans="1:7" x14ac:dyDescent="0.25">
      <c r="A424" t="s">
        <v>873</v>
      </c>
      <c r="B424">
        <v>24</v>
      </c>
      <c r="C424">
        <v>78</v>
      </c>
      <c r="D424">
        <v>81</v>
      </c>
      <c r="E424" t="s">
        <v>586</v>
      </c>
      <c r="F424">
        <v>193698</v>
      </c>
      <c r="G424" t="e">
        <f>IF(VLOOKUP(F424,futbin!A:A,1,0),1,0)</f>
        <v>#N/A</v>
      </c>
    </row>
    <row r="425" spans="1:7" x14ac:dyDescent="0.25">
      <c r="A425" t="s">
        <v>874</v>
      </c>
      <c r="B425">
        <v>22</v>
      </c>
      <c r="C425">
        <v>78</v>
      </c>
      <c r="D425">
        <v>85</v>
      </c>
      <c r="E425" t="s">
        <v>511</v>
      </c>
      <c r="F425">
        <v>192227</v>
      </c>
      <c r="G425" t="e">
        <f>IF(VLOOKUP(F425,futbin!A:A,1,0),1,0)</f>
        <v>#N/A</v>
      </c>
    </row>
    <row r="426" spans="1:7" x14ac:dyDescent="0.25">
      <c r="A426" t="s">
        <v>875</v>
      </c>
      <c r="B426">
        <v>23</v>
      </c>
      <c r="C426">
        <v>78</v>
      </c>
      <c r="D426">
        <v>82</v>
      </c>
      <c r="E426" t="s">
        <v>614</v>
      </c>
      <c r="F426">
        <v>192086</v>
      </c>
      <c r="G426" t="e">
        <f>IF(VLOOKUP(F426,futbin!A:A,1,0),1,0)</f>
        <v>#N/A</v>
      </c>
    </row>
    <row r="427" spans="1:7" x14ac:dyDescent="0.25">
      <c r="A427" t="s">
        <v>876</v>
      </c>
      <c r="B427">
        <v>23</v>
      </c>
      <c r="C427">
        <v>78</v>
      </c>
      <c r="D427">
        <v>83</v>
      </c>
      <c r="E427" t="s">
        <v>507</v>
      </c>
      <c r="F427">
        <v>191043</v>
      </c>
      <c r="G427" t="e">
        <f>IF(VLOOKUP(F427,futbin!A:A,1,0),1,0)</f>
        <v>#N/A</v>
      </c>
    </row>
    <row r="428" spans="1:7" x14ac:dyDescent="0.25">
      <c r="A428" t="s">
        <v>877</v>
      </c>
      <c r="B428">
        <v>21</v>
      </c>
      <c r="C428">
        <v>78</v>
      </c>
      <c r="D428">
        <v>84</v>
      </c>
      <c r="E428" t="s">
        <v>622</v>
      </c>
      <c r="F428">
        <v>190813</v>
      </c>
      <c r="G428">
        <f>IF(VLOOKUP(F428,futbin!A:A,1,0),1,0)</f>
        <v>1</v>
      </c>
    </row>
    <row r="429" spans="1:7" x14ac:dyDescent="0.25">
      <c r="A429" t="s">
        <v>878</v>
      </c>
      <c r="B429">
        <v>24</v>
      </c>
      <c r="C429">
        <v>78</v>
      </c>
      <c r="D429">
        <v>80</v>
      </c>
      <c r="E429" t="s">
        <v>608</v>
      </c>
      <c r="F429">
        <v>190520</v>
      </c>
      <c r="G429" t="e">
        <f>IF(VLOOKUP(F429,futbin!A:A,1,0),1,0)</f>
        <v>#N/A</v>
      </c>
    </row>
    <row r="430" spans="1:7" x14ac:dyDescent="0.25">
      <c r="A430" t="s">
        <v>879</v>
      </c>
      <c r="B430">
        <v>25</v>
      </c>
      <c r="C430">
        <v>78</v>
      </c>
      <c r="D430">
        <v>82</v>
      </c>
      <c r="E430" t="s">
        <v>582</v>
      </c>
      <c r="F430">
        <v>190149</v>
      </c>
      <c r="G430" t="e">
        <f>IF(VLOOKUP(F430,futbin!A:A,1,0),1,0)</f>
        <v>#N/A</v>
      </c>
    </row>
    <row r="431" spans="1:7" x14ac:dyDescent="0.25">
      <c r="A431" t="s">
        <v>880</v>
      </c>
      <c r="B431">
        <v>24</v>
      </c>
      <c r="C431">
        <v>78</v>
      </c>
      <c r="D431">
        <v>83</v>
      </c>
      <c r="E431" t="s">
        <v>463</v>
      </c>
      <c r="F431">
        <v>189881</v>
      </c>
      <c r="G431" t="e">
        <f>IF(VLOOKUP(F431,futbin!A:A,1,0),1,0)</f>
        <v>#N/A</v>
      </c>
    </row>
    <row r="432" spans="1:7" x14ac:dyDescent="0.25">
      <c r="A432" t="s">
        <v>409</v>
      </c>
      <c r="B432">
        <v>25</v>
      </c>
      <c r="C432">
        <v>78</v>
      </c>
      <c r="D432">
        <v>80</v>
      </c>
      <c r="E432" t="s">
        <v>582</v>
      </c>
      <c r="F432">
        <v>189574</v>
      </c>
      <c r="G432">
        <f>IF(VLOOKUP(F432,futbin!A:A,1,0),1,0)</f>
        <v>1</v>
      </c>
    </row>
    <row r="433" spans="1:7" x14ac:dyDescent="0.25">
      <c r="A433" t="s">
        <v>881</v>
      </c>
      <c r="B433">
        <v>26</v>
      </c>
      <c r="C433">
        <v>78</v>
      </c>
      <c r="D433">
        <v>80</v>
      </c>
      <c r="E433" t="s">
        <v>585</v>
      </c>
      <c r="F433">
        <v>189560</v>
      </c>
      <c r="G433" t="e">
        <f>IF(VLOOKUP(F433,futbin!A:A,1,0),1,0)</f>
        <v>#N/A</v>
      </c>
    </row>
    <row r="434" spans="1:7" x14ac:dyDescent="0.25">
      <c r="A434" t="s">
        <v>415</v>
      </c>
      <c r="B434">
        <v>26</v>
      </c>
      <c r="C434">
        <v>78</v>
      </c>
      <c r="D434">
        <v>81</v>
      </c>
      <c r="E434" t="s">
        <v>582</v>
      </c>
      <c r="F434">
        <v>189354</v>
      </c>
      <c r="G434">
        <f>IF(VLOOKUP(F434,futbin!A:A,1,0),1,0)</f>
        <v>1</v>
      </c>
    </row>
    <row r="435" spans="1:7" x14ac:dyDescent="0.25">
      <c r="A435" t="s">
        <v>882</v>
      </c>
      <c r="B435">
        <v>26</v>
      </c>
      <c r="C435">
        <v>78</v>
      </c>
      <c r="D435">
        <v>79</v>
      </c>
      <c r="E435" t="s">
        <v>467</v>
      </c>
      <c r="F435">
        <v>188802</v>
      </c>
      <c r="G435" t="e">
        <f>IF(VLOOKUP(F435,futbin!A:A,1,0),1,0)</f>
        <v>#N/A</v>
      </c>
    </row>
    <row r="436" spans="1:7" x14ac:dyDescent="0.25">
      <c r="A436" t="s">
        <v>883</v>
      </c>
      <c r="B436">
        <v>25</v>
      </c>
      <c r="C436">
        <v>78</v>
      </c>
      <c r="D436">
        <v>82</v>
      </c>
      <c r="E436" t="s">
        <v>566</v>
      </c>
      <c r="F436">
        <v>187936</v>
      </c>
      <c r="G436" t="e">
        <f>IF(VLOOKUP(F436,futbin!A:A,1,0),1,0)</f>
        <v>#N/A</v>
      </c>
    </row>
    <row r="437" spans="1:7" x14ac:dyDescent="0.25">
      <c r="A437" t="s">
        <v>884</v>
      </c>
      <c r="B437">
        <v>23</v>
      </c>
      <c r="C437">
        <v>78</v>
      </c>
      <c r="D437">
        <v>82</v>
      </c>
      <c r="E437" t="s">
        <v>553</v>
      </c>
      <c r="F437">
        <v>187924</v>
      </c>
      <c r="G437" t="e">
        <f>IF(VLOOKUP(F437,futbin!A:A,1,0),1,0)</f>
        <v>#N/A</v>
      </c>
    </row>
    <row r="438" spans="1:7" x14ac:dyDescent="0.25">
      <c r="A438" t="s">
        <v>885</v>
      </c>
      <c r="B438">
        <v>25</v>
      </c>
      <c r="C438">
        <v>78</v>
      </c>
      <c r="D438">
        <v>83</v>
      </c>
      <c r="E438" t="s">
        <v>886</v>
      </c>
      <c r="F438">
        <v>187607</v>
      </c>
      <c r="G438">
        <f>IF(VLOOKUP(F438,futbin!A:A,1,0),1,0)</f>
        <v>1</v>
      </c>
    </row>
    <row r="439" spans="1:7" x14ac:dyDescent="0.25">
      <c r="A439" t="s">
        <v>887</v>
      </c>
      <c r="B439">
        <v>24</v>
      </c>
      <c r="C439">
        <v>78</v>
      </c>
      <c r="D439">
        <v>81</v>
      </c>
      <c r="E439" t="s">
        <v>470</v>
      </c>
      <c r="F439">
        <v>186153</v>
      </c>
      <c r="G439">
        <f>IF(VLOOKUP(F439,futbin!A:A,1,0),1,0)</f>
        <v>1</v>
      </c>
    </row>
    <row r="440" spans="1:7" x14ac:dyDescent="0.25">
      <c r="A440" t="s">
        <v>888</v>
      </c>
      <c r="B440">
        <v>23</v>
      </c>
      <c r="C440">
        <v>78</v>
      </c>
      <c r="D440">
        <v>83</v>
      </c>
      <c r="E440" t="s">
        <v>470</v>
      </c>
      <c r="F440">
        <v>186146</v>
      </c>
      <c r="G440">
        <f>IF(VLOOKUP(F440,futbin!A:A,1,0),1,0)</f>
        <v>1</v>
      </c>
    </row>
    <row r="441" spans="1:7" x14ac:dyDescent="0.25">
      <c r="A441" t="s">
        <v>889</v>
      </c>
      <c r="B441">
        <v>25</v>
      </c>
      <c r="C441">
        <v>78</v>
      </c>
      <c r="D441">
        <v>81</v>
      </c>
      <c r="E441" t="s">
        <v>582</v>
      </c>
      <c r="F441">
        <v>185132</v>
      </c>
      <c r="G441" t="e">
        <f>IF(VLOOKUP(F441,futbin!A:A,1,0),1,0)</f>
        <v>#N/A</v>
      </c>
    </row>
    <row r="442" spans="1:7" x14ac:dyDescent="0.25">
      <c r="A442" t="s">
        <v>890</v>
      </c>
      <c r="B442">
        <v>28</v>
      </c>
      <c r="C442">
        <v>78</v>
      </c>
      <c r="D442">
        <v>78</v>
      </c>
      <c r="E442" t="s">
        <v>459</v>
      </c>
      <c r="F442">
        <v>185103</v>
      </c>
      <c r="G442" t="e">
        <f>IF(VLOOKUP(F442,futbin!A:A,1,0),1,0)</f>
        <v>#N/A</v>
      </c>
    </row>
    <row r="443" spans="1:7" x14ac:dyDescent="0.25">
      <c r="A443" t="s">
        <v>891</v>
      </c>
      <c r="B443">
        <v>25</v>
      </c>
      <c r="C443">
        <v>78</v>
      </c>
      <c r="D443">
        <v>81</v>
      </c>
      <c r="E443" t="s">
        <v>579</v>
      </c>
      <c r="F443">
        <v>184826</v>
      </c>
      <c r="G443" t="e">
        <f>IF(VLOOKUP(F443,futbin!A:A,1,0),1,0)</f>
        <v>#N/A</v>
      </c>
    </row>
    <row r="444" spans="1:7" x14ac:dyDescent="0.25">
      <c r="A444" t="s">
        <v>892</v>
      </c>
      <c r="B444">
        <v>24</v>
      </c>
      <c r="C444">
        <v>78</v>
      </c>
      <c r="D444">
        <v>81</v>
      </c>
      <c r="E444" t="s">
        <v>893</v>
      </c>
      <c r="F444">
        <v>184484</v>
      </c>
      <c r="G444" t="e">
        <f>IF(VLOOKUP(F444,futbin!A:A,1,0),1,0)</f>
        <v>#N/A</v>
      </c>
    </row>
    <row r="445" spans="1:7" x14ac:dyDescent="0.25">
      <c r="A445" t="s">
        <v>894</v>
      </c>
      <c r="B445">
        <v>26</v>
      </c>
      <c r="C445">
        <v>78</v>
      </c>
      <c r="D445">
        <v>78</v>
      </c>
      <c r="E445" t="s">
        <v>459</v>
      </c>
      <c r="F445">
        <v>184134</v>
      </c>
      <c r="G445" t="e">
        <f>IF(VLOOKUP(F445,futbin!A:A,1,0),1,0)</f>
        <v>#N/A</v>
      </c>
    </row>
    <row r="446" spans="1:7" x14ac:dyDescent="0.25">
      <c r="A446" t="s">
        <v>895</v>
      </c>
      <c r="B446">
        <v>25</v>
      </c>
      <c r="C446">
        <v>78</v>
      </c>
      <c r="D446">
        <v>82</v>
      </c>
      <c r="E446" t="s">
        <v>612</v>
      </c>
      <c r="F446">
        <v>184087</v>
      </c>
      <c r="G446" t="e">
        <f>IF(VLOOKUP(F446,futbin!A:A,1,0),1,0)</f>
        <v>#N/A</v>
      </c>
    </row>
    <row r="447" spans="1:7" x14ac:dyDescent="0.25">
      <c r="A447" t="s">
        <v>896</v>
      </c>
      <c r="B447">
        <v>29</v>
      </c>
      <c r="C447">
        <v>78</v>
      </c>
      <c r="D447">
        <v>78</v>
      </c>
      <c r="E447" t="s">
        <v>523</v>
      </c>
      <c r="F447">
        <v>183498</v>
      </c>
      <c r="G447" t="e">
        <f>IF(VLOOKUP(F447,futbin!A:A,1,0),1,0)</f>
        <v>#N/A</v>
      </c>
    </row>
    <row r="448" spans="1:7" x14ac:dyDescent="0.25">
      <c r="A448" t="s">
        <v>897</v>
      </c>
      <c r="B448">
        <v>26</v>
      </c>
      <c r="C448">
        <v>78</v>
      </c>
      <c r="D448">
        <v>81</v>
      </c>
      <c r="E448" t="s">
        <v>768</v>
      </c>
      <c r="F448">
        <v>183483</v>
      </c>
      <c r="G448" t="e">
        <f>IF(VLOOKUP(F448,futbin!A:A,1,0),1,0)</f>
        <v>#N/A</v>
      </c>
    </row>
    <row r="449" spans="1:7" x14ac:dyDescent="0.25">
      <c r="A449" t="s">
        <v>898</v>
      </c>
      <c r="B449">
        <v>29</v>
      </c>
      <c r="C449">
        <v>78</v>
      </c>
      <c r="D449">
        <v>78</v>
      </c>
      <c r="E449" t="s">
        <v>501</v>
      </c>
      <c r="F449">
        <v>183284</v>
      </c>
      <c r="G449">
        <f>IF(VLOOKUP(F449,futbin!A:A,1,0),1,0)</f>
        <v>1</v>
      </c>
    </row>
    <row r="450" spans="1:7" x14ac:dyDescent="0.25">
      <c r="A450" t="s">
        <v>899</v>
      </c>
      <c r="B450">
        <v>25</v>
      </c>
      <c r="C450">
        <v>78</v>
      </c>
      <c r="D450">
        <v>81</v>
      </c>
      <c r="E450" t="s">
        <v>900</v>
      </c>
      <c r="F450">
        <v>183187</v>
      </c>
      <c r="G450" t="e">
        <f>IF(VLOOKUP(F450,futbin!A:A,1,0),1,0)</f>
        <v>#N/A</v>
      </c>
    </row>
    <row r="451" spans="1:7" x14ac:dyDescent="0.25">
      <c r="A451" t="s">
        <v>901</v>
      </c>
      <c r="B451">
        <v>26</v>
      </c>
      <c r="C451">
        <v>78</v>
      </c>
      <c r="D451">
        <v>81</v>
      </c>
      <c r="E451" t="s">
        <v>902</v>
      </c>
      <c r="F451">
        <v>183068</v>
      </c>
      <c r="G451" t="e">
        <f>IF(VLOOKUP(F451,futbin!A:A,1,0),1,0)</f>
        <v>#N/A</v>
      </c>
    </row>
    <row r="452" spans="1:7" x14ac:dyDescent="0.25">
      <c r="A452" t="s">
        <v>903</v>
      </c>
      <c r="B452">
        <v>30</v>
      </c>
      <c r="C452">
        <v>78</v>
      </c>
      <c r="D452">
        <v>78</v>
      </c>
      <c r="E452" t="s">
        <v>515</v>
      </c>
      <c r="F452">
        <v>182862</v>
      </c>
      <c r="G452" t="e">
        <f>IF(VLOOKUP(F452,futbin!A:A,1,0),1,0)</f>
        <v>#N/A</v>
      </c>
    </row>
    <row r="453" spans="1:7" x14ac:dyDescent="0.25">
      <c r="A453" t="s">
        <v>904</v>
      </c>
      <c r="B453">
        <v>23</v>
      </c>
      <c r="C453">
        <v>78</v>
      </c>
      <c r="D453">
        <v>83</v>
      </c>
      <c r="E453" t="s">
        <v>723</v>
      </c>
      <c r="F453">
        <v>181291</v>
      </c>
      <c r="G453">
        <f>IF(VLOOKUP(F453,futbin!A:A,1,0),1,0)</f>
        <v>1</v>
      </c>
    </row>
    <row r="454" spans="1:7" x14ac:dyDescent="0.25">
      <c r="A454" t="s">
        <v>905</v>
      </c>
      <c r="B454">
        <v>30</v>
      </c>
      <c r="C454">
        <v>78</v>
      </c>
      <c r="D454">
        <v>78</v>
      </c>
      <c r="E454" t="s">
        <v>515</v>
      </c>
      <c r="F454">
        <v>180695</v>
      </c>
      <c r="G454" t="e">
        <f>IF(VLOOKUP(F454,futbin!A:A,1,0),1,0)</f>
        <v>#N/A</v>
      </c>
    </row>
    <row r="455" spans="1:7" x14ac:dyDescent="0.25">
      <c r="A455" t="s">
        <v>906</v>
      </c>
      <c r="B455">
        <v>27</v>
      </c>
      <c r="C455">
        <v>78</v>
      </c>
      <c r="D455">
        <v>78</v>
      </c>
      <c r="E455" t="s">
        <v>483</v>
      </c>
      <c r="F455">
        <v>179847</v>
      </c>
      <c r="G455">
        <f>IF(VLOOKUP(F455,futbin!A:A,1,0),1,0)</f>
        <v>1</v>
      </c>
    </row>
    <row r="456" spans="1:7" x14ac:dyDescent="0.25">
      <c r="A456" t="s">
        <v>907</v>
      </c>
      <c r="B456">
        <v>25</v>
      </c>
      <c r="C456">
        <v>78</v>
      </c>
      <c r="D456">
        <v>80</v>
      </c>
      <c r="E456" t="s">
        <v>908</v>
      </c>
      <c r="F456">
        <v>179605</v>
      </c>
      <c r="G456" t="e">
        <f>IF(VLOOKUP(F456,futbin!A:A,1,0),1,0)</f>
        <v>#N/A</v>
      </c>
    </row>
    <row r="457" spans="1:7" x14ac:dyDescent="0.25">
      <c r="A457" t="s">
        <v>909</v>
      </c>
      <c r="B457">
        <v>26</v>
      </c>
      <c r="C457">
        <v>78</v>
      </c>
      <c r="D457">
        <v>78</v>
      </c>
      <c r="E457" t="s">
        <v>622</v>
      </c>
      <c r="F457">
        <v>178393</v>
      </c>
      <c r="G457">
        <f>IF(VLOOKUP(F457,futbin!A:A,1,0),1,0)</f>
        <v>1</v>
      </c>
    </row>
    <row r="458" spans="1:7" x14ac:dyDescent="0.25">
      <c r="A458" t="s">
        <v>910</v>
      </c>
      <c r="B458">
        <v>27</v>
      </c>
      <c r="C458">
        <v>78</v>
      </c>
      <c r="D458">
        <v>79</v>
      </c>
      <c r="E458" t="s">
        <v>630</v>
      </c>
      <c r="F458">
        <v>178311</v>
      </c>
      <c r="G458" t="e">
        <f>IF(VLOOKUP(F458,futbin!A:A,1,0),1,0)</f>
        <v>#N/A</v>
      </c>
    </row>
    <row r="459" spans="1:7" x14ac:dyDescent="0.25">
      <c r="A459" t="s">
        <v>911</v>
      </c>
      <c r="B459">
        <v>25</v>
      </c>
      <c r="C459">
        <v>78</v>
      </c>
      <c r="D459">
        <v>79</v>
      </c>
      <c r="E459" t="s">
        <v>483</v>
      </c>
      <c r="F459">
        <v>178213</v>
      </c>
      <c r="G459" t="e">
        <f>IF(VLOOKUP(F459,futbin!A:A,1,0),1,0)</f>
        <v>#N/A</v>
      </c>
    </row>
    <row r="460" spans="1:7" x14ac:dyDescent="0.25">
      <c r="A460" t="s">
        <v>912</v>
      </c>
      <c r="B460">
        <v>26</v>
      </c>
      <c r="C460">
        <v>78</v>
      </c>
      <c r="D460">
        <v>83</v>
      </c>
      <c r="E460" t="s">
        <v>539</v>
      </c>
      <c r="F460">
        <v>177934</v>
      </c>
      <c r="G460">
        <f>IF(VLOOKUP(F460,futbin!A:A,1,0),1,0)</f>
        <v>1</v>
      </c>
    </row>
    <row r="461" spans="1:7" x14ac:dyDescent="0.25">
      <c r="A461" t="s">
        <v>913</v>
      </c>
      <c r="B461">
        <v>28</v>
      </c>
      <c r="C461">
        <v>78</v>
      </c>
      <c r="D461">
        <v>78</v>
      </c>
      <c r="E461" t="s">
        <v>585</v>
      </c>
      <c r="F461">
        <v>177635</v>
      </c>
      <c r="G461" t="e">
        <f>IF(VLOOKUP(F461,futbin!A:A,1,0),1,0)</f>
        <v>#N/A</v>
      </c>
    </row>
    <row r="462" spans="1:7" x14ac:dyDescent="0.25">
      <c r="A462" t="s">
        <v>392</v>
      </c>
      <c r="B462">
        <v>27</v>
      </c>
      <c r="C462">
        <v>78</v>
      </c>
      <c r="D462">
        <v>81</v>
      </c>
      <c r="E462" t="s">
        <v>582</v>
      </c>
      <c r="F462">
        <v>177600</v>
      </c>
      <c r="G462">
        <f>IF(VLOOKUP(F462,futbin!A:A,1,0),1,0)</f>
        <v>1</v>
      </c>
    </row>
    <row r="463" spans="1:7" x14ac:dyDescent="0.25">
      <c r="A463" t="s">
        <v>914</v>
      </c>
      <c r="B463">
        <v>28</v>
      </c>
      <c r="C463">
        <v>78</v>
      </c>
      <c r="D463">
        <v>78</v>
      </c>
      <c r="E463" t="s">
        <v>474</v>
      </c>
      <c r="F463">
        <v>177553</v>
      </c>
      <c r="G463" t="e">
        <f>IF(VLOOKUP(F463,futbin!A:A,1,0),1,0)</f>
        <v>#N/A</v>
      </c>
    </row>
    <row r="464" spans="1:7" x14ac:dyDescent="0.25">
      <c r="A464" t="s">
        <v>915</v>
      </c>
      <c r="B464">
        <v>27</v>
      </c>
      <c r="C464">
        <v>78</v>
      </c>
      <c r="D464">
        <v>78</v>
      </c>
      <c r="E464" t="s">
        <v>916</v>
      </c>
      <c r="F464">
        <v>177022</v>
      </c>
      <c r="G464" t="e">
        <f>IF(VLOOKUP(F464,futbin!A:A,1,0),1,0)</f>
        <v>#N/A</v>
      </c>
    </row>
    <row r="465" spans="1:7" x14ac:dyDescent="0.25">
      <c r="A465" t="s">
        <v>917</v>
      </c>
      <c r="B465">
        <v>28</v>
      </c>
      <c r="C465">
        <v>78</v>
      </c>
      <c r="D465">
        <v>78</v>
      </c>
      <c r="E465" t="s">
        <v>467</v>
      </c>
      <c r="F465">
        <v>176619</v>
      </c>
      <c r="G465" t="e">
        <f>IF(VLOOKUP(F465,futbin!A:A,1,0),1,0)</f>
        <v>#N/A</v>
      </c>
    </row>
    <row r="466" spans="1:7" x14ac:dyDescent="0.25">
      <c r="A466" t="s">
        <v>918</v>
      </c>
      <c r="B466">
        <v>27</v>
      </c>
      <c r="C466">
        <v>78</v>
      </c>
      <c r="D466">
        <v>78</v>
      </c>
      <c r="E466" t="s">
        <v>585</v>
      </c>
      <c r="F466">
        <v>176600</v>
      </c>
      <c r="G466" t="e">
        <f>IF(VLOOKUP(F466,futbin!A:A,1,0),1,0)</f>
        <v>#N/A</v>
      </c>
    </row>
    <row r="467" spans="1:7" x14ac:dyDescent="0.25">
      <c r="A467" t="s">
        <v>687</v>
      </c>
      <c r="B467">
        <v>29</v>
      </c>
      <c r="C467">
        <v>78</v>
      </c>
      <c r="D467">
        <v>78</v>
      </c>
      <c r="E467" t="s">
        <v>530</v>
      </c>
      <c r="F467">
        <v>174379</v>
      </c>
      <c r="G467" t="e">
        <f>IF(VLOOKUP(F467,futbin!A:A,1,0),1,0)</f>
        <v>#N/A</v>
      </c>
    </row>
    <row r="468" spans="1:7" x14ac:dyDescent="0.25">
      <c r="A468" t="s">
        <v>919</v>
      </c>
      <c r="B468">
        <v>26</v>
      </c>
      <c r="C468">
        <v>78</v>
      </c>
      <c r="D468">
        <v>81</v>
      </c>
      <c r="E468" t="s">
        <v>679</v>
      </c>
      <c r="F468">
        <v>173432</v>
      </c>
      <c r="G468" t="e">
        <f>IF(VLOOKUP(F468,futbin!A:A,1,0),1,0)</f>
        <v>#N/A</v>
      </c>
    </row>
    <row r="469" spans="1:7" x14ac:dyDescent="0.25">
      <c r="A469" t="s">
        <v>920</v>
      </c>
      <c r="B469">
        <v>27</v>
      </c>
      <c r="C469">
        <v>78</v>
      </c>
      <c r="D469">
        <v>79</v>
      </c>
      <c r="E469" t="s">
        <v>513</v>
      </c>
      <c r="F469">
        <v>173208</v>
      </c>
      <c r="G469" t="e">
        <f>IF(VLOOKUP(F469,futbin!A:A,1,0),1,0)</f>
        <v>#N/A</v>
      </c>
    </row>
    <row r="470" spans="1:7" x14ac:dyDescent="0.25">
      <c r="A470" t="s">
        <v>921</v>
      </c>
      <c r="B470">
        <v>27</v>
      </c>
      <c r="C470">
        <v>78</v>
      </c>
      <c r="D470">
        <v>79</v>
      </c>
      <c r="E470" t="s">
        <v>520</v>
      </c>
      <c r="F470">
        <v>173198</v>
      </c>
      <c r="G470" t="e">
        <f>IF(VLOOKUP(F470,futbin!A:A,1,0),1,0)</f>
        <v>#N/A</v>
      </c>
    </row>
    <row r="471" spans="1:7" x14ac:dyDescent="0.25">
      <c r="A471" t="s">
        <v>922</v>
      </c>
      <c r="B471">
        <v>29</v>
      </c>
      <c r="C471">
        <v>78</v>
      </c>
      <c r="D471">
        <v>78</v>
      </c>
      <c r="E471" t="s">
        <v>923</v>
      </c>
      <c r="F471">
        <v>172672</v>
      </c>
      <c r="G471" t="e">
        <f>IF(VLOOKUP(F471,futbin!A:A,1,0),1,0)</f>
        <v>#N/A</v>
      </c>
    </row>
    <row r="472" spans="1:7" x14ac:dyDescent="0.25">
      <c r="A472" t="s">
        <v>924</v>
      </c>
      <c r="B472">
        <v>27</v>
      </c>
      <c r="C472">
        <v>78</v>
      </c>
      <c r="D472">
        <v>80</v>
      </c>
      <c r="E472" t="s">
        <v>585</v>
      </c>
      <c r="F472">
        <v>172316</v>
      </c>
      <c r="G472" t="e">
        <f>IF(VLOOKUP(F472,futbin!A:A,1,0),1,0)</f>
        <v>#N/A</v>
      </c>
    </row>
    <row r="473" spans="1:7" x14ac:dyDescent="0.25">
      <c r="A473" t="s">
        <v>925</v>
      </c>
      <c r="B473">
        <v>28</v>
      </c>
      <c r="C473">
        <v>78</v>
      </c>
      <c r="D473">
        <v>78</v>
      </c>
      <c r="E473" t="s">
        <v>530</v>
      </c>
      <c r="F473">
        <v>172294</v>
      </c>
      <c r="G473" t="e">
        <f>IF(VLOOKUP(F473,futbin!A:A,1,0),1,0)</f>
        <v>#N/A</v>
      </c>
    </row>
    <row r="474" spans="1:7" x14ac:dyDescent="0.25">
      <c r="A474" t="s">
        <v>926</v>
      </c>
      <c r="B474">
        <v>28</v>
      </c>
      <c r="C474">
        <v>78</v>
      </c>
      <c r="D474">
        <v>78</v>
      </c>
      <c r="E474" t="s">
        <v>927</v>
      </c>
      <c r="F474">
        <v>172114</v>
      </c>
      <c r="G474" t="e">
        <f>IF(VLOOKUP(F474,futbin!A:A,1,0),1,0)</f>
        <v>#N/A</v>
      </c>
    </row>
    <row r="475" spans="1:7" x14ac:dyDescent="0.25">
      <c r="A475" t="s">
        <v>928</v>
      </c>
      <c r="B475">
        <v>30</v>
      </c>
      <c r="C475">
        <v>78</v>
      </c>
      <c r="D475">
        <v>78</v>
      </c>
      <c r="E475" t="s">
        <v>612</v>
      </c>
      <c r="F475">
        <v>171791</v>
      </c>
      <c r="G475" t="e">
        <f>IF(VLOOKUP(F475,futbin!A:A,1,0),1,0)</f>
        <v>#N/A</v>
      </c>
    </row>
    <row r="476" spans="1:7" x14ac:dyDescent="0.25">
      <c r="A476" t="s">
        <v>929</v>
      </c>
      <c r="B476">
        <v>28</v>
      </c>
      <c r="C476">
        <v>78</v>
      </c>
      <c r="D476">
        <v>78</v>
      </c>
      <c r="E476" t="s">
        <v>738</v>
      </c>
      <c r="F476">
        <v>170783</v>
      </c>
      <c r="G476" t="e">
        <f>IF(VLOOKUP(F476,futbin!A:A,1,0),1,0)</f>
        <v>#N/A</v>
      </c>
    </row>
    <row r="477" spans="1:7" x14ac:dyDescent="0.25">
      <c r="A477" t="s">
        <v>930</v>
      </c>
      <c r="B477">
        <v>28</v>
      </c>
      <c r="C477">
        <v>78</v>
      </c>
      <c r="D477">
        <v>78</v>
      </c>
      <c r="E477" t="s">
        <v>931</v>
      </c>
      <c r="F477">
        <v>170664</v>
      </c>
      <c r="G477" t="e">
        <f>IF(VLOOKUP(F477,futbin!A:A,1,0),1,0)</f>
        <v>#N/A</v>
      </c>
    </row>
    <row r="478" spans="1:7" x14ac:dyDescent="0.25">
      <c r="A478" t="s">
        <v>932</v>
      </c>
      <c r="B478">
        <v>26</v>
      </c>
      <c r="C478">
        <v>78</v>
      </c>
      <c r="D478">
        <v>79</v>
      </c>
      <c r="E478" t="s">
        <v>738</v>
      </c>
      <c r="F478">
        <v>170597</v>
      </c>
      <c r="G478" t="e">
        <f>IF(VLOOKUP(F478,futbin!A:A,1,0),1,0)</f>
        <v>#N/A</v>
      </c>
    </row>
    <row r="479" spans="1:7" x14ac:dyDescent="0.25">
      <c r="A479" t="s">
        <v>933</v>
      </c>
      <c r="B479">
        <v>22</v>
      </c>
      <c r="C479">
        <v>78</v>
      </c>
      <c r="D479">
        <v>84</v>
      </c>
      <c r="E479" t="s">
        <v>483</v>
      </c>
      <c r="F479">
        <v>170368</v>
      </c>
      <c r="G479" t="e">
        <f>IF(VLOOKUP(F479,futbin!A:A,1,0),1,0)</f>
        <v>#N/A</v>
      </c>
    </row>
    <row r="480" spans="1:7" x14ac:dyDescent="0.25">
      <c r="A480" t="s">
        <v>934</v>
      </c>
      <c r="B480">
        <v>26</v>
      </c>
      <c r="C480">
        <v>78</v>
      </c>
      <c r="D480">
        <v>78</v>
      </c>
      <c r="E480" t="s">
        <v>566</v>
      </c>
      <c r="F480">
        <v>169596</v>
      </c>
      <c r="G480" t="e">
        <f>IF(VLOOKUP(F480,futbin!A:A,1,0),1,0)</f>
        <v>#N/A</v>
      </c>
    </row>
    <row r="481" spans="1:7" x14ac:dyDescent="0.25">
      <c r="A481" t="s">
        <v>935</v>
      </c>
      <c r="B481">
        <v>26</v>
      </c>
      <c r="C481">
        <v>78</v>
      </c>
      <c r="D481">
        <v>78</v>
      </c>
      <c r="E481" t="s">
        <v>463</v>
      </c>
      <c r="F481">
        <v>169588</v>
      </c>
      <c r="G481" t="e">
        <f>IF(VLOOKUP(F481,futbin!A:A,1,0),1,0)</f>
        <v>#N/A</v>
      </c>
    </row>
    <row r="482" spans="1:7" x14ac:dyDescent="0.25">
      <c r="A482" t="s">
        <v>936</v>
      </c>
      <c r="B482">
        <v>28</v>
      </c>
      <c r="C482">
        <v>78</v>
      </c>
      <c r="D482">
        <v>78</v>
      </c>
      <c r="E482" t="s">
        <v>937</v>
      </c>
      <c r="F482">
        <v>169181</v>
      </c>
      <c r="G482" t="e">
        <f>IF(VLOOKUP(F482,futbin!A:A,1,0),1,0)</f>
        <v>#N/A</v>
      </c>
    </row>
    <row r="483" spans="1:7" x14ac:dyDescent="0.25">
      <c r="A483" t="s">
        <v>938</v>
      </c>
      <c r="B483">
        <v>26</v>
      </c>
      <c r="C483">
        <v>78</v>
      </c>
      <c r="D483">
        <v>81</v>
      </c>
      <c r="E483" t="s">
        <v>868</v>
      </c>
      <c r="F483">
        <v>168965</v>
      </c>
      <c r="G483" t="e">
        <f>IF(VLOOKUP(F483,futbin!A:A,1,0),1,0)</f>
        <v>#N/A</v>
      </c>
    </row>
    <row r="484" spans="1:7" x14ac:dyDescent="0.25">
      <c r="A484" t="s">
        <v>939</v>
      </c>
      <c r="B484">
        <v>28</v>
      </c>
      <c r="C484">
        <v>78</v>
      </c>
      <c r="D484">
        <v>78</v>
      </c>
      <c r="E484" t="s">
        <v>630</v>
      </c>
      <c r="F484">
        <v>168354</v>
      </c>
      <c r="G484" t="e">
        <f>IF(VLOOKUP(F484,futbin!A:A,1,0),1,0)</f>
        <v>#N/A</v>
      </c>
    </row>
    <row r="485" spans="1:7" x14ac:dyDescent="0.25">
      <c r="A485" t="s">
        <v>940</v>
      </c>
      <c r="B485">
        <v>30</v>
      </c>
      <c r="C485">
        <v>78</v>
      </c>
      <c r="D485">
        <v>78</v>
      </c>
      <c r="E485" t="s">
        <v>585</v>
      </c>
      <c r="F485">
        <v>165501</v>
      </c>
      <c r="G485" t="e">
        <f>IF(VLOOKUP(F485,futbin!A:A,1,0),1,0)</f>
        <v>#N/A</v>
      </c>
    </row>
    <row r="486" spans="1:7" x14ac:dyDescent="0.25">
      <c r="A486" t="s">
        <v>941</v>
      </c>
      <c r="B486">
        <v>29</v>
      </c>
      <c r="C486">
        <v>78</v>
      </c>
      <c r="D486">
        <v>78</v>
      </c>
      <c r="E486" t="s">
        <v>599</v>
      </c>
      <c r="F486">
        <v>164505</v>
      </c>
      <c r="G486" t="e">
        <f>IF(VLOOKUP(F486,futbin!A:A,1,0),1,0)</f>
        <v>#N/A</v>
      </c>
    </row>
    <row r="487" spans="1:7" x14ac:dyDescent="0.25">
      <c r="A487" t="s">
        <v>942</v>
      </c>
      <c r="B487">
        <v>27</v>
      </c>
      <c r="C487">
        <v>78</v>
      </c>
      <c r="D487">
        <v>78</v>
      </c>
      <c r="E487" t="s">
        <v>452</v>
      </c>
      <c r="F487">
        <v>164477</v>
      </c>
      <c r="G487" t="e">
        <f>IF(VLOOKUP(F487,futbin!A:A,1,0),1,0)</f>
        <v>#N/A</v>
      </c>
    </row>
    <row r="488" spans="1:7" x14ac:dyDescent="0.25">
      <c r="A488" t="s">
        <v>943</v>
      </c>
      <c r="B488">
        <v>29</v>
      </c>
      <c r="C488">
        <v>78</v>
      </c>
      <c r="D488">
        <v>78</v>
      </c>
      <c r="E488" t="s">
        <v>893</v>
      </c>
      <c r="F488">
        <v>163824</v>
      </c>
      <c r="G488">
        <f>IF(VLOOKUP(F488,futbin!A:A,1,0),1,0)</f>
        <v>1</v>
      </c>
    </row>
    <row r="489" spans="1:7" x14ac:dyDescent="0.25">
      <c r="A489" t="s">
        <v>944</v>
      </c>
      <c r="B489">
        <v>27</v>
      </c>
      <c r="C489">
        <v>78</v>
      </c>
      <c r="D489">
        <v>81</v>
      </c>
      <c r="E489" t="s">
        <v>841</v>
      </c>
      <c r="F489">
        <v>163489</v>
      </c>
      <c r="G489" t="e">
        <f>IF(VLOOKUP(F489,futbin!A:A,1,0),1,0)</f>
        <v>#N/A</v>
      </c>
    </row>
    <row r="490" spans="1:7" x14ac:dyDescent="0.25">
      <c r="A490" t="s">
        <v>945</v>
      </c>
      <c r="B490">
        <v>31</v>
      </c>
      <c r="C490">
        <v>78</v>
      </c>
      <c r="D490">
        <v>78</v>
      </c>
      <c r="E490" t="s">
        <v>946</v>
      </c>
      <c r="F490">
        <v>163155</v>
      </c>
      <c r="G490" t="e">
        <f>IF(VLOOKUP(F490,futbin!A:A,1,0),1,0)</f>
        <v>#N/A</v>
      </c>
    </row>
    <row r="491" spans="1:7" x14ac:dyDescent="0.25">
      <c r="A491" t="s">
        <v>947</v>
      </c>
      <c r="B491">
        <v>27</v>
      </c>
      <c r="C491">
        <v>78</v>
      </c>
      <c r="D491">
        <v>78</v>
      </c>
      <c r="E491" t="s">
        <v>530</v>
      </c>
      <c r="F491">
        <v>161793</v>
      </c>
      <c r="G491" t="e">
        <f>IF(VLOOKUP(F491,futbin!A:A,1,0),1,0)</f>
        <v>#N/A</v>
      </c>
    </row>
    <row r="492" spans="1:7" x14ac:dyDescent="0.25">
      <c r="A492" t="s">
        <v>948</v>
      </c>
      <c r="B492">
        <v>27</v>
      </c>
      <c r="C492">
        <v>78</v>
      </c>
      <c r="D492">
        <v>78</v>
      </c>
      <c r="E492" t="s">
        <v>622</v>
      </c>
      <c r="F492">
        <v>160766</v>
      </c>
      <c r="G492" t="e">
        <f>IF(VLOOKUP(F492,futbin!A:A,1,0),1,0)</f>
        <v>#N/A</v>
      </c>
    </row>
    <row r="493" spans="1:7" x14ac:dyDescent="0.25">
      <c r="A493" t="s">
        <v>949</v>
      </c>
      <c r="B493">
        <v>29</v>
      </c>
      <c r="C493">
        <v>78</v>
      </c>
      <c r="D493">
        <v>78</v>
      </c>
      <c r="E493" t="s">
        <v>492</v>
      </c>
      <c r="F493">
        <v>160310</v>
      </c>
      <c r="G493" t="e">
        <f>IF(VLOOKUP(F493,futbin!A:A,1,0),1,0)</f>
        <v>#N/A</v>
      </c>
    </row>
    <row r="494" spans="1:7" x14ac:dyDescent="0.25">
      <c r="A494" t="s">
        <v>950</v>
      </c>
      <c r="B494">
        <v>29</v>
      </c>
      <c r="C494">
        <v>78</v>
      </c>
      <c r="D494">
        <v>78</v>
      </c>
      <c r="E494" t="s">
        <v>622</v>
      </c>
      <c r="F494">
        <v>159287</v>
      </c>
      <c r="G494">
        <f>IF(VLOOKUP(F494,futbin!A:A,1,0),1,0)</f>
        <v>1</v>
      </c>
    </row>
    <row r="495" spans="1:7" x14ac:dyDescent="0.25">
      <c r="A495" t="s">
        <v>951</v>
      </c>
      <c r="B495">
        <v>31</v>
      </c>
      <c r="C495">
        <v>78</v>
      </c>
      <c r="D495">
        <v>78</v>
      </c>
      <c r="E495" t="s">
        <v>656</v>
      </c>
      <c r="F495">
        <v>159261</v>
      </c>
      <c r="G495" t="e">
        <f>IF(VLOOKUP(F495,futbin!A:A,1,0),1,0)</f>
        <v>#N/A</v>
      </c>
    </row>
    <row r="496" spans="1:7" x14ac:dyDescent="0.25">
      <c r="A496" t="s">
        <v>952</v>
      </c>
      <c r="B496">
        <v>28</v>
      </c>
      <c r="C496">
        <v>78</v>
      </c>
      <c r="D496">
        <v>78</v>
      </c>
      <c r="E496" t="s">
        <v>900</v>
      </c>
      <c r="F496">
        <v>158232</v>
      </c>
      <c r="G496" t="e">
        <f>IF(VLOOKUP(F496,futbin!A:A,1,0),1,0)</f>
        <v>#N/A</v>
      </c>
    </row>
    <row r="497" spans="1:7" x14ac:dyDescent="0.25">
      <c r="A497" t="s">
        <v>953</v>
      </c>
      <c r="B497">
        <v>24</v>
      </c>
      <c r="C497">
        <v>78</v>
      </c>
      <c r="D497">
        <v>82</v>
      </c>
      <c r="E497" t="s">
        <v>507</v>
      </c>
      <c r="F497">
        <v>156519</v>
      </c>
      <c r="G497" t="e">
        <f>IF(VLOOKUP(F497,futbin!A:A,1,0),1,0)</f>
        <v>#N/A</v>
      </c>
    </row>
    <row r="498" spans="1:7" x14ac:dyDescent="0.25">
      <c r="A498" t="s">
        <v>954</v>
      </c>
      <c r="B498">
        <v>26</v>
      </c>
      <c r="C498">
        <v>78</v>
      </c>
      <c r="D498">
        <v>82</v>
      </c>
      <c r="E498" t="s">
        <v>597</v>
      </c>
      <c r="F498">
        <v>155887</v>
      </c>
      <c r="G498">
        <f>IF(VLOOKUP(F498,futbin!A:A,1,0),1,0)</f>
        <v>1</v>
      </c>
    </row>
    <row r="499" spans="1:7" x14ac:dyDescent="0.25">
      <c r="A499" t="s">
        <v>955</v>
      </c>
      <c r="B499">
        <v>28</v>
      </c>
      <c r="C499">
        <v>78</v>
      </c>
      <c r="D499">
        <v>78</v>
      </c>
      <c r="E499" t="s">
        <v>618</v>
      </c>
      <c r="F499">
        <v>155885</v>
      </c>
      <c r="G499" t="e">
        <f>IF(VLOOKUP(F499,futbin!A:A,1,0),1,0)</f>
        <v>#N/A</v>
      </c>
    </row>
    <row r="500" spans="1:7" x14ac:dyDescent="0.25">
      <c r="A500" t="s">
        <v>956</v>
      </c>
      <c r="B500">
        <v>30</v>
      </c>
      <c r="C500">
        <v>78</v>
      </c>
      <c r="D500">
        <v>78</v>
      </c>
      <c r="E500" t="s">
        <v>614</v>
      </c>
      <c r="F500">
        <v>154950</v>
      </c>
      <c r="G500" t="e">
        <f>IF(VLOOKUP(F500,futbin!A:A,1,0),1,0)</f>
        <v>#N/A</v>
      </c>
    </row>
    <row r="501" spans="1:7" x14ac:dyDescent="0.25">
      <c r="A501" t="s">
        <v>957</v>
      </c>
      <c r="B501">
        <v>28</v>
      </c>
      <c r="C501">
        <v>78</v>
      </c>
      <c r="D501">
        <v>78</v>
      </c>
      <c r="E501" t="s">
        <v>463</v>
      </c>
      <c r="F501">
        <v>152908</v>
      </c>
      <c r="G501" t="e">
        <f>IF(VLOOKUP(F501,futbin!A:A,1,0),1,0)</f>
        <v>#N/A</v>
      </c>
    </row>
    <row r="502" spans="1:7" x14ac:dyDescent="0.25">
      <c r="A502" t="s">
        <v>958</v>
      </c>
      <c r="B502">
        <v>27</v>
      </c>
      <c r="C502">
        <v>78</v>
      </c>
      <c r="D502">
        <v>78</v>
      </c>
      <c r="E502" t="s">
        <v>618</v>
      </c>
      <c r="F502">
        <v>152747</v>
      </c>
      <c r="G502" t="e">
        <f>IF(VLOOKUP(F502,futbin!A:A,1,0),1,0)</f>
        <v>#N/A</v>
      </c>
    </row>
    <row r="503" spans="1:7" x14ac:dyDescent="0.25">
      <c r="A503" t="s">
        <v>959</v>
      </c>
      <c r="B503">
        <v>28</v>
      </c>
      <c r="C503">
        <v>78</v>
      </c>
      <c r="D503">
        <v>78</v>
      </c>
      <c r="E503" t="s">
        <v>459</v>
      </c>
      <c r="F503">
        <v>152554</v>
      </c>
      <c r="G503">
        <f>IF(VLOOKUP(F503,futbin!A:A,1,0),1,0)</f>
        <v>1</v>
      </c>
    </row>
    <row r="504" spans="1:7" x14ac:dyDescent="0.25">
      <c r="A504" t="s">
        <v>960</v>
      </c>
      <c r="B504">
        <v>30</v>
      </c>
      <c r="C504">
        <v>78</v>
      </c>
      <c r="D504">
        <v>78</v>
      </c>
      <c r="E504" t="s">
        <v>553</v>
      </c>
      <c r="F504">
        <v>150590</v>
      </c>
      <c r="G504" t="e">
        <f>IF(VLOOKUP(F504,futbin!A:A,1,0),1,0)</f>
        <v>#N/A</v>
      </c>
    </row>
    <row r="505" spans="1:7" x14ac:dyDescent="0.25">
      <c r="A505" t="s">
        <v>961</v>
      </c>
      <c r="B505">
        <v>34</v>
      </c>
      <c r="C505">
        <v>78</v>
      </c>
      <c r="D505">
        <v>78</v>
      </c>
      <c r="E505" t="s">
        <v>962</v>
      </c>
      <c r="F505">
        <v>148138</v>
      </c>
      <c r="G505" t="e">
        <f>IF(VLOOKUP(F505,futbin!A:A,1,0),1,0)</f>
        <v>#N/A</v>
      </c>
    </row>
    <row r="506" spans="1:7" x14ac:dyDescent="0.25">
      <c r="A506" t="s">
        <v>963</v>
      </c>
      <c r="B506">
        <v>32</v>
      </c>
      <c r="C506">
        <v>78</v>
      </c>
      <c r="D506">
        <v>78</v>
      </c>
      <c r="E506" t="s">
        <v>577</v>
      </c>
      <c r="F506">
        <v>148122</v>
      </c>
      <c r="G506" t="e">
        <f>IF(VLOOKUP(F506,futbin!A:A,1,0),1,0)</f>
        <v>#N/A</v>
      </c>
    </row>
    <row r="507" spans="1:7" x14ac:dyDescent="0.25">
      <c r="A507" t="s">
        <v>964</v>
      </c>
      <c r="B507">
        <v>29</v>
      </c>
      <c r="C507">
        <v>78</v>
      </c>
      <c r="D507">
        <v>78</v>
      </c>
      <c r="E507" t="s">
        <v>691</v>
      </c>
      <c r="F507">
        <v>147621</v>
      </c>
      <c r="G507" t="e">
        <f>IF(VLOOKUP(F507,futbin!A:A,1,0),1,0)</f>
        <v>#N/A</v>
      </c>
    </row>
    <row r="508" spans="1:7" x14ac:dyDescent="0.25">
      <c r="A508" t="s">
        <v>965</v>
      </c>
      <c r="B508">
        <v>30</v>
      </c>
      <c r="C508">
        <v>78</v>
      </c>
      <c r="D508">
        <v>78</v>
      </c>
      <c r="E508" t="s">
        <v>666</v>
      </c>
      <c r="F508">
        <v>146011</v>
      </c>
      <c r="G508" t="e">
        <f>IF(VLOOKUP(F508,futbin!A:A,1,0),1,0)</f>
        <v>#N/A</v>
      </c>
    </row>
    <row r="509" spans="1:7" x14ac:dyDescent="0.25">
      <c r="A509" t="s">
        <v>966</v>
      </c>
      <c r="B509">
        <v>31</v>
      </c>
      <c r="C509">
        <v>78</v>
      </c>
      <c r="D509">
        <v>78</v>
      </c>
      <c r="E509" t="s">
        <v>703</v>
      </c>
      <c r="F509">
        <v>144306</v>
      </c>
      <c r="G509" t="e">
        <f>IF(VLOOKUP(F509,futbin!A:A,1,0),1,0)</f>
        <v>#N/A</v>
      </c>
    </row>
    <row r="510" spans="1:7" x14ac:dyDescent="0.25">
      <c r="A510" t="s">
        <v>967</v>
      </c>
      <c r="B510">
        <v>29</v>
      </c>
      <c r="C510">
        <v>78</v>
      </c>
      <c r="D510">
        <v>78</v>
      </c>
      <c r="E510" t="s">
        <v>653</v>
      </c>
      <c r="F510">
        <v>143121</v>
      </c>
      <c r="G510" t="e">
        <f>IF(VLOOKUP(F510,futbin!A:A,1,0),1,0)</f>
        <v>#N/A</v>
      </c>
    </row>
    <row r="511" spans="1:7" x14ac:dyDescent="0.25">
      <c r="A511" t="s">
        <v>968</v>
      </c>
      <c r="B511">
        <v>30</v>
      </c>
      <c r="C511">
        <v>78</v>
      </c>
      <c r="D511">
        <v>78</v>
      </c>
      <c r="E511" t="s">
        <v>595</v>
      </c>
      <c r="F511">
        <v>142902</v>
      </c>
      <c r="G511" t="e">
        <f>IF(VLOOKUP(F511,futbin!A:A,1,0),1,0)</f>
        <v>#N/A</v>
      </c>
    </row>
    <row r="512" spans="1:7" x14ac:dyDescent="0.25">
      <c r="A512" t="s">
        <v>969</v>
      </c>
      <c r="B512">
        <v>35</v>
      </c>
      <c r="C512">
        <v>78</v>
      </c>
      <c r="D512">
        <v>78</v>
      </c>
      <c r="E512" t="s">
        <v>970</v>
      </c>
      <c r="F512">
        <v>142708</v>
      </c>
      <c r="G512" t="e">
        <f>IF(VLOOKUP(F512,futbin!A:A,1,0),1,0)</f>
        <v>#N/A</v>
      </c>
    </row>
    <row r="513" spans="1:7" x14ac:dyDescent="0.25">
      <c r="A513" t="s">
        <v>971</v>
      </c>
      <c r="B513">
        <v>32</v>
      </c>
      <c r="C513">
        <v>78</v>
      </c>
      <c r="D513">
        <v>78</v>
      </c>
      <c r="E513" t="s">
        <v>459</v>
      </c>
      <c r="F513">
        <v>139062</v>
      </c>
      <c r="G513" t="e">
        <f>IF(VLOOKUP(F513,futbin!A:A,1,0),1,0)</f>
        <v>#N/A</v>
      </c>
    </row>
    <row r="514" spans="1:7" x14ac:dyDescent="0.25">
      <c r="A514" t="s">
        <v>972</v>
      </c>
      <c r="B514">
        <v>31</v>
      </c>
      <c r="C514">
        <v>78</v>
      </c>
      <c r="D514">
        <v>78</v>
      </c>
      <c r="E514" t="s">
        <v>946</v>
      </c>
      <c r="F514">
        <v>138726</v>
      </c>
      <c r="G514" t="e">
        <f>IF(VLOOKUP(F514,futbin!A:A,1,0),1,0)</f>
        <v>#N/A</v>
      </c>
    </row>
    <row r="515" spans="1:7" x14ac:dyDescent="0.25">
      <c r="A515" t="s">
        <v>973</v>
      </c>
      <c r="B515">
        <v>33</v>
      </c>
      <c r="C515">
        <v>78</v>
      </c>
      <c r="D515">
        <v>78</v>
      </c>
      <c r="E515" t="s">
        <v>974</v>
      </c>
      <c r="F515">
        <v>138123</v>
      </c>
      <c r="G515" t="e">
        <f>IF(VLOOKUP(F515,futbin!A:A,1,0),1,0)</f>
        <v>#N/A</v>
      </c>
    </row>
    <row r="516" spans="1:7" x14ac:dyDescent="0.25">
      <c r="A516" t="s">
        <v>975</v>
      </c>
      <c r="B516">
        <v>32</v>
      </c>
      <c r="C516">
        <v>78</v>
      </c>
      <c r="D516">
        <v>78</v>
      </c>
      <c r="E516" t="s">
        <v>703</v>
      </c>
      <c r="F516">
        <v>138110</v>
      </c>
      <c r="G516">
        <f>IF(VLOOKUP(F516,futbin!A:A,1,0),1,0)</f>
        <v>1</v>
      </c>
    </row>
    <row r="517" spans="1:7" x14ac:dyDescent="0.25">
      <c r="A517" t="s">
        <v>976</v>
      </c>
      <c r="B517">
        <v>29</v>
      </c>
      <c r="C517">
        <v>78</v>
      </c>
      <c r="D517">
        <v>78</v>
      </c>
      <c r="E517" t="s">
        <v>620</v>
      </c>
      <c r="F517">
        <v>137494</v>
      </c>
      <c r="G517">
        <f>IF(VLOOKUP(F517,futbin!A:A,1,0),1,0)</f>
        <v>1</v>
      </c>
    </row>
    <row r="518" spans="1:7" x14ac:dyDescent="0.25">
      <c r="A518" t="s">
        <v>977</v>
      </c>
      <c r="B518">
        <v>30</v>
      </c>
      <c r="C518">
        <v>78</v>
      </c>
      <c r="D518">
        <v>78</v>
      </c>
      <c r="E518" t="s">
        <v>978</v>
      </c>
      <c r="F518">
        <v>137351</v>
      </c>
      <c r="G518" t="e">
        <f>IF(VLOOKUP(F518,futbin!A:A,1,0),1,0)</f>
        <v>#N/A</v>
      </c>
    </row>
    <row r="519" spans="1:7" x14ac:dyDescent="0.25">
      <c r="A519" t="s">
        <v>979</v>
      </c>
      <c r="B519">
        <v>35</v>
      </c>
      <c r="C519">
        <v>78</v>
      </c>
      <c r="D519">
        <v>78</v>
      </c>
      <c r="E519" t="s">
        <v>980</v>
      </c>
      <c r="F519">
        <v>136553</v>
      </c>
      <c r="G519" t="e">
        <f>IF(VLOOKUP(F519,futbin!A:A,1,0),1,0)</f>
        <v>#N/A</v>
      </c>
    </row>
    <row r="520" spans="1:7" x14ac:dyDescent="0.25">
      <c r="A520" t="s">
        <v>981</v>
      </c>
      <c r="B520">
        <v>29</v>
      </c>
      <c r="C520">
        <v>78</v>
      </c>
      <c r="D520">
        <v>78</v>
      </c>
      <c r="E520" t="s">
        <v>962</v>
      </c>
      <c r="F520">
        <v>121933</v>
      </c>
      <c r="G520">
        <f>IF(VLOOKUP(F520,futbin!A:A,1,0),1,0)</f>
        <v>1</v>
      </c>
    </row>
    <row r="521" spans="1:7" x14ac:dyDescent="0.25">
      <c r="A521" t="s">
        <v>982</v>
      </c>
      <c r="B521">
        <v>31</v>
      </c>
      <c r="C521">
        <v>78</v>
      </c>
      <c r="D521">
        <v>78</v>
      </c>
      <c r="E521" t="s">
        <v>658</v>
      </c>
      <c r="F521">
        <v>121170</v>
      </c>
      <c r="G521">
        <f>IF(VLOOKUP(F521,futbin!A:A,1,0),1,0)</f>
        <v>1</v>
      </c>
    </row>
    <row r="522" spans="1:7" x14ac:dyDescent="0.25">
      <c r="A522" t="s">
        <v>983</v>
      </c>
      <c r="B522">
        <v>36</v>
      </c>
      <c r="C522">
        <v>78</v>
      </c>
      <c r="D522">
        <v>78</v>
      </c>
      <c r="E522" t="s">
        <v>859</v>
      </c>
      <c r="F522">
        <v>120274</v>
      </c>
      <c r="G522" t="e">
        <f>IF(VLOOKUP(F522,futbin!A:A,1,0),1,0)</f>
        <v>#N/A</v>
      </c>
    </row>
    <row r="523" spans="1:7" x14ac:dyDescent="0.25">
      <c r="A523" t="s">
        <v>334</v>
      </c>
      <c r="B523">
        <v>33</v>
      </c>
      <c r="C523">
        <v>78</v>
      </c>
      <c r="D523">
        <v>78</v>
      </c>
      <c r="E523" t="s">
        <v>984</v>
      </c>
      <c r="F523">
        <v>115909</v>
      </c>
      <c r="G523">
        <f>IF(VLOOKUP(F523,futbin!A:A,1,0),1,0)</f>
        <v>1</v>
      </c>
    </row>
    <row r="524" spans="1:7" x14ac:dyDescent="0.25">
      <c r="A524" t="s">
        <v>388</v>
      </c>
      <c r="B524">
        <v>32</v>
      </c>
      <c r="C524">
        <v>78</v>
      </c>
      <c r="D524">
        <v>78</v>
      </c>
      <c r="E524" t="s">
        <v>549</v>
      </c>
      <c r="F524">
        <v>106213</v>
      </c>
      <c r="G524">
        <f>IF(VLOOKUP(F524,futbin!A:A,1,0),1,0)</f>
        <v>1</v>
      </c>
    </row>
    <row r="525" spans="1:7" x14ac:dyDescent="0.25">
      <c r="A525" t="s">
        <v>985</v>
      </c>
      <c r="B525">
        <v>27</v>
      </c>
      <c r="C525">
        <v>78</v>
      </c>
      <c r="D525">
        <v>79</v>
      </c>
      <c r="E525" t="s">
        <v>577</v>
      </c>
      <c r="F525">
        <v>105454</v>
      </c>
      <c r="G525" t="e">
        <f>IF(VLOOKUP(F525,futbin!A:A,1,0),1,0)</f>
        <v>#N/A</v>
      </c>
    </row>
    <row r="526" spans="1:7" x14ac:dyDescent="0.25">
      <c r="A526" t="s">
        <v>986</v>
      </c>
      <c r="B526">
        <v>30</v>
      </c>
      <c r="C526">
        <v>78</v>
      </c>
      <c r="D526">
        <v>78</v>
      </c>
      <c r="E526" t="s">
        <v>483</v>
      </c>
      <c r="F526">
        <v>53050</v>
      </c>
      <c r="G526">
        <f>IF(VLOOKUP(F526,futbin!A:A,1,0),1,0)</f>
        <v>1</v>
      </c>
    </row>
    <row r="527" spans="1:7" x14ac:dyDescent="0.25">
      <c r="A527" t="s">
        <v>987</v>
      </c>
      <c r="B527">
        <v>32</v>
      </c>
      <c r="C527">
        <v>78</v>
      </c>
      <c r="D527">
        <v>78</v>
      </c>
      <c r="E527" t="s">
        <v>618</v>
      </c>
      <c r="F527">
        <v>50327</v>
      </c>
      <c r="G527" t="e">
        <f>IF(VLOOKUP(F527,futbin!A:A,1,0),1,0)</f>
        <v>#N/A</v>
      </c>
    </row>
    <row r="528" spans="1:7" x14ac:dyDescent="0.25">
      <c r="A528" t="s">
        <v>988</v>
      </c>
      <c r="B528">
        <v>32</v>
      </c>
      <c r="C528">
        <v>78</v>
      </c>
      <c r="D528">
        <v>78</v>
      </c>
      <c r="E528" t="s">
        <v>614</v>
      </c>
      <c r="F528">
        <v>49012</v>
      </c>
      <c r="G528" t="e">
        <f>IF(VLOOKUP(F528,futbin!A:A,1,0),1,0)</f>
        <v>#N/A</v>
      </c>
    </row>
    <row r="529" spans="1:7" x14ac:dyDescent="0.25">
      <c r="A529" t="s">
        <v>989</v>
      </c>
      <c r="B529">
        <v>32</v>
      </c>
      <c r="C529">
        <v>78</v>
      </c>
      <c r="D529">
        <v>78</v>
      </c>
      <c r="E529" t="s">
        <v>738</v>
      </c>
      <c r="F529">
        <v>48745</v>
      </c>
      <c r="G529" t="e">
        <f>IF(VLOOKUP(F529,futbin!A:A,1,0),1,0)</f>
        <v>#N/A</v>
      </c>
    </row>
    <row r="530" spans="1:7" x14ac:dyDescent="0.25">
      <c r="A530" t="s">
        <v>336</v>
      </c>
      <c r="B530">
        <v>34</v>
      </c>
      <c r="C530">
        <v>78</v>
      </c>
      <c r="D530">
        <v>78</v>
      </c>
      <c r="E530" t="s">
        <v>990</v>
      </c>
      <c r="F530">
        <v>28130</v>
      </c>
      <c r="G530">
        <f>IF(VLOOKUP(F530,futbin!A:A,1,0),1,0)</f>
        <v>1</v>
      </c>
    </row>
    <row r="531" spans="1:7" x14ac:dyDescent="0.25">
      <c r="A531" t="s">
        <v>991</v>
      </c>
      <c r="B531">
        <v>35</v>
      </c>
      <c r="C531">
        <v>78</v>
      </c>
      <c r="D531">
        <v>78</v>
      </c>
      <c r="E531" t="s">
        <v>446</v>
      </c>
      <c r="F531">
        <v>25420</v>
      </c>
      <c r="G531" t="e">
        <f>IF(VLOOKUP(F531,futbin!A:A,1,0),1,0)</f>
        <v>#N/A</v>
      </c>
    </row>
    <row r="532" spans="1:7" x14ac:dyDescent="0.25">
      <c r="A532" t="s">
        <v>992</v>
      </c>
      <c r="B532">
        <v>34</v>
      </c>
      <c r="C532">
        <v>78</v>
      </c>
      <c r="D532">
        <v>78</v>
      </c>
      <c r="E532" t="s">
        <v>520</v>
      </c>
      <c r="F532">
        <v>12259</v>
      </c>
      <c r="G532" t="e">
        <f>IF(VLOOKUP(F532,futbin!A:A,1,0),1,0)</f>
        <v>#N/A</v>
      </c>
    </row>
    <row r="533" spans="1:7" x14ac:dyDescent="0.25">
      <c r="A533" t="s">
        <v>993</v>
      </c>
      <c r="B533">
        <v>37</v>
      </c>
      <c r="C533">
        <v>78</v>
      </c>
      <c r="D533">
        <v>78</v>
      </c>
      <c r="E533" t="s">
        <v>520</v>
      </c>
      <c r="F533">
        <v>4667</v>
      </c>
      <c r="G533" t="e">
        <f>IF(VLOOKUP(F533,futbin!A:A,1,0),1,0)</f>
        <v>#N/A</v>
      </c>
    </row>
    <row r="534" spans="1:7" x14ac:dyDescent="0.25">
      <c r="A534" t="s">
        <v>994</v>
      </c>
      <c r="B534">
        <v>26</v>
      </c>
      <c r="C534">
        <v>77</v>
      </c>
      <c r="D534">
        <v>79</v>
      </c>
      <c r="E534" t="s">
        <v>579</v>
      </c>
      <c r="F534">
        <v>217699</v>
      </c>
      <c r="G534" t="e">
        <f>IF(VLOOKUP(F534,futbin!A:A,1,0),1,0)</f>
        <v>#N/A</v>
      </c>
    </row>
    <row r="535" spans="1:7" x14ac:dyDescent="0.25">
      <c r="A535" t="s">
        <v>995</v>
      </c>
      <c r="B535">
        <v>25</v>
      </c>
      <c r="C535">
        <v>77</v>
      </c>
      <c r="D535">
        <v>79</v>
      </c>
      <c r="E535" t="s">
        <v>931</v>
      </c>
      <c r="F535">
        <v>214968</v>
      </c>
      <c r="G535" t="e">
        <f>IF(VLOOKUP(F535,futbin!A:A,1,0),1,0)</f>
        <v>#N/A</v>
      </c>
    </row>
    <row r="536" spans="1:7" x14ac:dyDescent="0.25">
      <c r="A536" t="s">
        <v>996</v>
      </c>
      <c r="B536">
        <v>25</v>
      </c>
      <c r="C536">
        <v>77</v>
      </c>
      <c r="D536">
        <v>80</v>
      </c>
      <c r="E536" t="s">
        <v>997</v>
      </c>
      <c r="F536">
        <v>213374</v>
      </c>
      <c r="G536" t="e">
        <f>IF(VLOOKUP(F536,futbin!A:A,1,0),1,0)</f>
        <v>#N/A</v>
      </c>
    </row>
    <row r="537" spans="1:7" x14ac:dyDescent="0.25">
      <c r="A537" t="s">
        <v>998</v>
      </c>
      <c r="B537">
        <v>23</v>
      </c>
      <c r="C537">
        <v>77</v>
      </c>
      <c r="D537">
        <v>82</v>
      </c>
      <c r="E537" t="s">
        <v>653</v>
      </c>
      <c r="F537">
        <v>212351</v>
      </c>
      <c r="G537" t="e">
        <f>IF(VLOOKUP(F537,futbin!A:A,1,0),1,0)</f>
        <v>#N/A</v>
      </c>
    </row>
    <row r="538" spans="1:7" x14ac:dyDescent="0.25">
      <c r="A538" t="s">
        <v>999</v>
      </c>
      <c r="B538">
        <v>20</v>
      </c>
      <c r="C538">
        <v>77</v>
      </c>
      <c r="D538">
        <v>85</v>
      </c>
      <c r="E538" t="s">
        <v>1000</v>
      </c>
      <c r="F538">
        <v>211110</v>
      </c>
      <c r="G538" t="e">
        <f>IF(VLOOKUP(F538,futbin!A:A,1,0),1,0)</f>
        <v>#N/A</v>
      </c>
    </row>
    <row r="539" spans="1:7" x14ac:dyDescent="0.25">
      <c r="A539" t="s">
        <v>1001</v>
      </c>
      <c r="B539">
        <v>22</v>
      </c>
      <c r="C539">
        <v>77</v>
      </c>
      <c r="D539">
        <v>83</v>
      </c>
      <c r="E539" t="s">
        <v>579</v>
      </c>
      <c r="F539">
        <v>210679</v>
      </c>
      <c r="G539" t="e">
        <f>IF(VLOOKUP(F539,futbin!A:A,1,0),1,0)</f>
        <v>#N/A</v>
      </c>
    </row>
    <row r="540" spans="1:7" x14ac:dyDescent="0.25">
      <c r="A540" t="s">
        <v>1002</v>
      </c>
      <c r="B540">
        <v>22</v>
      </c>
      <c r="C540">
        <v>77</v>
      </c>
      <c r="D540">
        <v>84</v>
      </c>
      <c r="E540" t="s">
        <v>575</v>
      </c>
      <c r="F540">
        <v>209331</v>
      </c>
      <c r="G540" t="e">
        <f>IF(VLOOKUP(F540,futbin!A:A,1,0),1,0)</f>
        <v>#N/A</v>
      </c>
    </row>
    <row r="541" spans="1:7" x14ac:dyDescent="0.25">
      <c r="A541" t="s">
        <v>1003</v>
      </c>
      <c r="B541">
        <v>20</v>
      </c>
      <c r="C541">
        <v>77</v>
      </c>
      <c r="D541">
        <v>84</v>
      </c>
      <c r="E541" t="s">
        <v>666</v>
      </c>
      <c r="F541">
        <v>206590</v>
      </c>
      <c r="G541" t="e">
        <f>IF(VLOOKUP(F541,futbin!A:A,1,0),1,0)</f>
        <v>#N/A</v>
      </c>
    </row>
  </sheetData>
  <autoFilter ref="A1:G541" xr:uid="{0DAD7839-3A15-4C42-AE16-BCB65D714E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323F-81BB-4D3B-AC98-7F222564277E}">
  <dimension ref="A1:F406"/>
  <sheetViews>
    <sheetView workbookViewId="0">
      <selection activeCell="A5" sqref="A5"/>
    </sheetView>
  </sheetViews>
  <sheetFormatPr defaultRowHeight="15" x14ac:dyDescent="0.25"/>
  <cols>
    <col min="1" max="1" width="19.7109375" customWidth="1"/>
    <col min="2" max="2" width="32.42578125" customWidth="1"/>
    <col min="3" max="3" width="12.42578125" style="4" customWidth="1"/>
    <col min="4" max="4" width="12.85546875" customWidth="1"/>
    <col min="5" max="5" width="25.85546875" customWidth="1"/>
    <col min="6" max="6" width="30.42578125" customWidth="1"/>
  </cols>
  <sheetData>
    <row r="1" spans="1:6" x14ac:dyDescent="0.25">
      <c r="A1" t="s">
        <v>2253</v>
      </c>
      <c r="B1" s="19" t="s">
        <v>1200</v>
      </c>
      <c r="C1" s="20" t="s">
        <v>1</v>
      </c>
      <c r="D1" s="21" t="s">
        <v>3</v>
      </c>
      <c r="E1" s="21" t="s">
        <v>1004</v>
      </c>
      <c r="F1" s="22" t="s">
        <v>2247</v>
      </c>
    </row>
    <row r="2" spans="1:6" x14ac:dyDescent="0.25">
      <c r="B2" s="18" t="str">
        <f>IFERROR(VLOOKUP(check_players!$A2,players!$A:$Q,2,0),"")</f>
        <v/>
      </c>
      <c r="C2" s="17" t="str">
        <f>IFERROR(VLOOKUP(check_players!$A2,players!$A:$Q,4,0),"")</f>
        <v/>
      </c>
      <c r="D2" s="16" t="str">
        <f>IFERROR(VLOOKUP(check_players!$A2,players!$A:$Q,6,0),"")</f>
        <v/>
      </c>
      <c r="E2" s="16" t="str">
        <f>IFERROR(VLOOKUP(check_players!$A2,players!$A:$Q,16,0),"")</f>
        <v/>
      </c>
      <c r="F2" s="23" t="str">
        <f>IFERROR(VLOOKUP(check_players!$A2,players!$A:$Q,17,0),"")</f>
        <v/>
      </c>
    </row>
    <row r="3" spans="1:6" x14ac:dyDescent="0.25">
      <c r="B3" s="18" t="str">
        <f>IFERROR(VLOOKUP(check_players!$A3,players!$A:$Q,2,0),"")</f>
        <v/>
      </c>
      <c r="C3" s="17" t="str">
        <f>IFERROR(VLOOKUP(check_players!$A3,players!$A:$Q,4,0),"")</f>
        <v/>
      </c>
      <c r="D3" s="16" t="str">
        <f>IFERROR(VLOOKUP(check_players!$A3,players!$A:$Q,6,0),"")</f>
        <v/>
      </c>
      <c r="E3" s="16" t="str">
        <f>IFERROR(VLOOKUP(check_players!$A3,players!$A:$Q,16,0),"")</f>
        <v/>
      </c>
      <c r="F3" s="23" t="str">
        <f>IFERROR(VLOOKUP(check_players!$A3,players!$A:$Q,17,0),"")</f>
        <v/>
      </c>
    </row>
    <row r="4" spans="1:6" x14ac:dyDescent="0.25">
      <c r="B4" s="18" t="str">
        <f>IFERROR(VLOOKUP(check_players!$A4,players!$A:$Q,2,0),"")</f>
        <v/>
      </c>
      <c r="C4" s="17" t="str">
        <f>IFERROR(VLOOKUP(check_players!$A4,players!$A:$Q,4,0),"")</f>
        <v/>
      </c>
      <c r="D4" s="16" t="str">
        <f>IFERROR(VLOOKUP(check_players!$A4,players!$A:$Q,6,0),"")</f>
        <v/>
      </c>
      <c r="E4" s="16" t="str">
        <f>IFERROR(VLOOKUP(check_players!$A4,players!$A:$Q,16,0),"")</f>
        <v/>
      </c>
      <c r="F4" s="23" t="str">
        <f>IFERROR(VLOOKUP(check_players!$A4,players!$A:$Q,17,0),"")</f>
        <v/>
      </c>
    </row>
    <row r="5" spans="1:6" x14ac:dyDescent="0.25">
      <c r="B5" s="18" t="str">
        <f>IFERROR(VLOOKUP(check_players!$A5,players!$A:$Q,2,0),"")</f>
        <v/>
      </c>
      <c r="C5" s="17" t="str">
        <f>IFERROR(VLOOKUP(check_players!$A5,players!$A:$Q,4,0),"")</f>
        <v/>
      </c>
      <c r="D5" s="16" t="str">
        <f>IFERROR(VLOOKUP(check_players!$A5,players!$A:$Q,6,0),"")</f>
        <v/>
      </c>
      <c r="E5" s="16" t="str">
        <f>IFERROR(VLOOKUP(check_players!$A5,players!$A:$Q,16,0),"")</f>
        <v/>
      </c>
      <c r="F5" s="23" t="str">
        <f>IFERROR(VLOOKUP(check_players!$A5,players!$A:$Q,17,0),"")</f>
        <v/>
      </c>
    </row>
    <row r="6" spans="1:6" x14ac:dyDescent="0.25">
      <c r="B6" s="18" t="str">
        <f>IFERROR(VLOOKUP(check_players!$A6,players!$A:$Q,2,0),"")</f>
        <v/>
      </c>
      <c r="C6" s="17" t="str">
        <f>IFERROR(VLOOKUP(check_players!$A6,players!$A:$Q,4,0),"")</f>
        <v/>
      </c>
      <c r="D6" s="16" t="str">
        <f>IFERROR(VLOOKUP(check_players!$A6,players!$A:$Q,6,0),"")</f>
        <v/>
      </c>
      <c r="E6" s="16" t="str">
        <f>IFERROR(VLOOKUP(check_players!$A6,players!$A:$Q,16,0),"")</f>
        <v/>
      </c>
      <c r="F6" s="23" t="str">
        <f>IFERROR(VLOOKUP(check_players!$A6,players!$A:$Q,17,0),"")</f>
        <v/>
      </c>
    </row>
    <row r="7" spans="1:6" x14ac:dyDescent="0.25">
      <c r="B7" s="18" t="str">
        <f>IFERROR(VLOOKUP(check_players!$A7,players!$A:$Q,2,0),"")</f>
        <v/>
      </c>
      <c r="C7" s="17" t="str">
        <f>IFERROR(VLOOKUP(check_players!$A7,players!$A:$Q,4,0),"")</f>
        <v/>
      </c>
      <c r="D7" s="16" t="str">
        <f>IFERROR(VLOOKUP(check_players!$A7,players!$A:$Q,6,0),"")</f>
        <v/>
      </c>
      <c r="E7" s="16" t="str">
        <f>IFERROR(VLOOKUP(check_players!$A7,players!$A:$Q,16,0),"")</f>
        <v/>
      </c>
      <c r="F7" s="23" t="str">
        <f>IFERROR(VLOOKUP(check_players!$A7,players!$A:$Q,17,0),"")</f>
        <v/>
      </c>
    </row>
    <row r="8" spans="1:6" x14ac:dyDescent="0.25">
      <c r="B8" s="18" t="str">
        <f>IFERROR(VLOOKUP(check_players!$A8,players!$A:$Q,2,0),"")</f>
        <v/>
      </c>
      <c r="C8" s="17" t="str">
        <f>IFERROR(VLOOKUP(check_players!$A8,players!$A:$Q,4,0),"")</f>
        <v/>
      </c>
      <c r="D8" s="16" t="str">
        <f>IFERROR(VLOOKUP(check_players!$A8,players!$A:$Q,6,0),"")</f>
        <v/>
      </c>
      <c r="E8" s="16" t="str">
        <f>IFERROR(VLOOKUP(check_players!$A8,players!$A:$Q,16,0),"")</f>
        <v/>
      </c>
      <c r="F8" s="23" t="str">
        <f>IFERROR(VLOOKUP(check_players!$A8,players!$A:$Q,17,0),"")</f>
        <v/>
      </c>
    </row>
    <row r="9" spans="1:6" x14ac:dyDescent="0.25">
      <c r="B9" s="18" t="str">
        <f>IFERROR(VLOOKUP(check_players!$A9,players!$A:$Q,2,0),"")</f>
        <v/>
      </c>
      <c r="C9" s="17" t="str">
        <f>IFERROR(VLOOKUP(check_players!$A9,players!$A:$Q,4,0),"")</f>
        <v/>
      </c>
      <c r="D9" s="16" t="str">
        <f>IFERROR(VLOOKUP(check_players!$A9,players!$A:$Q,6,0),"")</f>
        <v/>
      </c>
      <c r="E9" s="16" t="str">
        <f>IFERROR(VLOOKUP(check_players!$A9,players!$A:$Q,16,0),"")</f>
        <v/>
      </c>
      <c r="F9" s="23" t="str">
        <f>IFERROR(VLOOKUP(check_players!$A9,players!$A:$Q,17,0),"")</f>
        <v/>
      </c>
    </row>
    <row r="10" spans="1:6" x14ac:dyDescent="0.25">
      <c r="B10" s="18" t="str">
        <f>IFERROR(VLOOKUP(check_players!$A10,players!$A:$Q,2,0),"")</f>
        <v/>
      </c>
      <c r="C10" s="17" t="str">
        <f>IFERROR(VLOOKUP(check_players!$A10,players!$A:$Q,4,0),"")</f>
        <v/>
      </c>
      <c r="D10" s="16" t="str">
        <f>IFERROR(VLOOKUP(check_players!$A10,players!$A:$Q,6,0),"")</f>
        <v/>
      </c>
      <c r="E10" s="16" t="str">
        <f>IFERROR(VLOOKUP(check_players!$A10,players!$A:$Q,16,0),"")</f>
        <v/>
      </c>
      <c r="F10" s="23" t="str">
        <f>IFERROR(VLOOKUP(check_players!$A10,players!$A:$Q,17,0),"")</f>
        <v/>
      </c>
    </row>
    <row r="11" spans="1:6" x14ac:dyDescent="0.25">
      <c r="B11" s="18" t="str">
        <f>IFERROR(VLOOKUP(check_players!$A11,players!$A:$Q,2,0),"")</f>
        <v/>
      </c>
      <c r="C11" s="17" t="str">
        <f>IFERROR(VLOOKUP(check_players!$A11,players!$A:$Q,4,0),"")</f>
        <v/>
      </c>
      <c r="D11" s="16" t="str">
        <f>IFERROR(VLOOKUP(check_players!$A11,players!$A:$Q,6,0),"")</f>
        <v/>
      </c>
      <c r="E11" s="16" t="str">
        <f>IFERROR(VLOOKUP(check_players!$A11,players!$A:$Q,16,0),"")</f>
        <v/>
      </c>
      <c r="F11" s="23" t="str">
        <f>IFERROR(VLOOKUP(check_players!$A11,players!$A:$Q,17,0),"")</f>
        <v/>
      </c>
    </row>
    <row r="12" spans="1:6" x14ac:dyDescent="0.25">
      <c r="B12" s="18" t="str">
        <f>IFERROR(VLOOKUP(check_players!$A12,players!$A:$Q,2,0),"")</f>
        <v/>
      </c>
      <c r="C12" s="17" t="str">
        <f>IFERROR(VLOOKUP(check_players!$A12,players!$A:$Q,4,0),"")</f>
        <v/>
      </c>
      <c r="D12" s="16" t="str">
        <f>IFERROR(VLOOKUP(check_players!$A12,players!$A:$Q,6,0),"")</f>
        <v/>
      </c>
      <c r="E12" s="16" t="str">
        <f>IFERROR(VLOOKUP(check_players!$A12,players!$A:$Q,16,0),"")</f>
        <v/>
      </c>
      <c r="F12" s="23" t="str">
        <f>IFERROR(VLOOKUP(check_players!$A12,players!$A:$Q,17,0),"")</f>
        <v/>
      </c>
    </row>
    <row r="13" spans="1:6" x14ac:dyDescent="0.25">
      <c r="B13" s="18" t="str">
        <f>IFERROR(VLOOKUP(check_players!$A13,players!$A:$Q,2,0),"")</f>
        <v/>
      </c>
      <c r="C13" s="17" t="str">
        <f>IFERROR(VLOOKUP(check_players!$A13,players!$A:$Q,4,0),"")</f>
        <v/>
      </c>
      <c r="D13" s="16" t="str">
        <f>IFERROR(VLOOKUP(check_players!$A13,players!$A:$Q,6,0),"")</f>
        <v/>
      </c>
      <c r="E13" s="16" t="str">
        <f>IFERROR(VLOOKUP(check_players!$A13,players!$A:$Q,16,0),"")</f>
        <v/>
      </c>
      <c r="F13" s="23" t="str">
        <f>IFERROR(VLOOKUP(check_players!$A13,players!$A:$Q,17,0),"")</f>
        <v/>
      </c>
    </row>
    <row r="14" spans="1:6" x14ac:dyDescent="0.25">
      <c r="B14" s="18" t="str">
        <f>IFERROR(VLOOKUP(check_players!$A14,players!$A:$Q,2,0),"")</f>
        <v/>
      </c>
      <c r="C14" s="17" t="str">
        <f>IFERROR(VLOOKUP(check_players!$A14,players!$A:$Q,4,0),"")</f>
        <v/>
      </c>
      <c r="D14" s="16" t="str">
        <f>IFERROR(VLOOKUP(check_players!$A14,players!$A:$Q,6,0),"")</f>
        <v/>
      </c>
      <c r="E14" s="16" t="str">
        <f>IFERROR(VLOOKUP(check_players!$A14,players!$A:$Q,16,0),"")</f>
        <v/>
      </c>
      <c r="F14" s="23" t="str">
        <f>IFERROR(VLOOKUP(check_players!$A14,players!$A:$Q,17,0),"")</f>
        <v/>
      </c>
    </row>
    <row r="15" spans="1:6" x14ac:dyDescent="0.25">
      <c r="B15" s="18" t="str">
        <f>IFERROR(VLOOKUP(check_players!$A15,players!$A:$Q,2,0),"")</f>
        <v/>
      </c>
      <c r="C15" s="17" t="str">
        <f>IFERROR(VLOOKUP(check_players!$A15,players!$A:$Q,4,0),"")</f>
        <v/>
      </c>
      <c r="D15" s="16" t="str">
        <f>IFERROR(VLOOKUP(check_players!$A15,players!$A:$Q,6,0),"")</f>
        <v/>
      </c>
      <c r="E15" s="16" t="str">
        <f>IFERROR(VLOOKUP(check_players!$A15,players!$A:$Q,16,0),"")</f>
        <v/>
      </c>
      <c r="F15" s="23" t="str">
        <f>IFERROR(VLOOKUP(check_players!$A15,players!$A:$Q,17,0),"")</f>
        <v/>
      </c>
    </row>
    <row r="16" spans="1:6" x14ac:dyDescent="0.25">
      <c r="B16" s="18" t="str">
        <f>IFERROR(VLOOKUP(check_players!$A16,players!$A:$Q,2,0),"")</f>
        <v/>
      </c>
      <c r="C16" s="17" t="str">
        <f>IFERROR(VLOOKUP(check_players!$A16,players!$A:$Q,4,0),"")</f>
        <v/>
      </c>
      <c r="D16" s="16" t="str">
        <f>IFERROR(VLOOKUP(check_players!$A16,players!$A:$Q,6,0),"")</f>
        <v/>
      </c>
      <c r="E16" s="16" t="str">
        <f>IFERROR(VLOOKUP(check_players!$A16,players!$A:$Q,16,0),"")</f>
        <v/>
      </c>
      <c r="F16" s="23" t="str">
        <f>IFERROR(VLOOKUP(check_players!$A16,players!$A:$Q,17,0),"")</f>
        <v/>
      </c>
    </row>
    <row r="17" spans="2:6" x14ac:dyDescent="0.25">
      <c r="B17" s="18" t="str">
        <f>IFERROR(VLOOKUP(check_players!$A17,players!$A:$Q,2,0),"")</f>
        <v/>
      </c>
      <c r="C17" s="17" t="str">
        <f>IFERROR(VLOOKUP(check_players!$A17,players!$A:$Q,4,0),"")</f>
        <v/>
      </c>
      <c r="D17" s="16" t="str">
        <f>IFERROR(VLOOKUP(check_players!$A17,players!$A:$Q,6,0),"")</f>
        <v/>
      </c>
      <c r="E17" s="16" t="str">
        <f>IFERROR(VLOOKUP(check_players!$A17,players!$A:$Q,16,0),"")</f>
        <v/>
      </c>
      <c r="F17" s="23" t="str">
        <f>IFERROR(VLOOKUP(check_players!$A17,players!$A:$Q,17,0),"")</f>
        <v/>
      </c>
    </row>
    <row r="18" spans="2:6" x14ac:dyDescent="0.25">
      <c r="B18" s="18" t="str">
        <f>IFERROR(VLOOKUP(check_players!$A18,players!$A:$Q,2,0),"")</f>
        <v/>
      </c>
      <c r="C18" s="17" t="str">
        <f>IFERROR(VLOOKUP(check_players!$A18,players!$A:$Q,4,0),"")</f>
        <v/>
      </c>
      <c r="D18" s="16" t="str">
        <f>IFERROR(VLOOKUP(check_players!$A18,players!$A:$Q,6,0),"")</f>
        <v/>
      </c>
      <c r="E18" s="16" t="str">
        <f>IFERROR(VLOOKUP(check_players!$A18,players!$A:$Q,16,0),"")</f>
        <v/>
      </c>
      <c r="F18" s="23" t="str">
        <f>IFERROR(VLOOKUP(check_players!$A18,players!$A:$Q,17,0),"")</f>
        <v/>
      </c>
    </row>
    <row r="19" spans="2:6" x14ac:dyDescent="0.25">
      <c r="B19" s="18" t="str">
        <f>IFERROR(VLOOKUP(check_players!$A19,players!$A:$Q,2,0),"")</f>
        <v/>
      </c>
      <c r="C19" s="17" t="str">
        <f>IFERROR(VLOOKUP(check_players!$A19,players!$A:$Q,4,0),"")</f>
        <v/>
      </c>
      <c r="D19" s="16" t="str">
        <f>IFERROR(VLOOKUP(check_players!$A19,players!$A:$Q,6,0),"")</f>
        <v/>
      </c>
      <c r="E19" s="16" t="str">
        <f>IFERROR(VLOOKUP(check_players!$A19,players!$A:$Q,16,0),"")</f>
        <v/>
      </c>
      <c r="F19" s="23" t="str">
        <f>IFERROR(VLOOKUP(check_players!$A19,players!$A:$Q,17,0),"")</f>
        <v/>
      </c>
    </row>
    <row r="20" spans="2:6" x14ac:dyDescent="0.25">
      <c r="B20" s="18" t="str">
        <f>IFERROR(VLOOKUP(check_players!$A20,players!$A:$Q,2,0),"")</f>
        <v/>
      </c>
      <c r="C20" s="17" t="str">
        <f>IFERROR(VLOOKUP(check_players!$A20,players!$A:$Q,4,0),"")</f>
        <v/>
      </c>
      <c r="D20" s="16" t="str">
        <f>IFERROR(VLOOKUP(check_players!$A20,players!$A:$Q,6,0),"")</f>
        <v/>
      </c>
      <c r="E20" s="16" t="str">
        <f>IFERROR(VLOOKUP(check_players!$A20,players!$A:$Q,16,0),"")</f>
        <v/>
      </c>
      <c r="F20" s="23" t="str">
        <f>IFERROR(VLOOKUP(check_players!$A20,players!$A:$Q,17,0),"")</f>
        <v/>
      </c>
    </row>
    <row r="21" spans="2:6" x14ac:dyDescent="0.25">
      <c r="B21" s="18" t="str">
        <f>IFERROR(VLOOKUP(check_players!$A21,players!$A:$Q,2,0),"")</f>
        <v/>
      </c>
      <c r="C21" s="17" t="str">
        <f>IFERROR(VLOOKUP(check_players!$A21,players!$A:$Q,4,0),"")</f>
        <v/>
      </c>
      <c r="D21" s="16" t="str">
        <f>IFERROR(VLOOKUP(check_players!$A21,players!$A:$Q,6,0),"")</f>
        <v/>
      </c>
      <c r="E21" s="16" t="str">
        <f>IFERROR(VLOOKUP(check_players!$A21,players!$A:$Q,16,0),"")</f>
        <v/>
      </c>
      <c r="F21" s="23" t="str">
        <f>IFERROR(VLOOKUP(check_players!$A21,players!$A:$Q,17,0),"")</f>
        <v/>
      </c>
    </row>
    <row r="22" spans="2:6" x14ac:dyDescent="0.25">
      <c r="B22" s="18" t="str">
        <f>IFERROR(VLOOKUP(check_players!$A22,players!$A:$Q,2,0),"")</f>
        <v/>
      </c>
      <c r="C22" s="17" t="str">
        <f>IFERROR(VLOOKUP(check_players!$A22,players!$A:$Q,4,0),"")</f>
        <v/>
      </c>
      <c r="D22" s="16" t="str">
        <f>IFERROR(VLOOKUP(check_players!$A22,players!$A:$Q,6,0),"")</f>
        <v/>
      </c>
      <c r="E22" s="16" t="str">
        <f>IFERROR(VLOOKUP(check_players!$A22,players!$A:$Q,16,0),"")</f>
        <v/>
      </c>
      <c r="F22" s="23" t="str">
        <f>IFERROR(VLOOKUP(check_players!$A22,players!$A:$Q,17,0),"")</f>
        <v/>
      </c>
    </row>
    <row r="23" spans="2:6" x14ac:dyDescent="0.25">
      <c r="B23" s="18" t="str">
        <f>IFERROR(VLOOKUP(check_players!$A23,players!$A:$Q,2,0),"")</f>
        <v/>
      </c>
      <c r="C23" s="17" t="str">
        <f>IFERROR(VLOOKUP(check_players!$A23,players!$A:$Q,4,0),"")</f>
        <v/>
      </c>
      <c r="D23" s="16" t="str">
        <f>IFERROR(VLOOKUP(check_players!$A23,players!$A:$Q,6,0),"")</f>
        <v/>
      </c>
      <c r="E23" s="16" t="str">
        <f>IFERROR(VLOOKUP(check_players!$A23,players!$A:$Q,16,0),"")</f>
        <v/>
      </c>
      <c r="F23" s="23" t="str">
        <f>IFERROR(VLOOKUP(check_players!$A23,players!$A:$Q,17,0),"")</f>
        <v/>
      </c>
    </row>
    <row r="24" spans="2:6" x14ac:dyDescent="0.25">
      <c r="B24" s="18" t="str">
        <f>IFERROR(VLOOKUP(check_players!$A24,players!$A:$Q,2,0),"")</f>
        <v/>
      </c>
      <c r="C24" s="17" t="str">
        <f>IFERROR(VLOOKUP(check_players!$A24,players!$A:$Q,4,0),"")</f>
        <v/>
      </c>
      <c r="D24" s="16" t="str">
        <f>IFERROR(VLOOKUP(check_players!$A24,players!$A:$Q,6,0),"")</f>
        <v/>
      </c>
      <c r="E24" s="16" t="str">
        <f>IFERROR(VLOOKUP(check_players!$A24,players!$A:$Q,16,0),"")</f>
        <v/>
      </c>
      <c r="F24" s="23" t="str">
        <f>IFERROR(VLOOKUP(check_players!$A24,players!$A:$Q,17,0),"")</f>
        <v/>
      </c>
    </row>
    <row r="25" spans="2:6" x14ac:dyDescent="0.25">
      <c r="B25" s="18" t="str">
        <f>IFERROR(VLOOKUP(check_players!$A25,players!$A:$Q,2,0),"")</f>
        <v/>
      </c>
      <c r="C25" s="17" t="str">
        <f>IFERROR(VLOOKUP(check_players!$A25,players!$A:$Q,4,0),"")</f>
        <v/>
      </c>
      <c r="D25" s="16" t="str">
        <f>IFERROR(VLOOKUP(check_players!$A25,players!$A:$Q,6,0),"")</f>
        <v/>
      </c>
      <c r="E25" s="16" t="str">
        <f>IFERROR(VLOOKUP(check_players!$A25,players!$A:$Q,16,0),"")</f>
        <v/>
      </c>
      <c r="F25" s="23" t="str">
        <f>IFERROR(VLOOKUP(check_players!$A25,players!$A:$Q,17,0),"")</f>
        <v/>
      </c>
    </row>
    <row r="26" spans="2:6" x14ac:dyDescent="0.25">
      <c r="B26" s="18" t="str">
        <f>IFERROR(VLOOKUP(check_players!$A26,players!$A:$Q,2,0),"")</f>
        <v/>
      </c>
      <c r="C26" s="17" t="str">
        <f>IFERROR(VLOOKUP(check_players!$A26,players!$A:$Q,4,0),"")</f>
        <v/>
      </c>
      <c r="D26" s="16" t="str">
        <f>IFERROR(VLOOKUP(check_players!$A26,players!$A:$Q,6,0),"")</f>
        <v/>
      </c>
      <c r="E26" s="16" t="str">
        <f>IFERROR(VLOOKUP(check_players!$A26,players!$A:$Q,16,0),"")</f>
        <v/>
      </c>
      <c r="F26" s="23" t="str">
        <f>IFERROR(VLOOKUP(check_players!$A26,players!$A:$Q,17,0),"")</f>
        <v/>
      </c>
    </row>
    <row r="27" spans="2:6" x14ac:dyDescent="0.25">
      <c r="B27" s="18" t="str">
        <f>IFERROR(VLOOKUP(check_players!$A27,players!$A:$Q,2,0),"")</f>
        <v/>
      </c>
      <c r="C27" s="17" t="str">
        <f>IFERROR(VLOOKUP(check_players!$A27,players!$A:$Q,4,0),"")</f>
        <v/>
      </c>
      <c r="D27" s="16" t="str">
        <f>IFERROR(VLOOKUP(check_players!$A27,players!$A:$Q,6,0),"")</f>
        <v/>
      </c>
      <c r="E27" s="16" t="str">
        <f>IFERROR(VLOOKUP(check_players!$A27,players!$A:$Q,16,0),"")</f>
        <v/>
      </c>
      <c r="F27" s="23" t="str">
        <f>IFERROR(VLOOKUP(check_players!$A27,players!$A:$Q,17,0),"")</f>
        <v/>
      </c>
    </row>
    <row r="28" spans="2:6" x14ac:dyDescent="0.25">
      <c r="B28" s="18" t="str">
        <f>IFERROR(VLOOKUP(check_players!$A28,players!$A:$Q,2,0),"")</f>
        <v/>
      </c>
      <c r="C28" s="17" t="str">
        <f>IFERROR(VLOOKUP(check_players!$A28,players!$A:$Q,4,0),"")</f>
        <v/>
      </c>
      <c r="D28" s="16" t="str">
        <f>IFERROR(VLOOKUP(check_players!$A28,players!$A:$Q,6,0),"")</f>
        <v/>
      </c>
      <c r="E28" s="16" t="str">
        <f>IFERROR(VLOOKUP(check_players!$A28,players!$A:$Q,16,0),"")</f>
        <v/>
      </c>
      <c r="F28" s="23" t="str">
        <f>IFERROR(VLOOKUP(check_players!$A28,players!$A:$Q,17,0),"")</f>
        <v/>
      </c>
    </row>
    <row r="29" spans="2:6" x14ac:dyDescent="0.25">
      <c r="B29" s="18" t="str">
        <f>IFERROR(VLOOKUP(check_players!$A29,players!$A:$Q,2,0),"")</f>
        <v/>
      </c>
      <c r="C29" s="17" t="str">
        <f>IFERROR(VLOOKUP(check_players!$A29,players!$A:$Q,4,0),"")</f>
        <v/>
      </c>
      <c r="D29" s="16" t="str">
        <f>IFERROR(VLOOKUP(check_players!$A29,players!$A:$Q,6,0),"")</f>
        <v/>
      </c>
      <c r="E29" s="16" t="str">
        <f>IFERROR(VLOOKUP(check_players!$A29,players!$A:$Q,16,0),"")</f>
        <v/>
      </c>
      <c r="F29" s="23" t="str">
        <f>IFERROR(VLOOKUP(check_players!$A29,players!$A:$Q,17,0),"")</f>
        <v/>
      </c>
    </row>
    <row r="30" spans="2:6" x14ac:dyDescent="0.25">
      <c r="B30" s="18" t="str">
        <f>IFERROR(VLOOKUP(check_players!$A30,players!$A:$Q,2,0),"")</f>
        <v/>
      </c>
      <c r="C30" s="17" t="str">
        <f>IFERROR(VLOOKUP(check_players!$A30,players!$A:$Q,4,0),"")</f>
        <v/>
      </c>
      <c r="D30" s="16" t="str">
        <f>IFERROR(VLOOKUP(check_players!$A30,players!$A:$Q,6,0),"")</f>
        <v/>
      </c>
      <c r="E30" s="16" t="str">
        <f>IFERROR(VLOOKUP(check_players!$A30,players!$A:$Q,16,0),"")</f>
        <v/>
      </c>
      <c r="F30" s="23" t="str">
        <f>IFERROR(VLOOKUP(check_players!$A30,players!$A:$Q,17,0),"")</f>
        <v/>
      </c>
    </row>
    <row r="31" spans="2:6" x14ac:dyDescent="0.25">
      <c r="B31" s="18" t="str">
        <f>IFERROR(VLOOKUP(check_players!$A31,players!$A:$Q,2,0),"")</f>
        <v/>
      </c>
      <c r="C31" s="17" t="str">
        <f>IFERROR(VLOOKUP(check_players!$A31,players!$A:$Q,4,0),"")</f>
        <v/>
      </c>
      <c r="D31" s="16" t="str">
        <f>IFERROR(VLOOKUP(check_players!$A31,players!$A:$Q,6,0),"")</f>
        <v/>
      </c>
      <c r="E31" s="16" t="str">
        <f>IFERROR(VLOOKUP(check_players!$A31,players!$A:$Q,16,0),"")</f>
        <v/>
      </c>
      <c r="F31" s="23" t="str">
        <f>IFERROR(VLOOKUP(check_players!$A31,players!$A:$Q,17,0),"")</f>
        <v/>
      </c>
    </row>
    <row r="32" spans="2:6" x14ac:dyDescent="0.25">
      <c r="B32" s="18" t="str">
        <f>IFERROR(VLOOKUP(check_players!$A32,players!$A:$Q,2,0),"")</f>
        <v/>
      </c>
      <c r="C32" s="17" t="str">
        <f>IFERROR(VLOOKUP(check_players!$A32,players!$A:$Q,4,0),"")</f>
        <v/>
      </c>
      <c r="D32" s="16" t="str">
        <f>IFERROR(VLOOKUP(check_players!$A32,players!$A:$Q,6,0),"")</f>
        <v/>
      </c>
      <c r="E32" s="16" t="str">
        <f>IFERROR(VLOOKUP(check_players!$A32,players!$A:$Q,16,0),"")</f>
        <v/>
      </c>
      <c r="F32" s="23" t="str">
        <f>IFERROR(VLOOKUP(check_players!$A32,players!$A:$Q,17,0),"")</f>
        <v/>
      </c>
    </row>
    <row r="33" spans="2:6" x14ac:dyDescent="0.25">
      <c r="B33" s="18" t="str">
        <f>IFERROR(VLOOKUP(check_players!$A33,players!$A:$Q,2,0),"")</f>
        <v/>
      </c>
      <c r="C33" s="17" t="str">
        <f>IFERROR(VLOOKUP(check_players!$A33,players!$A:$Q,4,0),"")</f>
        <v/>
      </c>
      <c r="D33" s="16" t="str">
        <f>IFERROR(VLOOKUP(check_players!$A33,players!$A:$Q,6,0),"")</f>
        <v/>
      </c>
      <c r="E33" s="16" t="str">
        <f>IFERROR(VLOOKUP(check_players!$A33,players!$A:$Q,16,0),"")</f>
        <v/>
      </c>
      <c r="F33" s="23" t="str">
        <f>IFERROR(VLOOKUP(check_players!$A33,players!$A:$Q,17,0),"")</f>
        <v/>
      </c>
    </row>
    <row r="34" spans="2:6" x14ac:dyDescent="0.25">
      <c r="B34" s="18" t="str">
        <f>IFERROR(VLOOKUP(check_players!$A34,players!$A:$Q,2,0),"")</f>
        <v/>
      </c>
      <c r="C34" s="17" t="str">
        <f>IFERROR(VLOOKUP(check_players!$A34,players!$A:$Q,4,0),"")</f>
        <v/>
      </c>
      <c r="D34" s="16" t="str">
        <f>IFERROR(VLOOKUP(check_players!$A34,players!$A:$Q,6,0),"")</f>
        <v/>
      </c>
      <c r="E34" s="16" t="str">
        <f>IFERROR(VLOOKUP(check_players!$A34,players!$A:$Q,16,0),"")</f>
        <v/>
      </c>
      <c r="F34" s="23" t="str">
        <f>IFERROR(VLOOKUP(check_players!$A34,players!$A:$Q,17,0),"")</f>
        <v/>
      </c>
    </row>
    <row r="35" spans="2:6" x14ac:dyDescent="0.25">
      <c r="B35" s="18" t="str">
        <f>IFERROR(VLOOKUP(check_players!$A35,players!$A:$Q,2,0),"")</f>
        <v/>
      </c>
      <c r="C35" s="17" t="str">
        <f>IFERROR(VLOOKUP(check_players!$A35,players!$A:$Q,4,0),"")</f>
        <v/>
      </c>
      <c r="D35" s="16" t="str">
        <f>IFERROR(VLOOKUP(check_players!$A35,players!$A:$Q,6,0),"")</f>
        <v/>
      </c>
      <c r="E35" s="16" t="str">
        <f>IFERROR(VLOOKUP(check_players!$A35,players!$A:$Q,16,0),"")</f>
        <v/>
      </c>
      <c r="F35" s="23" t="str">
        <f>IFERROR(VLOOKUP(check_players!$A35,players!$A:$Q,17,0),"")</f>
        <v/>
      </c>
    </row>
    <row r="36" spans="2:6" x14ac:dyDescent="0.25">
      <c r="B36" s="18" t="str">
        <f>IFERROR(VLOOKUP(check_players!$A36,players!$A:$Q,2,0),"")</f>
        <v/>
      </c>
      <c r="C36" s="17" t="str">
        <f>IFERROR(VLOOKUP(check_players!$A36,players!$A:$Q,4,0),"")</f>
        <v/>
      </c>
      <c r="D36" s="16" t="str">
        <f>IFERROR(VLOOKUP(check_players!$A36,players!$A:$Q,6,0),"")</f>
        <v/>
      </c>
      <c r="E36" s="16" t="str">
        <f>IFERROR(VLOOKUP(check_players!$A36,players!$A:$Q,16,0),"")</f>
        <v/>
      </c>
      <c r="F36" s="23" t="str">
        <f>IFERROR(VLOOKUP(check_players!$A36,players!$A:$Q,17,0),"")</f>
        <v/>
      </c>
    </row>
    <row r="37" spans="2:6" x14ac:dyDescent="0.25">
      <c r="B37" s="18" t="str">
        <f>IFERROR(VLOOKUP(check_players!$A37,players!$A:$Q,2,0),"")</f>
        <v/>
      </c>
      <c r="C37" s="17" t="str">
        <f>IFERROR(VLOOKUP(check_players!$A37,players!$A:$Q,4,0),"")</f>
        <v/>
      </c>
      <c r="D37" s="16" t="str">
        <f>IFERROR(VLOOKUP(check_players!$A37,players!$A:$Q,6,0),"")</f>
        <v/>
      </c>
      <c r="E37" s="16" t="str">
        <f>IFERROR(VLOOKUP(check_players!$A37,players!$A:$Q,16,0),"")</f>
        <v/>
      </c>
      <c r="F37" s="23" t="str">
        <f>IFERROR(VLOOKUP(check_players!$A37,players!$A:$Q,17,0),"")</f>
        <v/>
      </c>
    </row>
    <row r="38" spans="2:6" x14ac:dyDescent="0.25">
      <c r="B38" s="18" t="str">
        <f>IFERROR(VLOOKUP(check_players!$A38,players!$A:$Q,2,0),"")</f>
        <v/>
      </c>
      <c r="C38" s="17" t="str">
        <f>IFERROR(VLOOKUP(check_players!$A38,players!$A:$Q,4,0),"")</f>
        <v/>
      </c>
      <c r="D38" s="16" t="str">
        <f>IFERROR(VLOOKUP(check_players!$A38,players!$A:$Q,6,0),"")</f>
        <v/>
      </c>
      <c r="E38" s="16" t="str">
        <f>IFERROR(VLOOKUP(check_players!$A38,players!$A:$Q,16,0),"")</f>
        <v/>
      </c>
      <c r="F38" s="23" t="str">
        <f>IFERROR(VLOOKUP(check_players!$A38,players!$A:$Q,17,0),"")</f>
        <v/>
      </c>
    </row>
    <row r="39" spans="2:6" x14ac:dyDescent="0.25">
      <c r="B39" s="18" t="str">
        <f>IFERROR(VLOOKUP(check_players!$A39,players!$A:$Q,2,0),"")</f>
        <v/>
      </c>
      <c r="C39" s="17" t="str">
        <f>IFERROR(VLOOKUP(check_players!$A39,players!$A:$Q,4,0),"")</f>
        <v/>
      </c>
      <c r="D39" s="16" t="str">
        <f>IFERROR(VLOOKUP(check_players!$A39,players!$A:$Q,6,0),"")</f>
        <v/>
      </c>
      <c r="E39" s="16" t="str">
        <f>IFERROR(VLOOKUP(check_players!$A39,players!$A:$Q,16,0),"")</f>
        <v/>
      </c>
      <c r="F39" s="23" t="str">
        <f>IFERROR(VLOOKUP(check_players!$A39,players!$A:$Q,17,0),"")</f>
        <v/>
      </c>
    </row>
    <row r="40" spans="2:6" x14ac:dyDescent="0.25">
      <c r="B40" s="18" t="str">
        <f>IFERROR(VLOOKUP(check_players!$A40,players!$A:$Q,2,0),"")</f>
        <v/>
      </c>
      <c r="C40" s="17" t="str">
        <f>IFERROR(VLOOKUP(check_players!$A40,players!$A:$Q,4,0),"")</f>
        <v/>
      </c>
      <c r="D40" s="16" t="str">
        <f>IFERROR(VLOOKUP(check_players!$A40,players!$A:$Q,6,0),"")</f>
        <v/>
      </c>
      <c r="E40" s="16" t="str">
        <f>IFERROR(VLOOKUP(check_players!$A40,players!$A:$Q,16,0),"")</f>
        <v/>
      </c>
      <c r="F40" s="23" t="str">
        <f>IFERROR(VLOOKUP(check_players!$A40,players!$A:$Q,17,0),"")</f>
        <v/>
      </c>
    </row>
    <row r="41" spans="2:6" x14ac:dyDescent="0.25">
      <c r="B41" s="18" t="str">
        <f>IFERROR(VLOOKUP(check_players!$A41,players!$A:$Q,2,0),"")</f>
        <v/>
      </c>
      <c r="C41" s="17" t="str">
        <f>IFERROR(VLOOKUP(check_players!$A41,players!$A:$Q,4,0),"")</f>
        <v/>
      </c>
      <c r="D41" s="16" t="str">
        <f>IFERROR(VLOOKUP(check_players!$A41,players!$A:$Q,6,0),"")</f>
        <v/>
      </c>
      <c r="E41" s="16" t="str">
        <f>IFERROR(VLOOKUP(check_players!$A41,players!$A:$Q,16,0),"")</f>
        <v/>
      </c>
      <c r="F41" s="23" t="str">
        <f>IFERROR(VLOOKUP(check_players!$A41,players!$A:$Q,17,0),"")</f>
        <v/>
      </c>
    </row>
    <row r="42" spans="2:6" x14ac:dyDescent="0.25">
      <c r="B42" s="18" t="str">
        <f>IFERROR(VLOOKUP(check_players!$A42,players!$A:$Q,2,0),"")</f>
        <v/>
      </c>
      <c r="C42" s="17" t="str">
        <f>IFERROR(VLOOKUP(check_players!$A42,players!$A:$Q,4,0),"")</f>
        <v/>
      </c>
      <c r="D42" s="16" t="str">
        <f>IFERROR(VLOOKUP(check_players!$A42,players!$A:$Q,6,0),"")</f>
        <v/>
      </c>
      <c r="E42" s="16" t="str">
        <f>IFERROR(VLOOKUP(check_players!$A42,players!$A:$Q,16,0),"")</f>
        <v/>
      </c>
      <c r="F42" s="23" t="str">
        <f>IFERROR(VLOOKUP(check_players!$A42,players!$A:$Q,17,0),"")</f>
        <v/>
      </c>
    </row>
    <row r="43" spans="2:6" x14ac:dyDescent="0.25">
      <c r="B43" s="18" t="str">
        <f>IFERROR(VLOOKUP(check_players!$A43,players!$A:$Q,2,0),"")</f>
        <v/>
      </c>
      <c r="C43" s="17" t="str">
        <f>IFERROR(VLOOKUP(check_players!$A43,players!$A:$Q,4,0),"")</f>
        <v/>
      </c>
      <c r="D43" s="16" t="str">
        <f>IFERROR(VLOOKUP(check_players!$A43,players!$A:$Q,6,0),"")</f>
        <v/>
      </c>
      <c r="E43" s="16" t="str">
        <f>IFERROR(VLOOKUP(check_players!$A43,players!$A:$Q,16,0),"")</f>
        <v/>
      </c>
      <c r="F43" s="23" t="str">
        <f>IFERROR(VLOOKUP(check_players!$A43,players!$A:$Q,17,0),"")</f>
        <v/>
      </c>
    </row>
    <row r="44" spans="2:6" x14ac:dyDescent="0.25">
      <c r="B44" s="18" t="str">
        <f>IFERROR(VLOOKUP(check_players!$A44,players!$A:$Q,2,0),"")</f>
        <v/>
      </c>
      <c r="C44" s="17" t="str">
        <f>IFERROR(VLOOKUP(check_players!$A44,players!$A:$Q,4,0),"")</f>
        <v/>
      </c>
      <c r="D44" s="16" t="str">
        <f>IFERROR(VLOOKUP(check_players!$A44,players!$A:$Q,6,0),"")</f>
        <v/>
      </c>
      <c r="E44" s="16" t="str">
        <f>IFERROR(VLOOKUP(check_players!$A44,players!$A:$Q,16,0),"")</f>
        <v/>
      </c>
      <c r="F44" s="23" t="str">
        <f>IFERROR(VLOOKUP(check_players!$A44,players!$A:$Q,17,0),"")</f>
        <v/>
      </c>
    </row>
    <row r="45" spans="2:6" x14ac:dyDescent="0.25">
      <c r="B45" s="18" t="str">
        <f>IFERROR(VLOOKUP(check_players!$A45,players!$A:$Q,2,0),"")</f>
        <v/>
      </c>
      <c r="C45" s="17" t="str">
        <f>IFERROR(VLOOKUP(check_players!$A45,players!$A:$Q,4,0),"")</f>
        <v/>
      </c>
      <c r="D45" s="16" t="str">
        <f>IFERROR(VLOOKUP(check_players!$A45,players!$A:$Q,6,0),"")</f>
        <v/>
      </c>
      <c r="E45" s="16" t="str">
        <f>IFERROR(VLOOKUP(check_players!$A45,players!$A:$Q,16,0),"")</f>
        <v/>
      </c>
      <c r="F45" s="23" t="str">
        <f>IFERROR(VLOOKUP(check_players!$A45,players!$A:$Q,17,0),"")</f>
        <v/>
      </c>
    </row>
    <row r="46" spans="2:6" x14ac:dyDescent="0.25">
      <c r="B46" s="18" t="str">
        <f>IFERROR(VLOOKUP(check_players!$A46,players!$A:$Q,2,0),"")</f>
        <v/>
      </c>
      <c r="C46" s="17" t="str">
        <f>IFERROR(VLOOKUP(check_players!$A46,players!$A:$Q,4,0),"")</f>
        <v/>
      </c>
      <c r="D46" s="16" t="str">
        <f>IFERROR(VLOOKUP(check_players!$A46,players!$A:$Q,6,0),"")</f>
        <v/>
      </c>
      <c r="E46" s="16" t="str">
        <f>IFERROR(VLOOKUP(check_players!$A46,players!$A:$Q,16,0),"")</f>
        <v/>
      </c>
      <c r="F46" s="23" t="str">
        <f>IFERROR(VLOOKUP(check_players!$A46,players!$A:$Q,17,0),"")</f>
        <v/>
      </c>
    </row>
    <row r="47" spans="2:6" x14ac:dyDescent="0.25">
      <c r="B47" s="18" t="str">
        <f>IFERROR(VLOOKUP(check_players!$A47,players!$A:$Q,2,0),"")</f>
        <v/>
      </c>
      <c r="C47" s="17" t="str">
        <f>IFERROR(VLOOKUP(check_players!$A47,players!$A:$Q,4,0),"")</f>
        <v/>
      </c>
      <c r="D47" s="16" t="str">
        <f>IFERROR(VLOOKUP(check_players!$A47,players!$A:$Q,6,0),"")</f>
        <v/>
      </c>
      <c r="E47" s="16" t="str">
        <f>IFERROR(VLOOKUP(check_players!$A47,players!$A:$Q,16,0),"")</f>
        <v/>
      </c>
      <c r="F47" s="23" t="str">
        <f>IFERROR(VLOOKUP(check_players!$A47,players!$A:$Q,17,0),"")</f>
        <v/>
      </c>
    </row>
    <row r="48" spans="2:6" x14ac:dyDescent="0.25">
      <c r="B48" s="18" t="str">
        <f>IFERROR(VLOOKUP(check_players!$A48,players!$A:$Q,2,0),"")</f>
        <v/>
      </c>
      <c r="C48" s="17" t="str">
        <f>IFERROR(VLOOKUP(check_players!$A48,players!$A:$Q,4,0),"")</f>
        <v/>
      </c>
      <c r="D48" s="16" t="str">
        <f>IFERROR(VLOOKUP(check_players!$A48,players!$A:$Q,6,0),"")</f>
        <v/>
      </c>
      <c r="E48" s="16" t="str">
        <f>IFERROR(VLOOKUP(check_players!$A48,players!$A:$Q,16,0),"")</f>
        <v/>
      </c>
      <c r="F48" s="23" t="str">
        <f>IFERROR(VLOOKUP(check_players!$A48,players!$A:$Q,17,0),"")</f>
        <v/>
      </c>
    </row>
    <row r="49" spans="2:6" x14ac:dyDescent="0.25">
      <c r="B49" s="18" t="str">
        <f>IFERROR(VLOOKUP(check_players!$A49,players!$A:$Q,2,0),"")</f>
        <v/>
      </c>
      <c r="C49" s="17" t="str">
        <f>IFERROR(VLOOKUP(check_players!$A49,players!$A:$Q,4,0),"")</f>
        <v/>
      </c>
      <c r="D49" s="16" t="str">
        <f>IFERROR(VLOOKUP(check_players!$A49,players!$A:$Q,6,0),"")</f>
        <v/>
      </c>
      <c r="E49" s="16" t="str">
        <f>IFERROR(VLOOKUP(check_players!$A49,players!$A:$Q,16,0),"")</f>
        <v/>
      </c>
      <c r="F49" s="23" t="str">
        <f>IFERROR(VLOOKUP(check_players!$A49,players!$A:$Q,17,0),"")</f>
        <v/>
      </c>
    </row>
    <row r="50" spans="2:6" x14ac:dyDescent="0.25">
      <c r="B50" s="18" t="str">
        <f>IFERROR(VLOOKUP(check_players!$A50,players!$A:$Q,2,0),"")</f>
        <v/>
      </c>
      <c r="C50" s="17" t="str">
        <f>IFERROR(VLOOKUP(check_players!$A50,players!$A:$Q,4,0),"")</f>
        <v/>
      </c>
      <c r="D50" s="16" t="str">
        <f>IFERROR(VLOOKUP(check_players!$A50,players!$A:$Q,6,0),"")</f>
        <v/>
      </c>
      <c r="E50" s="16" t="str">
        <f>IFERROR(VLOOKUP(check_players!$A50,players!$A:$Q,16,0),"")</f>
        <v/>
      </c>
      <c r="F50" s="23" t="str">
        <f>IFERROR(VLOOKUP(check_players!$A50,players!$A:$Q,17,0),"")</f>
        <v/>
      </c>
    </row>
    <row r="51" spans="2:6" x14ac:dyDescent="0.25">
      <c r="B51" s="18" t="str">
        <f>IFERROR(VLOOKUP(check_players!$A51,players!$A:$Q,2,0),"")</f>
        <v/>
      </c>
      <c r="C51" s="17" t="str">
        <f>IFERROR(VLOOKUP(check_players!$A51,players!$A:$Q,4,0),"")</f>
        <v/>
      </c>
      <c r="D51" s="16" t="str">
        <f>IFERROR(VLOOKUP(check_players!$A51,players!$A:$Q,6,0),"")</f>
        <v/>
      </c>
      <c r="E51" s="16" t="str">
        <f>IFERROR(VLOOKUP(check_players!$A51,players!$A:$Q,16,0),"")</f>
        <v/>
      </c>
      <c r="F51" s="23" t="str">
        <f>IFERROR(VLOOKUP(check_players!$A51,players!$A:$Q,17,0),"")</f>
        <v/>
      </c>
    </row>
    <row r="52" spans="2:6" x14ac:dyDescent="0.25">
      <c r="B52" s="18" t="str">
        <f>IFERROR(VLOOKUP(check_players!$A52,players!$A:$Q,2,0),"")</f>
        <v/>
      </c>
      <c r="C52" s="17" t="str">
        <f>IFERROR(VLOOKUP(check_players!$A52,players!$A:$Q,4,0),"")</f>
        <v/>
      </c>
      <c r="D52" s="16" t="str">
        <f>IFERROR(VLOOKUP(check_players!$A52,players!$A:$Q,6,0),"")</f>
        <v/>
      </c>
      <c r="E52" s="16" t="str">
        <f>IFERROR(VLOOKUP(check_players!$A52,players!$A:$Q,16,0),"")</f>
        <v/>
      </c>
      <c r="F52" s="23" t="str">
        <f>IFERROR(VLOOKUP(check_players!$A52,players!$A:$Q,17,0),"")</f>
        <v/>
      </c>
    </row>
    <row r="53" spans="2:6" x14ac:dyDescent="0.25">
      <c r="B53" s="18" t="str">
        <f>IFERROR(VLOOKUP(check_players!$A53,players!$A:$Q,2,0),"")</f>
        <v/>
      </c>
      <c r="C53" s="17" t="str">
        <f>IFERROR(VLOOKUP(check_players!$A53,players!$A:$Q,4,0),"")</f>
        <v/>
      </c>
      <c r="D53" s="16" t="str">
        <f>IFERROR(VLOOKUP(check_players!$A53,players!$A:$Q,6,0),"")</f>
        <v/>
      </c>
      <c r="E53" s="16" t="str">
        <f>IFERROR(VLOOKUP(check_players!$A53,players!$A:$Q,16,0),"")</f>
        <v/>
      </c>
      <c r="F53" s="23" t="str">
        <f>IFERROR(VLOOKUP(check_players!$A53,players!$A:$Q,17,0),"")</f>
        <v/>
      </c>
    </row>
    <row r="54" spans="2:6" x14ac:dyDescent="0.25">
      <c r="B54" s="18" t="str">
        <f>IFERROR(VLOOKUP(check_players!$A54,players!$A:$Q,2,0),"")</f>
        <v/>
      </c>
      <c r="C54" s="17" t="str">
        <f>IFERROR(VLOOKUP(check_players!$A54,players!$A:$Q,4,0),"")</f>
        <v/>
      </c>
      <c r="D54" s="16" t="str">
        <f>IFERROR(VLOOKUP(check_players!$A54,players!$A:$Q,6,0),"")</f>
        <v/>
      </c>
      <c r="E54" s="16" t="str">
        <f>IFERROR(VLOOKUP(check_players!$A54,players!$A:$Q,16,0),"")</f>
        <v/>
      </c>
      <c r="F54" s="23" t="str">
        <f>IFERROR(VLOOKUP(check_players!$A54,players!$A:$Q,17,0),"")</f>
        <v/>
      </c>
    </row>
    <row r="55" spans="2:6" x14ac:dyDescent="0.25">
      <c r="B55" s="18" t="str">
        <f>IFERROR(VLOOKUP(check_players!$A55,players!$A:$Q,2,0),"")</f>
        <v/>
      </c>
      <c r="C55" s="17" t="str">
        <f>IFERROR(VLOOKUP(check_players!$A55,players!$A:$Q,4,0),"")</f>
        <v/>
      </c>
      <c r="D55" s="16" t="str">
        <f>IFERROR(VLOOKUP(check_players!$A55,players!$A:$Q,6,0),"")</f>
        <v/>
      </c>
      <c r="E55" s="16" t="str">
        <f>IFERROR(VLOOKUP(check_players!$A55,players!$A:$Q,16,0),"")</f>
        <v/>
      </c>
      <c r="F55" s="23" t="str">
        <f>IFERROR(VLOOKUP(check_players!$A55,players!$A:$Q,17,0),"")</f>
        <v/>
      </c>
    </row>
    <row r="56" spans="2:6" x14ac:dyDescent="0.25">
      <c r="B56" s="18" t="str">
        <f>IFERROR(VLOOKUP(check_players!$A56,players!$A:$Q,2,0),"")</f>
        <v/>
      </c>
      <c r="C56" s="17" t="str">
        <f>IFERROR(VLOOKUP(check_players!$A56,players!$A:$Q,4,0),"")</f>
        <v/>
      </c>
      <c r="D56" s="16" t="str">
        <f>IFERROR(VLOOKUP(check_players!$A56,players!$A:$Q,6,0),"")</f>
        <v/>
      </c>
      <c r="E56" s="16" t="str">
        <f>IFERROR(VLOOKUP(check_players!$A56,players!$A:$Q,16,0),"")</f>
        <v/>
      </c>
      <c r="F56" s="23" t="str">
        <f>IFERROR(VLOOKUP(check_players!$A56,players!$A:$Q,17,0),"")</f>
        <v/>
      </c>
    </row>
    <row r="57" spans="2:6" x14ac:dyDescent="0.25">
      <c r="B57" s="18" t="str">
        <f>IFERROR(VLOOKUP(check_players!$A57,players!$A:$Q,2,0),"")</f>
        <v/>
      </c>
      <c r="C57" s="17" t="str">
        <f>IFERROR(VLOOKUP(check_players!$A57,players!$A:$Q,4,0),"")</f>
        <v/>
      </c>
      <c r="D57" s="16" t="str">
        <f>IFERROR(VLOOKUP(check_players!$A57,players!$A:$Q,6,0),"")</f>
        <v/>
      </c>
      <c r="E57" s="16" t="str">
        <f>IFERROR(VLOOKUP(check_players!$A57,players!$A:$Q,16,0),"")</f>
        <v/>
      </c>
      <c r="F57" s="23" t="str">
        <f>IFERROR(VLOOKUP(check_players!$A57,players!$A:$Q,17,0),"")</f>
        <v/>
      </c>
    </row>
    <row r="58" spans="2:6" x14ac:dyDescent="0.25">
      <c r="B58" s="18" t="str">
        <f>IFERROR(VLOOKUP(check_players!$A58,players!$A:$Q,2,0),"")</f>
        <v/>
      </c>
      <c r="C58" s="17" t="str">
        <f>IFERROR(VLOOKUP(check_players!$A58,players!$A:$Q,4,0),"")</f>
        <v/>
      </c>
      <c r="D58" s="16" t="str">
        <f>IFERROR(VLOOKUP(check_players!$A58,players!$A:$Q,6,0),"")</f>
        <v/>
      </c>
      <c r="E58" s="16" t="str">
        <f>IFERROR(VLOOKUP(check_players!$A58,players!$A:$Q,16,0),"")</f>
        <v/>
      </c>
      <c r="F58" s="23" t="str">
        <f>IFERROR(VLOOKUP(check_players!$A58,players!$A:$Q,17,0),"")</f>
        <v/>
      </c>
    </row>
    <row r="59" spans="2:6" x14ac:dyDescent="0.25">
      <c r="B59" s="18" t="str">
        <f>IFERROR(VLOOKUP(check_players!$A59,players!$A:$Q,2,0),"")</f>
        <v/>
      </c>
      <c r="C59" s="17" t="str">
        <f>IFERROR(VLOOKUP(check_players!$A59,players!$A:$Q,4,0),"")</f>
        <v/>
      </c>
      <c r="D59" s="16" t="str">
        <f>IFERROR(VLOOKUP(check_players!$A59,players!$A:$Q,6,0),"")</f>
        <v/>
      </c>
      <c r="E59" s="16" t="str">
        <f>IFERROR(VLOOKUP(check_players!$A59,players!$A:$Q,16,0),"")</f>
        <v/>
      </c>
      <c r="F59" s="23" t="str">
        <f>IFERROR(VLOOKUP(check_players!$A59,players!$A:$Q,17,0),"")</f>
        <v/>
      </c>
    </row>
    <row r="60" spans="2:6" x14ac:dyDescent="0.25">
      <c r="B60" s="18" t="str">
        <f>IFERROR(VLOOKUP(check_players!$A60,players!$A:$Q,2,0),"")</f>
        <v/>
      </c>
      <c r="C60" s="17" t="str">
        <f>IFERROR(VLOOKUP(check_players!$A60,players!$A:$Q,4,0),"")</f>
        <v/>
      </c>
      <c r="D60" s="16" t="str">
        <f>IFERROR(VLOOKUP(check_players!$A60,players!$A:$Q,6,0),"")</f>
        <v/>
      </c>
      <c r="E60" s="16" t="str">
        <f>IFERROR(VLOOKUP(check_players!$A60,players!$A:$Q,16,0),"")</f>
        <v/>
      </c>
      <c r="F60" s="23" t="str">
        <f>IFERROR(VLOOKUP(check_players!$A60,players!$A:$Q,17,0),"")</f>
        <v/>
      </c>
    </row>
    <row r="61" spans="2:6" x14ac:dyDescent="0.25">
      <c r="B61" s="18" t="str">
        <f>IFERROR(VLOOKUP(check_players!$A61,players!$A:$Q,2,0),"")</f>
        <v/>
      </c>
      <c r="C61" s="17" t="str">
        <f>IFERROR(VLOOKUP(check_players!$A61,players!$A:$Q,4,0),"")</f>
        <v/>
      </c>
      <c r="D61" s="16" t="str">
        <f>IFERROR(VLOOKUP(check_players!$A61,players!$A:$Q,6,0),"")</f>
        <v/>
      </c>
      <c r="E61" s="16" t="str">
        <f>IFERROR(VLOOKUP(check_players!$A61,players!$A:$Q,16,0),"")</f>
        <v/>
      </c>
      <c r="F61" s="23" t="str">
        <f>IFERROR(VLOOKUP(check_players!$A61,players!$A:$Q,17,0),"")</f>
        <v/>
      </c>
    </row>
    <row r="62" spans="2:6" x14ac:dyDescent="0.25">
      <c r="B62" s="18" t="str">
        <f>IFERROR(VLOOKUP(check_players!$A62,players!$A:$Q,2,0),"")</f>
        <v/>
      </c>
      <c r="C62" s="17" t="str">
        <f>IFERROR(VLOOKUP(check_players!$A62,players!$A:$Q,4,0),"")</f>
        <v/>
      </c>
      <c r="D62" s="16" t="str">
        <f>IFERROR(VLOOKUP(check_players!$A62,players!$A:$Q,6,0),"")</f>
        <v/>
      </c>
      <c r="E62" s="16" t="str">
        <f>IFERROR(VLOOKUP(check_players!$A62,players!$A:$Q,16,0),"")</f>
        <v/>
      </c>
      <c r="F62" s="23" t="str">
        <f>IFERROR(VLOOKUP(check_players!$A62,players!$A:$Q,17,0),"")</f>
        <v/>
      </c>
    </row>
    <row r="63" spans="2:6" x14ac:dyDescent="0.25">
      <c r="B63" s="18" t="str">
        <f>IFERROR(VLOOKUP(check_players!$A63,players!$A:$Q,2,0),"")</f>
        <v/>
      </c>
      <c r="C63" s="17" t="str">
        <f>IFERROR(VLOOKUP(check_players!$A63,players!$A:$Q,4,0),"")</f>
        <v/>
      </c>
      <c r="D63" s="16" t="str">
        <f>IFERROR(VLOOKUP(check_players!$A63,players!$A:$Q,6,0),"")</f>
        <v/>
      </c>
      <c r="E63" s="16" t="str">
        <f>IFERROR(VLOOKUP(check_players!$A63,players!$A:$Q,16,0),"")</f>
        <v/>
      </c>
      <c r="F63" s="23" t="str">
        <f>IFERROR(VLOOKUP(check_players!$A63,players!$A:$Q,17,0),"")</f>
        <v/>
      </c>
    </row>
    <row r="64" spans="2:6" x14ac:dyDescent="0.25">
      <c r="B64" s="18" t="str">
        <f>IFERROR(VLOOKUP(check_players!$A64,players!$A:$Q,2,0),"")</f>
        <v/>
      </c>
      <c r="C64" s="17" t="str">
        <f>IFERROR(VLOOKUP(check_players!$A64,players!$A:$Q,4,0),"")</f>
        <v/>
      </c>
      <c r="D64" s="16" t="str">
        <f>IFERROR(VLOOKUP(check_players!$A64,players!$A:$Q,6,0),"")</f>
        <v/>
      </c>
      <c r="E64" s="16" t="str">
        <f>IFERROR(VLOOKUP(check_players!$A64,players!$A:$Q,16,0),"")</f>
        <v/>
      </c>
      <c r="F64" s="23" t="str">
        <f>IFERROR(VLOOKUP(check_players!$A64,players!$A:$Q,17,0),"")</f>
        <v/>
      </c>
    </row>
    <row r="65" spans="2:6" x14ac:dyDescent="0.25">
      <c r="B65" s="18" t="str">
        <f>IFERROR(VLOOKUP(check_players!$A65,players!$A:$Q,2,0),"")</f>
        <v/>
      </c>
      <c r="C65" s="17" t="str">
        <f>IFERROR(VLOOKUP(check_players!$A65,players!$A:$Q,4,0),"")</f>
        <v/>
      </c>
      <c r="D65" s="16" t="str">
        <f>IFERROR(VLOOKUP(check_players!$A65,players!$A:$Q,6,0),"")</f>
        <v/>
      </c>
      <c r="E65" s="16" t="str">
        <f>IFERROR(VLOOKUP(check_players!$A65,players!$A:$Q,16,0),"")</f>
        <v/>
      </c>
      <c r="F65" s="23" t="str">
        <f>IFERROR(VLOOKUP(check_players!$A65,players!$A:$Q,17,0),"")</f>
        <v/>
      </c>
    </row>
    <row r="66" spans="2:6" x14ac:dyDescent="0.25">
      <c r="B66" s="18" t="str">
        <f>IFERROR(VLOOKUP(check_players!$A66,players!$A:$Q,2,0),"")</f>
        <v/>
      </c>
      <c r="C66" s="17" t="str">
        <f>IFERROR(VLOOKUP(check_players!$A66,players!$A:$Q,4,0),"")</f>
        <v/>
      </c>
      <c r="D66" s="16" t="str">
        <f>IFERROR(VLOOKUP(check_players!$A66,players!$A:$Q,6,0),"")</f>
        <v/>
      </c>
      <c r="E66" s="16" t="str">
        <f>IFERROR(VLOOKUP(check_players!$A66,players!$A:$Q,16,0),"")</f>
        <v/>
      </c>
      <c r="F66" s="23" t="str">
        <f>IFERROR(VLOOKUP(check_players!$A66,players!$A:$Q,17,0),"")</f>
        <v/>
      </c>
    </row>
    <row r="67" spans="2:6" x14ac:dyDescent="0.25">
      <c r="B67" s="18" t="str">
        <f>IFERROR(VLOOKUP(check_players!$A67,players!$A:$Q,2,0),"")</f>
        <v/>
      </c>
      <c r="C67" s="17" t="str">
        <f>IFERROR(VLOOKUP(check_players!$A67,players!$A:$Q,4,0),"")</f>
        <v/>
      </c>
      <c r="D67" s="16" t="str">
        <f>IFERROR(VLOOKUP(check_players!$A67,players!$A:$Q,6,0),"")</f>
        <v/>
      </c>
      <c r="E67" s="16" t="str">
        <f>IFERROR(VLOOKUP(check_players!$A67,players!$A:$Q,16,0),"")</f>
        <v/>
      </c>
      <c r="F67" s="23" t="str">
        <f>IFERROR(VLOOKUP(check_players!$A67,players!$A:$Q,17,0),"")</f>
        <v/>
      </c>
    </row>
    <row r="68" spans="2:6" x14ac:dyDescent="0.25">
      <c r="B68" s="18" t="str">
        <f>IFERROR(VLOOKUP(check_players!$A68,players!$A:$Q,2,0),"")</f>
        <v/>
      </c>
      <c r="C68" s="17" t="str">
        <f>IFERROR(VLOOKUP(check_players!$A68,players!$A:$Q,4,0),"")</f>
        <v/>
      </c>
      <c r="D68" s="16" t="str">
        <f>IFERROR(VLOOKUP(check_players!$A68,players!$A:$Q,6,0),"")</f>
        <v/>
      </c>
      <c r="E68" s="16" t="str">
        <f>IFERROR(VLOOKUP(check_players!$A68,players!$A:$Q,16,0),"")</f>
        <v/>
      </c>
      <c r="F68" s="23" t="str">
        <f>IFERROR(VLOOKUP(check_players!$A68,players!$A:$Q,17,0),"")</f>
        <v/>
      </c>
    </row>
    <row r="69" spans="2:6" x14ac:dyDescent="0.25">
      <c r="B69" s="18" t="str">
        <f>IFERROR(VLOOKUP(check_players!$A69,players!$A:$Q,2,0),"")</f>
        <v/>
      </c>
      <c r="C69" s="17" t="str">
        <f>IFERROR(VLOOKUP(check_players!$A69,players!$A:$Q,4,0),"")</f>
        <v/>
      </c>
      <c r="D69" s="16" t="str">
        <f>IFERROR(VLOOKUP(check_players!$A69,players!$A:$Q,6,0),"")</f>
        <v/>
      </c>
      <c r="E69" s="16" t="str">
        <f>IFERROR(VLOOKUP(check_players!$A69,players!$A:$Q,16,0),"")</f>
        <v/>
      </c>
      <c r="F69" s="23" t="str">
        <f>IFERROR(VLOOKUP(check_players!$A69,players!$A:$Q,17,0),"")</f>
        <v/>
      </c>
    </row>
    <row r="70" spans="2:6" x14ac:dyDescent="0.25">
      <c r="B70" s="18" t="str">
        <f>IFERROR(VLOOKUP(check_players!$A70,players!$A:$Q,2,0),"")</f>
        <v/>
      </c>
      <c r="C70" s="17" t="str">
        <f>IFERROR(VLOOKUP(check_players!$A70,players!$A:$Q,4,0),"")</f>
        <v/>
      </c>
      <c r="D70" s="16" t="str">
        <f>IFERROR(VLOOKUP(check_players!$A70,players!$A:$Q,6,0),"")</f>
        <v/>
      </c>
      <c r="E70" s="16" t="str">
        <f>IFERROR(VLOOKUP(check_players!$A70,players!$A:$Q,16,0),"")</f>
        <v/>
      </c>
      <c r="F70" s="23" t="str">
        <f>IFERROR(VLOOKUP(check_players!$A70,players!$A:$Q,17,0),"")</f>
        <v/>
      </c>
    </row>
    <row r="71" spans="2:6" x14ac:dyDescent="0.25">
      <c r="B71" s="18" t="str">
        <f>IFERROR(VLOOKUP(check_players!$A71,players!$A:$Q,2,0),"")</f>
        <v/>
      </c>
      <c r="C71" s="17" t="str">
        <f>IFERROR(VLOOKUP(check_players!$A71,players!$A:$Q,4,0),"")</f>
        <v/>
      </c>
      <c r="D71" s="16" t="str">
        <f>IFERROR(VLOOKUP(check_players!$A71,players!$A:$Q,6,0),"")</f>
        <v/>
      </c>
      <c r="E71" s="16" t="str">
        <f>IFERROR(VLOOKUP(check_players!$A71,players!$A:$Q,16,0),"")</f>
        <v/>
      </c>
      <c r="F71" s="23" t="str">
        <f>IFERROR(VLOOKUP(check_players!$A71,players!$A:$Q,17,0),"")</f>
        <v/>
      </c>
    </row>
    <row r="72" spans="2:6" x14ac:dyDescent="0.25">
      <c r="B72" s="18" t="str">
        <f>IFERROR(VLOOKUP(check_players!$A72,players!$A:$Q,2,0),"")</f>
        <v/>
      </c>
      <c r="C72" s="17" t="str">
        <f>IFERROR(VLOOKUP(check_players!$A72,players!$A:$Q,4,0),"")</f>
        <v/>
      </c>
      <c r="D72" s="16" t="str">
        <f>IFERROR(VLOOKUP(check_players!$A72,players!$A:$Q,6,0),"")</f>
        <v/>
      </c>
      <c r="E72" s="16" t="str">
        <f>IFERROR(VLOOKUP(check_players!$A72,players!$A:$Q,16,0),"")</f>
        <v/>
      </c>
      <c r="F72" s="23" t="str">
        <f>IFERROR(VLOOKUP(check_players!$A72,players!$A:$Q,17,0),"")</f>
        <v/>
      </c>
    </row>
    <row r="73" spans="2:6" x14ac:dyDescent="0.25">
      <c r="B73" s="18" t="str">
        <f>IFERROR(VLOOKUP(check_players!$A73,players!$A:$Q,2,0),"")</f>
        <v/>
      </c>
      <c r="C73" s="17" t="str">
        <f>IFERROR(VLOOKUP(check_players!$A73,players!$A:$Q,4,0),"")</f>
        <v/>
      </c>
      <c r="D73" s="16" t="str">
        <f>IFERROR(VLOOKUP(check_players!$A73,players!$A:$Q,6,0),"")</f>
        <v/>
      </c>
      <c r="E73" s="16" t="str">
        <f>IFERROR(VLOOKUP(check_players!$A73,players!$A:$Q,16,0),"")</f>
        <v/>
      </c>
      <c r="F73" s="23" t="str">
        <f>IFERROR(VLOOKUP(check_players!$A73,players!$A:$Q,17,0),"")</f>
        <v/>
      </c>
    </row>
    <row r="74" spans="2:6" x14ac:dyDescent="0.25">
      <c r="B74" s="18" t="str">
        <f>IFERROR(VLOOKUP(check_players!$A74,players!$A:$Q,2,0),"")</f>
        <v/>
      </c>
      <c r="C74" s="17" t="str">
        <f>IFERROR(VLOOKUP(check_players!$A74,players!$A:$Q,4,0),"")</f>
        <v/>
      </c>
      <c r="D74" s="16" t="str">
        <f>IFERROR(VLOOKUP(check_players!$A74,players!$A:$Q,6,0),"")</f>
        <v/>
      </c>
      <c r="E74" s="16" t="str">
        <f>IFERROR(VLOOKUP(check_players!$A74,players!$A:$Q,16,0),"")</f>
        <v/>
      </c>
      <c r="F74" s="23" t="str">
        <f>IFERROR(VLOOKUP(check_players!$A74,players!$A:$Q,17,0),"")</f>
        <v/>
      </c>
    </row>
    <row r="75" spans="2:6" x14ac:dyDescent="0.25">
      <c r="B75" s="18" t="str">
        <f>IFERROR(VLOOKUP(check_players!$A75,players!$A:$Q,2,0),"")</f>
        <v/>
      </c>
      <c r="C75" s="17" t="str">
        <f>IFERROR(VLOOKUP(check_players!$A75,players!$A:$Q,4,0),"")</f>
        <v/>
      </c>
      <c r="D75" s="16" t="str">
        <f>IFERROR(VLOOKUP(check_players!$A75,players!$A:$Q,6,0),"")</f>
        <v/>
      </c>
      <c r="E75" s="16" t="str">
        <f>IFERROR(VLOOKUP(check_players!$A75,players!$A:$Q,16,0),"")</f>
        <v/>
      </c>
      <c r="F75" s="23" t="str">
        <f>IFERROR(VLOOKUP(check_players!$A75,players!$A:$Q,17,0),"")</f>
        <v/>
      </c>
    </row>
    <row r="76" spans="2:6" x14ac:dyDescent="0.25">
      <c r="B76" s="18" t="str">
        <f>IFERROR(VLOOKUP(check_players!$A76,players!$A:$Q,2,0),"")</f>
        <v/>
      </c>
      <c r="C76" s="17" t="str">
        <f>IFERROR(VLOOKUP(check_players!$A76,players!$A:$Q,4,0),"")</f>
        <v/>
      </c>
      <c r="D76" s="16" t="str">
        <f>IFERROR(VLOOKUP(check_players!$A76,players!$A:$Q,6,0),"")</f>
        <v/>
      </c>
      <c r="E76" s="16" t="str">
        <f>IFERROR(VLOOKUP(check_players!$A76,players!$A:$Q,16,0),"")</f>
        <v/>
      </c>
      <c r="F76" s="23" t="str">
        <f>IFERROR(VLOOKUP(check_players!$A76,players!$A:$Q,17,0),"")</f>
        <v/>
      </c>
    </row>
    <row r="77" spans="2:6" x14ac:dyDescent="0.25">
      <c r="B77" s="18" t="str">
        <f>IFERROR(VLOOKUP(check_players!$A77,players!$A:$Q,2,0),"")</f>
        <v/>
      </c>
      <c r="C77" s="17" t="str">
        <f>IFERROR(VLOOKUP(check_players!$A77,players!$A:$Q,4,0),"")</f>
        <v/>
      </c>
      <c r="D77" s="16" t="str">
        <f>IFERROR(VLOOKUP(check_players!$A77,players!$A:$Q,6,0),"")</f>
        <v/>
      </c>
      <c r="E77" s="16" t="str">
        <f>IFERROR(VLOOKUP(check_players!$A77,players!$A:$Q,16,0),"")</f>
        <v/>
      </c>
      <c r="F77" s="23" t="str">
        <f>IFERROR(VLOOKUP(check_players!$A77,players!$A:$Q,17,0),"")</f>
        <v/>
      </c>
    </row>
    <row r="78" spans="2:6" x14ac:dyDescent="0.25">
      <c r="B78" s="18" t="str">
        <f>IFERROR(VLOOKUP(check_players!$A78,players!$A:$Q,2,0),"")</f>
        <v/>
      </c>
      <c r="C78" s="17" t="str">
        <f>IFERROR(VLOOKUP(check_players!$A78,players!$A:$Q,4,0),"")</f>
        <v/>
      </c>
      <c r="D78" s="16" t="str">
        <f>IFERROR(VLOOKUP(check_players!$A78,players!$A:$Q,6,0),"")</f>
        <v/>
      </c>
      <c r="E78" s="16" t="str">
        <f>IFERROR(VLOOKUP(check_players!$A78,players!$A:$Q,16,0),"")</f>
        <v/>
      </c>
      <c r="F78" s="23" t="str">
        <f>IFERROR(VLOOKUP(check_players!$A78,players!$A:$Q,17,0),"")</f>
        <v/>
      </c>
    </row>
    <row r="79" spans="2:6" x14ac:dyDescent="0.25">
      <c r="B79" s="18" t="str">
        <f>IFERROR(VLOOKUP(check_players!$A79,players!$A:$Q,2,0),"")</f>
        <v/>
      </c>
      <c r="C79" s="17" t="str">
        <f>IFERROR(VLOOKUP(check_players!$A79,players!$A:$Q,4,0),"")</f>
        <v/>
      </c>
      <c r="D79" s="16" t="str">
        <f>IFERROR(VLOOKUP(check_players!$A79,players!$A:$Q,6,0),"")</f>
        <v/>
      </c>
      <c r="E79" s="16" t="str">
        <f>IFERROR(VLOOKUP(check_players!$A79,players!$A:$Q,16,0),"")</f>
        <v/>
      </c>
      <c r="F79" s="23" t="str">
        <f>IFERROR(VLOOKUP(check_players!$A79,players!$A:$Q,17,0),"")</f>
        <v/>
      </c>
    </row>
    <row r="80" spans="2:6" x14ac:dyDescent="0.25">
      <c r="B80" s="18" t="str">
        <f>IFERROR(VLOOKUP(check_players!$A80,players!$A:$Q,2,0),"")</f>
        <v/>
      </c>
      <c r="C80" s="17" t="str">
        <f>IFERROR(VLOOKUP(check_players!$A80,players!$A:$Q,4,0),"")</f>
        <v/>
      </c>
      <c r="D80" s="16" t="str">
        <f>IFERROR(VLOOKUP(check_players!$A80,players!$A:$Q,6,0),"")</f>
        <v/>
      </c>
      <c r="E80" s="16" t="str">
        <f>IFERROR(VLOOKUP(check_players!$A80,players!$A:$Q,16,0),"")</f>
        <v/>
      </c>
      <c r="F80" s="23" t="str">
        <f>IFERROR(VLOOKUP(check_players!$A80,players!$A:$Q,17,0),"")</f>
        <v/>
      </c>
    </row>
    <row r="81" spans="2:6" x14ac:dyDescent="0.25">
      <c r="B81" s="18" t="str">
        <f>IFERROR(VLOOKUP(check_players!$A81,players!$A:$Q,2,0),"")</f>
        <v/>
      </c>
      <c r="C81" s="17" t="str">
        <f>IFERROR(VLOOKUP(check_players!$A81,players!$A:$Q,4,0),"")</f>
        <v/>
      </c>
      <c r="D81" s="16" t="str">
        <f>IFERROR(VLOOKUP(check_players!$A81,players!$A:$Q,6,0),"")</f>
        <v/>
      </c>
      <c r="E81" s="16" t="str">
        <f>IFERROR(VLOOKUP(check_players!$A81,players!$A:$Q,16,0),"")</f>
        <v/>
      </c>
      <c r="F81" s="23" t="str">
        <f>IFERROR(VLOOKUP(check_players!$A81,players!$A:$Q,17,0),"")</f>
        <v/>
      </c>
    </row>
    <row r="82" spans="2:6" x14ac:dyDescent="0.25">
      <c r="B82" s="18" t="str">
        <f>IFERROR(VLOOKUP(check_players!$A82,players!$A:$Q,2,0),"")</f>
        <v/>
      </c>
      <c r="C82" s="17" t="str">
        <f>IFERROR(VLOOKUP(check_players!$A82,players!$A:$Q,4,0),"")</f>
        <v/>
      </c>
      <c r="D82" s="16" t="str">
        <f>IFERROR(VLOOKUP(check_players!$A82,players!$A:$Q,6,0),"")</f>
        <v/>
      </c>
      <c r="E82" s="16" t="str">
        <f>IFERROR(VLOOKUP(check_players!$A82,players!$A:$Q,16,0),"")</f>
        <v/>
      </c>
      <c r="F82" s="23" t="str">
        <f>IFERROR(VLOOKUP(check_players!$A82,players!$A:$Q,17,0),"")</f>
        <v/>
      </c>
    </row>
    <row r="83" spans="2:6" x14ac:dyDescent="0.25">
      <c r="B83" s="18" t="str">
        <f>IFERROR(VLOOKUP(check_players!$A83,players!$A:$Q,2,0),"")</f>
        <v/>
      </c>
      <c r="C83" s="17" t="str">
        <f>IFERROR(VLOOKUP(check_players!$A83,players!$A:$Q,4,0),"")</f>
        <v/>
      </c>
      <c r="D83" s="16" t="str">
        <f>IFERROR(VLOOKUP(check_players!$A83,players!$A:$Q,6,0),"")</f>
        <v/>
      </c>
      <c r="E83" s="16" t="str">
        <f>IFERROR(VLOOKUP(check_players!$A83,players!$A:$Q,16,0),"")</f>
        <v/>
      </c>
      <c r="F83" s="23" t="str">
        <f>IFERROR(VLOOKUP(check_players!$A83,players!$A:$Q,17,0),"")</f>
        <v/>
      </c>
    </row>
    <row r="84" spans="2:6" x14ac:dyDescent="0.25">
      <c r="B84" s="18" t="str">
        <f>IFERROR(VLOOKUP(check_players!$A84,players!$A:$Q,2,0),"")</f>
        <v/>
      </c>
      <c r="C84" s="17" t="str">
        <f>IFERROR(VLOOKUP(check_players!$A84,players!$A:$Q,4,0),"")</f>
        <v/>
      </c>
      <c r="D84" s="16" t="str">
        <f>IFERROR(VLOOKUP(check_players!$A84,players!$A:$Q,6,0),"")</f>
        <v/>
      </c>
      <c r="E84" s="16" t="str">
        <f>IFERROR(VLOOKUP(check_players!$A84,players!$A:$Q,16,0),"")</f>
        <v/>
      </c>
      <c r="F84" s="23" t="str">
        <f>IFERROR(VLOOKUP(check_players!$A84,players!$A:$Q,17,0),"")</f>
        <v/>
      </c>
    </row>
    <row r="85" spans="2:6" x14ac:dyDescent="0.25">
      <c r="B85" s="18" t="str">
        <f>IFERROR(VLOOKUP(check_players!$A85,players!$A:$Q,2,0),"")</f>
        <v/>
      </c>
      <c r="C85" s="17" t="str">
        <f>IFERROR(VLOOKUP(check_players!$A85,players!$A:$Q,4,0),"")</f>
        <v/>
      </c>
      <c r="D85" s="16" t="str">
        <f>IFERROR(VLOOKUP(check_players!$A85,players!$A:$Q,6,0),"")</f>
        <v/>
      </c>
      <c r="E85" s="16" t="str">
        <f>IFERROR(VLOOKUP(check_players!$A85,players!$A:$Q,16,0),"")</f>
        <v/>
      </c>
      <c r="F85" s="23" t="str">
        <f>IFERROR(VLOOKUP(check_players!$A85,players!$A:$Q,17,0),"")</f>
        <v/>
      </c>
    </row>
    <row r="86" spans="2:6" x14ac:dyDescent="0.25">
      <c r="B86" s="18" t="str">
        <f>IFERROR(VLOOKUP(check_players!$A86,players!$A:$Q,2,0),"")</f>
        <v/>
      </c>
      <c r="C86" s="17" t="str">
        <f>IFERROR(VLOOKUP(check_players!$A86,players!$A:$Q,4,0),"")</f>
        <v/>
      </c>
      <c r="D86" s="16" t="str">
        <f>IFERROR(VLOOKUP(check_players!$A86,players!$A:$Q,6,0),"")</f>
        <v/>
      </c>
      <c r="E86" s="16" t="str">
        <f>IFERROR(VLOOKUP(check_players!$A86,players!$A:$Q,16,0),"")</f>
        <v/>
      </c>
      <c r="F86" s="23" t="str">
        <f>IFERROR(VLOOKUP(check_players!$A86,players!$A:$Q,17,0),"")</f>
        <v/>
      </c>
    </row>
    <row r="87" spans="2:6" x14ac:dyDescent="0.25">
      <c r="B87" s="18" t="str">
        <f>IFERROR(VLOOKUP(check_players!$A87,players!$A:$Q,2,0),"")</f>
        <v/>
      </c>
      <c r="C87" s="17" t="str">
        <f>IFERROR(VLOOKUP(check_players!$A87,players!$A:$Q,4,0),"")</f>
        <v/>
      </c>
      <c r="D87" s="16" t="str">
        <f>IFERROR(VLOOKUP(check_players!$A87,players!$A:$Q,6,0),"")</f>
        <v/>
      </c>
      <c r="E87" s="16" t="str">
        <f>IFERROR(VLOOKUP(check_players!$A87,players!$A:$Q,16,0),"")</f>
        <v/>
      </c>
      <c r="F87" s="23" t="str">
        <f>IFERROR(VLOOKUP(check_players!$A87,players!$A:$Q,17,0),"")</f>
        <v/>
      </c>
    </row>
    <row r="88" spans="2:6" x14ac:dyDescent="0.25">
      <c r="B88" s="18" t="str">
        <f>IFERROR(VLOOKUP(check_players!$A88,players!$A:$Q,2,0),"")</f>
        <v/>
      </c>
      <c r="C88" s="17" t="str">
        <f>IFERROR(VLOOKUP(check_players!$A88,players!$A:$Q,4,0),"")</f>
        <v/>
      </c>
      <c r="D88" s="16" t="str">
        <f>IFERROR(VLOOKUP(check_players!$A88,players!$A:$Q,6,0),"")</f>
        <v/>
      </c>
      <c r="E88" s="16" t="str">
        <f>IFERROR(VLOOKUP(check_players!$A88,players!$A:$Q,16,0),"")</f>
        <v/>
      </c>
      <c r="F88" s="23" t="str">
        <f>IFERROR(VLOOKUP(check_players!$A88,players!$A:$Q,17,0),"")</f>
        <v/>
      </c>
    </row>
    <row r="89" spans="2:6" x14ac:dyDescent="0.25">
      <c r="B89" s="18" t="str">
        <f>IFERROR(VLOOKUP(check_players!$A89,players!$A:$Q,2,0),"")</f>
        <v/>
      </c>
      <c r="C89" s="17" t="str">
        <f>IFERROR(VLOOKUP(check_players!$A89,players!$A:$Q,4,0),"")</f>
        <v/>
      </c>
      <c r="D89" s="16" t="str">
        <f>IFERROR(VLOOKUP(check_players!$A89,players!$A:$Q,6,0),"")</f>
        <v/>
      </c>
      <c r="E89" s="16" t="str">
        <f>IFERROR(VLOOKUP(check_players!$A89,players!$A:$Q,16,0),"")</f>
        <v/>
      </c>
      <c r="F89" s="23" t="str">
        <f>IFERROR(VLOOKUP(check_players!$A89,players!$A:$Q,17,0),"")</f>
        <v/>
      </c>
    </row>
    <row r="90" spans="2:6" x14ac:dyDescent="0.25">
      <c r="B90" s="18" t="str">
        <f>IFERROR(VLOOKUP(check_players!$A90,players!$A:$Q,2,0),"")</f>
        <v/>
      </c>
      <c r="C90" s="17" t="str">
        <f>IFERROR(VLOOKUP(check_players!$A90,players!$A:$Q,4,0),"")</f>
        <v/>
      </c>
      <c r="D90" s="16" t="str">
        <f>IFERROR(VLOOKUP(check_players!$A90,players!$A:$Q,6,0),"")</f>
        <v/>
      </c>
      <c r="E90" s="16" t="str">
        <f>IFERROR(VLOOKUP(check_players!$A90,players!$A:$Q,16,0),"")</f>
        <v/>
      </c>
      <c r="F90" s="23" t="str">
        <f>IFERROR(VLOOKUP(check_players!$A90,players!$A:$Q,17,0),"")</f>
        <v/>
      </c>
    </row>
    <row r="91" spans="2:6" x14ac:dyDescent="0.25">
      <c r="B91" s="18" t="str">
        <f>IFERROR(VLOOKUP(check_players!$A91,players!$A:$Q,2,0),"")</f>
        <v/>
      </c>
      <c r="C91" s="17" t="str">
        <f>IFERROR(VLOOKUP(check_players!$A91,players!$A:$Q,4,0),"")</f>
        <v/>
      </c>
      <c r="D91" s="16" t="str">
        <f>IFERROR(VLOOKUP(check_players!$A91,players!$A:$Q,6,0),"")</f>
        <v/>
      </c>
      <c r="E91" s="16" t="str">
        <f>IFERROR(VLOOKUP(check_players!$A91,players!$A:$Q,16,0),"")</f>
        <v/>
      </c>
      <c r="F91" s="23" t="str">
        <f>IFERROR(VLOOKUP(check_players!$A91,players!$A:$Q,17,0),"")</f>
        <v/>
      </c>
    </row>
    <row r="92" spans="2:6" x14ac:dyDescent="0.25">
      <c r="B92" s="18" t="str">
        <f>IFERROR(VLOOKUP(check_players!$A92,players!$A:$Q,2,0),"")</f>
        <v/>
      </c>
      <c r="C92" s="17" t="str">
        <f>IFERROR(VLOOKUP(check_players!$A92,players!$A:$Q,4,0),"")</f>
        <v/>
      </c>
      <c r="D92" s="16" t="str">
        <f>IFERROR(VLOOKUP(check_players!$A92,players!$A:$Q,6,0),"")</f>
        <v/>
      </c>
      <c r="E92" s="16" t="str">
        <f>IFERROR(VLOOKUP(check_players!$A92,players!$A:$Q,16,0),"")</f>
        <v/>
      </c>
      <c r="F92" s="23" t="str">
        <f>IFERROR(VLOOKUP(check_players!$A92,players!$A:$Q,17,0),"")</f>
        <v/>
      </c>
    </row>
    <row r="93" spans="2:6" x14ac:dyDescent="0.25">
      <c r="B93" s="18" t="str">
        <f>IFERROR(VLOOKUP(check_players!$A93,players!$A:$Q,2,0),"")</f>
        <v/>
      </c>
      <c r="C93" s="17" t="str">
        <f>IFERROR(VLOOKUP(check_players!$A93,players!$A:$Q,4,0),"")</f>
        <v/>
      </c>
      <c r="D93" s="16" t="str">
        <f>IFERROR(VLOOKUP(check_players!$A93,players!$A:$Q,6,0),"")</f>
        <v/>
      </c>
      <c r="E93" s="16" t="str">
        <f>IFERROR(VLOOKUP(check_players!$A93,players!$A:$Q,16,0),"")</f>
        <v/>
      </c>
      <c r="F93" s="23" t="str">
        <f>IFERROR(VLOOKUP(check_players!$A93,players!$A:$Q,17,0),"")</f>
        <v/>
      </c>
    </row>
    <row r="94" spans="2:6" x14ac:dyDescent="0.25">
      <c r="B94" s="18" t="str">
        <f>IFERROR(VLOOKUP(check_players!$A94,players!$A:$Q,2,0),"")</f>
        <v/>
      </c>
      <c r="C94" s="17" t="str">
        <f>IFERROR(VLOOKUP(check_players!$A94,players!$A:$Q,4,0),"")</f>
        <v/>
      </c>
      <c r="D94" s="16" t="str">
        <f>IFERROR(VLOOKUP(check_players!$A94,players!$A:$Q,6,0),"")</f>
        <v/>
      </c>
      <c r="E94" s="16" t="str">
        <f>IFERROR(VLOOKUP(check_players!$A94,players!$A:$Q,16,0),"")</f>
        <v/>
      </c>
      <c r="F94" s="23" t="str">
        <f>IFERROR(VLOOKUP(check_players!$A94,players!$A:$Q,17,0),"")</f>
        <v/>
      </c>
    </row>
    <row r="95" spans="2:6" x14ac:dyDescent="0.25">
      <c r="B95" s="18" t="str">
        <f>IFERROR(VLOOKUP(check_players!$A95,players!$A:$Q,2,0),"")</f>
        <v/>
      </c>
      <c r="C95" s="17" t="str">
        <f>IFERROR(VLOOKUP(check_players!$A95,players!$A:$Q,4,0),"")</f>
        <v/>
      </c>
      <c r="D95" s="16" t="str">
        <f>IFERROR(VLOOKUP(check_players!$A95,players!$A:$Q,6,0),"")</f>
        <v/>
      </c>
      <c r="E95" s="16" t="str">
        <f>IFERROR(VLOOKUP(check_players!$A95,players!$A:$Q,16,0),"")</f>
        <v/>
      </c>
      <c r="F95" s="23" t="str">
        <f>IFERROR(VLOOKUP(check_players!$A95,players!$A:$Q,17,0),"")</f>
        <v/>
      </c>
    </row>
    <row r="96" spans="2:6" x14ac:dyDescent="0.25">
      <c r="B96" s="18" t="str">
        <f>IFERROR(VLOOKUP(check_players!$A96,players!$A:$Q,2,0),"")</f>
        <v/>
      </c>
      <c r="C96" s="17" t="str">
        <f>IFERROR(VLOOKUP(check_players!$A96,players!$A:$Q,4,0),"")</f>
        <v/>
      </c>
      <c r="D96" s="16" t="str">
        <f>IFERROR(VLOOKUP(check_players!$A96,players!$A:$Q,6,0),"")</f>
        <v/>
      </c>
      <c r="E96" s="16" t="str">
        <f>IFERROR(VLOOKUP(check_players!$A96,players!$A:$Q,16,0),"")</f>
        <v/>
      </c>
      <c r="F96" s="23" t="str">
        <f>IFERROR(VLOOKUP(check_players!$A96,players!$A:$Q,17,0),"")</f>
        <v/>
      </c>
    </row>
    <row r="97" spans="2:6" x14ac:dyDescent="0.25">
      <c r="B97" s="18" t="str">
        <f>IFERROR(VLOOKUP(check_players!$A97,players!$A:$Q,2,0),"")</f>
        <v/>
      </c>
      <c r="C97" s="17" t="str">
        <f>IFERROR(VLOOKUP(check_players!$A97,players!$A:$Q,4,0),"")</f>
        <v/>
      </c>
      <c r="D97" s="16" t="str">
        <f>IFERROR(VLOOKUP(check_players!$A97,players!$A:$Q,6,0),"")</f>
        <v/>
      </c>
      <c r="E97" s="16" t="str">
        <f>IFERROR(VLOOKUP(check_players!$A97,players!$A:$Q,16,0),"")</f>
        <v/>
      </c>
      <c r="F97" s="23" t="str">
        <f>IFERROR(VLOOKUP(check_players!$A97,players!$A:$Q,17,0),"")</f>
        <v/>
      </c>
    </row>
    <row r="98" spans="2:6" x14ac:dyDescent="0.25">
      <c r="B98" s="18" t="str">
        <f>IFERROR(VLOOKUP(check_players!$A98,players!$A:$Q,2,0),"")</f>
        <v/>
      </c>
      <c r="C98" s="17" t="str">
        <f>IFERROR(VLOOKUP(check_players!$A98,players!$A:$Q,4,0),"")</f>
        <v/>
      </c>
      <c r="D98" s="16" t="str">
        <f>IFERROR(VLOOKUP(check_players!$A98,players!$A:$Q,6,0),"")</f>
        <v/>
      </c>
      <c r="E98" s="16" t="str">
        <f>IFERROR(VLOOKUP(check_players!$A98,players!$A:$Q,16,0),"")</f>
        <v/>
      </c>
      <c r="F98" s="23" t="str">
        <f>IFERROR(VLOOKUP(check_players!$A98,players!$A:$Q,17,0),"")</f>
        <v/>
      </c>
    </row>
    <row r="99" spans="2:6" x14ac:dyDescent="0.25">
      <c r="B99" s="18" t="str">
        <f>IFERROR(VLOOKUP(check_players!$A99,players!$A:$Q,2,0),"")</f>
        <v/>
      </c>
      <c r="C99" s="17" t="str">
        <f>IFERROR(VLOOKUP(check_players!$A99,players!$A:$Q,4,0),"")</f>
        <v/>
      </c>
      <c r="D99" s="16" t="str">
        <f>IFERROR(VLOOKUP(check_players!$A99,players!$A:$Q,6,0),"")</f>
        <v/>
      </c>
      <c r="E99" s="16" t="str">
        <f>IFERROR(VLOOKUP(check_players!$A99,players!$A:$Q,16,0),"")</f>
        <v/>
      </c>
      <c r="F99" s="23" t="str">
        <f>IFERROR(VLOOKUP(check_players!$A99,players!$A:$Q,17,0),"")</f>
        <v/>
      </c>
    </row>
    <row r="100" spans="2:6" x14ac:dyDescent="0.25">
      <c r="B100" s="18" t="str">
        <f>IFERROR(VLOOKUP(check_players!$A100,players!$A:$Q,2,0),"")</f>
        <v/>
      </c>
      <c r="C100" s="17" t="str">
        <f>IFERROR(VLOOKUP(check_players!$A100,players!$A:$Q,4,0),"")</f>
        <v/>
      </c>
      <c r="D100" s="16" t="str">
        <f>IFERROR(VLOOKUP(check_players!$A100,players!$A:$Q,6,0),"")</f>
        <v/>
      </c>
      <c r="E100" s="16" t="str">
        <f>IFERROR(VLOOKUP(check_players!$A100,players!$A:$Q,16,0),"")</f>
        <v/>
      </c>
      <c r="F100" s="23" t="str">
        <f>IFERROR(VLOOKUP(check_players!$A100,players!$A:$Q,17,0),"")</f>
        <v/>
      </c>
    </row>
    <row r="101" spans="2:6" x14ac:dyDescent="0.25">
      <c r="B101" s="18" t="str">
        <f>IFERROR(VLOOKUP(check_players!$A101,players!$A:$Q,2,0),"")</f>
        <v/>
      </c>
      <c r="C101" s="17" t="str">
        <f>IFERROR(VLOOKUP(check_players!$A101,players!$A:$Q,4,0),"")</f>
        <v/>
      </c>
      <c r="D101" s="16" t="str">
        <f>IFERROR(VLOOKUP(check_players!$A101,players!$A:$Q,6,0),"")</f>
        <v/>
      </c>
      <c r="E101" s="16" t="str">
        <f>IFERROR(VLOOKUP(check_players!$A101,players!$A:$Q,16,0),"")</f>
        <v/>
      </c>
      <c r="F101" s="23" t="str">
        <f>IFERROR(VLOOKUP(check_players!$A101,players!$A:$Q,17,0),"")</f>
        <v/>
      </c>
    </row>
    <row r="102" spans="2:6" x14ac:dyDescent="0.25">
      <c r="B102" s="18" t="str">
        <f>IFERROR(VLOOKUP(check_players!$A102,players!$A:$Q,2,0),"")</f>
        <v/>
      </c>
      <c r="C102" s="17" t="str">
        <f>IFERROR(VLOOKUP(check_players!$A102,players!$A:$Q,4,0),"")</f>
        <v/>
      </c>
      <c r="D102" s="16" t="str">
        <f>IFERROR(VLOOKUP(check_players!$A102,players!$A:$Q,6,0),"")</f>
        <v/>
      </c>
      <c r="E102" s="16" t="str">
        <f>IFERROR(VLOOKUP(check_players!$A102,players!$A:$Q,16,0),"")</f>
        <v/>
      </c>
      <c r="F102" s="23" t="str">
        <f>IFERROR(VLOOKUP(check_players!$A102,players!$A:$Q,17,0),"")</f>
        <v/>
      </c>
    </row>
    <row r="103" spans="2:6" x14ac:dyDescent="0.25">
      <c r="B103" s="18" t="str">
        <f>IFERROR(VLOOKUP(check_players!$A103,players!$A:$Q,2,0),"")</f>
        <v/>
      </c>
      <c r="C103" s="17" t="str">
        <f>IFERROR(VLOOKUP(check_players!$A103,players!$A:$Q,4,0),"")</f>
        <v/>
      </c>
      <c r="D103" s="16" t="str">
        <f>IFERROR(VLOOKUP(check_players!$A103,players!$A:$Q,6,0),"")</f>
        <v/>
      </c>
      <c r="E103" s="16" t="str">
        <f>IFERROR(VLOOKUP(check_players!$A103,players!$A:$Q,16,0),"")</f>
        <v/>
      </c>
      <c r="F103" s="23" t="str">
        <f>IFERROR(VLOOKUP(check_players!$A103,players!$A:$Q,17,0),"")</f>
        <v/>
      </c>
    </row>
    <row r="104" spans="2:6" x14ac:dyDescent="0.25">
      <c r="B104" s="18" t="str">
        <f>IFERROR(VLOOKUP(check_players!$A104,players!$A:$Q,2,0),"")</f>
        <v/>
      </c>
      <c r="C104" s="17" t="str">
        <f>IFERROR(VLOOKUP(check_players!$A104,players!$A:$Q,4,0),"")</f>
        <v/>
      </c>
      <c r="D104" s="16" t="str">
        <f>IFERROR(VLOOKUP(check_players!$A104,players!$A:$Q,6,0),"")</f>
        <v/>
      </c>
      <c r="E104" s="16" t="str">
        <f>IFERROR(VLOOKUP(check_players!$A104,players!$A:$Q,16,0),"")</f>
        <v/>
      </c>
      <c r="F104" s="23" t="str">
        <f>IFERROR(VLOOKUP(check_players!$A104,players!$A:$Q,17,0),"")</f>
        <v/>
      </c>
    </row>
    <row r="105" spans="2:6" x14ac:dyDescent="0.25">
      <c r="B105" s="18" t="str">
        <f>IFERROR(VLOOKUP(check_players!$A105,players!$A:$Q,2,0),"")</f>
        <v/>
      </c>
      <c r="C105" s="17" t="str">
        <f>IFERROR(VLOOKUP(check_players!$A105,players!$A:$Q,4,0),"")</f>
        <v/>
      </c>
      <c r="D105" s="16" t="str">
        <f>IFERROR(VLOOKUP(check_players!$A105,players!$A:$Q,6,0),"")</f>
        <v/>
      </c>
      <c r="E105" s="16" t="str">
        <f>IFERROR(VLOOKUP(check_players!$A105,players!$A:$Q,16,0),"")</f>
        <v/>
      </c>
      <c r="F105" s="23" t="str">
        <f>IFERROR(VLOOKUP(check_players!$A105,players!$A:$Q,17,0),"")</f>
        <v/>
      </c>
    </row>
    <row r="106" spans="2:6" x14ac:dyDescent="0.25">
      <c r="B106" s="18" t="str">
        <f>IFERROR(VLOOKUP(check_players!$A106,players!$A:$Q,2,0),"")</f>
        <v/>
      </c>
      <c r="C106" s="17" t="str">
        <f>IFERROR(VLOOKUP(check_players!$A106,players!$A:$Q,4,0),"")</f>
        <v/>
      </c>
      <c r="D106" s="16" t="str">
        <f>IFERROR(VLOOKUP(check_players!$A106,players!$A:$Q,6,0),"")</f>
        <v/>
      </c>
      <c r="E106" s="16" t="str">
        <f>IFERROR(VLOOKUP(check_players!$A106,players!$A:$Q,16,0),"")</f>
        <v/>
      </c>
      <c r="F106" s="23" t="str">
        <f>IFERROR(VLOOKUP(check_players!$A106,players!$A:$Q,17,0),"")</f>
        <v/>
      </c>
    </row>
    <row r="107" spans="2:6" x14ac:dyDescent="0.25">
      <c r="B107" s="18" t="str">
        <f>IFERROR(VLOOKUP(check_players!$A107,players!$A:$Q,2,0),"")</f>
        <v/>
      </c>
      <c r="C107" s="17" t="str">
        <f>IFERROR(VLOOKUP(check_players!$A107,players!$A:$Q,4,0),"")</f>
        <v/>
      </c>
      <c r="D107" s="16" t="str">
        <f>IFERROR(VLOOKUP(check_players!$A107,players!$A:$Q,6,0),"")</f>
        <v/>
      </c>
      <c r="E107" s="16" t="str">
        <f>IFERROR(VLOOKUP(check_players!$A107,players!$A:$Q,16,0),"")</f>
        <v/>
      </c>
      <c r="F107" s="23" t="str">
        <f>IFERROR(VLOOKUP(check_players!$A107,players!$A:$Q,17,0),"")</f>
        <v/>
      </c>
    </row>
    <row r="108" spans="2:6" x14ac:dyDescent="0.25">
      <c r="B108" s="18" t="str">
        <f>IFERROR(VLOOKUP(check_players!$A108,players!$A:$Q,2,0),"")</f>
        <v/>
      </c>
      <c r="C108" s="17" t="str">
        <f>IFERROR(VLOOKUP(check_players!$A108,players!$A:$Q,4,0),"")</f>
        <v/>
      </c>
      <c r="D108" s="16" t="str">
        <f>IFERROR(VLOOKUP(check_players!$A108,players!$A:$Q,6,0),"")</f>
        <v/>
      </c>
      <c r="E108" s="16" t="str">
        <f>IFERROR(VLOOKUP(check_players!$A108,players!$A:$Q,16,0),"")</f>
        <v/>
      </c>
      <c r="F108" s="23" t="str">
        <f>IFERROR(VLOOKUP(check_players!$A108,players!$A:$Q,17,0),"")</f>
        <v/>
      </c>
    </row>
    <row r="109" spans="2:6" x14ac:dyDescent="0.25">
      <c r="B109" s="18" t="str">
        <f>IFERROR(VLOOKUP(check_players!$A109,players!$A:$Q,2,0),"")</f>
        <v/>
      </c>
      <c r="C109" s="17" t="str">
        <f>IFERROR(VLOOKUP(check_players!$A109,players!$A:$Q,4,0),"")</f>
        <v/>
      </c>
      <c r="D109" s="16" t="str">
        <f>IFERROR(VLOOKUP(check_players!$A109,players!$A:$Q,6,0),"")</f>
        <v/>
      </c>
      <c r="E109" s="16" t="str">
        <f>IFERROR(VLOOKUP(check_players!$A109,players!$A:$Q,16,0),"")</f>
        <v/>
      </c>
      <c r="F109" s="23" t="str">
        <f>IFERROR(VLOOKUP(check_players!$A109,players!$A:$Q,17,0),"")</f>
        <v/>
      </c>
    </row>
    <row r="110" spans="2:6" x14ac:dyDescent="0.25">
      <c r="B110" s="18" t="str">
        <f>IFERROR(VLOOKUP(check_players!$A110,players!$A:$Q,2,0),"")</f>
        <v/>
      </c>
      <c r="C110" s="17" t="str">
        <f>IFERROR(VLOOKUP(check_players!$A110,players!$A:$Q,4,0),"")</f>
        <v/>
      </c>
      <c r="D110" s="16" t="str">
        <f>IFERROR(VLOOKUP(check_players!$A110,players!$A:$Q,6,0),"")</f>
        <v/>
      </c>
      <c r="E110" s="16" t="str">
        <f>IFERROR(VLOOKUP(check_players!$A110,players!$A:$Q,16,0),"")</f>
        <v/>
      </c>
      <c r="F110" s="23" t="str">
        <f>IFERROR(VLOOKUP(check_players!$A110,players!$A:$Q,17,0),"")</f>
        <v/>
      </c>
    </row>
    <row r="111" spans="2:6" x14ac:dyDescent="0.25">
      <c r="B111" s="18" t="str">
        <f>IFERROR(VLOOKUP(check_players!$A111,players!$A:$Q,2,0),"")</f>
        <v/>
      </c>
      <c r="C111" s="17" t="str">
        <f>IFERROR(VLOOKUP(check_players!$A111,players!$A:$Q,4,0),"")</f>
        <v/>
      </c>
      <c r="D111" s="16" t="str">
        <f>IFERROR(VLOOKUP(check_players!$A111,players!$A:$Q,6,0),"")</f>
        <v/>
      </c>
      <c r="E111" s="16" t="str">
        <f>IFERROR(VLOOKUP(check_players!$A111,players!$A:$Q,16,0),"")</f>
        <v/>
      </c>
      <c r="F111" s="23" t="str">
        <f>IFERROR(VLOOKUP(check_players!$A111,players!$A:$Q,17,0),"")</f>
        <v/>
      </c>
    </row>
    <row r="112" spans="2:6" x14ac:dyDescent="0.25">
      <c r="B112" s="18" t="str">
        <f>IFERROR(VLOOKUP(check_players!$A112,players!$A:$Q,2,0),"")</f>
        <v/>
      </c>
      <c r="C112" s="17" t="str">
        <f>IFERROR(VLOOKUP(check_players!$A112,players!$A:$Q,4,0),"")</f>
        <v/>
      </c>
      <c r="D112" s="16" t="str">
        <f>IFERROR(VLOOKUP(check_players!$A112,players!$A:$Q,6,0),"")</f>
        <v/>
      </c>
      <c r="E112" s="16" t="str">
        <f>IFERROR(VLOOKUP(check_players!$A112,players!$A:$Q,16,0),"")</f>
        <v/>
      </c>
      <c r="F112" s="23" t="str">
        <f>IFERROR(VLOOKUP(check_players!$A112,players!$A:$Q,17,0),"")</f>
        <v/>
      </c>
    </row>
    <row r="113" spans="2:6" x14ac:dyDescent="0.25">
      <c r="B113" s="18" t="str">
        <f>IFERROR(VLOOKUP(check_players!$A113,players!$A:$Q,2,0),"")</f>
        <v/>
      </c>
      <c r="C113" s="17" t="str">
        <f>IFERROR(VLOOKUP(check_players!$A113,players!$A:$Q,4,0),"")</f>
        <v/>
      </c>
      <c r="D113" s="16" t="str">
        <f>IFERROR(VLOOKUP(check_players!$A113,players!$A:$Q,6,0),"")</f>
        <v/>
      </c>
      <c r="E113" s="16" t="str">
        <f>IFERROR(VLOOKUP(check_players!$A113,players!$A:$Q,16,0),"")</f>
        <v/>
      </c>
      <c r="F113" s="23" t="str">
        <f>IFERROR(VLOOKUP(check_players!$A113,players!$A:$Q,17,0),"")</f>
        <v/>
      </c>
    </row>
    <row r="114" spans="2:6" x14ac:dyDescent="0.25">
      <c r="B114" s="18" t="str">
        <f>IFERROR(VLOOKUP(check_players!$A114,players!$A:$Q,2,0),"")</f>
        <v/>
      </c>
      <c r="C114" s="17" t="str">
        <f>IFERROR(VLOOKUP(check_players!$A114,players!$A:$Q,4,0),"")</f>
        <v/>
      </c>
      <c r="D114" s="16" t="str">
        <f>IFERROR(VLOOKUP(check_players!$A114,players!$A:$Q,6,0),"")</f>
        <v/>
      </c>
      <c r="E114" s="16" t="str">
        <f>IFERROR(VLOOKUP(check_players!$A114,players!$A:$Q,16,0),"")</f>
        <v/>
      </c>
      <c r="F114" s="23" t="str">
        <f>IFERROR(VLOOKUP(check_players!$A114,players!$A:$Q,17,0),"")</f>
        <v/>
      </c>
    </row>
    <row r="115" spans="2:6" x14ac:dyDescent="0.25">
      <c r="B115" s="18" t="str">
        <f>IFERROR(VLOOKUP(check_players!$A115,players!$A:$Q,2,0),"")</f>
        <v/>
      </c>
      <c r="C115" s="17" t="str">
        <f>IFERROR(VLOOKUP(check_players!$A115,players!$A:$Q,4,0),"")</f>
        <v/>
      </c>
      <c r="D115" s="16" t="str">
        <f>IFERROR(VLOOKUP(check_players!$A115,players!$A:$Q,6,0),"")</f>
        <v/>
      </c>
      <c r="E115" s="16" t="str">
        <f>IFERROR(VLOOKUP(check_players!$A115,players!$A:$Q,16,0),"")</f>
        <v/>
      </c>
      <c r="F115" s="23" t="str">
        <f>IFERROR(VLOOKUP(check_players!$A115,players!$A:$Q,17,0),"")</f>
        <v/>
      </c>
    </row>
    <row r="116" spans="2:6" x14ac:dyDescent="0.25">
      <c r="B116" s="18" t="str">
        <f>IFERROR(VLOOKUP(check_players!$A116,players!$A:$Q,2,0),"")</f>
        <v/>
      </c>
      <c r="C116" s="17" t="str">
        <f>IFERROR(VLOOKUP(check_players!$A116,players!$A:$Q,4,0),"")</f>
        <v/>
      </c>
      <c r="D116" s="16" t="str">
        <f>IFERROR(VLOOKUP(check_players!$A116,players!$A:$Q,6,0),"")</f>
        <v/>
      </c>
      <c r="E116" s="16" t="str">
        <f>IFERROR(VLOOKUP(check_players!$A116,players!$A:$Q,16,0),"")</f>
        <v/>
      </c>
      <c r="F116" s="23" t="str">
        <f>IFERROR(VLOOKUP(check_players!$A116,players!$A:$Q,17,0),"")</f>
        <v/>
      </c>
    </row>
    <row r="117" spans="2:6" x14ac:dyDescent="0.25">
      <c r="B117" s="18" t="str">
        <f>IFERROR(VLOOKUP(check_players!$A117,players!$A:$Q,2,0),"")</f>
        <v/>
      </c>
      <c r="C117" s="17" t="str">
        <f>IFERROR(VLOOKUP(check_players!$A117,players!$A:$Q,4,0),"")</f>
        <v/>
      </c>
      <c r="D117" s="16" t="str">
        <f>IFERROR(VLOOKUP(check_players!$A117,players!$A:$Q,6,0),"")</f>
        <v/>
      </c>
      <c r="E117" s="16" t="str">
        <f>IFERROR(VLOOKUP(check_players!$A117,players!$A:$Q,16,0),"")</f>
        <v/>
      </c>
      <c r="F117" s="23" t="str">
        <f>IFERROR(VLOOKUP(check_players!$A117,players!$A:$Q,17,0),"")</f>
        <v/>
      </c>
    </row>
    <row r="118" spans="2:6" x14ac:dyDescent="0.25">
      <c r="B118" s="18" t="str">
        <f>IFERROR(VLOOKUP(check_players!$A118,players!$A:$Q,2,0),"")</f>
        <v/>
      </c>
      <c r="C118" s="17" t="str">
        <f>IFERROR(VLOOKUP(check_players!$A118,players!$A:$Q,4,0),"")</f>
        <v/>
      </c>
      <c r="D118" s="16" t="str">
        <f>IFERROR(VLOOKUP(check_players!$A118,players!$A:$Q,6,0),"")</f>
        <v/>
      </c>
      <c r="E118" s="16" t="str">
        <f>IFERROR(VLOOKUP(check_players!$A118,players!$A:$Q,16,0),"")</f>
        <v/>
      </c>
      <c r="F118" s="23" t="str">
        <f>IFERROR(VLOOKUP(check_players!$A118,players!$A:$Q,17,0),"")</f>
        <v/>
      </c>
    </row>
    <row r="119" spans="2:6" x14ac:dyDescent="0.25">
      <c r="B119" s="18" t="str">
        <f>IFERROR(VLOOKUP(check_players!$A119,players!$A:$Q,2,0),"")</f>
        <v/>
      </c>
      <c r="C119" s="17" t="str">
        <f>IFERROR(VLOOKUP(check_players!$A119,players!$A:$Q,4,0),"")</f>
        <v/>
      </c>
      <c r="D119" s="16" t="str">
        <f>IFERROR(VLOOKUP(check_players!$A119,players!$A:$Q,6,0),"")</f>
        <v/>
      </c>
      <c r="E119" s="16" t="str">
        <f>IFERROR(VLOOKUP(check_players!$A119,players!$A:$Q,16,0),"")</f>
        <v/>
      </c>
      <c r="F119" s="23" t="str">
        <f>IFERROR(VLOOKUP(check_players!$A119,players!$A:$Q,17,0),"")</f>
        <v/>
      </c>
    </row>
    <row r="120" spans="2:6" x14ac:dyDescent="0.25">
      <c r="B120" s="18" t="str">
        <f>IFERROR(VLOOKUP(check_players!$A120,players!$A:$Q,2,0),"")</f>
        <v/>
      </c>
      <c r="C120" s="17" t="str">
        <f>IFERROR(VLOOKUP(check_players!$A120,players!$A:$Q,4,0),"")</f>
        <v/>
      </c>
      <c r="D120" s="16" t="str">
        <f>IFERROR(VLOOKUP(check_players!$A120,players!$A:$Q,6,0),"")</f>
        <v/>
      </c>
      <c r="E120" s="16" t="str">
        <f>IFERROR(VLOOKUP(check_players!$A120,players!$A:$Q,16,0),"")</f>
        <v/>
      </c>
      <c r="F120" s="23" t="str">
        <f>IFERROR(VLOOKUP(check_players!$A120,players!$A:$Q,17,0),"")</f>
        <v/>
      </c>
    </row>
    <row r="121" spans="2:6" x14ac:dyDescent="0.25">
      <c r="B121" s="18" t="str">
        <f>IFERROR(VLOOKUP(check_players!$A121,players!$A:$Q,2,0),"")</f>
        <v/>
      </c>
      <c r="C121" s="17" t="str">
        <f>IFERROR(VLOOKUP(check_players!$A121,players!$A:$Q,4,0),"")</f>
        <v/>
      </c>
      <c r="D121" s="16" t="str">
        <f>IFERROR(VLOOKUP(check_players!$A121,players!$A:$Q,6,0),"")</f>
        <v/>
      </c>
      <c r="E121" s="16" t="str">
        <f>IFERROR(VLOOKUP(check_players!$A121,players!$A:$Q,16,0),"")</f>
        <v/>
      </c>
      <c r="F121" s="23" t="str">
        <f>IFERROR(VLOOKUP(check_players!$A121,players!$A:$Q,17,0),"")</f>
        <v/>
      </c>
    </row>
    <row r="122" spans="2:6" x14ac:dyDescent="0.25">
      <c r="B122" s="18" t="str">
        <f>IFERROR(VLOOKUP(check_players!$A122,players!$A:$Q,2,0),"")</f>
        <v/>
      </c>
      <c r="C122" s="17" t="str">
        <f>IFERROR(VLOOKUP(check_players!$A122,players!$A:$Q,4,0),"")</f>
        <v/>
      </c>
      <c r="D122" s="16" t="str">
        <f>IFERROR(VLOOKUP(check_players!$A122,players!$A:$Q,6,0),"")</f>
        <v/>
      </c>
      <c r="E122" s="16" t="str">
        <f>IFERROR(VLOOKUP(check_players!$A122,players!$A:$Q,16,0),"")</f>
        <v/>
      </c>
      <c r="F122" s="23" t="str">
        <f>IFERROR(VLOOKUP(check_players!$A122,players!$A:$Q,17,0),"")</f>
        <v/>
      </c>
    </row>
    <row r="123" spans="2:6" x14ac:dyDescent="0.25">
      <c r="B123" s="18" t="str">
        <f>IFERROR(VLOOKUP(check_players!$A123,players!$A:$Q,2,0),"")</f>
        <v/>
      </c>
      <c r="C123" s="17" t="str">
        <f>IFERROR(VLOOKUP(check_players!$A123,players!$A:$Q,4,0),"")</f>
        <v/>
      </c>
      <c r="D123" s="16" t="str">
        <f>IFERROR(VLOOKUP(check_players!$A123,players!$A:$Q,6,0),"")</f>
        <v/>
      </c>
      <c r="E123" s="16" t="str">
        <f>IFERROR(VLOOKUP(check_players!$A123,players!$A:$Q,16,0),"")</f>
        <v/>
      </c>
      <c r="F123" s="23" t="str">
        <f>IFERROR(VLOOKUP(check_players!$A123,players!$A:$Q,17,0),"")</f>
        <v/>
      </c>
    </row>
    <row r="124" spans="2:6" x14ac:dyDescent="0.25">
      <c r="B124" s="18" t="str">
        <f>IFERROR(VLOOKUP(check_players!$A124,players!$A:$Q,2,0),"")</f>
        <v/>
      </c>
      <c r="C124" s="17" t="str">
        <f>IFERROR(VLOOKUP(check_players!$A124,players!$A:$Q,4,0),"")</f>
        <v/>
      </c>
      <c r="D124" s="16" t="str">
        <f>IFERROR(VLOOKUP(check_players!$A124,players!$A:$Q,6,0),"")</f>
        <v/>
      </c>
      <c r="E124" s="16" t="str">
        <f>IFERROR(VLOOKUP(check_players!$A124,players!$A:$Q,16,0),"")</f>
        <v/>
      </c>
      <c r="F124" s="23" t="str">
        <f>IFERROR(VLOOKUP(check_players!$A124,players!$A:$Q,17,0),"")</f>
        <v/>
      </c>
    </row>
    <row r="125" spans="2:6" x14ac:dyDescent="0.25">
      <c r="B125" s="18" t="str">
        <f>IFERROR(VLOOKUP(check_players!$A125,players!$A:$Q,2,0),"")</f>
        <v/>
      </c>
      <c r="C125" s="17" t="str">
        <f>IFERROR(VLOOKUP(check_players!$A125,players!$A:$Q,4,0),"")</f>
        <v/>
      </c>
      <c r="D125" s="16" t="str">
        <f>IFERROR(VLOOKUP(check_players!$A125,players!$A:$Q,6,0),"")</f>
        <v/>
      </c>
      <c r="E125" s="16" t="str">
        <f>IFERROR(VLOOKUP(check_players!$A125,players!$A:$Q,16,0),"")</f>
        <v/>
      </c>
      <c r="F125" s="23" t="str">
        <f>IFERROR(VLOOKUP(check_players!$A125,players!$A:$Q,17,0),"")</f>
        <v/>
      </c>
    </row>
    <row r="126" spans="2:6" x14ac:dyDescent="0.25">
      <c r="B126" s="18" t="str">
        <f>IFERROR(VLOOKUP(check_players!$A126,players!$A:$Q,2,0),"")</f>
        <v/>
      </c>
      <c r="C126" s="17" t="str">
        <f>IFERROR(VLOOKUP(check_players!$A126,players!$A:$Q,4,0),"")</f>
        <v/>
      </c>
      <c r="D126" s="16" t="str">
        <f>IFERROR(VLOOKUP(check_players!$A126,players!$A:$Q,6,0),"")</f>
        <v/>
      </c>
      <c r="E126" s="16" t="str">
        <f>IFERROR(VLOOKUP(check_players!$A126,players!$A:$Q,16,0),"")</f>
        <v/>
      </c>
      <c r="F126" s="23" t="str">
        <f>IFERROR(VLOOKUP(check_players!$A126,players!$A:$Q,17,0),"")</f>
        <v/>
      </c>
    </row>
    <row r="127" spans="2:6" x14ac:dyDescent="0.25">
      <c r="B127" s="18" t="str">
        <f>IFERROR(VLOOKUP(check_players!$A127,players!$A:$Q,2,0),"")</f>
        <v/>
      </c>
      <c r="C127" s="17" t="str">
        <f>IFERROR(VLOOKUP(check_players!$A127,players!$A:$Q,4,0),"")</f>
        <v/>
      </c>
      <c r="D127" s="16" t="str">
        <f>IFERROR(VLOOKUP(check_players!$A127,players!$A:$Q,6,0),"")</f>
        <v/>
      </c>
      <c r="E127" s="16" t="str">
        <f>IFERROR(VLOOKUP(check_players!$A127,players!$A:$Q,16,0),"")</f>
        <v/>
      </c>
      <c r="F127" s="23" t="str">
        <f>IFERROR(VLOOKUP(check_players!$A127,players!$A:$Q,17,0),"")</f>
        <v/>
      </c>
    </row>
    <row r="128" spans="2:6" x14ac:dyDescent="0.25">
      <c r="B128" s="18" t="str">
        <f>IFERROR(VLOOKUP(check_players!$A128,players!$A:$Q,2,0),"")</f>
        <v/>
      </c>
      <c r="C128" s="17" t="str">
        <f>IFERROR(VLOOKUP(check_players!$A128,players!$A:$Q,4,0),"")</f>
        <v/>
      </c>
      <c r="D128" s="16" t="str">
        <f>IFERROR(VLOOKUP(check_players!$A128,players!$A:$Q,6,0),"")</f>
        <v/>
      </c>
      <c r="E128" s="16" t="str">
        <f>IFERROR(VLOOKUP(check_players!$A128,players!$A:$Q,16,0),"")</f>
        <v/>
      </c>
      <c r="F128" s="23" t="str">
        <f>IFERROR(VLOOKUP(check_players!$A128,players!$A:$Q,17,0),"")</f>
        <v/>
      </c>
    </row>
    <row r="129" spans="2:6" x14ac:dyDescent="0.25">
      <c r="B129" s="18" t="str">
        <f>IFERROR(VLOOKUP(check_players!$A129,players!$A:$Q,2,0),"")</f>
        <v/>
      </c>
      <c r="C129" s="17" t="str">
        <f>IFERROR(VLOOKUP(check_players!$A129,players!$A:$Q,4,0),"")</f>
        <v/>
      </c>
      <c r="D129" s="16" t="str">
        <f>IFERROR(VLOOKUP(check_players!$A129,players!$A:$Q,6,0),"")</f>
        <v/>
      </c>
      <c r="E129" s="16" t="str">
        <f>IFERROR(VLOOKUP(check_players!$A129,players!$A:$Q,16,0),"")</f>
        <v/>
      </c>
      <c r="F129" s="23" t="str">
        <f>IFERROR(VLOOKUP(check_players!$A129,players!$A:$Q,17,0),"")</f>
        <v/>
      </c>
    </row>
    <row r="130" spans="2:6" x14ac:dyDescent="0.25">
      <c r="B130" s="18" t="str">
        <f>IFERROR(VLOOKUP(check_players!$A130,players!$A:$Q,2,0),"")</f>
        <v/>
      </c>
      <c r="C130" s="17" t="str">
        <f>IFERROR(VLOOKUP(check_players!$A130,players!$A:$Q,4,0),"")</f>
        <v/>
      </c>
      <c r="D130" s="16" t="str">
        <f>IFERROR(VLOOKUP(check_players!$A130,players!$A:$Q,6,0),"")</f>
        <v/>
      </c>
      <c r="E130" s="16" t="str">
        <f>IFERROR(VLOOKUP(check_players!$A130,players!$A:$Q,16,0),"")</f>
        <v/>
      </c>
      <c r="F130" s="23" t="str">
        <f>IFERROR(VLOOKUP(check_players!$A130,players!$A:$Q,17,0),"")</f>
        <v/>
      </c>
    </row>
    <row r="131" spans="2:6" x14ac:dyDescent="0.25">
      <c r="B131" s="18" t="str">
        <f>IFERROR(VLOOKUP(check_players!$A131,players!$A:$Q,2,0),"")</f>
        <v/>
      </c>
      <c r="C131" s="17" t="str">
        <f>IFERROR(VLOOKUP(check_players!$A131,players!$A:$Q,4,0),"")</f>
        <v/>
      </c>
      <c r="D131" s="16" t="str">
        <f>IFERROR(VLOOKUP(check_players!$A131,players!$A:$Q,6,0),"")</f>
        <v/>
      </c>
      <c r="E131" s="16" t="str">
        <f>IFERROR(VLOOKUP(check_players!$A131,players!$A:$Q,16,0),"")</f>
        <v/>
      </c>
      <c r="F131" s="23" t="str">
        <f>IFERROR(VLOOKUP(check_players!$A131,players!$A:$Q,17,0),"")</f>
        <v/>
      </c>
    </row>
    <row r="132" spans="2:6" x14ac:dyDescent="0.25">
      <c r="B132" s="18" t="str">
        <f>IFERROR(VLOOKUP(check_players!$A132,players!$A:$Q,2,0),"")</f>
        <v/>
      </c>
      <c r="C132" s="17" t="str">
        <f>IFERROR(VLOOKUP(check_players!$A132,players!$A:$Q,4,0),"")</f>
        <v/>
      </c>
      <c r="D132" s="16" t="str">
        <f>IFERROR(VLOOKUP(check_players!$A132,players!$A:$Q,6,0),"")</f>
        <v/>
      </c>
      <c r="E132" s="16" t="str">
        <f>IFERROR(VLOOKUP(check_players!$A132,players!$A:$Q,16,0),"")</f>
        <v/>
      </c>
      <c r="F132" s="23" t="str">
        <f>IFERROR(VLOOKUP(check_players!$A132,players!$A:$Q,17,0),"")</f>
        <v/>
      </c>
    </row>
    <row r="133" spans="2:6" x14ac:dyDescent="0.25">
      <c r="B133" s="18" t="str">
        <f>IFERROR(VLOOKUP(check_players!$A133,players!$A:$Q,2,0),"")</f>
        <v/>
      </c>
      <c r="C133" s="17" t="str">
        <f>IFERROR(VLOOKUP(check_players!$A133,players!$A:$Q,4,0),"")</f>
        <v/>
      </c>
      <c r="D133" s="16" t="str">
        <f>IFERROR(VLOOKUP(check_players!$A133,players!$A:$Q,6,0),"")</f>
        <v/>
      </c>
      <c r="E133" s="16" t="str">
        <f>IFERROR(VLOOKUP(check_players!$A133,players!$A:$Q,16,0),"")</f>
        <v/>
      </c>
      <c r="F133" s="23" t="str">
        <f>IFERROR(VLOOKUP(check_players!$A133,players!$A:$Q,17,0),"")</f>
        <v/>
      </c>
    </row>
    <row r="134" spans="2:6" x14ac:dyDescent="0.25">
      <c r="B134" s="18" t="str">
        <f>IFERROR(VLOOKUP(check_players!$A134,players!$A:$Q,2,0),"")</f>
        <v/>
      </c>
      <c r="C134" s="17" t="str">
        <f>IFERROR(VLOOKUP(check_players!$A134,players!$A:$Q,4,0),"")</f>
        <v/>
      </c>
      <c r="D134" s="16" t="str">
        <f>IFERROR(VLOOKUP(check_players!$A134,players!$A:$Q,6,0),"")</f>
        <v/>
      </c>
      <c r="E134" s="16" t="str">
        <f>IFERROR(VLOOKUP(check_players!$A134,players!$A:$Q,16,0),"")</f>
        <v/>
      </c>
      <c r="F134" s="23" t="str">
        <f>IFERROR(VLOOKUP(check_players!$A134,players!$A:$Q,17,0),"")</f>
        <v/>
      </c>
    </row>
    <row r="135" spans="2:6" x14ac:dyDescent="0.25">
      <c r="B135" s="18" t="str">
        <f>IFERROR(VLOOKUP(check_players!$A135,players!$A:$Q,2,0),"")</f>
        <v/>
      </c>
      <c r="C135" s="17" t="str">
        <f>IFERROR(VLOOKUP(check_players!$A135,players!$A:$Q,4,0),"")</f>
        <v/>
      </c>
      <c r="D135" s="16" t="str">
        <f>IFERROR(VLOOKUP(check_players!$A135,players!$A:$Q,6,0),"")</f>
        <v/>
      </c>
      <c r="E135" s="16" t="str">
        <f>IFERROR(VLOOKUP(check_players!$A135,players!$A:$Q,16,0),"")</f>
        <v/>
      </c>
      <c r="F135" s="23" t="str">
        <f>IFERROR(VLOOKUP(check_players!$A135,players!$A:$Q,17,0),"")</f>
        <v/>
      </c>
    </row>
    <row r="136" spans="2:6" x14ac:dyDescent="0.25">
      <c r="B136" s="18" t="str">
        <f>IFERROR(VLOOKUP(check_players!$A136,players!$A:$Q,2,0),"")</f>
        <v/>
      </c>
      <c r="C136" s="17" t="str">
        <f>IFERROR(VLOOKUP(check_players!$A136,players!$A:$Q,4,0),"")</f>
        <v/>
      </c>
      <c r="D136" s="16" t="str">
        <f>IFERROR(VLOOKUP(check_players!$A136,players!$A:$Q,6,0),"")</f>
        <v/>
      </c>
      <c r="E136" s="16" t="str">
        <f>IFERROR(VLOOKUP(check_players!$A136,players!$A:$Q,16,0),"")</f>
        <v/>
      </c>
      <c r="F136" s="23" t="str">
        <f>IFERROR(VLOOKUP(check_players!$A136,players!$A:$Q,17,0),"")</f>
        <v/>
      </c>
    </row>
    <row r="137" spans="2:6" x14ac:dyDescent="0.25">
      <c r="B137" s="18" t="str">
        <f>IFERROR(VLOOKUP(check_players!$A137,players!$A:$Q,2,0),"")</f>
        <v/>
      </c>
      <c r="C137" s="17" t="str">
        <f>IFERROR(VLOOKUP(check_players!$A137,players!$A:$Q,4,0),"")</f>
        <v/>
      </c>
      <c r="D137" s="16" t="str">
        <f>IFERROR(VLOOKUP(check_players!$A137,players!$A:$Q,6,0),"")</f>
        <v/>
      </c>
      <c r="E137" s="16" t="str">
        <f>IFERROR(VLOOKUP(check_players!$A137,players!$A:$Q,16,0),"")</f>
        <v/>
      </c>
      <c r="F137" s="23" t="str">
        <f>IFERROR(VLOOKUP(check_players!$A137,players!$A:$Q,17,0),"")</f>
        <v/>
      </c>
    </row>
    <row r="138" spans="2:6" x14ac:dyDescent="0.25">
      <c r="B138" s="18" t="str">
        <f>IFERROR(VLOOKUP(check_players!$A138,players!$A:$Q,2,0),"")</f>
        <v/>
      </c>
      <c r="C138" s="17" t="str">
        <f>IFERROR(VLOOKUP(check_players!$A138,players!$A:$Q,4,0),"")</f>
        <v/>
      </c>
      <c r="D138" s="16" t="str">
        <f>IFERROR(VLOOKUP(check_players!$A138,players!$A:$Q,6,0),"")</f>
        <v/>
      </c>
      <c r="E138" s="16" t="str">
        <f>IFERROR(VLOOKUP(check_players!$A138,players!$A:$Q,16,0),"")</f>
        <v/>
      </c>
      <c r="F138" s="23" t="str">
        <f>IFERROR(VLOOKUP(check_players!$A138,players!$A:$Q,17,0),"")</f>
        <v/>
      </c>
    </row>
    <row r="139" spans="2:6" x14ac:dyDescent="0.25">
      <c r="B139" s="18" t="str">
        <f>IFERROR(VLOOKUP(check_players!$A139,players!$A:$Q,2,0),"")</f>
        <v/>
      </c>
      <c r="C139" s="17" t="str">
        <f>IFERROR(VLOOKUP(check_players!$A139,players!$A:$Q,4,0),"")</f>
        <v/>
      </c>
      <c r="D139" s="16" t="str">
        <f>IFERROR(VLOOKUP(check_players!$A139,players!$A:$Q,6,0),"")</f>
        <v/>
      </c>
      <c r="E139" s="16" t="str">
        <f>IFERROR(VLOOKUP(check_players!$A139,players!$A:$Q,16,0),"")</f>
        <v/>
      </c>
      <c r="F139" s="23" t="str">
        <f>IFERROR(VLOOKUP(check_players!$A139,players!$A:$Q,17,0),"")</f>
        <v/>
      </c>
    </row>
    <row r="140" spans="2:6" x14ac:dyDescent="0.25">
      <c r="B140" s="18" t="str">
        <f>IFERROR(VLOOKUP(check_players!$A140,players!$A:$Q,2,0),"")</f>
        <v/>
      </c>
      <c r="C140" s="17" t="str">
        <f>IFERROR(VLOOKUP(check_players!$A140,players!$A:$Q,4,0),"")</f>
        <v/>
      </c>
      <c r="D140" s="16" t="str">
        <f>IFERROR(VLOOKUP(check_players!$A140,players!$A:$Q,6,0),"")</f>
        <v/>
      </c>
      <c r="E140" s="16" t="str">
        <f>IFERROR(VLOOKUP(check_players!$A140,players!$A:$Q,16,0),"")</f>
        <v/>
      </c>
      <c r="F140" s="23" t="str">
        <f>IFERROR(VLOOKUP(check_players!$A140,players!$A:$Q,17,0),"")</f>
        <v/>
      </c>
    </row>
    <row r="141" spans="2:6" x14ac:dyDescent="0.25">
      <c r="B141" s="18" t="str">
        <f>IFERROR(VLOOKUP(check_players!$A141,players!$A:$Q,2,0),"")</f>
        <v/>
      </c>
      <c r="C141" s="17" t="str">
        <f>IFERROR(VLOOKUP(check_players!$A141,players!$A:$Q,4,0),"")</f>
        <v/>
      </c>
      <c r="D141" s="16" t="str">
        <f>IFERROR(VLOOKUP(check_players!$A141,players!$A:$Q,6,0),"")</f>
        <v/>
      </c>
      <c r="E141" s="16" t="str">
        <f>IFERROR(VLOOKUP(check_players!$A141,players!$A:$Q,16,0),"")</f>
        <v/>
      </c>
      <c r="F141" s="23" t="str">
        <f>IFERROR(VLOOKUP(check_players!$A141,players!$A:$Q,17,0),"")</f>
        <v/>
      </c>
    </row>
    <row r="142" spans="2:6" x14ac:dyDescent="0.25">
      <c r="B142" s="18" t="str">
        <f>IFERROR(VLOOKUP(check_players!$A142,players!$A:$Q,2,0),"")</f>
        <v/>
      </c>
      <c r="C142" s="17" t="str">
        <f>IFERROR(VLOOKUP(check_players!$A142,players!$A:$Q,4,0),"")</f>
        <v/>
      </c>
      <c r="D142" s="16" t="str">
        <f>IFERROR(VLOOKUP(check_players!$A142,players!$A:$Q,6,0),"")</f>
        <v/>
      </c>
      <c r="E142" s="16" t="str">
        <f>IFERROR(VLOOKUP(check_players!$A142,players!$A:$Q,16,0),"")</f>
        <v/>
      </c>
      <c r="F142" s="23" t="str">
        <f>IFERROR(VLOOKUP(check_players!$A142,players!$A:$Q,17,0),"")</f>
        <v/>
      </c>
    </row>
    <row r="143" spans="2:6" x14ac:dyDescent="0.25">
      <c r="B143" s="18" t="str">
        <f>IFERROR(VLOOKUP(check_players!$A143,players!$A:$Q,2,0),"")</f>
        <v/>
      </c>
      <c r="C143" s="17" t="str">
        <f>IFERROR(VLOOKUP(check_players!$A143,players!$A:$Q,4,0),"")</f>
        <v/>
      </c>
      <c r="D143" s="16" t="str">
        <f>IFERROR(VLOOKUP(check_players!$A143,players!$A:$Q,6,0),"")</f>
        <v/>
      </c>
      <c r="E143" s="16" t="str">
        <f>IFERROR(VLOOKUP(check_players!$A143,players!$A:$Q,16,0),"")</f>
        <v/>
      </c>
      <c r="F143" s="23" t="str">
        <f>IFERROR(VLOOKUP(check_players!$A143,players!$A:$Q,17,0),"")</f>
        <v/>
      </c>
    </row>
    <row r="144" spans="2:6" x14ac:dyDescent="0.25">
      <c r="B144" s="18" t="str">
        <f>IFERROR(VLOOKUP(check_players!$A144,players!$A:$Q,2,0),"")</f>
        <v/>
      </c>
      <c r="C144" s="17" t="str">
        <f>IFERROR(VLOOKUP(check_players!$A144,players!$A:$Q,4,0),"")</f>
        <v/>
      </c>
      <c r="D144" s="16" t="str">
        <f>IFERROR(VLOOKUP(check_players!$A144,players!$A:$Q,6,0),"")</f>
        <v/>
      </c>
      <c r="E144" s="16" t="str">
        <f>IFERROR(VLOOKUP(check_players!$A144,players!$A:$Q,16,0),"")</f>
        <v/>
      </c>
      <c r="F144" s="23" t="str">
        <f>IFERROR(VLOOKUP(check_players!$A144,players!$A:$Q,17,0),"")</f>
        <v/>
      </c>
    </row>
    <row r="145" spans="2:6" x14ac:dyDescent="0.25">
      <c r="B145" s="18" t="str">
        <f>IFERROR(VLOOKUP(check_players!$A145,players!$A:$Q,2,0),"")</f>
        <v/>
      </c>
      <c r="C145" s="17" t="str">
        <f>IFERROR(VLOOKUP(check_players!$A145,players!$A:$Q,4,0),"")</f>
        <v/>
      </c>
      <c r="D145" s="16" t="str">
        <f>IFERROR(VLOOKUP(check_players!$A145,players!$A:$Q,6,0),"")</f>
        <v/>
      </c>
      <c r="E145" s="16" t="str">
        <f>IFERROR(VLOOKUP(check_players!$A145,players!$A:$Q,16,0),"")</f>
        <v/>
      </c>
      <c r="F145" s="23" t="str">
        <f>IFERROR(VLOOKUP(check_players!$A145,players!$A:$Q,17,0),"")</f>
        <v/>
      </c>
    </row>
    <row r="146" spans="2:6" x14ac:dyDescent="0.25">
      <c r="B146" s="18" t="str">
        <f>IFERROR(VLOOKUP(check_players!$A146,players!$A:$Q,2,0),"")</f>
        <v/>
      </c>
      <c r="C146" s="17" t="str">
        <f>IFERROR(VLOOKUP(check_players!$A146,players!$A:$Q,4,0),"")</f>
        <v/>
      </c>
      <c r="D146" s="16" t="str">
        <f>IFERROR(VLOOKUP(check_players!$A146,players!$A:$Q,6,0),"")</f>
        <v/>
      </c>
      <c r="E146" s="16" t="str">
        <f>IFERROR(VLOOKUP(check_players!$A146,players!$A:$Q,16,0),"")</f>
        <v/>
      </c>
      <c r="F146" s="23" t="str">
        <f>IFERROR(VLOOKUP(check_players!$A146,players!$A:$Q,17,0),"")</f>
        <v/>
      </c>
    </row>
    <row r="147" spans="2:6" x14ac:dyDescent="0.25">
      <c r="B147" s="18" t="str">
        <f>IFERROR(VLOOKUP(check_players!$A147,players!$A:$Q,2,0),"")</f>
        <v/>
      </c>
      <c r="C147" s="17" t="str">
        <f>IFERROR(VLOOKUP(check_players!$A147,players!$A:$Q,4,0),"")</f>
        <v/>
      </c>
      <c r="D147" s="16" t="str">
        <f>IFERROR(VLOOKUP(check_players!$A147,players!$A:$Q,6,0),"")</f>
        <v/>
      </c>
      <c r="E147" s="16" t="str">
        <f>IFERROR(VLOOKUP(check_players!$A147,players!$A:$Q,16,0),"")</f>
        <v/>
      </c>
      <c r="F147" s="23" t="str">
        <f>IFERROR(VLOOKUP(check_players!$A147,players!$A:$Q,17,0),"")</f>
        <v/>
      </c>
    </row>
    <row r="148" spans="2:6" x14ac:dyDescent="0.25">
      <c r="B148" s="18" t="str">
        <f>IFERROR(VLOOKUP(check_players!$A148,players!$A:$Q,2,0),"")</f>
        <v/>
      </c>
      <c r="C148" s="17" t="str">
        <f>IFERROR(VLOOKUP(check_players!$A148,players!$A:$Q,4,0),"")</f>
        <v/>
      </c>
      <c r="D148" s="16" t="str">
        <f>IFERROR(VLOOKUP(check_players!$A148,players!$A:$Q,6,0),"")</f>
        <v/>
      </c>
      <c r="E148" s="16" t="str">
        <f>IFERROR(VLOOKUP(check_players!$A148,players!$A:$Q,16,0),"")</f>
        <v/>
      </c>
      <c r="F148" s="23" t="str">
        <f>IFERROR(VLOOKUP(check_players!$A148,players!$A:$Q,17,0),"")</f>
        <v/>
      </c>
    </row>
    <row r="149" spans="2:6" x14ac:dyDescent="0.25">
      <c r="B149" s="18" t="str">
        <f>IFERROR(VLOOKUP(check_players!$A149,players!$A:$Q,2,0),"")</f>
        <v/>
      </c>
      <c r="C149" s="17" t="str">
        <f>IFERROR(VLOOKUP(check_players!$A149,players!$A:$Q,4,0),"")</f>
        <v/>
      </c>
      <c r="D149" s="16" t="str">
        <f>IFERROR(VLOOKUP(check_players!$A149,players!$A:$Q,6,0),"")</f>
        <v/>
      </c>
      <c r="E149" s="16" t="str">
        <f>IFERROR(VLOOKUP(check_players!$A149,players!$A:$Q,16,0),"")</f>
        <v/>
      </c>
      <c r="F149" s="23" t="str">
        <f>IFERROR(VLOOKUP(check_players!$A149,players!$A:$Q,17,0),"")</f>
        <v/>
      </c>
    </row>
    <row r="150" spans="2:6" x14ac:dyDescent="0.25">
      <c r="B150" s="18" t="str">
        <f>IFERROR(VLOOKUP(check_players!$A150,players!$A:$Q,2,0),"")</f>
        <v/>
      </c>
      <c r="C150" s="17" t="str">
        <f>IFERROR(VLOOKUP(check_players!$A150,players!$A:$Q,4,0),"")</f>
        <v/>
      </c>
      <c r="D150" s="16" t="str">
        <f>IFERROR(VLOOKUP(check_players!$A150,players!$A:$Q,6,0),"")</f>
        <v/>
      </c>
      <c r="E150" s="16" t="str">
        <f>IFERROR(VLOOKUP(check_players!$A150,players!$A:$Q,16,0),"")</f>
        <v/>
      </c>
      <c r="F150" s="23" t="str">
        <f>IFERROR(VLOOKUP(check_players!$A150,players!$A:$Q,17,0),"")</f>
        <v/>
      </c>
    </row>
    <row r="151" spans="2:6" x14ac:dyDescent="0.25">
      <c r="B151" s="18" t="str">
        <f>IFERROR(VLOOKUP(check_players!$A151,players!$A:$Q,2,0),"")</f>
        <v/>
      </c>
      <c r="C151" s="17" t="str">
        <f>IFERROR(VLOOKUP(check_players!$A151,players!$A:$Q,4,0),"")</f>
        <v/>
      </c>
      <c r="D151" s="16" t="str">
        <f>IFERROR(VLOOKUP(check_players!$A151,players!$A:$Q,6,0),"")</f>
        <v/>
      </c>
      <c r="E151" s="16" t="str">
        <f>IFERROR(VLOOKUP(check_players!$A151,players!$A:$Q,16,0),"")</f>
        <v/>
      </c>
      <c r="F151" s="23" t="str">
        <f>IFERROR(VLOOKUP(check_players!$A151,players!$A:$Q,17,0),"")</f>
        <v/>
      </c>
    </row>
    <row r="152" spans="2:6" x14ac:dyDescent="0.25">
      <c r="B152" s="18" t="str">
        <f>IFERROR(VLOOKUP(check_players!$A152,players!$A:$Q,2,0),"")</f>
        <v/>
      </c>
      <c r="C152" s="17" t="str">
        <f>IFERROR(VLOOKUP(check_players!$A152,players!$A:$Q,4,0),"")</f>
        <v/>
      </c>
      <c r="D152" s="16" t="str">
        <f>IFERROR(VLOOKUP(check_players!$A152,players!$A:$Q,6,0),"")</f>
        <v/>
      </c>
      <c r="E152" s="16" t="str">
        <f>IFERROR(VLOOKUP(check_players!$A152,players!$A:$Q,16,0),"")</f>
        <v/>
      </c>
      <c r="F152" s="23" t="str">
        <f>IFERROR(VLOOKUP(check_players!$A152,players!$A:$Q,17,0),"")</f>
        <v/>
      </c>
    </row>
    <row r="153" spans="2:6" x14ac:dyDescent="0.25">
      <c r="B153" s="18" t="str">
        <f>IFERROR(VLOOKUP(check_players!$A153,players!$A:$Q,2,0),"")</f>
        <v/>
      </c>
      <c r="C153" s="17" t="str">
        <f>IFERROR(VLOOKUP(check_players!$A153,players!$A:$Q,4,0),"")</f>
        <v/>
      </c>
      <c r="D153" s="16" t="str">
        <f>IFERROR(VLOOKUP(check_players!$A153,players!$A:$Q,6,0),"")</f>
        <v/>
      </c>
      <c r="E153" s="16" t="str">
        <f>IFERROR(VLOOKUP(check_players!$A153,players!$A:$Q,16,0),"")</f>
        <v/>
      </c>
      <c r="F153" s="23" t="str">
        <f>IFERROR(VLOOKUP(check_players!$A153,players!$A:$Q,17,0),"")</f>
        <v/>
      </c>
    </row>
    <row r="154" spans="2:6" x14ac:dyDescent="0.25">
      <c r="B154" s="18" t="str">
        <f>IFERROR(VLOOKUP(check_players!$A154,players!$A:$Q,2,0),"")</f>
        <v/>
      </c>
      <c r="C154" s="17" t="str">
        <f>IFERROR(VLOOKUP(check_players!$A154,players!$A:$Q,4,0),"")</f>
        <v/>
      </c>
      <c r="D154" s="16" t="str">
        <f>IFERROR(VLOOKUP(check_players!$A154,players!$A:$Q,6,0),"")</f>
        <v/>
      </c>
      <c r="E154" s="16" t="str">
        <f>IFERROR(VLOOKUP(check_players!$A154,players!$A:$Q,16,0),"")</f>
        <v/>
      </c>
      <c r="F154" s="23" t="str">
        <f>IFERROR(VLOOKUP(check_players!$A154,players!$A:$Q,17,0),"")</f>
        <v/>
      </c>
    </row>
    <row r="155" spans="2:6" x14ac:dyDescent="0.25">
      <c r="B155" s="18" t="str">
        <f>IFERROR(VLOOKUP(check_players!$A155,players!$A:$Q,2,0),"")</f>
        <v/>
      </c>
      <c r="C155" s="17" t="str">
        <f>IFERROR(VLOOKUP(check_players!$A155,players!$A:$Q,4,0),"")</f>
        <v/>
      </c>
      <c r="D155" s="16" t="str">
        <f>IFERROR(VLOOKUP(check_players!$A155,players!$A:$Q,6,0),"")</f>
        <v/>
      </c>
      <c r="E155" s="16" t="str">
        <f>IFERROR(VLOOKUP(check_players!$A155,players!$A:$Q,16,0),"")</f>
        <v/>
      </c>
      <c r="F155" s="23" t="str">
        <f>IFERROR(VLOOKUP(check_players!$A155,players!$A:$Q,17,0),"")</f>
        <v/>
      </c>
    </row>
    <row r="156" spans="2:6" x14ac:dyDescent="0.25">
      <c r="B156" s="18" t="str">
        <f>IFERROR(VLOOKUP(check_players!$A156,players!$A:$Q,2,0),"")</f>
        <v/>
      </c>
      <c r="C156" s="17" t="str">
        <f>IFERROR(VLOOKUP(check_players!$A156,players!$A:$Q,4,0),"")</f>
        <v/>
      </c>
      <c r="D156" s="16" t="str">
        <f>IFERROR(VLOOKUP(check_players!$A156,players!$A:$Q,6,0),"")</f>
        <v/>
      </c>
      <c r="E156" s="16" t="str">
        <f>IFERROR(VLOOKUP(check_players!$A156,players!$A:$Q,16,0),"")</f>
        <v/>
      </c>
      <c r="F156" s="23" t="str">
        <f>IFERROR(VLOOKUP(check_players!$A156,players!$A:$Q,17,0),"")</f>
        <v/>
      </c>
    </row>
    <row r="157" spans="2:6" x14ac:dyDescent="0.25">
      <c r="B157" s="18" t="str">
        <f>IFERROR(VLOOKUP(check_players!$A157,players!$A:$Q,2,0),"")</f>
        <v/>
      </c>
      <c r="C157" s="17" t="str">
        <f>IFERROR(VLOOKUP(check_players!$A157,players!$A:$Q,4,0),"")</f>
        <v/>
      </c>
      <c r="D157" s="16" t="str">
        <f>IFERROR(VLOOKUP(check_players!$A157,players!$A:$Q,6,0),"")</f>
        <v/>
      </c>
      <c r="E157" s="16" t="str">
        <f>IFERROR(VLOOKUP(check_players!$A157,players!$A:$Q,16,0),"")</f>
        <v/>
      </c>
      <c r="F157" s="23" t="str">
        <f>IFERROR(VLOOKUP(check_players!$A157,players!$A:$Q,17,0),"")</f>
        <v/>
      </c>
    </row>
    <row r="158" spans="2:6" x14ac:dyDescent="0.25">
      <c r="B158" s="18" t="str">
        <f>IFERROR(VLOOKUP(check_players!$A158,players!$A:$Q,2,0),"")</f>
        <v/>
      </c>
      <c r="C158" s="17" t="str">
        <f>IFERROR(VLOOKUP(check_players!$A158,players!$A:$Q,4,0),"")</f>
        <v/>
      </c>
      <c r="D158" s="16" t="str">
        <f>IFERROR(VLOOKUP(check_players!$A158,players!$A:$Q,6,0),"")</f>
        <v/>
      </c>
      <c r="E158" s="16" t="str">
        <f>IFERROR(VLOOKUP(check_players!$A158,players!$A:$Q,16,0),"")</f>
        <v/>
      </c>
      <c r="F158" s="23" t="str">
        <f>IFERROR(VLOOKUP(check_players!$A158,players!$A:$Q,17,0),"")</f>
        <v/>
      </c>
    </row>
    <row r="159" spans="2:6" x14ac:dyDescent="0.25">
      <c r="B159" s="18" t="str">
        <f>IFERROR(VLOOKUP(check_players!$A159,players!$A:$Q,2,0),"")</f>
        <v/>
      </c>
      <c r="C159" s="17" t="str">
        <f>IFERROR(VLOOKUP(check_players!$A159,players!$A:$Q,4,0),"")</f>
        <v/>
      </c>
      <c r="D159" s="16" t="str">
        <f>IFERROR(VLOOKUP(check_players!$A159,players!$A:$Q,6,0),"")</f>
        <v/>
      </c>
      <c r="E159" s="16" t="str">
        <f>IFERROR(VLOOKUP(check_players!$A159,players!$A:$Q,16,0),"")</f>
        <v/>
      </c>
      <c r="F159" s="23" t="str">
        <f>IFERROR(VLOOKUP(check_players!$A159,players!$A:$Q,17,0),"")</f>
        <v/>
      </c>
    </row>
    <row r="160" spans="2:6" x14ac:dyDescent="0.25">
      <c r="B160" s="18" t="str">
        <f>IFERROR(VLOOKUP(check_players!$A160,players!$A:$Q,2,0),"")</f>
        <v/>
      </c>
      <c r="C160" s="17" t="str">
        <f>IFERROR(VLOOKUP(check_players!$A160,players!$A:$Q,4,0),"")</f>
        <v/>
      </c>
      <c r="D160" s="16" t="str">
        <f>IFERROR(VLOOKUP(check_players!$A160,players!$A:$Q,6,0),"")</f>
        <v/>
      </c>
      <c r="E160" s="16" t="str">
        <f>IFERROR(VLOOKUP(check_players!$A160,players!$A:$Q,16,0),"")</f>
        <v/>
      </c>
      <c r="F160" s="23" t="str">
        <f>IFERROR(VLOOKUP(check_players!$A160,players!$A:$Q,17,0),"")</f>
        <v/>
      </c>
    </row>
    <row r="161" spans="2:6" x14ac:dyDescent="0.25">
      <c r="B161" s="18" t="str">
        <f>IFERROR(VLOOKUP(check_players!$A161,players!$A:$Q,2,0),"")</f>
        <v/>
      </c>
      <c r="C161" s="17" t="str">
        <f>IFERROR(VLOOKUP(check_players!$A161,players!$A:$Q,4,0),"")</f>
        <v/>
      </c>
      <c r="D161" s="16" t="str">
        <f>IFERROR(VLOOKUP(check_players!$A161,players!$A:$Q,6,0),"")</f>
        <v/>
      </c>
      <c r="E161" s="16" t="str">
        <f>IFERROR(VLOOKUP(check_players!$A161,players!$A:$Q,16,0),"")</f>
        <v/>
      </c>
      <c r="F161" s="23" t="str">
        <f>IFERROR(VLOOKUP(check_players!$A161,players!$A:$Q,17,0),"")</f>
        <v/>
      </c>
    </row>
    <row r="162" spans="2:6" x14ac:dyDescent="0.25">
      <c r="B162" s="18" t="str">
        <f>IFERROR(VLOOKUP(check_players!$A162,players!$A:$Q,2,0),"")</f>
        <v/>
      </c>
      <c r="C162" s="17" t="str">
        <f>IFERROR(VLOOKUP(check_players!$A162,players!$A:$Q,4,0),"")</f>
        <v/>
      </c>
      <c r="D162" s="16" t="str">
        <f>IFERROR(VLOOKUP(check_players!$A162,players!$A:$Q,6,0),"")</f>
        <v/>
      </c>
      <c r="E162" s="16" t="str">
        <f>IFERROR(VLOOKUP(check_players!$A162,players!$A:$Q,16,0),"")</f>
        <v/>
      </c>
      <c r="F162" s="23" t="str">
        <f>IFERROR(VLOOKUP(check_players!$A162,players!$A:$Q,17,0),"")</f>
        <v/>
      </c>
    </row>
    <row r="163" spans="2:6" x14ac:dyDescent="0.25">
      <c r="B163" s="18" t="str">
        <f>IFERROR(VLOOKUP(check_players!$A163,players!$A:$Q,2,0),"")</f>
        <v/>
      </c>
      <c r="C163" s="17" t="str">
        <f>IFERROR(VLOOKUP(check_players!$A163,players!$A:$Q,4,0),"")</f>
        <v/>
      </c>
      <c r="D163" s="16" t="str">
        <f>IFERROR(VLOOKUP(check_players!$A163,players!$A:$Q,6,0),"")</f>
        <v/>
      </c>
      <c r="E163" s="16" t="str">
        <f>IFERROR(VLOOKUP(check_players!$A163,players!$A:$Q,16,0),"")</f>
        <v/>
      </c>
      <c r="F163" s="23" t="str">
        <f>IFERROR(VLOOKUP(check_players!$A163,players!$A:$Q,17,0),"")</f>
        <v/>
      </c>
    </row>
    <row r="164" spans="2:6" x14ac:dyDescent="0.25">
      <c r="B164" s="18" t="str">
        <f>IFERROR(VLOOKUP(check_players!$A164,players!$A:$Q,2,0),"")</f>
        <v/>
      </c>
      <c r="C164" s="17" t="str">
        <f>IFERROR(VLOOKUP(check_players!$A164,players!$A:$Q,4,0),"")</f>
        <v/>
      </c>
      <c r="D164" s="16" t="str">
        <f>IFERROR(VLOOKUP(check_players!$A164,players!$A:$Q,6,0),"")</f>
        <v/>
      </c>
      <c r="E164" s="16" t="str">
        <f>IFERROR(VLOOKUP(check_players!$A164,players!$A:$Q,16,0),"")</f>
        <v/>
      </c>
      <c r="F164" s="23" t="str">
        <f>IFERROR(VLOOKUP(check_players!$A164,players!$A:$Q,17,0),"")</f>
        <v/>
      </c>
    </row>
    <row r="165" spans="2:6" x14ac:dyDescent="0.25">
      <c r="B165" s="18" t="str">
        <f>IFERROR(VLOOKUP(check_players!$A165,players!$A:$Q,2,0),"")</f>
        <v/>
      </c>
      <c r="C165" s="17" t="str">
        <f>IFERROR(VLOOKUP(check_players!$A165,players!$A:$Q,4,0),"")</f>
        <v/>
      </c>
      <c r="D165" s="16" t="str">
        <f>IFERROR(VLOOKUP(check_players!$A165,players!$A:$Q,6,0),"")</f>
        <v/>
      </c>
      <c r="E165" s="16" t="str">
        <f>IFERROR(VLOOKUP(check_players!$A165,players!$A:$Q,16,0),"")</f>
        <v/>
      </c>
      <c r="F165" s="23" t="str">
        <f>IFERROR(VLOOKUP(check_players!$A165,players!$A:$Q,17,0),"")</f>
        <v/>
      </c>
    </row>
    <row r="166" spans="2:6" x14ac:dyDescent="0.25">
      <c r="B166" s="18" t="str">
        <f>IFERROR(VLOOKUP(check_players!$A166,players!$A:$Q,2,0),"")</f>
        <v/>
      </c>
      <c r="C166" s="17" t="str">
        <f>IFERROR(VLOOKUP(check_players!$A166,players!$A:$Q,4,0),"")</f>
        <v/>
      </c>
      <c r="D166" s="16" t="str">
        <f>IFERROR(VLOOKUP(check_players!$A166,players!$A:$Q,6,0),"")</f>
        <v/>
      </c>
      <c r="E166" s="16" t="str">
        <f>IFERROR(VLOOKUP(check_players!$A166,players!$A:$Q,16,0),"")</f>
        <v/>
      </c>
      <c r="F166" s="23" t="str">
        <f>IFERROR(VLOOKUP(check_players!$A166,players!$A:$Q,17,0),"")</f>
        <v/>
      </c>
    </row>
    <row r="167" spans="2:6" x14ac:dyDescent="0.25">
      <c r="B167" s="18" t="str">
        <f>IFERROR(VLOOKUP(check_players!$A167,players!$A:$Q,2,0),"")</f>
        <v/>
      </c>
      <c r="C167" s="17" t="str">
        <f>IFERROR(VLOOKUP(check_players!$A167,players!$A:$Q,4,0),"")</f>
        <v/>
      </c>
      <c r="D167" s="16" t="str">
        <f>IFERROR(VLOOKUP(check_players!$A167,players!$A:$Q,6,0),"")</f>
        <v/>
      </c>
      <c r="E167" s="16" t="str">
        <f>IFERROR(VLOOKUP(check_players!$A167,players!$A:$Q,16,0),"")</f>
        <v/>
      </c>
      <c r="F167" s="23" t="str">
        <f>IFERROR(VLOOKUP(check_players!$A167,players!$A:$Q,17,0),"")</f>
        <v/>
      </c>
    </row>
    <row r="168" spans="2:6" x14ac:dyDescent="0.25">
      <c r="B168" s="18" t="str">
        <f>IFERROR(VLOOKUP(check_players!$A168,players!$A:$Q,2,0),"")</f>
        <v/>
      </c>
      <c r="C168" s="17" t="str">
        <f>IFERROR(VLOOKUP(check_players!$A168,players!$A:$Q,4,0),"")</f>
        <v/>
      </c>
      <c r="D168" s="16" t="str">
        <f>IFERROR(VLOOKUP(check_players!$A168,players!$A:$Q,6,0),"")</f>
        <v/>
      </c>
      <c r="E168" s="16" t="str">
        <f>IFERROR(VLOOKUP(check_players!$A168,players!$A:$Q,16,0),"")</f>
        <v/>
      </c>
      <c r="F168" s="23" t="str">
        <f>IFERROR(VLOOKUP(check_players!$A168,players!$A:$Q,17,0),"")</f>
        <v/>
      </c>
    </row>
    <row r="169" spans="2:6" x14ac:dyDescent="0.25">
      <c r="B169" s="18" t="str">
        <f>IFERROR(VLOOKUP(check_players!$A169,players!$A:$Q,2,0),"")</f>
        <v/>
      </c>
      <c r="C169" s="17" t="str">
        <f>IFERROR(VLOOKUP(check_players!$A169,players!$A:$Q,4,0),"")</f>
        <v/>
      </c>
      <c r="D169" s="16" t="str">
        <f>IFERROR(VLOOKUP(check_players!$A169,players!$A:$Q,6,0),"")</f>
        <v/>
      </c>
      <c r="E169" s="16" t="str">
        <f>IFERROR(VLOOKUP(check_players!$A169,players!$A:$Q,16,0),"")</f>
        <v/>
      </c>
      <c r="F169" s="23" t="str">
        <f>IFERROR(VLOOKUP(check_players!$A169,players!$A:$Q,17,0),"")</f>
        <v/>
      </c>
    </row>
    <row r="170" spans="2:6" x14ac:dyDescent="0.25">
      <c r="B170" s="18" t="str">
        <f>IFERROR(VLOOKUP(check_players!$A170,players!$A:$Q,2,0),"")</f>
        <v/>
      </c>
      <c r="C170" s="17" t="str">
        <f>IFERROR(VLOOKUP(check_players!$A170,players!$A:$Q,4,0),"")</f>
        <v/>
      </c>
      <c r="D170" s="16" t="str">
        <f>IFERROR(VLOOKUP(check_players!$A170,players!$A:$Q,6,0),"")</f>
        <v/>
      </c>
      <c r="E170" s="16" t="str">
        <f>IFERROR(VLOOKUP(check_players!$A170,players!$A:$Q,16,0),"")</f>
        <v/>
      </c>
      <c r="F170" s="23" t="str">
        <f>IFERROR(VLOOKUP(check_players!$A170,players!$A:$Q,17,0),"")</f>
        <v/>
      </c>
    </row>
    <row r="171" spans="2:6" x14ac:dyDescent="0.25">
      <c r="B171" s="18" t="str">
        <f>IFERROR(VLOOKUP(check_players!$A171,players!$A:$Q,2,0),"")</f>
        <v/>
      </c>
      <c r="C171" s="17" t="str">
        <f>IFERROR(VLOOKUP(check_players!$A171,players!$A:$Q,4,0),"")</f>
        <v/>
      </c>
      <c r="D171" s="16" t="str">
        <f>IFERROR(VLOOKUP(check_players!$A171,players!$A:$Q,6,0),"")</f>
        <v/>
      </c>
      <c r="E171" s="16" t="str">
        <f>IFERROR(VLOOKUP(check_players!$A171,players!$A:$Q,16,0),"")</f>
        <v/>
      </c>
      <c r="F171" s="23" t="str">
        <f>IFERROR(VLOOKUP(check_players!$A171,players!$A:$Q,17,0),"")</f>
        <v/>
      </c>
    </row>
    <row r="172" spans="2:6" x14ac:dyDescent="0.25">
      <c r="B172" s="18" t="str">
        <f>IFERROR(VLOOKUP(check_players!$A172,players!$A:$Q,2,0),"")</f>
        <v/>
      </c>
      <c r="C172" s="17" t="str">
        <f>IFERROR(VLOOKUP(check_players!$A172,players!$A:$Q,4,0),"")</f>
        <v/>
      </c>
      <c r="D172" s="16" t="str">
        <f>IFERROR(VLOOKUP(check_players!$A172,players!$A:$Q,6,0),"")</f>
        <v/>
      </c>
      <c r="E172" s="16" t="str">
        <f>IFERROR(VLOOKUP(check_players!$A172,players!$A:$Q,16,0),"")</f>
        <v/>
      </c>
      <c r="F172" s="23" t="str">
        <f>IFERROR(VLOOKUP(check_players!$A172,players!$A:$Q,17,0),"")</f>
        <v/>
      </c>
    </row>
    <row r="173" spans="2:6" x14ac:dyDescent="0.25">
      <c r="B173" s="18" t="str">
        <f>IFERROR(VLOOKUP(check_players!$A173,players!$A:$Q,2,0),"")</f>
        <v/>
      </c>
      <c r="C173" s="17" t="str">
        <f>IFERROR(VLOOKUP(check_players!$A173,players!$A:$Q,4,0),"")</f>
        <v/>
      </c>
      <c r="D173" s="16" t="str">
        <f>IFERROR(VLOOKUP(check_players!$A173,players!$A:$Q,6,0),"")</f>
        <v/>
      </c>
      <c r="E173" s="16" t="str">
        <f>IFERROR(VLOOKUP(check_players!$A173,players!$A:$Q,16,0),"")</f>
        <v/>
      </c>
      <c r="F173" s="23" t="str">
        <f>IFERROR(VLOOKUP(check_players!$A173,players!$A:$Q,17,0),"")</f>
        <v/>
      </c>
    </row>
    <row r="174" spans="2:6" x14ac:dyDescent="0.25">
      <c r="B174" s="18" t="str">
        <f>IFERROR(VLOOKUP(check_players!$A174,players!$A:$Q,2,0),"")</f>
        <v/>
      </c>
      <c r="C174" s="17" t="str">
        <f>IFERROR(VLOOKUP(check_players!$A174,players!$A:$Q,4,0),"")</f>
        <v/>
      </c>
      <c r="D174" s="16" t="str">
        <f>IFERROR(VLOOKUP(check_players!$A174,players!$A:$Q,6,0),"")</f>
        <v/>
      </c>
      <c r="E174" s="16" t="str">
        <f>IFERROR(VLOOKUP(check_players!$A174,players!$A:$Q,16,0),"")</f>
        <v/>
      </c>
      <c r="F174" s="23" t="str">
        <f>IFERROR(VLOOKUP(check_players!$A174,players!$A:$Q,17,0),"")</f>
        <v/>
      </c>
    </row>
    <row r="175" spans="2:6" x14ac:dyDescent="0.25">
      <c r="B175" s="18" t="str">
        <f>IFERROR(VLOOKUP(check_players!$A175,players!$A:$Q,2,0),"")</f>
        <v/>
      </c>
      <c r="C175" s="17" t="str">
        <f>IFERROR(VLOOKUP(check_players!$A175,players!$A:$Q,4,0),"")</f>
        <v/>
      </c>
      <c r="D175" s="16" t="str">
        <f>IFERROR(VLOOKUP(check_players!$A175,players!$A:$Q,6,0),"")</f>
        <v/>
      </c>
      <c r="E175" s="16" t="str">
        <f>IFERROR(VLOOKUP(check_players!$A175,players!$A:$Q,16,0),"")</f>
        <v/>
      </c>
      <c r="F175" s="23" t="str">
        <f>IFERROR(VLOOKUP(check_players!$A175,players!$A:$Q,17,0),"")</f>
        <v/>
      </c>
    </row>
    <row r="176" spans="2:6" x14ac:dyDescent="0.25">
      <c r="B176" s="18" t="str">
        <f>IFERROR(VLOOKUP(check_players!$A176,players!$A:$Q,2,0),"")</f>
        <v/>
      </c>
      <c r="C176" s="17" t="str">
        <f>IFERROR(VLOOKUP(check_players!$A176,players!$A:$Q,4,0),"")</f>
        <v/>
      </c>
      <c r="D176" s="16" t="str">
        <f>IFERROR(VLOOKUP(check_players!$A176,players!$A:$Q,6,0),"")</f>
        <v/>
      </c>
      <c r="E176" s="16" t="str">
        <f>IFERROR(VLOOKUP(check_players!$A176,players!$A:$Q,16,0),"")</f>
        <v/>
      </c>
      <c r="F176" s="23" t="str">
        <f>IFERROR(VLOOKUP(check_players!$A176,players!$A:$Q,17,0),"")</f>
        <v/>
      </c>
    </row>
    <row r="177" spans="2:6" x14ac:dyDescent="0.25">
      <c r="B177" s="18" t="str">
        <f>IFERROR(VLOOKUP(check_players!$A177,players!$A:$Q,2,0),"")</f>
        <v/>
      </c>
      <c r="C177" s="17" t="str">
        <f>IFERROR(VLOOKUP(check_players!$A177,players!$A:$Q,4,0),"")</f>
        <v/>
      </c>
      <c r="D177" s="16" t="str">
        <f>IFERROR(VLOOKUP(check_players!$A177,players!$A:$Q,6,0),"")</f>
        <v/>
      </c>
      <c r="E177" s="16" t="str">
        <f>IFERROR(VLOOKUP(check_players!$A177,players!$A:$Q,16,0),"")</f>
        <v/>
      </c>
      <c r="F177" s="23" t="str">
        <f>IFERROR(VLOOKUP(check_players!$A177,players!$A:$Q,17,0),"")</f>
        <v/>
      </c>
    </row>
    <row r="178" spans="2:6" x14ac:dyDescent="0.25">
      <c r="B178" s="18" t="str">
        <f>IFERROR(VLOOKUP(check_players!$A178,players!$A:$Q,2,0),"")</f>
        <v/>
      </c>
      <c r="C178" s="17" t="str">
        <f>IFERROR(VLOOKUP(check_players!$A178,players!$A:$Q,4,0),"")</f>
        <v/>
      </c>
      <c r="D178" s="16" t="str">
        <f>IFERROR(VLOOKUP(check_players!$A178,players!$A:$Q,6,0),"")</f>
        <v/>
      </c>
      <c r="E178" s="16" t="str">
        <f>IFERROR(VLOOKUP(check_players!$A178,players!$A:$Q,16,0),"")</f>
        <v/>
      </c>
      <c r="F178" s="23" t="str">
        <f>IFERROR(VLOOKUP(check_players!$A178,players!$A:$Q,17,0),"")</f>
        <v/>
      </c>
    </row>
    <row r="179" spans="2:6" x14ac:dyDescent="0.25">
      <c r="B179" s="18" t="str">
        <f>IFERROR(VLOOKUP(check_players!$A179,players!$A:$Q,2,0),"")</f>
        <v/>
      </c>
      <c r="C179" s="17" t="str">
        <f>IFERROR(VLOOKUP(check_players!$A179,players!$A:$Q,4,0),"")</f>
        <v/>
      </c>
      <c r="D179" s="16" t="str">
        <f>IFERROR(VLOOKUP(check_players!$A179,players!$A:$Q,6,0),"")</f>
        <v/>
      </c>
      <c r="E179" s="16" t="str">
        <f>IFERROR(VLOOKUP(check_players!$A179,players!$A:$Q,16,0),"")</f>
        <v/>
      </c>
      <c r="F179" s="23" t="str">
        <f>IFERROR(VLOOKUP(check_players!$A179,players!$A:$Q,17,0),"")</f>
        <v/>
      </c>
    </row>
    <row r="180" spans="2:6" x14ac:dyDescent="0.25">
      <c r="B180" s="18" t="str">
        <f>IFERROR(VLOOKUP(check_players!$A180,players!$A:$Q,2,0),"")</f>
        <v/>
      </c>
      <c r="C180" s="17" t="str">
        <f>IFERROR(VLOOKUP(check_players!$A180,players!$A:$Q,4,0),"")</f>
        <v/>
      </c>
      <c r="D180" s="16" t="str">
        <f>IFERROR(VLOOKUP(check_players!$A180,players!$A:$Q,6,0),"")</f>
        <v/>
      </c>
      <c r="E180" s="16" t="str">
        <f>IFERROR(VLOOKUP(check_players!$A180,players!$A:$Q,16,0),"")</f>
        <v/>
      </c>
      <c r="F180" s="23" t="str">
        <f>IFERROR(VLOOKUP(check_players!$A180,players!$A:$Q,17,0),"")</f>
        <v/>
      </c>
    </row>
    <row r="181" spans="2:6" x14ac:dyDescent="0.25">
      <c r="B181" s="18" t="str">
        <f>IFERROR(VLOOKUP(check_players!$A181,players!$A:$Q,2,0),"")</f>
        <v/>
      </c>
      <c r="C181" s="17" t="str">
        <f>IFERROR(VLOOKUP(check_players!$A181,players!$A:$Q,4,0),"")</f>
        <v/>
      </c>
      <c r="D181" s="16" t="str">
        <f>IFERROR(VLOOKUP(check_players!$A181,players!$A:$Q,6,0),"")</f>
        <v/>
      </c>
      <c r="E181" s="16" t="str">
        <f>IFERROR(VLOOKUP(check_players!$A181,players!$A:$Q,16,0),"")</f>
        <v/>
      </c>
      <c r="F181" s="23" t="str">
        <f>IFERROR(VLOOKUP(check_players!$A181,players!$A:$Q,17,0),"")</f>
        <v/>
      </c>
    </row>
    <row r="182" spans="2:6" x14ac:dyDescent="0.25">
      <c r="B182" s="18" t="str">
        <f>IFERROR(VLOOKUP(check_players!$A182,players!$A:$Q,2,0),"")</f>
        <v/>
      </c>
      <c r="C182" s="17" t="str">
        <f>IFERROR(VLOOKUP(check_players!$A182,players!$A:$Q,4,0),"")</f>
        <v/>
      </c>
      <c r="D182" s="16" t="str">
        <f>IFERROR(VLOOKUP(check_players!$A182,players!$A:$Q,6,0),"")</f>
        <v/>
      </c>
      <c r="E182" s="16" t="str">
        <f>IFERROR(VLOOKUP(check_players!$A182,players!$A:$Q,16,0),"")</f>
        <v/>
      </c>
      <c r="F182" s="23" t="str">
        <f>IFERROR(VLOOKUP(check_players!$A182,players!$A:$Q,17,0),"")</f>
        <v/>
      </c>
    </row>
    <row r="183" spans="2:6" x14ac:dyDescent="0.25">
      <c r="B183" s="18" t="str">
        <f>IFERROR(VLOOKUP(check_players!$A183,players!$A:$Q,2,0),"")</f>
        <v/>
      </c>
      <c r="C183" s="17" t="str">
        <f>IFERROR(VLOOKUP(check_players!$A183,players!$A:$Q,4,0),"")</f>
        <v/>
      </c>
      <c r="D183" s="16" t="str">
        <f>IFERROR(VLOOKUP(check_players!$A183,players!$A:$Q,6,0),"")</f>
        <v/>
      </c>
      <c r="E183" s="16" t="str">
        <f>IFERROR(VLOOKUP(check_players!$A183,players!$A:$Q,16,0),"")</f>
        <v/>
      </c>
      <c r="F183" s="23" t="str">
        <f>IFERROR(VLOOKUP(check_players!$A183,players!$A:$Q,17,0),"")</f>
        <v/>
      </c>
    </row>
    <row r="184" spans="2:6" x14ac:dyDescent="0.25">
      <c r="B184" s="18" t="str">
        <f>IFERROR(VLOOKUP(check_players!$A184,players!$A:$Q,2,0),"")</f>
        <v/>
      </c>
      <c r="C184" s="17" t="str">
        <f>IFERROR(VLOOKUP(check_players!$A184,players!$A:$Q,4,0),"")</f>
        <v/>
      </c>
      <c r="D184" s="16" t="str">
        <f>IFERROR(VLOOKUP(check_players!$A184,players!$A:$Q,6,0),"")</f>
        <v/>
      </c>
      <c r="E184" s="16" t="str">
        <f>IFERROR(VLOOKUP(check_players!$A184,players!$A:$Q,16,0),"")</f>
        <v/>
      </c>
      <c r="F184" s="23" t="str">
        <f>IFERROR(VLOOKUP(check_players!$A184,players!$A:$Q,17,0),"")</f>
        <v/>
      </c>
    </row>
    <row r="185" spans="2:6" x14ac:dyDescent="0.25">
      <c r="B185" s="18" t="str">
        <f>IFERROR(VLOOKUP(check_players!$A185,players!$A:$Q,2,0),"")</f>
        <v/>
      </c>
      <c r="C185" s="17" t="str">
        <f>IFERROR(VLOOKUP(check_players!$A185,players!$A:$Q,4,0),"")</f>
        <v/>
      </c>
      <c r="D185" s="16" t="str">
        <f>IFERROR(VLOOKUP(check_players!$A185,players!$A:$Q,6,0),"")</f>
        <v/>
      </c>
      <c r="E185" s="16" t="str">
        <f>IFERROR(VLOOKUP(check_players!$A185,players!$A:$Q,16,0),"")</f>
        <v/>
      </c>
      <c r="F185" s="23" t="str">
        <f>IFERROR(VLOOKUP(check_players!$A185,players!$A:$Q,17,0),"")</f>
        <v/>
      </c>
    </row>
    <row r="186" spans="2:6" x14ac:dyDescent="0.25">
      <c r="B186" s="18" t="str">
        <f>IFERROR(VLOOKUP(check_players!$A186,players!$A:$Q,2,0),"")</f>
        <v/>
      </c>
      <c r="C186" s="17" t="str">
        <f>IFERROR(VLOOKUP(check_players!$A186,players!$A:$Q,4,0),"")</f>
        <v/>
      </c>
      <c r="D186" s="16" t="str">
        <f>IFERROR(VLOOKUP(check_players!$A186,players!$A:$Q,6,0),"")</f>
        <v/>
      </c>
      <c r="E186" s="16" t="str">
        <f>IFERROR(VLOOKUP(check_players!$A186,players!$A:$Q,16,0),"")</f>
        <v/>
      </c>
      <c r="F186" s="23" t="str">
        <f>IFERROR(VLOOKUP(check_players!$A186,players!$A:$Q,17,0),"")</f>
        <v/>
      </c>
    </row>
    <row r="187" spans="2:6" x14ac:dyDescent="0.25">
      <c r="B187" s="18" t="str">
        <f>IFERROR(VLOOKUP(check_players!$A187,players!$A:$Q,2,0),"")</f>
        <v/>
      </c>
      <c r="C187" s="17" t="str">
        <f>IFERROR(VLOOKUP(check_players!$A187,players!$A:$Q,4,0),"")</f>
        <v/>
      </c>
      <c r="D187" s="16" t="str">
        <f>IFERROR(VLOOKUP(check_players!$A187,players!$A:$Q,6,0),"")</f>
        <v/>
      </c>
      <c r="E187" s="16" t="str">
        <f>IFERROR(VLOOKUP(check_players!$A187,players!$A:$Q,16,0),"")</f>
        <v/>
      </c>
      <c r="F187" s="23" t="str">
        <f>IFERROR(VLOOKUP(check_players!$A187,players!$A:$Q,17,0),"")</f>
        <v/>
      </c>
    </row>
    <row r="188" spans="2:6" x14ac:dyDescent="0.25">
      <c r="B188" s="18" t="str">
        <f>IFERROR(VLOOKUP(check_players!$A188,players!$A:$Q,2,0),"")</f>
        <v/>
      </c>
      <c r="C188" s="17" t="str">
        <f>IFERROR(VLOOKUP(check_players!$A188,players!$A:$Q,4,0),"")</f>
        <v/>
      </c>
      <c r="D188" s="16" t="str">
        <f>IFERROR(VLOOKUP(check_players!$A188,players!$A:$Q,6,0),"")</f>
        <v/>
      </c>
      <c r="E188" s="16" t="str">
        <f>IFERROR(VLOOKUP(check_players!$A188,players!$A:$Q,16,0),"")</f>
        <v/>
      </c>
      <c r="F188" s="23" t="str">
        <f>IFERROR(VLOOKUP(check_players!$A188,players!$A:$Q,17,0),"")</f>
        <v/>
      </c>
    </row>
    <row r="189" spans="2:6" x14ac:dyDescent="0.25">
      <c r="B189" s="18" t="str">
        <f>IFERROR(VLOOKUP(check_players!$A189,players!$A:$Q,2,0),"")</f>
        <v/>
      </c>
      <c r="C189" s="17" t="str">
        <f>IFERROR(VLOOKUP(check_players!$A189,players!$A:$Q,4,0),"")</f>
        <v/>
      </c>
      <c r="D189" s="16" t="str">
        <f>IFERROR(VLOOKUP(check_players!$A189,players!$A:$Q,6,0),"")</f>
        <v/>
      </c>
      <c r="E189" s="16" t="str">
        <f>IFERROR(VLOOKUP(check_players!$A189,players!$A:$Q,16,0),"")</f>
        <v/>
      </c>
      <c r="F189" s="23" t="str">
        <f>IFERROR(VLOOKUP(check_players!$A189,players!$A:$Q,17,0),"")</f>
        <v/>
      </c>
    </row>
    <row r="190" spans="2:6" x14ac:dyDescent="0.25">
      <c r="B190" s="18" t="str">
        <f>IFERROR(VLOOKUP(check_players!$A190,players!$A:$Q,2,0),"")</f>
        <v/>
      </c>
      <c r="C190" s="17" t="str">
        <f>IFERROR(VLOOKUP(check_players!$A190,players!$A:$Q,4,0),"")</f>
        <v/>
      </c>
      <c r="D190" s="16" t="str">
        <f>IFERROR(VLOOKUP(check_players!$A190,players!$A:$Q,6,0),"")</f>
        <v/>
      </c>
      <c r="E190" s="16" t="str">
        <f>IFERROR(VLOOKUP(check_players!$A190,players!$A:$Q,16,0),"")</f>
        <v/>
      </c>
      <c r="F190" s="23" t="str">
        <f>IFERROR(VLOOKUP(check_players!$A190,players!$A:$Q,17,0),"")</f>
        <v/>
      </c>
    </row>
    <row r="191" spans="2:6" x14ac:dyDescent="0.25">
      <c r="B191" s="18" t="str">
        <f>IFERROR(VLOOKUP(check_players!$A191,players!$A:$Q,2,0),"")</f>
        <v/>
      </c>
      <c r="C191" s="17" t="str">
        <f>IFERROR(VLOOKUP(check_players!$A191,players!$A:$Q,4,0),"")</f>
        <v/>
      </c>
      <c r="D191" s="16" t="str">
        <f>IFERROR(VLOOKUP(check_players!$A191,players!$A:$Q,6,0),"")</f>
        <v/>
      </c>
      <c r="E191" s="16" t="str">
        <f>IFERROR(VLOOKUP(check_players!$A191,players!$A:$Q,16,0),"")</f>
        <v/>
      </c>
      <c r="F191" s="23" t="str">
        <f>IFERROR(VLOOKUP(check_players!$A191,players!$A:$Q,17,0),"")</f>
        <v/>
      </c>
    </row>
    <row r="192" spans="2:6" x14ac:dyDescent="0.25">
      <c r="B192" s="18" t="str">
        <f>IFERROR(VLOOKUP(check_players!$A192,players!$A:$Q,2,0),"")</f>
        <v/>
      </c>
      <c r="C192" s="17" t="str">
        <f>IFERROR(VLOOKUP(check_players!$A192,players!$A:$Q,4,0),"")</f>
        <v/>
      </c>
      <c r="D192" s="16" t="str">
        <f>IFERROR(VLOOKUP(check_players!$A192,players!$A:$Q,6,0),"")</f>
        <v/>
      </c>
      <c r="E192" s="16" t="str">
        <f>IFERROR(VLOOKUP(check_players!$A192,players!$A:$Q,16,0),"")</f>
        <v/>
      </c>
      <c r="F192" s="23" t="str">
        <f>IFERROR(VLOOKUP(check_players!$A192,players!$A:$Q,17,0),"")</f>
        <v/>
      </c>
    </row>
    <row r="193" spans="2:6" x14ac:dyDescent="0.25">
      <c r="B193" s="18" t="str">
        <f>IFERROR(VLOOKUP(check_players!$A193,players!$A:$Q,2,0),"")</f>
        <v/>
      </c>
      <c r="C193" s="17" t="str">
        <f>IFERROR(VLOOKUP(check_players!$A193,players!$A:$Q,4,0),"")</f>
        <v/>
      </c>
      <c r="D193" s="16" t="str">
        <f>IFERROR(VLOOKUP(check_players!$A193,players!$A:$Q,6,0),"")</f>
        <v/>
      </c>
      <c r="E193" s="16" t="str">
        <f>IFERROR(VLOOKUP(check_players!$A193,players!$A:$Q,16,0),"")</f>
        <v/>
      </c>
      <c r="F193" s="23" t="str">
        <f>IFERROR(VLOOKUP(check_players!$A193,players!$A:$Q,17,0),"")</f>
        <v/>
      </c>
    </row>
    <row r="194" spans="2:6" x14ac:dyDescent="0.25">
      <c r="B194" s="18" t="str">
        <f>IFERROR(VLOOKUP(check_players!$A194,players!$A:$Q,2,0),"")</f>
        <v/>
      </c>
      <c r="C194" s="17" t="str">
        <f>IFERROR(VLOOKUP(check_players!$A194,players!$A:$Q,4,0),"")</f>
        <v/>
      </c>
      <c r="D194" s="16" t="str">
        <f>IFERROR(VLOOKUP(check_players!$A194,players!$A:$Q,6,0),"")</f>
        <v/>
      </c>
      <c r="E194" s="16" t="str">
        <f>IFERROR(VLOOKUP(check_players!$A194,players!$A:$Q,16,0),"")</f>
        <v/>
      </c>
      <c r="F194" s="23" t="str">
        <f>IFERROR(VLOOKUP(check_players!$A194,players!$A:$Q,17,0),"")</f>
        <v/>
      </c>
    </row>
    <row r="195" spans="2:6" x14ac:dyDescent="0.25">
      <c r="B195" s="18" t="str">
        <f>IFERROR(VLOOKUP(check_players!$A195,players!$A:$Q,2,0),"")</f>
        <v/>
      </c>
      <c r="C195" s="17" t="str">
        <f>IFERROR(VLOOKUP(check_players!$A195,players!$A:$Q,4,0),"")</f>
        <v/>
      </c>
      <c r="D195" s="16" t="str">
        <f>IFERROR(VLOOKUP(check_players!$A195,players!$A:$Q,6,0),"")</f>
        <v/>
      </c>
      <c r="E195" s="16" t="str">
        <f>IFERROR(VLOOKUP(check_players!$A195,players!$A:$Q,16,0),"")</f>
        <v/>
      </c>
      <c r="F195" s="23" t="str">
        <f>IFERROR(VLOOKUP(check_players!$A195,players!$A:$Q,17,0),"")</f>
        <v/>
      </c>
    </row>
    <row r="196" spans="2:6" x14ac:dyDescent="0.25">
      <c r="B196" s="18" t="str">
        <f>IFERROR(VLOOKUP(check_players!$A196,players!$A:$Q,2,0),"")</f>
        <v/>
      </c>
      <c r="C196" s="17" t="str">
        <f>IFERROR(VLOOKUP(check_players!$A196,players!$A:$Q,4,0),"")</f>
        <v/>
      </c>
      <c r="D196" s="16" t="str">
        <f>IFERROR(VLOOKUP(check_players!$A196,players!$A:$Q,6,0),"")</f>
        <v/>
      </c>
      <c r="E196" s="16" t="str">
        <f>IFERROR(VLOOKUP(check_players!$A196,players!$A:$Q,16,0),"")</f>
        <v/>
      </c>
      <c r="F196" s="23" t="str">
        <f>IFERROR(VLOOKUP(check_players!$A196,players!$A:$Q,17,0),"")</f>
        <v/>
      </c>
    </row>
    <row r="197" spans="2:6" x14ac:dyDescent="0.25">
      <c r="B197" s="18" t="str">
        <f>IFERROR(VLOOKUP(check_players!$A197,players!$A:$Q,2,0),"")</f>
        <v/>
      </c>
      <c r="C197" s="17" t="str">
        <f>IFERROR(VLOOKUP(check_players!$A197,players!$A:$Q,4,0),"")</f>
        <v/>
      </c>
      <c r="D197" s="16" t="str">
        <f>IFERROR(VLOOKUP(check_players!$A197,players!$A:$Q,6,0),"")</f>
        <v/>
      </c>
      <c r="E197" s="16" t="str">
        <f>IFERROR(VLOOKUP(check_players!$A197,players!$A:$Q,16,0),"")</f>
        <v/>
      </c>
      <c r="F197" s="23" t="str">
        <f>IFERROR(VLOOKUP(check_players!$A197,players!$A:$Q,17,0),"")</f>
        <v/>
      </c>
    </row>
    <row r="198" spans="2:6" x14ac:dyDescent="0.25">
      <c r="B198" s="18" t="str">
        <f>IFERROR(VLOOKUP(check_players!$A198,players!$A:$Q,2,0),"")</f>
        <v/>
      </c>
      <c r="C198" s="17" t="str">
        <f>IFERROR(VLOOKUP(check_players!$A198,players!$A:$Q,4,0),"")</f>
        <v/>
      </c>
      <c r="D198" s="16" t="str">
        <f>IFERROR(VLOOKUP(check_players!$A198,players!$A:$Q,6,0),"")</f>
        <v/>
      </c>
      <c r="E198" s="16" t="str">
        <f>IFERROR(VLOOKUP(check_players!$A198,players!$A:$Q,16,0),"")</f>
        <v/>
      </c>
      <c r="F198" s="23" t="str">
        <f>IFERROR(VLOOKUP(check_players!$A198,players!$A:$Q,17,0),"")</f>
        <v/>
      </c>
    </row>
    <row r="199" spans="2:6" x14ac:dyDescent="0.25">
      <c r="B199" s="18" t="str">
        <f>IFERROR(VLOOKUP(check_players!$A199,players!$A:$Q,2,0),"")</f>
        <v/>
      </c>
      <c r="C199" s="17" t="str">
        <f>IFERROR(VLOOKUP(check_players!$A199,players!$A:$Q,4,0),"")</f>
        <v/>
      </c>
      <c r="D199" s="16" t="str">
        <f>IFERROR(VLOOKUP(check_players!$A199,players!$A:$Q,6,0),"")</f>
        <v/>
      </c>
      <c r="E199" s="16" t="str">
        <f>IFERROR(VLOOKUP(check_players!$A199,players!$A:$Q,16,0),"")</f>
        <v/>
      </c>
      <c r="F199" s="23" t="str">
        <f>IFERROR(VLOOKUP(check_players!$A199,players!$A:$Q,17,0),"")</f>
        <v/>
      </c>
    </row>
    <row r="200" spans="2:6" x14ac:dyDescent="0.25">
      <c r="B200" s="18" t="str">
        <f>IFERROR(VLOOKUP(check_players!$A200,players!$A:$Q,2,0),"")</f>
        <v/>
      </c>
      <c r="C200" s="17" t="str">
        <f>IFERROR(VLOOKUP(check_players!$A200,players!$A:$Q,4,0),"")</f>
        <v/>
      </c>
      <c r="D200" s="16" t="str">
        <f>IFERROR(VLOOKUP(check_players!$A200,players!$A:$Q,6,0),"")</f>
        <v/>
      </c>
      <c r="E200" s="16" t="str">
        <f>IFERROR(VLOOKUP(check_players!$A200,players!$A:$Q,16,0),"")</f>
        <v/>
      </c>
      <c r="F200" s="23" t="str">
        <f>IFERROR(VLOOKUP(check_players!$A200,players!$A:$Q,17,0),"")</f>
        <v/>
      </c>
    </row>
    <row r="201" spans="2:6" x14ac:dyDescent="0.25">
      <c r="B201" s="18" t="str">
        <f>IFERROR(VLOOKUP(check_players!$A201,players!$A:$Q,2,0),"")</f>
        <v/>
      </c>
      <c r="C201" s="17" t="str">
        <f>IFERROR(VLOOKUP(check_players!$A201,players!$A:$Q,4,0),"")</f>
        <v/>
      </c>
      <c r="D201" s="16" t="str">
        <f>IFERROR(VLOOKUP(check_players!$A201,players!$A:$Q,6,0),"")</f>
        <v/>
      </c>
      <c r="E201" s="16" t="str">
        <f>IFERROR(VLOOKUP(check_players!$A201,players!$A:$Q,16,0),"")</f>
        <v/>
      </c>
      <c r="F201" s="23" t="str">
        <f>IFERROR(VLOOKUP(check_players!$A201,players!$A:$Q,17,0),"")</f>
        <v/>
      </c>
    </row>
    <row r="202" spans="2:6" x14ac:dyDescent="0.25">
      <c r="B202" s="18" t="str">
        <f>IFERROR(VLOOKUP(check_players!$A202,players!$A:$Q,2,0),"")</f>
        <v/>
      </c>
      <c r="C202" s="17" t="str">
        <f>IFERROR(VLOOKUP(check_players!$A202,players!$A:$Q,4,0),"")</f>
        <v/>
      </c>
      <c r="D202" s="16" t="str">
        <f>IFERROR(VLOOKUP(check_players!$A202,players!$A:$Q,6,0),"")</f>
        <v/>
      </c>
      <c r="E202" s="16" t="str">
        <f>IFERROR(VLOOKUP(check_players!$A202,players!$A:$Q,16,0),"")</f>
        <v/>
      </c>
      <c r="F202" s="23" t="str">
        <f>IFERROR(VLOOKUP(check_players!$A202,players!$A:$Q,17,0),"")</f>
        <v/>
      </c>
    </row>
    <row r="203" spans="2:6" x14ac:dyDescent="0.25">
      <c r="B203" s="18" t="str">
        <f>IFERROR(VLOOKUP(check_players!$A203,players!$A:$Q,2,0),"")</f>
        <v/>
      </c>
      <c r="C203" s="17" t="str">
        <f>IFERROR(VLOOKUP(check_players!$A203,players!$A:$Q,4,0),"")</f>
        <v/>
      </c>
      <c r="D203" s="16" t="str">
        <f>IFERROR(VLOOKUP(check_players!$A203,players!$A:$Q,6,0),"")</f>
        <v/>
      </c>
      <c r="E203" s="16" t="str">
        <f>IFERROR(VLOOKUP(check_players!$A203,players!$A:$Q,16,0),"")</f>
        <v/>
      </c>
      <c r="F203" s="23" t="str">
        <f>IFERROR(VLOOKUP(check_players!$A203,players!$A:$Q,17,0),"")</f>
        <v/>
      </c>
    </row>
    <row r="204" spans="2:6" x14ac:dyDescent="0.25">
      <c r="B204" s="18" t="str">
        <f>IFERROR(VLOOKUP(check_players!$A204,players!$A:$Q,2,0),"")</f>
        <v/>
      </c>
      <c r="C204" s="17" t="str">
        <f>IFERROR(VLOOKUP(check_players!$A204,players!$A:$Q,4,0),"")</f>
        <v/>
      </c>
      <c r="D204" s="16" t="str">
        <f>IFERROR(VLOOKUP(check_players!$A204,players!$A:$Q,6,0),"")</f>
        <v/>
      </c>
      <c r="E204" s="16" t="str">
        <f>IFERROR(VLOOKUP(check_players!$A204,players!$A:$Q,16,0),"")</f>
        <v/>
      </c>
      <c r="F204" s="23" t="str">
        <f>IFERROR(VLOOKUP(check_players!$A204,players!$A:$Q,17,0),"")</f>
        <v/>
      </c>
    </row>
    <row r="205" spans="2:6" x14ac:dyDescent="0.25">
      <c r="B205" s="18" t="str">
        <f>IFERROR(VLOOKUP(check_players!$A205,players!$A:$Q,2,0),"")</f>
        <v/>
      </c>
      <c r="C205" s="17" t="str">
        <f>IFERROR(VLOOKUP(check_players!$A205,players!$A:$Q,4,0),"")</f>
        <v/>
      </c>
      <c r="D205" s="16" t="str">
        <f>IFERROR(VLOOKUP(check_players!$A205,players!$A:$Q,6,0),"")</f>
        <v/>
      </c>
      <c r="E205" s="16" t="str">
        <f>IFERROR(VLOOKUP(check_players!$A205,players!$A:$Q,16,0),"")</f>
        <v/>
      </c>
      <c r="F205" s="23" t="str">
        <f>IFERROR(VLOOKUP(check_players!$A205,players!$A:$Q,17,0),"")</f>
        <v/>
      </c>
    </row>
    <row r="206" spans="2:6" x14ac:dyDescent="0.25">
      <c r="B206" s="18" t="str">
        <f>IFERROR(VLOOKUP(check_players!$A206,players!$A:$Q,2,0),"")</f>
        <v/>
      </c>
      <c r="C206" s="17" t="str">
        <f>IFERROR(VLOOKUP(check_players!$A206,players!$A:$Q,4,0),"")</f>
        <v/>
      </c>
      <c r="D206" s="16" t="str">
        <f>IFERROR(VLOOKUP(check_players!$A206,players!$A:$Q,6,0),"")</f>
        <v/>
      </c>
      <c r="E206" s="16" t="str">
        <f>IFERROR(VLOOKUP(check_players!$A206,players!$A:$Q,16,0),"")</f>
        <v/>
      </c>
      <c r="F206" s="23" t="str">
        <f>IFERROR(VLOOKUP(check_players!$A206,players!$A:$Q,17,0),"")</f>
        <v/>
      </c>
    </row>
    <row r="207" spans="2:6" x14ac:dyDescent="0.25">
      <c r="B207" s="18" t="str">
        <f>IFERROR(VLOOKUP(check_players!$A207,players!$A:$Q,2,0),"")</f>
        <v/>
      </c>
      <c r="C207" s="17" t="str">
        <f>IFERROR(VLOOKUP(check_players!$A207,players!$A:$Q,4,0),"")</f>
        <v/>
      </c>
      <c r="D207" s="16" t="str">
        <f>IFERROR(VLOOKUP(check_players!$A207,players!$A:$Q,6,0),"")</f>
        <v/>
      </c>
      <c r="E207" s="16" t="str">
        <f>IFERROR(VLOOKUP(check_players!$A207,players!$A:$Q,16,0),"")</f>
        <v/>
      </c>
      <c r="F207" s="23" t="str">
        <f>IFERROR(VLOOKUP(check_players!$A207,players!$A:$Q,17,0),"")</f>
        <v/>
      </c>
    </row>
    <row r="208" spans="2:6" x14ac:dyDescent="0.25">
      <c r="B208" s="18" t="str">
        <f>IFERROR(VLOOKUP(check_players!$A208,players!$A:$Q,2,0),"")</f>
        <v/>
      </c>
      <c r="C208" s="17" t="str">
        <f>IFERROR(VLOOKUP(check_players!$A208,players!$A:$Q,4,0),"")</f>
        <v/>
      </c>
      <c r="D208" s="16" t="str">
        <f>IFERROR(VLOOKUP(check_players!$A208,players!$A:$Q,6,0),"")</f>
        <v/>
      </c>
      <c r="E208" s="16" t="str">
        <f>IFERROR(VLOOKUP(check_players!$A208,players!$A:$Q,16,0),"")</f>
        <v/>
      </c>
      <c r="F208" s="23" t="str">
        <f>IFERROR(VLOOKUP(check_players!$A208,players!$A:$Q,17,0),"")</f>
        <v/>
      </c>
    </row>
    <row r="209" spans="2:6" x14ac:dyDescent="0.25">
      <c r="B209" s="18" t="str">
        <f>IFERROR(VLOOKUP(check_players!$A209,players!$A:$Q,2,0),"")</f>
        <v/>
      </c>
      <c r="C209" s="17" t="str">
        <f>IFERROR(VLOOKUP(check_players!$A209,players!$A:$Q,4,0),"")</f>
        <v/>
      </c>
      <c r="D209" s="16" t="str">
        <f>IFERROR(VLOOKUP(check_players!$A209,players!$A:$Q,6,0),"")</f>
        <v/>
      </c>
      <c r="E209" s="16" t="str">
        <f>IFERROR(VLOOKUP(check_players!$A209,players!$A:$Q,16,0),"")</f>
        <v/>
      </c>
      <c r="F209" s="23" t="str">
        <f>IFERROR(VLOOKUP(check_players!$A209,players!$A:$Q,17,0),"")</f>
        <v/>
      </c>
    </row>
    <row r="210" spans="2:6" x14ac:dyDescent="0.25">
      <c r="B210" s="18" t="str">
        <f>IFERROR(VLOOKUP(check_players!$A210,players!$A:$Q,2,0),"")</f>
        <v/>
      </c>
      <c r="C210" s="17" t="str">
        <f>IFERROR(VLOOKUP(check_players!$A210,players!$A:$Q,4,0),"")</f>
        <v/>
      </c>
      <c r="D210" s="16" t="str">
        <f>IFERROR(VLOOKUP(check_players!$A210,players!$A:$Q,6,0),"")</f>
        <v/>
      </c>
      <c r="E210" s="16" t="str">
        <f>IFERROR(VLOOKUP(check_players!$A210,players!$A:$Q,16,0),"")</f>
        <v/>
      </c>
      <c r="F210" s="23" t="str">
        <f>IFERROR(VLOOKUP(check_players!$A210,players!$A:$Q,17,0),"")</f>
        <v/>
      </c>
    </row>
    <row r="211" spans="2:6" x14ac:dyDescent="0.25">
      <c r="B211" s="18" t="str">
        <f>IFERROR(VLOOKUP(check_players!$A211,players!$A:$Q,2,0),"")</f>
        <v/>
      </c>
      <c r="C211" s="17" t="str">
        <f>IFERROR(VLOOKUP(check_players!$A211,players!$A:$Q,4,0),"")</f>
        <v/>
      </c>
      <c r="D211" s="16" t="str">
        <f>IFERROR(VLOOKUP(check_players!$A211,players!$A:$Q,6,0),"")</f>
        <v/>
      </c>
      <c r="E211" s="16" t="str">
        <f>IFERROR(VLOOKUP(check_players!$A211,players!$A:$Q,16,0),"")</f>
        <v/>
      </c>
      <c r="F211" s="23" t="str">
        <f>IFERROR(VLOOKUP(check_players!$A211,players!$A:$Q,17,0),"")</f>
        <v/>
      </c>
    </row>
    <row r="212" spans="2:6" x14ac:dyDescent="0.25">
      <c r="B212" s="18" t="str">
        <f>IFERROR(VLOOKUP(check_players!$A212,players!$A:$Q,2,0),"")</f>
        <v/>
      </c>
      <c r="C212" s="17" t="str">
        <f>IFERROR(VLOOKUP(check_players!$A212,players!$A:$Q,4,0),"")</f>
        <v/>
      </c>
      <c r="D212" s="16" t="str">
        <f>IFERROR(VLOOKUP(check_players!$A212,players!$A:$Q,6,0),"")</f>
        <v/>
      </c>
      <c r="E212" s="16" t="str">
        <f>IFERROR(VLOOKUP(check_players!$A212,players!$A:$Q,16,0),"")</f>
        <v/>
      </c>
      <c r="F212" s="23" t="str">
        <f>IFERROR(VLOOKUP(check_players!$A212,players!$A:$Q,17,0),"")</f>
        <v/>
      </c>
    </row>
    <row r="213" spans="2:6" x14ac:dyDescent="0.25">
      <c r="B213" s="18" t="str">
        <f>IFERROR(VLOOKUP(check_players!$A213,players!$A:$Q,2,0),"")</f>
        <v/>
      </c>
      <c r="C213" s="17" t="str">
        <f>IFERROR(VLOOKUP(check_players!$A213,players!$A:$Q,4,0),"")</f>
        <v/>
      </c>
      <c r="D213" s="16" t="str">
        <f>IFERROR(VLOOKUP(check_players!$A213,players!$A:$Q,6,0),"")</f>
        <v/>
      </c>
      <c r="E213" s="16" t="str">
        <f>IFERROR(VLOOKUP(check_players!$A213,players!$A:$Q,16,0),"")</f>
        <v/>
      </c>
      <c r="F213" s="23" t="str">
        <f>IFERROR(VLOOKUP(check_players!$A213,players!$A:$Q,17,0),"")</f>
        <v/>
      </c>
    </row>
    <row r="214" spans="2:6" x14ac:dyDescent="0.25">
      <c r="B214" s="18" t="str">
        <f>IFERROR(VLOOKUP(check_players!$A214,players!$A:$Q,2,0),"")</f>
        <v/>
      </c>
      <c r="C214" s="17" t="str">
        <f>IFERROR(VLOOKUP(check_players!$A214,players!$A:$Q,4,0),"")</f>
        <v/>
      </c>
      <c r="D214" s="16" t="str">
        <f>IFERROR(VLOOKUP(check_players!$A214,players!$A:$Q,6,0),"")</f>
        <v/>
      </c>
      <c r="E214" s="16" t="str">
        <f>IFERROR(VLOOKUP(check_players!$A214,players!$A:$Q,16,0),"")</f>
        <v/>
      </c>
      <c r="F214" s="23" t="str">
        <f>IFERROR(VLOOKUP(check_players!$A214,players!$A:$Q,17,0),"")</f>
        <v/>
      </c>
    </row>
    <row r="215" spans="2:6" x14ac:dyDescent="0.25">
      <c r="B215" s="18" t="str">
        <f>IFERROR(VLOOKUP(check_players!$A215,players!$A:$Q,2,0),"")</f>
        <v/>
      </c>
      <c r="C215" s="17" t="str">
        <f>IFERROR(VLOOKUP(check_players!$A215,players!$A:$Q,4,0),"")</f>
        <v/>
      </c>
      <c r="D215" s="16" t="str">
        <f>IFERROR(VLOOKUP(check_players!$A215,players!$A:$Q,6,0),"")</f>
        <v/>
      </c>
      <c r="E215" s="16" t="str">
        <f>IFERROR(VLOOKUP(check_players!$A215,players!$A:$Q,16,0),"")</f>
        <v/>
      </c>
      <c r="F215" s="23" t="str">
        <f>IFERROR(VLOOKUP(check_players!$A215,players!$A:$Q,17,0),"")</f>
        <v/>
      </c>
    </row>
    <row r="216" spans="2:6" x14ac:dyDescent="0.25">
      <c r="B216" s="18" t="str">
        <f>IFERROR(VLOOKUP(check_players!$A216,players!$A:$Q,2,0),"")</f>
        <v/>
      </c>
      <c r="C216" s="17" t="str">
        <f>IFERROR(VLOOKUP(check_players!$A216,players!$A:$Q,4,0),"")</f>
        <v/>
      </c>
      <c r="D216" s="16" t="str">
        <f>IFERROR(VLOOKUP(check_players!$A216,players!$A:$Q,6,0),"")</f>
        <v/>
      </c>
      <c r="E216" s="16" t="str">
        <f>IFERROR(VLOOKUP(check_players!$A216,players!$A:$Q,16,0),"")</f>
        <v/>
      </c>
      <c r="F216" s="23" t="str">
        <f>IFERROR(VLOOKUP(check_players!$A216,players!$A:$Q,17,0),"")</f>
        <v/>
      </c>
    </row>
    <row r="217" spans="2:6" x14ac:dyDescent="0.25">
      <c r="B217" s="18" t="str">
        <f>IFERROR(VLOOKUP(check_players!$A217,players!$A:$Q,2,0),"")</f>
        <v/>
      </c>
      <c r="C217" s="17" t="str">
        <f>IFERROR(VLOOKUP(check_players!$A217,players!$A:$Q,4,0),"")</f>
        <v/>
      </c>
      <c r="D217" s="16" t="str">
        <f>IFERROR(VLOOKUP(check_players!$A217,players!$A:$Q,6,0),"")</f>
        <v/>
      </c>
      <c r="E217" s="16" t="str">
        <f>IFERROR(VLOOKUP(check_players!$A217,players!$A:$Q,16,0),"")</f>
        <v/>
      </c>
      <c r="F217" s="23" t="str">
        <f>IFERROR(VLOOKUP(check_players!$A217,players!$A:$Q,17,0),"")</f>
        <v/>
      </c>
    </row>
    <row r="218" spans="2:6" x14ac:dyDescent="0.25">
      <c r="B218" s="18" t="str">
        <f>IFERROR(VLOOKUP(check_players!$A218,players!$A:$Q,2,0),"")</f>
        <v/>
      </c>
      <c r="C218" s="17" t="str">
        <f>IFERROR(VLOOKUP(check_players!$A218,players!$A:$Q,4,0),"")</f>
        <v/>
      </c>
      <c r="D218" s="16" t="str">
        <f>IFERROR(VLOOKUP(check_players!$A218,players!$A:$Q,6,0),"")</f>
        <v/>
      </c>
      <c r="E218" s="16" t="str">
        <f>IFERROR(VLOOKUP(check_players!$A218,players!$A:$Q,16,0),"")</f>
        <v/>
      </c>
      <c r="F218" s="23" t="str">
        <f>IFERROR(VLOOKUP(check_players!$A218,players!$A:$Q,17,0),"")</f>
        <v/>
      </c>
    </row>
    <row r="219" spans="2:6" x14ac:dyDescent="0.25">
      <c r="B219" s="18" t="str">
        <f>IFERROR(VLOOKUP(check_players!$A219,players!$A:$Q,2,0),"")</f>
        <v/>
      </c>
      <c r="C219" s="17" t="str">
        <f>IFERROR(VLOOKUP(check_players!$A219,players!$A:$Q,4,0),"")</f>
        <v/>
      </c>
      <c r="D219" s="16" t="str">
        <f>IFERROR(VLOOKUP(check_players!$A219,players!$A:$Q,6,0),"")</f>
        <v/>
      </c>
      <c r="E219" s="16" t="str">
        <f>IFERROR(VLOOKUP(check_players!$A219,players!$A:$Q,16,0),"")</f>
        <v/>
      </c>
      <c r="F219" s="23" t="str">
        <f>IFERROR(VLOOKUP(check_players!$A219,players!$A:$Q,17,0),"")</f>
        <v/>
      </c>
    </row>
    <row r="220" spans="2:6" x14ac:dyDescent="0.25">
      <c r="B220" s="18" t="str">
        <f>IFERROR(VLOOKUP(check_players!$A220,players!$A:$Q,2,0),"")</f>
        <v/>
      </c>
      <c r="C220" s="17" t="str">
        <f>IFERROR(VLOOKUP(check_players!$A220,players!$A:$Q,4,0),"")</f>
        <v/>
      </c>
      <c r="D220" s="16" t="str">
        <f>IFERROR(VLOOKUP(check_players!$A220,players!$A:$Q,6,0),"")</f>
        <v/>
      </c>
      <c r="E220" s="16" t="str">
        <f>IFERROR(VLOOKUP(check_players!$A220,players!$A:$Q,16,0),"")</f>
        <v/>
      </c>
      <c r="F220" s="23" t="str">
        <f>IFERROR(VLOOKUP(check_players!$A220,players!$A:$Q,17,0),"")</f>
        <v/>
      </c>
    </row>
    <row r="221" spans="2:6" x14ac:dyDescent="0.25">
      <c r="B221" s="18" t="str">
        <f>IFERROR(VLOOKUP(check_players!$A221,players!$A:$Q,2,0),"")</f>
        <v/>
      </c>
      <c r="C221" s="17" t="str">
        <f>IFERROR(VLOOKUP(check_players!$A221,players!$A:$Q,4,0),"")</f>
        <v/>
      </c>
      <c r="D221" s="16" t="str">
        <f>IFERROR(VLOOKUP(check_players!$A221,players!$A:$Q,6,0),"")</f>
        <v/>
      </c>
      <c r="E221" s="16" t="str">
        <f>IFERROR(VLOOKUP(check_players!$A221,players!$A:$Q,16,0),"")</f>
        <v/>
      </c>
      <c r="F221" s="23" t="str">
        <f>IFERROR(VLOOKUP(check_players!$A221,players!$A:$Q,17,0),"")</f>
        <v/>
      </c>
    </row>
    <row r="222" spans="2:6" x14ac:dyDescent="0.25">
      <c r="B222" s="18" t="str">
        <f>IFERROR(VLOOKUP(check_players!$A222,players!$A:$Q,2,0),"")</f>
        <v/>
      </c>
      <c r="C222" s="17" t="str">
        <f>IFERROR(VLOOKUP(check_players!$A222,players!$A:$Q,4,0),"")</f>
        <v/>
      </c>
      <c r="D222" s="16" t="str">
        <f>IFERROR(VLOOKUP(check_players!$A222,players!$A:$Q,6,0),"")</f>
        <v/>
      </c>
      <c r="E222" s="16" t="str">
        <f>IFERROR(VLOOKUP(check_players!$A222,players!$A:$Q,16,0),"")</f>
        <v/>
      </c>
      <c r="F222" s="23" t="str">
        <f>IFERROR(VLOOKUP(check_players!$A222,players!$A:$Q,17,0),"")</f>
        <v/>
      </c>
    </row>
    <row r="223" spans="2:6" x14ac:dyDescent="0.25">
      <c r="B223" s="18" t="str">
        <f>IFERROR(VLOOKUP(check_players!$A223,players!$A:$Q,2,0),"")</f>
        <v/>
      </c>
      <c r="C223" s="17" t="str">
        <f>IFERROR(VLOOKUP(check_players!$A223,players!$A:$Q,4,0),"")</f>
        <v/>
      </c>
      <c r="D223" s="16" t="str">
        <f>IFERROR(VLOOKUP(check_players!$A223,players!$A:$Q,6,0),"")</f>
        <v/>
      </c>
      <c r="E223" s="16" t="str">
        <f>IFERROR(VLOOKUP(check_players!$A223,players!$A:$Q,16,0),"")</f>
        <v/>
      </c>
      <c r="F223" s="23" t="str">
        <f>IFERROR(VLOOKUP(check_players!$A223,players!$A:$Q,17,0),"")</f>
        <v/>
      </c>
    </row>
    <row r="224" spans="2:6" x14ac:dyDescent="0.25">
      <c r="B224" s="18" t="str">
        <f>IFERROR(VLOOKUP(check_players!$A224,players!$A:$Q,2,0),"")</f>
        <v/>
      </c>
      <c r="C224" s="17" t="str">
        <f>IFERROR(VLOOKUP(check_players!$A224,players!$A:$Q,4,0),"")</f>
        <v/>
      </c>
      <c r="D224" s="16" t="str">
        <f>IFERROR(VLOOKUP(check_players!$A224,players!$A:$Q,6,0),"")</f>
        <v/>
      </c>
      <c r="E224" s="16" t="str">
        <f>IFERROR(VLOOKUP(check_players!$A224,players!$A:$Q,16,0),"")</f>
        <v/>
      </c>
      <c r="F224" s="23" t="str">
        <f>IFERROR(VLOOKUP(check_players!$A224,players!$A:$Q,17,0),"")</f>
        <v/>
      </c>
    </row>
    <row r="225" spans="2:6" x14ac:dyDescent="0.25">
      <c r="B225" s="18" t="str">
        <f>IFERROR(VLOOKUP(check_players!$A225,players!$A:$Q,2,0),"")</f>
        <v/>
      </c>
      <c r="C225" s="17" t="str">
        <f>IFERROR(VLOOKUP(check_players!$A225,players!$A:$Q,4,0),"")</f>
        <v/>
      </c>
      <c r="D225" s="16" t="str">
        <f>IFERROR(VLOOKUP(check_players!$A225,players!$A:$Q,6,0),"")</f>
        <v/>
      </c>
      <c r="E225" s="16" t="str">
        <f>IFERROR(VLOOKUP(check_players!$A225,players!$A:$Q,16,0),"")</f>
        <v/>
      </c>
      <c r="F225" s="23" t="str">
        <f>IFERROR(VLOOKUP(check_players!$A225,players!$A:$Q,17,0),"")</f>
        <v/>
      </c>
    </row>
    <row r="226" spans="2:6" x14ac:dyDescent="0.25">
      <c r="B226" s="18" t="str">
        <f>IFERROR(VLOOKUP(check_players!$A226,players!$A:$Q,2,0),"")</f>
        <v/>
      </c>
      <c r="C226" s="17" t="str">
        <f>IFERROR(VLOOKUP(check_players!$A226,players!$A:$Q,4,0),"")</f>
        <v/>
      </c>
      <c r="D226" s="16" t="str">
        <f>IFERROR(VLOOKUP(check_players!$A226,players!$A:$Q,6,0),"")</f>
        <v/>
      </c>
      <c r="E226" s="16" t="str">
        <f>IFERROR(VLOOKUP(check_players!$A226,players!$A:$Q,16,0),"")</f>
        <v/>
      </c>
      <c r="F226" s="23" t="str">
        <f>IFERROR(VLOOKUP(check_players!$A226,players!$A:$Q,17,0),"")</f>
        <v/>
      </c>
    </row>
    <row r="227" spans="2:6" x14ac:dyDescent="0.25">
      <c r="B227" s="18" t="str">
        <f>IFERROR(VLOOKUP(check_players!$A227,players!$A:$Q,2,0),"")</f>
        <v/>
      </c>
      <c r="C227" s="17" t="str">
        <f>IFERROR(VLOOKUP(check_players!$A227,players!$A:$Q,4,0),"")</f>
        <v/>
      </c>
      <c r="D227" s="16" t="str">
        <f>IFERROR(VLOOKUP(check_players!$A227,players!$A:$Q,6,0),"")</f>
        <v/>
      </c>
      <c r="E227" s="16" t="str">
        <f>IFERROR(VLOOKUP(check_players!$A227,players!$A:$Q,16,0),"")</f>
        <v/>
      </c>
      <c r="F227" s="23" t="str">
        <f>IFERROR(VLOOKUP(check_players!$A227,players!$A:$Q,17,0),"")</f>
        <v/>
      </c>
    </row>
    <row r="228" spans="2:6" x14ac:dyDescent="0.25">
      <c r="B228" s="18" t="str">
        <f>IFERROR(VLOOKUP(check_players!$A228,players!$A:$Q,2,0),"")</f>
        <v/>
      </c>
      <c r="C228" s="17" t="str">
        <f>IFERROR(VLOOKUP(check_players!$A228,players!$A:$Q,4,0),"")</f>
        <v/>
      </c>
      <c r="D228" s="16" t="str">
        <f>IFERROR(VLOOKUP(check_players!$A228,players!$A:$Q,6,0),"")</f>
        <v/>
      </c>
      <c r="E228" s="16" t="str">
        <f>IFERROR(VLOOKUP(check_players!$A228,players!$A:$Q,16,0),"")</f>
        <v/>
      </c>
      <c r="F228" s="23" t="str">
        <f>IFERROR(VLOOKUP(check_players!$A228,players!$A:$Q,17,0),"")</f>
        <v/>
      </c>
    </row>
    <row r="229" spans="2:6" x14ac:dyDescent="0.25">
      <c r="B229" s="18" t="str">
        <f>IFERROR(VLOOKUP(check_players!$A229,players!$A:$Q,2,0),"")</f>
        <v/>
      </c>
      <c r="C229" s="17" t="str">
        <f>IFERROR(VLOOKUP(check_players!$A229,players!$A:$Q,4,0),"")</f>
        <v/>
      </c>
      <c r="D229" s="16" t="str">
        <f>IFERROR(VLOOKUP(check_players!$A229,players!$A:$Q,6,0),"")</f>
        <v/>
      </c>
      <c r="E229" s="16" t="str">
        <f>IFERROR(VLOOKUP(check_players!$A229,players!$A:$Q,16,0),"")</f>
        <v/>
      </c>
      <c r="F229" s="23" t="str">
        <f>IFERROR(VLOOKUP(check_players!$A229,players!$A:$Q,17,0),"")</f>
        <v/>
      </c>
    </row>
    <row r="230" spans="2:6" x14ac:dyDescent="0.25">
      <c r="B230" s="18" t="str">
        <f>IFERROR(VLOOKUP(check_players!$A230,players!$A:$Q,2,0),"")</f>
        <v/>
      </c>
      <c r="C230" s="17" t="str">
        <f>IFERROR(VLOOKUP(check_players!$A230,players!$A:$Q,4,0),"")</f>
        <v/>
      </c>
      <c r="D230" s="16" t="str">
        <f>IFERROR(VLOOKUP(check_players!$A230,players!$A:$Q,6,0),"")</f>
        <v/>
      </c>
      <c r="E230" s="16" t="str">
        <f>IFERROR(VLOOKUP(check_players!$A230,players!$A:$Q,16,0),"")</f>
        <v/>
      </c>
      <c r="F230" s="23" t="str">
        <f>IFERROR(VLOOKUP(check_players!$A230,players!$A:$Q,17,0),"")</f>
        <v/>
      </c>
    </row>
    <row r="231" spans="2:6" x14ac:dyDescent="0.25">
      <c r="B231" s="18" t="str">
        <f>IFERROR(VLOOKUP(check_players!$A231,players!$A:$Q,2,0),"")</f>
        <v/>
      </c>
      <c r="C231" s="17" t="str">
        <f>IFERROR(VLOOKUP(check_players!$A231,players!$A:$Q,4,0),"")</f>
        <v/>
      </c>
      <c r="D231" s="16" t="str">
        <f>IFERROR(VLOOKUP(check_players!$A231,players!$A:$Q,6,0),"")</f>
        <v/>
      </c>
      <c r="E231" s="16" t="str">
        <f>IFERROR(VLOOKUP(check_players!$A231,players!$A:$Q,16,0),"")</f>
        <v/>
      </c>
      <c r="F231" s="23" t="str">
        <f>IFERROR(VLOOKUP(check_players!$A231,players!$A:$Q,17,0),"")</f>
        <v/>
      </c>
    </row>
    <row r="232" spans="2:6" x14ac:dyDescent="0.25">
      <c r="B232" s="18" t="str">
        <f>IFERROR(VLOOKUP(check_players!$A232,players!$A:$Q,2,0),"")</f>
        <v/>
      </c>
      <c r="C232" s="17" t="str">
        <f>IFERROR(VLOOKUP(check_players!$A232,players!$A:$Q,4,0),"")</f>
        <v/>
      </c>
      <c r="D232" s="16" t="str">
        <f>IFERROR(VLOOKUP(check_players!$A232,players!$A:$Q,6,0),"")</f>
        <v/>
      </c>
      <c r="E232" s="16" t="str">
        <f>IFERROR(VLOOKUP(check_players!$A232,players!$A:$Q,16,0),"")</f>
        <v/>
      </c>
      <c r="F232" s="23" t="str">
        <f>IFERROR(VLOOKUP(check_players!$A232,players!$A:$Q,17,0),"")</f>
        <v/>
      </c>
    </row>
    <row r="233" spans="2:6" x14ac:dyDescent="0.25">
      <c r="B233" s="18" t="str">
        <f>IFERROR(VLOOKUP(check_players!$A233,players!$A:$Q,2,0),"")</f>
        <v/>
      </c>
      <c r="C233" s="17" t="str">
        <f>IFERROR(VLOOKUP(check_players!$A233,players!$A:$Q,4,0),"")</f>
        <v/>
      </c>
      <c r="D233" s="16" t="str">
        <f>IFERROR(VLOOKUP(check_players!$A233,players!$A:$Q,6,0),"")</f>
        <v/>
      </c>
      <c r="E233" s="16" t="str">
        <f>IFERROR(VLOOKUP(check_players!$A233,players!$A:$Q,16,0),"")</f>
        <v/>
      </c>
      <c r="F233" s="23" t="str">
        <f>IFERROR(VLOOKUP(check_players!$A233,players!$A:$Q,17,0),"")</f>
        <v/>
      </c>
    </row>
    <row r="234" spans="2:6" x14ac:dyDescent="0.25">
      <c r="B234" s="18" t="str">
        <f>IFERROR(VLOOKUP(check_players!$A234,players!$A:$Q,2,0),"")</f>
        <v/>
      </c>
      <c r="C234" s="17" t="str">
        <f>IFERROR(VLOOKUP(check_players!$A234,players!$A:$Q,4,0),"")</f>
        <v/>
      </c>
      <c r="D234" s="16" t="str">
        <f>IFERROR(VLOOKUP(check_players!$A234,players!$A:$Q,6,0),"")</f>
        <v/>
      </c>
      <c r="E234" s="16" t="str">
        <f>IFERROR(VLOOKUP(check_players!$A234,players!$A:$Q,16,0),"")</f>
        <v/>
      </c>
      <c r="F234" s="23" t="str">
        <f>IFERROR(VLOOKUP(check_players!$A234,players!$A:$Q,17,0),"")</f>
        <v/>
      </c>
    </row>
    <row r="235" spans="2:6" x14ac:dyDescent="0.25">
      <c r="B235" s="18" t="str">
        <f>IFERROR(VLOOKUP(check_players!$A235,players!$A:$Q,2,0),"")</f>
        <v/>
      </c>
      <c r="C235" s="17" t="str">
        <f>IFERROR(VLOOKUP(check_players!$A235,players!$A:$Q,4,0),"")</f>
        <v/>
      </c>
      <c r="D235" s="16" t="str">
        <f>IFERROR(VLOOKUP(check_players!$A235,players!$A:$Q,6,0),"")</f>
        <v/>
      </c>
      <c r="E235" s="16" t="str">
        <f>IFERROR(VLOOKUP(check_players!$A235,players!$A:$Q,16,0),"")</f>
        <v/>
      </c>
      <c r="F235" s="23" t="str">
        <f>IFERROR(VLOOKUP(check_players!$A235,players!$A:$Q,17,0),"")</f>
        <v/>
      </c>
    </row>
    <row r="236" spans="2:6" x14ac:dyDescent="0.25">
      <c r="B236" s="18" t="str">
        <f>IFERROR(VLOOKUP(check_players!$A236,players!$A:$Q,2,0),"")</f>
        <v/>
      </c>
      <c r="C236" s="17" t="str">
        <f>IFERROR(VLOOKUP(check_players!$A236,players!$A:$Q,4,0),"")</f>
        <v/>
      </c>
      <c r="D236" s="16" t="str">
        <f>IFERROR(VLOOKUP(check_players!$A236,players!$A:$Q,6,0),"")</f>
        <v/>
      </c>
      <c r="E236" s="16" t="str">
        <f>IFERROR(VLOOKUP(check_players!$A236,players!$A:$Q,16,0),"")</f>
        <v/>
      </c>
      <c r="F236" s="23" t="str">
        <f>IFERROR(VLOOKUP(check_players!$A236,players!$A:$Q,17,0),"")</f>
        <v/>
      </c>
    </row>
    <row r="237" spans="2:6" x14ac:dyDescent="0.25">
      <c r="B237" s="18" t="str">
        <f>IFERROR(VLOOKUP(check_players!$A237,players!$A:$Q,2,0),"")</f>
        <v/>
      </c>
      <c r="C237" s="17" t="str">
        <f>IFERROR(VLOOKUP(check_players!$A237,players!$A:$Q,4,0),"")</f>
        <v/>
      </c>
      <c r="D237" s="16" t="str">
        <f>IFERROR(VLOOKUP(check_players!$A237,players!$A:$Q,6,0),"")</f>
        <v/>
      </c>
      <c r="E237" s="16" t="str">
        <f>IFERROR(VLOOKUP(check_players!$A237,players!$A:$Q,16,0),"")</f>
        <v/>
      </c>
      <c r="F237" s="23" t="str">
        <f>IFERROR(VLOOKUP(check_players!$A237,players!$A:$Q,17,0),"")</f>
        <v/>
      </c>
    </row>
    <row r="238" spans="2:6" x14ac:dyDescent="0.25">
      <c r="B238" s="18" t="str">
        <f>IFERROR(VLOOKUP(check_players!$A238,players!$A:$Q,2,0),"")</f>
        <v/>
      </c>
      <c r="C238" s="17" t="str">
        <f>IFERROR(VLOOKUP(check_players!$A238,players!$A:$Q,4,0),"")</f>
        <v/>
      </c>
      <c r="D238" s="16" t="str">
        <f>IFERROR(VLOOKUP(check_players!$A238,players!$A:$Q,6,0),"")</f>
        <v/>
      </c>
      <c r="E238" s="16" t="str">
        <f>IFERROR(VLOOKUP(check_players!$A238,players!$A:$Q,16,0),"")</f>
        <v/>
      </c>
      <c r="F238" s="23" t="str">
        <f>IFERROR(VLOOKUP(check_players!$A238,players!$A:$Q,17,0),"")</f>
        <v/>
      </c>
    </row>
    <row r="239" spans="2:6" x14ac:dyDescent="0.25">
      <c r="B239" s="18" t="str">
        <f>IFERROR(VLOOKUP(check_players!$A239,players!$A:$Q,2,0),"")</f>
        <v/>
      </c>
      <c r="C239" s="17" t="str">
        <f>IFERROR(VLOOKUP(check_players!$A239,players!$A:$Q,4,0),"")</f>
        <v/>
      </c>
      <c r="D239" s="16" t="str">
        <f>IFERROR(VLOOKUP(check_players!$A239,players!$A:$Q,6,0),"")</f>
        <v/>
      </c>
      <c r="E239" s="16" t="str">
        <f>IFERROR(VLOOKUP(check_players!$A239,players!$A:$Q,16,0),"")</f>
        <v/>
      </c>
      <c r="F239" s="23" t="str">
        <f>IFERROR(VLOOKUP(check_players!$A239,players!$A:$Q,17,0),"")</f>
        <v/>
      </c>
    </row>
    <row r="240" spans="2:6" x14ac:dyDescent="0.25">
      <c r="B240" s="18" t="str">
        <f>IFERROR(VLOOKUP(check_players!$A240,players!$A:$Q,2,0),"")</f>
        <v/>
      </c>
      <c r="C240" s="17" t="str">
        <f>IFERROR(VLOOKUP(check_players!$A240,players!$A:$Q,4,0),"")</f>
        <v/>
      </c>
      <c r="D240" s="16" t="str">
        <f>IFERROR(VLOOKUP(check_players!$A240,players!$A:$Q,6,0),"")</f>
        <v/>
      </c>
      <c r="E240" s="16" t="str">
        <f>IFERROR(VLOOKUP(check_players!$A240,players!$A:$Q,16,0),"")</f>
        <v/>
      </c>
      <c r="F240" s="23" t="str">
        <f>IFERROR(VLOOKUP(check_players!$A240,players!$A:$Q,17,0),"")</f>
        <v/>
      </c>
    </row>
    <row r="241" spans="2:6" x14ac:dyDescent="0.25">
      <c r="B241" s="18" t="str">
        <f>IFERROR(VLOOKUP(check_players!$A241,players!$A:$Q,2,0),"")</f>
        <v/>
      </c>
      <c r="C241" s="17" t="str">
        <f>IFERROR(VLOOKUP(check_players!$A241,players!$A:$Q,4,0),"")</f>
        <v/>
      </c>
      <c r="D241" s="16" t="str">
        <f>IFERROR(VLOOKUP(check_players!$A241,players!$A:$Q,6,0),"")</f>
        <v/>
      </c>
      <c r="E241" s="16" t="str">
        <f>IFERROR(VLOOKUP(check_players!$A241,players!$A:$Q,16,0),"")</f>
        <v/>
      </c>
      <c r="F241" s="23" t="str">
        <f>IFERROR(VLOOKUP(check_players!$A241,players!$A:$Q,17,0),"")</f>
        <v/>
      </c>
    </row>
    <row r="242" spans="2:6" x14ac:dyDescent="0.25">
      <c r="B242" s="18" t="str">
        <f>IFERROR(VLOOKUP(check_players!$A242,players!$A:$Q,2,0),"")</f>
        <v/>
      </c>
      <c r="C242" s="17" t="str">
        <f>IFERROR(VLOOKUP(check_players!$A242,players!$A:$Q,4,0),"")</f>
        <v/>
      </c>
      <c r="D242" s="16" t="str">
        <f>IFERROR(VLOOKUP(check_players!$A242,players!$A:$Q,6,0),"")</f>
        <v/>
      </c>
      <c r="E242" s="16" t="str">
        <f>IFERROR(VLOOKUP(check_players!$A242,players!$A:$Q,16,0),"")</f>
        <v/>
      </c>
      <c r="F242" s="23" t="str">
        <f>IFERROR(VLOOKUP(check_players!$A242,players!$A:$Q,17,0),"")</f>
        <v/>
      </c>
    </row>
    <row r="243" spans="2:6" x14ac:dyDescent="0.25">
      <c r="B243" s="18" t="str">
        <f>IFERROR(VLOOKUP(check_players!$A243,players!$A:$Q,2,0),"")</f>
        <v/>
      </c>
      <c r="C243" s="17" t="str">
        <f>IFERROR(VLOOKUP(check_players!$A243,players!$A:$Q,4,0),"")</f>
        <v/>
      </c>
      <c r="D243" s="16" t="str">
        <f>IFERROR(VLOOKUP(check_players!$A243,players!$A:$Q,6,0),"")</f>
        <v/>
      </c>
      <c r="E243" s="16" t="str">
        <f>IFERROR(VLOOKUP(check_players!$A243,players!$A:$Q,16,0),"")</f>
        <v/>
      </c>
      <c r="F243" s="23" t="str">
        <f>IFERROR(VLOOKUP(check_players!$A243,players!$A:$Q,17,0),"")</f>
        <v/>
      </c>
    </row>
    <row r="244" spans="2:6" x14ac:dyDescent="0.25">
      <c r="B244" s="18" t="str">
        <f>IFERROR(VLOOKUP(check_players!$A244,players!$A:$Q,2,0),"")</f>
        <v/>
      </c>
      <c r="C244" s="17" t="str">
        <f>IFERROR(VLOOKUP(check_players!$A244,players!$A:$Q,4,0),"")</f>
        <v/>
      </c>
      <c r="D244" s="16" t="str">
        <f>IFERROR(VLOOKUP(check_players!$A244,players!$A:$Q,6,0),"")</f>
        <v/>
      </c>
      <c r="E244" s="16" t="str">
        <f>IFERROR(VLOOKUP(check_players!$A244,players!$A:$Q,16,0),"")</f>
        <v/>
      </c>
      <c r="F244" s="23" t="str">
        <f>IFERROR(VLOOKUP(check_players!$A244,players!$A:$Q,17,0),"")</f>
        <v/>
      </c>
    </row>
    <row r="245" spans="2:6" x14ac:dyDescent="0.25">
      <c r="B245" s="18" t="str">
        <f>IFERROR(VLOOKUP(check_players!$A245,players!$A:$Q,2,0),"")</f>
        <v/>
      </c>
      <c r="C245" s="17" t="str">
        <f>IFERROR(VLOOKUP(check_players!$A245,players!$A:$Q,4,0),"")</f>
        <v/>
      </c>
      <c r="D245" s="16" t="str">
        <f>IFERROR(VLOOKUP(check_players!$A245,players!$A:$Q,6,0),"")</f>
        <v/>
      </c>
      <c r="E245" s="16" t="str">
        <f>IFERROR(VLOOKUP(check_players!$A245,players!$A:$Q,16,0),"")</f>
        <v/>
      </c>
      <c r="F245" s="23" t="str">
        <f>IFERROR(VLOOKUP(check_players!$A245,players!$A:$Q,17,0),"")</f>
        <v/>
      </c>
    </row>
    <row r="246" spans="2:6" x14ac:dyDescent="0.25">
      <c r="B246" s="18" t="str">
        <f>IFERROR(VLOOKUP(check_players!$A246,players!$A:$Q,2,0),"")</f>
        <v/>
      </c>
      <c r="C246" s="17" t="str">
        <f>IFERROR(VLOOKUP(check_players!$A246,players!$A:$Q,4,0),"")</f>
        <v/>
      </c>
      <c r="D246" s="16" t="str">
        <f>IFERROR(VLOOKUP(check_players!$A246,players!$A:$Q,6,0),"")</f>
        <v/>
      </c>
      <c r="E246" s="16" t="str">
        <f>IFERROR(VLOOKUP(check_players!$A246,players!$A:$Q,16,0),"")</f>
        <v/>
      </c>
      <c r="F246" s="23" t="str">
        <f>IFERROR(VLOOKUP(check_players!$A246,players!$A:$Q,17,0),"")</f>
        <v/>
      </c>
    </row>
    <row r="247" spans="2:6" x14ac:dyDescent="0.25">
      <c r="B247" s="18" t="str">
        <f>IFERROR(VLOOKUP(check_players!$A247,players!$A:$Q,2,0),"")</f>
        <v/>
      </c>
      <c r="C247" s="17" t="str">
        <f>IFERROR(VLOOKUP(check_players!$A247,players!$A:$Q,4,0),"")</f>
        <v/>
      </c>
      <c r="D247" s="16" t="str">
        <f>IFERROR(VLOOKUP(check_players!$A247,players!$A:$Q,6,0),"")</f>
        <v/>
      </c>
      <c r="E247" s="16" t="str">
        <f>IFERROR(VLOOKUP(check_players!$A247,players!$A:$Q,16,0),"")</f>
        <v/>
      </c>
      <c r="F247" s="23" t="str">
        <f>IFERROR(VLOOKUP(check_players!$A247,players!$A:$Q,17,0),"")</f>
        <v/>
      </c>
    </row>
    <row r="248" spans="2:6" x14ac:dyDescent="0.25">
      <c r="B248" s="18" t="str">
        <f>IFERROR(VLOOKUP(check_players!$A248,players!$A:$Q,2,0),"")</f>
        <v/>
      </c>
      <c r="C248" s="17" t="str">
        <f>IFERROR(VLOOKUP(check_players!$A248,players!$A:$Q,4,0),"")</f>
        <v/>
      </c>
      <c r="D248" s="16" t="str">
        <f>IFERROR(VLOOKUP(check_players!$A248,players!$A:$Q,6,0),"")</f>
        <v/>
      </c>
      <c r="E248" s="16" t="str">
        <f>IFERROR(VLOOKUP(check_players!$A248,players!$A:$Q,16,0),"")</f>
        <v/>
      </c>
      <c r="F248" s="23" t="str">
        <f>IFERROR(VLOOKUP(check_players!$A248,players!$A:$Q,17,0),"")</f>
        <v/>
      </c>
    </row>
    <row r="249" spans="2:6" x14ac:dyDescent="0.25">
      <c r="B249" s="18" t="str">
        <f>IFERROR(VLOOKUP(check_players!$A249,players!$A:$Q,2,0),"")</f>
        <v/>
      </c>
      <c r="C249" s="17" t="str">
        <f>IFERROR(VLOOKUP(check_players!$A249,players!$A:$Q,4,0),"")</f>
        <v/>
      </c>
      <c r="D249" s="16" t="str">
        <f>IFERROR(VLOOKUP(check_players!$A249,players!$A:$Q,6,0),"")</f>
        <v/>
      </c>
      <c r="E249" s="16" t="str">
        <f>IFERROR(VLOOKUP(check_players!$A249,players!$A:$Q,16,0),"")</f>
        <v/>
      </c>
      <c r="F249" s="23" t="str">
        <f>IFERROR(VLOOKUP(check_players!$A249,players!$A:$Q,17,0),"")</f>
        <v/>
      </c>
    </row>
    <row r="250" spans="2:6" x14ac:dyDescent="0.25">
      <c r="B250" s="18" t="str">
        <f>IFERROR(VLOOKUP(check_players!$A250,players!$A:$Q,2,0),"")</f>
        <v/>
      </c>
      <c r="C250" s="17" t="str">
        <f>IFERROR(VLOOKUP(check_players!$A250,players!$A:$Q,4,0),"")</f>
        <v/>
      </c>
      <c r="D250" s="16" t="str">
        <f>IFERROR(VLOOKUP(check_players!$A250,players!$A:$Q,6,0),"")</f>
        <v/>
      </c>
      <c r="E250" s="16" t="str">
        <f>IFERROR(VLOOKUP(check_players!$A250,players!$A:$Q,16,0),"")</f>
        <v/>
      </c>
      <c r="F250" s="23" t="str">
        <f>IFERROR(VLOOKUP(check_players!$A250,players!$A:$Q,17,0),"")</f>
        <v/>
      </c>
    </row>
    <row r="251" spans="2:6" x14ac:dyDescent="0.25">
      <c r="B251" s="18" t="str">
        <f>IFERROR(VLOOKUP(check_players!$A251,players!$A:$Q,2,0),"")</f>
        <v/>
      </c>
      <c r="C251" s="17" t="str">
        <f>IFERROR(VLOOKUP(check_players!$A251,players!$A:$Q,4,0),"")</f>
        <v/>
      </c>
      <c r="D251" s="16" t="str">
        <f>IFERROR(VLOOKUP(check_players!$A251,players!$A:$Q,6,0),"")</f>
        <v/>
      </c>
      <c r="E251" s="16" t="str">
        <f>IFERROR(VLOOKUP(check_players!$A251,players!$A:$Q,16,0),"")</f>
        <v/>
      </c>
      <c r="F251" s="23" t="str">
        <f>IFERROR(VLOOKUP(check_players!$A251,players!$A:$Q,17,0),"")</f>
        <v/>
      </c>
    </row>
    <row r="252" spans="2:6" x14ac:dyDescent="0.25">
      <c r="B252" s="18" t="str">
        <f>IFERROR(VLOOKUP(check_players!$A252,players!$A:$Q,2,0),"")</f>
        <v/>
      </c>
      <c r="C252" s="17" t="str">
        <f>IFERROR(VLOOKUP(check_players!$A252,players!$A:$Q,4,0),"")</f>
        <v/>
      </c>
      <c r="D252" s="16" t="str">
        <f>IFERROR(VLOOKUP(check_players!$A252,players!$A:$Q,6,0),"")</f>
        <v/>
      </c>
      <c r="E252" s="16" t="str">
        <f>IFERROR(VLOOKUP(check_players!$A252,players!$A:$Q,16,0),"")</f>
        <v/>
      </c>
      <c r="F252" s="23" t="str">
        <f>IFERROR(VLOOKUP(check_players!$A252,players!$A:$Q,17,0),"")</f>
        <v/>
      </c>
    </row>
    <row r="253" spans="2:6" x14ac:dyDescent="0.25">
      <c r="B253" s="18" t="str">
        <f>IFERROR(VLOOKUP(check_players!$A253,players!$A:$Q,2,0),"")</f>
        <v/>
      </c>
      <c r="C253" s="17" t="str">
        <f>IFERROR(VLOOKUP(check_players!$A253,players!$A:$Q,4,0),"")</f>
        <v/>
      </c>
      <c r="D253" s="16" t="str">
        <f>IFERROR(VLOOKUP(check_players!$A253,players!$A:$Q,6,0),"")</f>
        <v/>
      </c>
      <c r="E253" s="16" t="str">
        <f>IFERROR(VLOOKUP(check_players!$A253,players!$A:$Q,16,0),"")</f>
        <v/>
      </c>
      <c r="F253" s="23" t="str">
        <f>IFERROR(VLOOKUP(check_players!$A253,players!$A:$Q,17,0),"")</f>
        <v/>
      </c>
    </row>
    <row r="254" spans="2:6" x14ac:dyDescent="0.25">
      <c r="B254" s="18" t="str">
        <f>IFERROR(VLOOKUP(check_players!$A254,players!$A:$Q,2,0),"")</f>
        <v/>
      </c>
      <c r="C254" s="17" t="str">
        <f>IFERROR(VLOOKUP(check_players!$A254,players!$A:$Q,4,0),"")</f>
        <v/>
      </c>
      <c r="D254" s="16" t="str">
        <f>IFERROR(VLOOKUP(check_players!$A254,players!$A:$Q,6,0),"")</f>
        <v/>
      </c>
      <c r="E254" s="16" t="str">
        <f>IFERROR(VLOOKUP(check_players!$A254,players!$A:$Q,16,0),"")</f>
        <v/>
      </c>
      <c r="F254" s="23" t="str">
        <f>IFERROR(VLOOKUP(check_players!$A254,players!$A:$Q,17,0),"")</f>
        <v/>
      </c>
    </row>
    <row r="255" spans="2:6" x14ac:dyDescent="0.25">
      <c r="B255" s="18" t="str">
        <f>IFERROR(VLOOKUP(check_players!$A255,players!$A:$Q,2,0),"")</f>
        <v/>
      </c>
      <c r="C255" s="17" t="str">
        <f>IFERROR(VLOOKUP(check_players!$A255,players!$A:$Q,4,0),"")</f>
        <v/>
      </c>
      <c r="D255" s="16" t="str">
        <f>IFERROR(VLOOKUP(check_players!$A255,players!$A:$Q,6,0),"")</f>
        <v/>
      </c>
      <c r="E255" s="16" t="str">
        <f>IFERROR(VLOOKUP(check_players!$A255,players!$A:$Q,16,0),"")</f>
        <v/>
      </c>
      <c r="F255" s="23" t="str">
        <f>IFERROR(VLOOKUP(check_players!$A255,players!$A:$Q,17,0),"")</f>
        <v/>
      </c>
    </row>
    <row r="256" spans="2:6" x14ac:dyDescent="0.25">
      <c r="B256" s="18" t="str">
        <f>IFERROR(VLOOKUP(check_players!$A256,players!$A:$Q,2,0),"")</f>
        <v/>
      </c>
      <c r="C256" s="17" t="str">
        <f>IFERROR(VLOOKUP(check_players!$A256,players!$A:$Q,4,0),"")</f>
        <v/>
      </c>
      <c r="D256" s="16" t="str">
        <f>IFERROR(VLOOKUP(check_players!$A256,players!$A:$Q,6,0),"")</f>
        <v/>
      </c>
      <c r="E256" s="16" t="str">
        <f>IFERROR(VLOOKUP(check_players!$A256,players!$A:$Q,16,0),"")</f>
        <v/>
      </c>
      <c r="F256" s="23" t="str">
        <f>IFERROR(VLOOKUP(check_players!$A256,players!$A:$Q,17,0),"")</f>
        <v/>
      </c>
    </row>
    <row r="257" spans="2:6" x14ac:dyDescent="0.25">
      <c r="B257" s="18" t="str">
        <f>IFERROR(VLOOKUP(check_players!$A257,players!$A:$Q,2,0),"")</f>
        <v/>
      </c>
      <c r="C257" s="17" t="str">
        <f>IFERROR(VLOOKUP(check_players!$A257,players!$A:$Q,4,0),"")</f>
        <v/>
      </c>
      <c r="D257" s="16" t="str">
        <f>IFERROR(VLOOKUP(check_players!$A257,players!$A:$Q,6,0),"")</f>
        <v/>
      </c>
      <c r="E257" s="16" t="str">
        <f>IFERROR(VLOOKUP(check_players!$A257,players!$A:$Q,16,0),"")</f>
        <v/>
      </c>
      <c r="F257" s="23" t="str">
        <f>IFERROR(VLOOKUP(check_players!$A257,players!$A:$Q,17,0),"")</f>
        <v/>
      </c>
    </row>
    <row r="258" spans="2:6" x14ac:dyDescent="0.25">
      <c r="B258" s="18" t="str">
        <f>IFERROR(VLOOKUP(check_players!$A258,players!$A:$Q,2,0),"")</f>
        <v/>
      </c>
      <c r="C258" s="17" t="str">
        <f>IFERROR(VLOOKUP(check_players!$A258,players!$A:$Q,4,0),"")</f>
        <v/>
      </c>
      <c r="D258" s="16" t="str">
        <f>IFERROR(VLOOKUP(check_players!$A258,players!$A:$Q,6,0),"")</f>
        <v/>
      </c>
      <c r="E258" s="16" t="str">
        <f>IFERROR(VLOOKUP(check_players!$A258,players!$A:$Q,16,0),"")</f>
        <v/>
      </c>
      <c r="F258" s="23" t="str">
        <f>IFERROR(VLOOKUP(check_players!$A258,players!$A:$Q,17,0),"")</f>
        <v/>
      </c>
    </row>
    <row r="259" spans="2:6" x14ac:dyDescent="0.25">
      <c r="B259" s="18" t="str">
        <f>IFERROR(VLOOKUP(check_players!$A259,players!$A:$Q,2,0),"")</f>
        <v/>
      </c>
      <c r="C259" s="17" t="str">
        <f>IFERROR(VLOOKUP(check_players!$A259,players!$A:$Q,4,0),"")</f>
        <v/>
      </c>
      <c r="D259" s="16" t="str">
        <f>IFERROR(VLOOKUP(check_players!$A259,players!$A:$Q,6,0),"")</f>
        <v/>
      </c>
      <c r="E259" s="16" t="str">
        <f>IFERROR(VLOOKUP(check_players!$A259,players!$A:$Q,16,0),"")</f>
        <v/>
      </c>
      <c r="F259" s="23" t="str">
        <f>IFERROR(VLOOKUP(check_players!$A259,players!$A:$Q,17,0),"")</f>
        <v/>
      </c>
    </row>
    <row r="260" spans="2:6" x14ac:dyDescent="0.25">
      <c r="B260" s="18" t="str">
        <f>IFERROR(VLOOKUP(check_players!$A260,players!$A:$Q,2,0),"")</f>
        <v/>
      </c>
      <c r="C260" s="17" t="str">
        <f>IFERROR(VLOOKUP(check_players!$A260,players!$A:$Q,4,0),"")</f>
        <v/>
      </c>
      <c r="D260" s="16" t="str">
        <f>IFERROR(VLOOKUP(check_players!$A260,players!$A:$Q,6,0),"")</f>
        <v/>
      </c>
      <c r="E260" s="16" t="str">
        <f>IFERROR(VLOOKUP(check_players!$A260,players!$A:$Q,16,0),"")</f>
        <v/>
      </c>
      <c r="F260" s="23" t="str">
        <f>IFERROR(VLOOKUP(check_players!$A260,players!$A:$Q,17,0),"")</f>
        <v/>
      </c>
    </row>
    <row r="261" spans="2:6" x14ac:dyDescent="0.25">
      <c r="B261" s="18" t="str">
        <f>IFERROR(VLOOKUP(check_players!$A261,players!$A:$Q,2,0),"")</f>
        <v/>
      </c>
      <c r="C261" s="17" t="str">
        <f>IFERROR(VLOOKUP(check_players!$A261,players!$A:$Q,4,0),"")</f>
        <v/>
      </c>
      <c r="D261" s="16" t="str">
        <f>IFERROR(VLOOKUP(check_players!$A261,players!$A:$Q,6,0),"")</f>
        <v/>
      </c>
      <c r="E261" s="16" t="str">
        <f>IFERROR(VLOOKUP(check_players!$A261,players!$A:$Q,16,0),"")</f>
        <v/>
      </c>
      <c r="F261" s="23" t="str">
        <f>IFERROR(VLOOKUP(check_players!$A261,players!$A:$Q,17,0),"")</f>
        <v/>
      </c>
    </row>
    <row r="262" spans="2:6" x14ac:dyDescent="0.25">
      <c r="B262" s="18" t="str">
        <f>IFERROR(VLOOKUP(check_players!$A262,players!$A:$Q,2,0),"")</f>
        <v/>
      </c>
      <c r="C262" s="17" t="str">
        <f>IFERROR(VLOOKUP(check_players!$A262,players!$A:$Q,4,0),"")</f>
        <v/>
      </c>
      <c r="D262" s="16" t="str">
        <f>IFERROR(VLOOKUP(check_players!$A262,players!$A:$Q,6,0),"")</f>
        <v/>
      </c>
      <c r="E262" s="16" t="str">
        <f>IFERROR(VLOOKUP(check_players!$A262,players!$A:$Q,16,0),"")</f>
        <v/>
      </c>
      <c r="F262" s="23" t="str">
        <f>IFERROR(VLOOKUP(check_players!$A262,players!$A:$Q,17,0),"")</f>
        <v/>
      </c>
    </row>
    <row r="263" spans="2:6" x14ac:dyDescent="0.25">
      <c r="B263" s="18" t="str">
        <f>IFERROR(VLOOKUP(check_players!$A263,players!$A:$Q,2,0),"")</f>
        <v/>
      </c>
      <c r="C263" s="17" t="str">
        <f>IFERROR(VLOOKUP(check_players!$A263,players!$A:$Q,4,0),"")</f>
        <v/>
      </c>
      <c r="D263" s="16" t="str">
        <f>IFERROR(VLOOKUP(check_players!$A263,players!$A:$Q,6,0),"")</f>
        <v/>
      </c>
      <c r="E263" s="16" t="str">
        <f>IFERROR(VLOOKUP(check_players!$A263,players!$A:$Q,16,0),"")</f>
        <v/>
      </c>
      <c r="F263" s="23" t="str">
        <f>IFERROR(VLOOKUP(check_players!$A263,players!$A:$Q,17,0),"")</f>
        <v/>
      </c>
    </row>
    <row r="264" spans="2:6" x14ac:dyDescent="0.25">
      <c r="B264" s="18" t="str">
        <f>IFERROR(VLOOKUP(check_players!$A264,players!$A:$Q,2,0),"")</f>
        <v/>
      </c>
      <c r="C264" s="17" t="str">
        <f>IFERROR(VLOOKUP(check_players!$A264,players!$A:$Q,4,0),"")</f>
        <v/>
      </c>
      <c r="D264" s="16" t="str">
        <f>IFERROR(VLOOKUP(check_players!$A264,players!$A:$Q,6,0),"")</f>
        <v/>
      </c>
      <c r="E264" s="16" t="str">
        <f>IFERROR(VLOOKUP(check_players!$A264,players!$A:$Q,16,0),"")</f>
        <v/>
      </c>
      <c r="F264" s="23" t="str">
        <f>IFERROR(VLOOKUP(check_players!$A264,players!$A:$Q,17,0),"")</f>
        <v/>
      </c>
    </row>
    <row r="265" spans="2:6" x14ac:dyDescent="0.25">
      <c r="B265" s="18" t="str">
        <f>IFERROR(VLOOKUP(check_players!$A265,players!$A:$Q,2,0),"")</f>
        <v/>
      </c>
      <c r="C265" s="17" t="str">
        <f>IFERROR(VLOOKUP(check_players!$A265,players!$A:$Q,4,0),"")</f>
        <v/>
      </c>
      <c r="D265" s="16" t="str">
        <f>IFERROR(VLOOKUP(check_players!$A265,players!$A:$Q,6,0),"")</f>
        <v/>
      </c>
      <c r="E265" s="16" t="str">
        <f>IFERROR(VLOOKUP(check_players!$A265,players!$A:$Q,16,0),"")</f>
        <v/>
      </c>
      <c r="F265" s="23" t="str">
        <f>IFERROR(VLOOKUP(check_players!$A265,players!$A:$Q,17,0),"")</f>
        <v/>
      </c>
    </row>
    <row r="266" spans="2:6" x14ac:dyDescent="0.25">
      <c r="B266" s="18" t="str">
        <f>IFERROR(VLOOKUP(check_players!$A266,players!$A:$Q,2,0),"")</f>
        <v/>
      </c>
      <c r="C266" s="17" t="str">
        <f>IFERROR(VLOOKUP(check_players!$A266,players!$A:$Q,4,0),"")</f>
        <v/>
      </c>
      <c r="D266" s="16" t="str">
        <f>IFERROR(VLOOKUP(check_players!$A266,players!$A:$Q,6,0),"")</f>
        <v/>
      </c>
      <c r="E266" s="16" t="str">
        <f>IFERROR(VLOOKUP(check_players!$A266,players!$A:$Q,16,0),"")</f>
        <v/>
      </c>
      <c r="F266" s="23" t="str">
        <f>IFERROR(VLOOKUP(check_players!$A266,players!$A:$Q,17,0),"")</f>
        <v/>
      </c>
    </row>
    <row r="267" spans="2:6" x14ac:dyDescent="0.25">
      <c r="B267" s="18" t="str">
        <f>IFERROR(VLOOKUP(check_players!$A267,players!$A:$Q,2,0),"")</f>
        <v/>
      </c>
      <c r="C267" s="17" t="str">
        <f>IFERROR(VLOOKUP(check_players!$A267,players!$A:$Q,4,0),"")</f>
        <v/>
      </c>
      <c r="D267" s="16" t="str">
        <f>IFERROR(VLOOKUP(check_players!$A267,players!$A:$Q,6,0),"")</f>
        <v/>
      </c>
      <c r="E267" s="16" t="str">
        <f>IFERROR(VLOOKUP(check_players!$A267,players!$A:$Q,16,0),"")</f>
        <v/>
      </c>
      <c r="F267" s="23" t="str">
        <f>IFERROR(VLOOKUP(check_players!$A267,players!$A:$Q,17,0),"")</f>
        <v/>
      </c>
    </row>
    <row r="268" spans="2:6" x14ac:dyDescent="0.25">
      <c r="B268" s="18" t="str">
        <f>IFERROR(VLOOKUP(check_players!$A268,players!$A:$Q,2,0),"")</f>
        <v/>
      </c>
      <c r="C268" s="17" t="str">
        <f>IFERROR(VLOOKUP(check_players!$A268,players!$A:$Q,4,0),"")</f>
        <v/>
      </c>
      <c r="D268" s="16" t="str">
        <f>IFERROR(VLOOKUP(check_players!$A268,players!$A:$Q,6,0),"")</f>
        <v/>
      </c>
      <c r="E268" s="16" t="str">
        <f>IFERROR(VLOOKUP(check_players!$A268,players!$A:$Q,16,0),"")</f>
        <v/>
      </c>
      <c r="F268" s="23" t="str">
        <f>IFERROR(VLOOKUP(check_players!$A268,players!$A:$Q,17,0),"")</f>
        <v/>
      </c>
    </row>
    <row r="269" spans="2:6" x14ac:dyDescent="0.25">
      <c r="B269" s="18" t="str">
        <f>IFERROR(VLOOKUP(check_players!$A269,players!$A:$Q,2,0),"")</f>
        <v/>
      </c>
      <c r="C269" s="17" t="str">
        <f>IFERROR(VLOOKUP(check_players!$A269,players!$A:$Q,4,0),"")</f>
        <v/>
      </c>
      <c r="D269" s="16" t="str">
        <f>IFERROR(VLOOKUP(check_players!$A269,players!$A:$Q,6,0),"")</f>
        <v/>
      </c>
      <c r="E269" s="16" t="str">
        <f>IFERROR(VLOOKUP(check_players!$A269,players!$A:$Q,16,0),"")</f>
        <v/>
      </c>
      <c r="F269" s="23" t="str">
        <f>IFERROR(VLOOKUP(check_players!$A269,players!$A:$Q,17,0),"")</f>
        <v/>
      </c>
    </row>
    <row r="270" spans="2:6" x14ac:dyDescent="0.25">
      <c r="B270" s="18" t="str">
        <f>IFERROR(VLOOKUP(check_players!$A270,players!$A:$Q,2,0),"")</f>
        <v/>
      </c>
      <c r="C270" s="17" t="str">
        <f>IFERROR(VLOOKUP(check_players!$A270,players!$A:$Q,4,0),"")</f>
        <v/>
      </c>
      <c r="D270" s="16" t="str">
        <f>IFERROR(VLOOKUP(check_players!$A270,players!$A:$Q,6,0),"")</f>
        <v/>
      </c>
      <c r="E270" s="16" t="str">
        <f>IFERROR(VLOOKUP(check_players!$A270,players!$A:$Q,16,0),"")</f>
        <v/>
      </c>
      <c r="F270" s="23" t="str">
        <f>IFERROR(VLOOKUP(check_players!$A270,players!$A:$Q,17,0),"")</f>
        <v/>
      </c>
    </row>
    <row r="271" spans="2:6" x14ac:dyDescent="0.25">
      <c r="B271" s="18" t="str">
        <f>IFERROR(VLOOKUP(check_players!$A271,players!$A:$Q,2,0),"")</f>
        <v/>
      </c>
      <c r="C271" s="17" t="str">
        <f>IFERROR(VLOOKUP(check_players!$A271,players!$A:$Q,4,0),"")</f>
        <v/>
      </c>
      <c r="D271" s="16" t="str">
        <f>IFERROR(VLOOKUP(check_players!$A271,players!$A:$Q,6,0),"")</f>
        <v/>
      </c>
      <c r="E271" s="16" t="str">
        <f>IFERROR(VLOOKUP(check_players!$A271,players!$A:$Q,16,0),"")</f>
        <v/>
      </c>
      <c r="F271" s="23" t="str">
        <f>IFERROR(VLOOKUP(check_players!$A271,players!$A:$Q,17,0),"")</f>
        <v/>
      </c>
    </row>
    <row r="272" spans="2:6" x14ac:dyDescent="0.25">
      <c r="B272" s="18" t="str">
        <f>IFERROR(VLOOKUP(check_players!$A272,players!$A:$Q,2,0),"")</f>
        <v/>
      </c>
      <c r="C272" s="17" t="str">
        <f>IFERROR(VLOOKUP(check_players!$A272,players!$A:$Q,4,0),"")</f>
        <v/>
      </c>
      <c r="D272" s="16" t="str">
        <f>IFERROR(VLOOKUP(check_players!$A272,players!$A:$Q,6,0),"")</f>
        <v/>
      </c>
      <c r="E272" s="16" t="str">
        <f>IFERROR(VLOOKUP(check_players!$A272,players!$A:$Q,16,0),"")</f>
        <v/>
      </c>
      <c r="F272" s="23" t="str">
        <f>IFERROR(VLOOKUP(check_players!$A272,players!$A:$Q,17,0),"")</f>
        <v/>
      </c>
    </row>
    <row r="273" spans="2:6" x14ac:dyDescent="0.25">
      <c r="B273" s="18" t="str">
        <f>IFERROR(VLOOKUP(check_players!$A273,players!$A:$Q,2,0),"")</f>
        <v/>
      </c>
      <c r="C273" s="17" t="str">
        <f>IFERROR(VLOOKUP(check_players!$A273,players!$A:$Q,4,0),"")</f>
        <v/>
      </c>
      <c r="D273" s="16" t="str">
        <f>IFERROR(VLOOKUP(check_players!$A273,players!$A:$Q,6,0),"")</f>
        <v/>
      </c>
      <c r="E273" s="16" t="str">
        <f>IFERROR(VLOOKUP(check_players!$A273,players!$A:$Q,16,0),"")</f>
        <v/>
      </c>
      <c r="F273" s="23" t="str">
        <f>IFERROR(VLOOKUP(check_players!$A273,players!$A:$Q,17,0),"")</f>
        <v/>
      </c>
    </row>
    <row r="274" spans="2:6" x14ac:dyDescent="0.25">
      <c r="B274" s="18" t="str">
        <f>IFERROR(VLOOKUP(check_players!$A274,players!$A:$Q,2,0),"")</f>
        <v/>
      </c>
      <c r="C274" s="17" t="str">
        <f>IFERROR(VLOOKUP(check_players!$A274,players!$A:$Q,4,0),"")</f>
        <v/>
      </c>
      <c r="D274" s="16" t="str">
        <f>IFERROR(VLOOKUP(check_players!$A274,players!$A:$Q,6,0),"")</f>
        <v/>
      </c>
      <c r="E274" s="16" t="str">
        <f>IFERROR(VLOOKUP(check_players!$A274,players!$A:$Q,16,0),"")</f>
        <v/>
      </c>
      <c r="F274" s="23" t="str">
        <f>IFERROR(VLOOKUP(check_players!$A274,players!$A:$Q,17,0),"")</f>
        <v/>
      </c>
    </row>
    <row r="275" spans="2:6" x14ac:dyDescent="0.25">
      <c r="B275" s="18" t="str">
        <f>IFERROR(VLOOKUP(check_players!$A275,players!$A:$Q,2,0),"")</f>
        <v/>
      </c>
      <c r="C275" s="17" t="str">
        <f>IFERROR(VLOOKUP(check_players!$A275,players!$A:$Q,4,0),"")</f>
        <v/>
      </c>
      <c r="D275" s="16" t="str">
        <f>IFERROR(VLOOKUP(check_players!$A275,players!$A:$Q,6,0),"")</f>
        <v/>
      </c>
      <c r="E275" s="16" t="str">
        <f>IFERROR(VLOOKUP(check_players!$A275,players!$A:$Q,16,0),"")</f>
        <v/>
      </c>
      <c r="F275" s="23" t="str">
        <f>IFERROR(VLOOKUP(check_players!$A275,players!$A:$Q,17,0),"")</f>
        <v/>
      </c>
    </row>
    <row r="276" spans="2:6" x14ac:dyDescent="0.25">
      <c r="B276" s="18" t="str">
        <f>IFERROR(VLOOKUP(check_players!$A276,players!$A:$Q,2,0),"")</f>
        <v/>
      </c>
      <c r="C276" s="17" t="str">
        <f>IFERROR(VLOOKUP(check_players!$A276,players!$A:$Q,4,0),"")</f>
        <v/>
      </c>
      <c r="D276" s="16" t="str">
        <f>IFERROR(VLOOKUP(check_players!$A276,players!$A:$Q,6,0),"")</f>
        <v/>
      </c>
      <c r="E276" s="16" t="str">
        <f>IFERROR(VLOOKUP(check_players!$A276,players!$A:$Q,16,0),"")</f>
        <v/>
      </c>
      <c r="F276" s="23" t="str">
        <f>IFERROR(VLOOKUP(check_players!$A276,players!$A:$Q,17,0),"")</f>
        <v/>
      </c>
    </row>
    <row r="277" spans="2:6" x14ac:dyDescent="0.25">
      <c r="B277" s="18" t="str">
        <f>IFERROR(VLOOKUP(check_players!$A277,players!$A:$Q,2,0),"")</f>
        <v/>
      </c>
      <c r="C277" s="17" t="str">
        <f>IFERROR(VLOOKUP(check_players!$A277,players!$A:$Q,4,0),"")</f>
        <v/>
      </c>
      <c r="D277" s="16" t="str">
        <f>IFERROR(VLOOKUP(check_players!$A277,players!$A:$Q,6,0),"")</f>
        <v/>
      </c>
      <c r="E277" s="16" t="str">
        <f>IFERROR(VLOOKUP(check_players!$A277,players!$A:$Q,16,0),"")</f>
        <v/>
      </c>
      <c r="F277" s="23" t="str">
        <f>IFERROR(VLOOKUP(check_players!$A277,players!$A:$Q,17,0),"")</f>
        <v/>
      </c>
    </row>
    <row r="278" spans="2:6" x14ac:dyDescent="0.25">
      <c r="B278" s="18" t="str">
        <f>IFERROR(VLOOKUP(check_players!$A278,players!$A:$Q,2,0),"")</f>
        <v/>
      </c>
      <c r="C278" s="17" t="str">
        <f>IFERROR(VLOOKUP(check_players!$A278,players!$A:$Q,4,0),"")</f>
        <v/>
      </c>
      <c r="D278" s="16" t="str">
        <f>IFERROR(VLOOKUP(check_players!$A278,players!$A:$Q,6,0),"")</f>
        <v/>
      </c>
      <c r="E278" s="16" t="str">
        <f>IFERROR(VLOOKUP(check_players!$A278,players!$A:$Q,16,0),"")</f>
        <v/>
      </c>
      <c r="F278" s="23" t="str">
        <f>IFERROR(VLOOKUP(check_players!$A278,players!$A:$Q,17,0),"")</f>
        <v/>
      </c>
    </row>
    <row r="279" spans="2:6" x14ac:dyDescent="0.25">
      <c r="B279" s="18" t="str">
        <f>IFERROR(VLOOKUP(check_players!$A279,players!$A:$Q,2,0),"")</f>
        <v/>
      </c>
      <c r="C279" s="17" t="str">
        <f>IFERROR(VLOOKUP(check_players!$A279,players!$A:$Q,4,0),"")</f>
        <v/>
      </c>
      <c r="D279" s="16" t="str">
        <f>IFERROR(VLOOKUP(check_players!$A279,players!$A:$Q,6,0),"")</f>
        <v/>
      </c>
      <c r="E279" s="16" t="str">
        <f>IFERROR(VLOOKUP(check_players!$A279,players!$A:$Q,16,0),"")</f>
        <v/>
      </c>
      <c r="F279" s="23" t="str">
        <f>IFERROR(VLOOKUP(check_players!$A279,players!$A:$Q,17,0),"")</f>
        <v/>
      </c>
    </row>
    <row r="280" spans="2:6" x14ac:dyDescent="0.25">
      <c r="B280" s="18" t="str">
        <f>IFERROR(VLOOKUP(check_players!$A280,players!$A:$Q,2,0),"")</f>
        <v/>
      </c>
      <c r="C280" s="17" t="str">
        <f>IFERROR(VLOOKUP(check_players!$A280,players!$A:$Q,4,0),"")</f>
        <v/>
      </c>
      <c r="D280" s="16" t="str">
        <f>IFERROR(VLOOKUP(check_players!$A280,players!$A:$Q,6,0),"")</f>
        <v/>
      </c>
      <c r="E280" s="16" t="str">
        <f>IFERROR(VLOOKUP(check_players!$A280,players!$A:$Q,16,0),"")</f>
        <v/>
      </c>
      <c r="F280" s="23" t="str">
        <f>IFERROR(VLOOKUP(check_players!$A280,players!$A:$Q,17,0),"")</f>
        <v/>
      </c>
    </row>
    <row r="281" spans="2:6" x14ac:dyDescent="0.25">
      <c r="B281" s="18" t="str">
        <f>IFERROR(VLOOKUP(check_players!$A281,players!$A:$Q,2,0),"")</f>
        <v/>
      </c>
      <c r="C281" s="17" t="str">
        <f>IFERROR(VLOOKUP(check_players!$A281,players!$A:$Q,4,0),"")</f>
        <v/>
      </c>
      <c r="D281" s="16" t="str">
        <f>IFERROR(VLOOKUP(check_players!$A281,players!$A:$Q,6,0),"")</f>
        <v/>
      </c>
      <c r="E281" s="16" t="str">
        <f>IFERROR(VLOOKUP(check_players!$A281,players!$A:$Q,16,0),"")</f>
        <v/>
      </c>
      <c r="F281" s="23" t="str">
        <f>IFERROR(VLOOKUP(check_players!$A281,players!$A:$Q,17,0),"")</f>
        <v/>
      </c>
    </row>
    <row r="282" spans="2:6" x14ac:dyDescent="0.25">
      <c r="B282" s="18" t="str">
        <f>IFERROR(VLOOKUP(check_players!$A282,players!$A:$Q,2,0),"")</f>
        <v/>
      </c>
      <c r="C282" s="17" t="str">
        <f>IFERROR(VLOOKUP(check_players!$A282,players!$A:$Q,4,0),"")</f>
        <v/>
      </c>
      <c r="D282" s="16" t="str">
        <f>IFERROR(VLOOKUP(check_players!$A282,players!$A:$Q,6,0),"")</f>
        <v/>
      </c>
      <c r="E282" s="16" t="str">
        <f>IFERROR(VLOOKUP(check_players!$A282,players!$A:$Q,16,0),"")</f>
        <v/>
      </c>
      <c r="F282" s="23" t="str">
        <f>IFERROR(VLOOKUP(check_players!$A282,players!$A:$Q,17,0),"")</f>
        <v/>
      </c>
    </row>
    <row r="283" spans="2:6" x14ac:dyDescent="0.25">
      <c r="B283" s="18" t="str">
        <f>IFERROR(VLOOKUP(check_players!$A283,players!$A:$Q,2,0),"")</f>
        <v/>
      </c>
      <c r="C283" s="17" t="str">
        <f>IFERROR(VLOOKUP(check_players!$A283,players!$A:$Q,4,0),"")</f>
        <v/>
      </c>
      <c r="D283" s="16" t="str">
        <f>IFERROR(VLOOKUP(check_players!$A283,players!$A:$Q,6,0),"")</f>
        <v/>
      </c>
      <c r="E283" s="16" t="str">
        <f>IFERROR(VLOOKUP(check_players!$A283,players!$A:$Q,16,0),"")</f>
        <v/>
      </c>
      <c r="F283" s="23" t="str">
        <f>IFERROR(VLOOKUP(check_players!$A283,players!$A:$Q,17,0),"")</f>
        <v/>
      </c>
    </row>
    <row r="284" spans="2:6" x14ac:dyDescent="0.25">
      <c r="B284" s="18" t="str">
        <f>IFERROR(VLOOKUP(check_players!$A284,players!$A:$Q,2,0),"")</f>
        <v/>
      </c>
      <c r="C284" s="17" t="str">
        <f>IFERROR(VLOOKUP(check_players!$A284,players!$A:$Q,4,0),"")</f>
        <v/>
      </c>
      <c r="D284" s="16" t="str">
        <f>IFERROR(VLOOKUP(check_players!$A284,players!$A:$Q,6,0),"")</f>
        <v/>
      </c>
      <c r="E284" s="16" t="str">
        <f>IFERROR(VLOOKUP(check_players!$A284,players!$A:$Q,16,0),"")</f>
        <v/>
      </c>
      <c r="F284" s="23" t="str">
        <f>IFERROR(VLOOKUP(check_players!$A284,players!$A:$Q,17,0),"")</f>
        <v/>
      </c>
    </row>
    <row r="285" spans="2:6" x14ac:dyDescent="0.25">
      <c r="B285" s="18" t="str">
        <f>IFERROR(VLOOKUP(check_players!$A285,players!$A:$Q,2,0),"")</f>
        <v/>
      </c>
      <c r="C285" s="17" t="str">
        <f>IFERROR(VLOOKUP(check_players!$A285,players!$A:$Q,4,0),"")</f>
        <v/>
      </c>
      <c r="D285" s="16" t="str">
        <f>IFERROR(VLOOKUP(check_players!$A285,players!$A:$Q,6,0),"")</f>
        <v/>
      </c>
      <c r="E285" s="16" t="str">
        <f>IFERROR(VLOOKUP(check_players!$A285,players!$A:$Q,16,0),"")</f>
        <v/>
      </c>
      <c r="F285" s="23" t="str">
        <f>IFERROR(VLOOKUP(check_players!$A285,players!$A:$Q,17,0),"")</f>
        <v/>
      </c>
    </row>
    <row r="286" spans="2:6" x14ac:dyDescent="0.25">
      <c r="B286" s="18" t="str">
        <f>IFERROR(VLOOKUP(check_players!$A286,players!$A:$Q,2,0),"")</f>
        <v/>
      </c>
      <c r="C286" s="17" t="str">
        <f>IFERROR(VLOOKUP(check_players!$A286,players!$A:$Q,4,0),"")</f>
        <v/>
      </c>
      <c r="D286" s="16" t="str">
        <f>IFERROR(VLOOKUP(check_players!$A286,players!$A:$Q,6,0),"")</f>
        <v/>
      </c>
      <c r="E286" s="16" t="str">
        <f>IFERROR(VLOOKUP(check_players!$A286,players!$A:$Q,16,0),"")</f>
        <v/>
      </c>
      <c r="F286" s="23" t="str">
        <f>IFERROR(VLOOKUP(check_players!$A286,players!$A:$Q,17,0),"")</f>
        <v/>
      </c>
    </row>
    <row r="287" spans="2:6" x14ac:dyDescent="0.25">
      <c r="B287" s="18" t="str">
        <f>IFERROR(VLOOKUP(check_players!$A287,players!$A:$Q,2,0),"")</f>
        <v/>
      </c>
      <c r="C287" s="17" t="str">
        <f>IFERROR(VLOOKUP(check_players!$A287,players!$A:$Q,4,0),"")</f>
        <v/>
      </c>
      <c r="D287" s="16" t="str">
        <f>IFERROR(VLOOKUP(check_players!$A287,players!$A:$Q,6,0),"")</f>
        <v/>
      </c>
      <c r="E287" s="16" t="str">
        <f>IFERROR(VLOOKUP(check_players!$A287,players!$A:$Q,16,0),"")</f>
        <v/>
      </c>
      <c r="F287" s="23" t="str">
        <f>IFERROR(VLOOKUP(check_players!$A287,players!$A:$Q,17,0),"")</f>
        <v/>
      </c>
    </row>
    <row r="288" spans="2:6" x14ac:dyDescent="0.25">
      <c r="B288" s="18" t="str">
        <f>IFERROR(VLOOKUP(check_players!$A288,players!$A:$Q,2,0),"")</f>
        <v/>
      </c>
      <c r="C288" s="17" t="str">
        <f>IFERROR(VLOOKUP(check_players!$A288,players!$A:$Q,4,0),"")</f>
        <v/>
      </c>
      <c r="D288" s="16" t="str">
        <f>IFERROR(VLOOKUP(check_players!$A288,players!$A:$Q,6,0),"")</f>
        <v/>
      </c>
      <c r="E288" s="16" t="str">
        <f>IFERROR(VLOOKUP(check_players!$A288,players!$A:$Q,16,0),"")</f>
        <v/>
      </c>
      <c r="F288" s="23" t="str">
        <f>IFERROR(VLOOKUP(check_players!$A288,players!$A:$Q,17,0),"")</f>
        <v/>
      </c>
    </row>
    <row r="289" spans="2:6" x14ac:dyDescent="0.25">
      <c r="B289" s="18" t="str">
        <f>IFERROR(VLOOKUP(check_players!$A289,players!$A:$Q,2,0),"")</f>
        <v/>
      </c>
      <c r="C289" s="17" t="str">
        <f>IFERROR(VLOOKUP(check_players!$A289,players!$A:$Q,4,0),"")</f>
        <v/>
      </c>
      <c r="D289" s="16" t="str">
        <f>IFERROR(VLOOKUP(check_players!$A289,players!$A:$Q,6,0),"")</f>
        <v/>
      </c>
      <c r="E289" s="16" t="str">
        <f>IFERROR(VLOOKUP(check_players!$A289,players!$A:$Q,16,0),"")</f>
        <v/>
      </c>
      <c r="F289" s="23" t="str">
        <f>IFERROR(VLOOKUP(check_players!$A289,players!$A:$Q,17,0),"")</f>
        <v/>
      </c>
    </row>
    <row r="290" spans="2:6" x14ac:dyDescent="0.25">
      <c r="B290" s="18" t="str">
        <f>IFERROR(VLOOKUP(check_players!$A290,players!$A:$Q,2,0),"")</f>
        <v/>
      </c>
      <c r="C290" s="17" t="str">
        <f>IFERROR(VLOOKUP(check_players!$A290,players!$A:$Q,4,0),"")</f>
        <v/>
      </c>
      <c r="D290" s="16" t="str">
        <f>IFERROR(VLOOKUP(check_players!$A290,players!$A:$Q,6,0),"")</f>
        <v/>
      </c>
      <c r="E290" s="16" t="str">
        <f>IFERROR(VLOOKUP(check_players!$A290,players!$A:$Q,16,0),"")</f>
        <v/>
      </c>
      <c r="F290" s="23" t="str">
        <f>IFERROR(VLOOKUP(check_players!$A290,players!$A:$Q,17,0),"")</f>
        <v/>
      </c>
    </row>
    <row r="291" spans="2:6" x14ac:dyDescent="0.25">
      <c r="B291" s="18" t="str">
        <f>IFERROR(VLOOKUP(check_players!$A291,players!$A:$Q,2,0),"")</f>
        <v/>
      </c>
      <c r="C291" s="17" t="str">
        <f>IFERROR(VLOOKUP(check_players!$A291,players!$A:$Q,4,0),"")</f>
        <v/>
      </c>
      <c r="D291" s="16" t="str">
        <f>IFERROR(VLOOKUP(check_players!$A291,players!$A:$Q,6,0),"")</f>
        <v/>
      </c>
      <c r="E291" s="16" t="str">
        <f>IFERROR(VLOOKUP(check_players!$A291,players!$A:$Q,16,0),"")</f>
        <v/>
      </c>
      <c r="F291" s="23" t="str">
        <f>IFERROR(VLOOKUP(check_players!$A291,players!$A:$Q,17,0),"")</f>
        <v/>
      </c>
    </row>
    <row r="292" spans="2:6" x14ac:dyDescent="0.25">
      <c r="B292" s="18" t="str">
        <f>IFERROR(VLOOKUP(check_players!$A292,players!$A:$Q,2,0),"")</f>
        <v/>
      </c>
      <c r="C292" s="17" t="str">
        <f>IFERROR(VLOOKUP(check_players!$A292,players!$A:$Q,4,0),"")</f>
        <v/>
      </c>
      <c r="D292" s="16" t="str">
        <f>IFERROR(VLOOKUP(check_players!$A292,players!$A:$Q,6,0),"")</f>
        <v/>
      </c>
      <c r="E292" s="16" t="str">
        <f>IFERROR(VLOOKUP(check_players!$A292,players!$A:$Q,16,0),"")</f>
        <v/>
      </c>
      <c r="F292" s="23" t="str">
        <f>IFERROR(VLOOKUP(check_players!$A292,players!$A:$Q,17,0),"")</f>
        <v/>
      </c>
    </row>
    <row r="293" spans="2:6" x14ac:dyDescent="0.25">
      <c r="B293" s="18" t="str">
        <f>IFERROR(VLOOKUP(check_players!$A293,players!$A:$Q,2,0),"")</f>
        <v/>
      </c>
      <c r="C293" s="17" t="str">
        <f>IFERROR(VLOOKUP(check_players!$A293,players!$A:$Q,4,0),"")</f>
        <v/>
      </c>
      <c r="D293" s="16" t="str">
        <f>IFERROR(VLOOKUP(check_players!$A293,players!$A:$Q,6,0),"")</f>
        <v/>
      </c>
      <c r="E293" s="16" t="str">
        <f>IFERROR(VLOOKUP(check_players!$A293,players!$A:$Q,16,0),"")</f>
        <v/>
      </c>
      <c r="F293" s="23" t="str">
        <f>IFERROR(VLOOKUP(check_players!$A293,players!$A:$Q,17,0),"")</f>
        <v/>
      </c>
    </row>
    <row r="294" spans="2:6" x14ac:dyDescent="0.25">
      <c r="B294" s="18" t="str">
        <f>IFERROR(VLOOKUP(check_players!$A294,players!$A:$Q,2,0),"")</f>
        <v/>
      </c>
      <c r="C294" s="17" t="str">
        <f>IFERROR(VLOOKUP(check_players!$A294,players!$A:$Q,4,0),"")</f>
        <v/>
      </c>
      <c r="D294" s="16" t="str">
        <f>IFERROR(VLOOKUP(check_players!$A294,players!$A:$Q,6,0),"")</f>
        <v/>
      </c>
      <c r="E294" s="16" t="str">
        <f>IFERROR(VLOOKUP(check_players!$A294,players!$A:$Q,16,0),"")</f>
        <v/>
      </c>
      <c r="F294" s="23" t="str">
        <f>IFERROR(VLOOKUP(check_players!$A294,players!$A:$Q,17,0),"")</f>
        <v/>
      </c>
    </row>
    <row r="295" spans="2:6" x14ac:dyDescent="0.25">
      <c r="B295" s="18" t="str">
        <f>IFERROR(VLOOKUP(check_players!$A295,players!$A:$Q,2,0),"")</f>
        <v/>
      </c>
      <c r="C295" s="17" t="str">
        <f>IFERROR(VLOOKUP(check_players!$A295,players!$A:$Q,4,0),"")</f>
        <v/>
      </c>
      <c r="D295" s="16" t="str">
        <f>IFERROR(VLOOKUP(check_players!$A295,players!$A:$Q,6,0),"")</f>
        <v/>
      </c>
      <c r="E295" s="16" t="str">
        <f>IFERROR(VLOOKUP(check_players!$A295,players!$A:$Q,16,0),"")</f>
        <v/>
      </c>
      <c r="F295" s="23" t="str">
        <f>IFERROR(VLOOKUP(check_players!$A295,players!$A:$Q,17,0),"")</f>
        <v/>
      </c>
    </row>
    <row r="296" spans="2:6" x14ac:dyDescent="0.25">
      <c r="B296" s="18" t="str">
        <f>IFERROR(VLOOKUP(check_players!$A296,players!$A:$Q,2,0),"")</f>
        <v/>
      </c>
      <c r="C296" s="17" t="str">
        <f>IFERROR(VLOOKUP(check_players!$A296,players!$A:$Q,4,0),"")</f>
        <v/>
      </c>
      <c r="D296" s="16" t="str">
        <f>IFERROR(VLOOKUP(check_players!$A296,players!$A:$Q,6,0),"")</f>
        <v/>
      </c>
      <c r="E296" s="16" t="str">
        <f>IFERROR(VLOOKUP(check_players!$A296,players!$A:$Q,16,0),"")</f>
        <v/>
      </c>
      <c r="F296" s="23" t="str">
        <f>IFERROR(VLOOKUP(check_players!$A296,players!$A:$Q,17,0),"")</f>
        <v/>
      </c>
    </row>
    <row r="297" spans="2:6" x14ac:dyDescent="0.25">
      <c r="B297" s="18" t="str">
        <f>IFERROR(VLOOKUP(check_players!$A297,players!$A:$Q,2,0),"")</f>
        <v/>
      </c>
      <c r="C297" s="17" t="str">
        <f>IFERROR(VLOOKUP(check_players!$A297,players!$A:$Q,4,0),"")</f>
        <v/>
      </c>
      <c r="D297" s="16" t="str">
        <f>IFERROR(VLOOKUP(check_players!$A297,players!$A:$Q,6,0),"")</f>
        <v/>
      </c>
      <c r="E297" s="16" t="str">
        <f>IFERROR(VLOOKUP(check_players!$A297,players!$A:$Q,16,0),"")</f>
        <v/>
      </c>
      <c r="F297" s="23" t="str">
        <f>IFERROR(VLOOKUP(check_players!$A297,players!$A:$Q,17,0),"")</f>
        <v/>
      </c>
    </row>
    <row r="298" spans="2:6" x14ac:dyDescent="0.25">
      <c r="B298" s="18" t="str">
        <f>IFERROR(VLOOKUP(check_players!$A298,players!$A:$Q,2,0),"")</f>
        <v/>
      </c>
      <c r="C298" s="17" t="str">
        <f>IFERROR(VLOOKUP(check_players!$A298,players!$A:$Q,4,0),"")</f>
        <v/>
      </c>
      <c r="D298" s="16" t="str">
        <f>IFERROR(VLOOKUP(check_players!$A298,players!$A:$Q,6,0),"")</f>
        <v/>
      </c>
      <c r="E298" s="16" t="str">
        <f>IFERROR(VLOOKUP(check_players!$A298,players!$A:$Q,16,0),"")</f>
        <v/>
      </c>
      <c r="F298" s="23" t="str">
        <f>IFERROR(VLOOKUP(check_players!$A298,players!$A:$Q,17,0),"")</f>
        <v/>
      </c>
    </row>
    <row r="299" spans="2:6" x14ac:dyDescent="0.25">
      <c r="B299" s="18" t="str">
        <f>IFERROR(VLOOKUP(check_players!$A299,players!$A:$Q,2,0),"")</f>
        <v/>
      </c>
      <c r="C299" s="17" t="str">
        <f>IFERROR(VLOOKUP(check_players!$A299,players!$A:$Q,4,0),"")</f>
        <v/>
      </c>
      <c r="D299" s="16" t="str">
        <f>IFERROR(VLOOKUP(check_players!$A299,players!$A:$Q,6,0),"")</f>
        <v/>
      </c>
      <c r="E299" s="16" t="str">
        <f>IFERROR(VLOOKUP(check_players!$A299,players!$A:$Q,16,0),"")</f>
        <v/>
      </c>
      <c r="F299" s="23" t="str">
        <f>IFERROR(VLOOKUP(check_players!$A299,players!$A:$Q,17,0),"")</f>
        <v/>
      </c>
    </row>
    <row r="300" spans="2:6" x14ac:dyDescent="0.25">
      <c r="B300" s="18" t="str">
        <f>IFERROR(VLOOKUP(check_players!$A300,players!$A:$Q,2,0),"")</f>
        <v/>
      </c>
      <c r="C300" s="17" t="str">
        <f>IFERROR(VLOOKUP(check_players!$A300,players!$A:$Q,4,0),"")</f>
        <v/>
      </c>
      <c r="D300" s="16" t="str">
        <f>IFERROR(VLOOKUP(check_players!$A300,players!$A:$Q,6,0),"")</f>
        <v/>
      </c>
      <c r="E300" s="16" t="str">
        <f>IFERROR(VLOOKUP(check_players!$A300,players!$A:$Q,16,0),"")</f>
        <v/>
      </c>
      <c r="F300" s="23" t="str">
        <f>IFERROR(VLOOKUP(check_players!$A300,players!$A:$Q,17,0),"")</f>
        <v/>
      </c>
    </row>
    <row r="301" spans="2:6" x14ac:dyDescent="0.25">
      <c r="B301" s="18" t="str">
        <f>IFERROR(VLOOKUP(check_players!$A301,players!$A:$Q,2,0),"")</f>
        <v/>
      </c>
      <c r="C301" s="17" t="str">
        <f>IFERROR(VLOOKUP(check_players!$A301,players!$A:$Q,4,0),"")</f>
        <v/>
      </c>
      <c r="D301" s="16" t="str">
        <f>IFERROR(VLOOKUP(check_players!$A301,players!$A:$Q,6,0),"")</f>
        <v/>
      </c>
      <c r="E301" s="16" t="str">
        <f>IFERROR(VLOOKUP(check_players!$A301,players!$A:$Q,16,0),"")</f>
        <v/>
      </c>
      <c r="F301" s="23" t="str">
        <f>IFERROR(VLOOKUP(check_players!$A301,players!$A:$Q,17,0),"")</f>
        <v/>
      </c>
    </row>
    <row r="302" spans="2:6" x14ac:dyDescent="0.25">
      <c r="B302" s="18" t="str">
        <f>IFERROR(VLOOKUP(check_players!$A302,players!$A:$Q,2,0),"")</f>
        <v/>
      </c>
      <c r="C302" s="17" t="str">
        <f>IFERROR(VLOOKUP(check_players!$A302,players!$A:$Q,4,0),"")</f>
        <v/>
      </c>
      <c r="D302" s="16" t="str">
        <f>IFERROR(VLOOKUP(check_players!$A302,players!$A:$Q,6,0),"")</f>
        <v/>
      </c>
      <c r="E302" s="16" t="str">
        <f>IFERROR(VLOOKUP(check_players!$A302,players!$A:$Q,16,0),"")</f>
        <v/>
      </c>
      <c r="F302" s="23" t="str">
        <f>IFERROR(VLOOKUP(check_players!$A302,players!$A:$Q,17,0),"")</f>
        <v/>
      </c>
    </row>
    <row r="303" spans="2:6" x14ac:dyDescent="0.25">
      <c r="B303" s="18" t="str">
        <f>IFERROR(VLOOKUP(check_players!$A303,players!$A:$Q,2,0),"")</f>
        <v/>
      </c>
      <c r="C303" s="17" t="str">
        <f>IFERROR(VLOOKUP(check_players!$A303,players!$A:$Q,4,0),"")</f>
        <v/>
      </c>
      <c r="D303" s="16" t="str">
        <f>IFERROR(VLOOKUP(check_players!$A303,players!$A:$Q,6,0),"")</f>
        <v/>
      </c>
      <c r="E303" s="16" t="str">
        <f>IFERROR(VLOOKUP(check_players!$A303,players!$A:$Q,16,0),"")</f>
        <v/>
      </c>
      <c r="F303" s="23" t="str">
        <f>IFERROR(VLOOKUP(check_players!$A303,players!$A:$Q,17,0),"")</f>
        <v/>
      </c>
    </row>
    <row r="304" spans="2:6" x14ac:dyDescent="0.25">
      <c r="B304" s="18" t="str">
        <f>IFERROR(VLOOKUP(check_players!$A304,players!$A:$Q,2,0),"")</f>
        <v/>
      </c>
      <c r="C304" s="17" t="str">
        <f>IFERROR(VLOOKUP(check_players!$A304,players!$A:$Q,4,0),"")</f>
        <v/>
      </c>
      <c r="D304" s="16" t="str">
        <f>IFERROR(VLOOKUP(check_players!$A304,players!$A:$Q,6,0),"")</f>
        <v/>
      </c>
      <c r="E304" s="16" t="str">
        <f>IFERROR(VLOOKUP(check_players!$A304,players!$A:$Q,16,0),"")</f>
        <v/>
      </c>
      <c r="F304" s="23" t="str">
        <f>IFERROR(VLOOKUP(check_players!$A304,players!$A:$Q,17,0),"")</f>
        <v/>
      </c>
    </row>
    <row r="305" spans="2:6" x14ac:dyDescent="0.25">
      <c r="B305" s="18" t="str">
        <f>IFERROR(VLOOKUP(check_players!$A305,players!$A:$Q,2,0),"")</f>
        <v/>
      </c>
      <c r="C305" s="17" t="str">
        <f>IFERROR(VLOOKUP(check_players!$A305,players!$A:$Q,4,0),"")</f>
        <v/>
      </c>
      <c r="D305" s="16" t="str">
        <f>IFERROR(VLOOKUP(check_players!$A305,players!$A:$Q,6,0),"")</f>
        <v/>
      </c>
      <c r="E305" s="16" t="str">
        <f>IFERROR(VLOOKUP(check_players!$A305,players!$A:$Q,16,0),"")</f>
        <v/>
      </c>
      <c r="F305" s="23" t="str">
        <f>IFERROR(VLOOKUP(check_players!$A305,players!$A:$Q,17,0),"")</f>
        <v/>
      </c>
    </row>
    <row r="306" spans="2:6" x14ac:dyDescent="0.25">
      <c r="B306" s="18" t="str">
        <f>IFERROR(VLOOKUP(check_players!$A306,players!$A:$Q,2,0),"")</f>
        <v/>
      </c>
      <c r="C306" s="17" t="str">
        <f>IFERROR(VLOOKUP(check_players!$A306,players!$A:$Q,4,0),"")</f>
        <v/>
      </c>
      <c r="D306" s="16" t="str">
        <f>IFERROR(VLOOKUP(check_players!$A306,players!$A:$Q,6,0),"")</f>
        <v/>
      </c>
      <c r="E306" s="16" t="str">
        <f>IFERROR(VLOOKUP(check_players!$A306,players!$A:$Q,16,0),"")</f>
        <v/>
      </c>
      <c r="F306" s="23" t="str">
        <f>IFERROR(VLOOKUP(check_players!$A306,players!$A:$Q,17,0),"")</f>
        <v/>
      </c>
    </row>
    <row r="307" spans="2:6" x14ac:dyDescent="0.25">
      <c r="B307" s="18" t="str">
        <f>IFERROR(VLOOKUP(check_players!$A307,players!$A:$Q,2,0),"")</f>
        <v/>
      </c>
      <c r="C307" s="17" t="str">
        <f>IFERROR(VLOOKUP(check_players!$A307,players!$A:$Q,4,0),"")</f>
        <v/>
      </c>
      <c r="D307" s="16" t="str">
        <f>IFERROR(VLOOKUP(check_players!$A307,players!$A:$Q,6,0),"")</f>
        <v/>
      </c>
      <c r="E307" s="16" t="str">
        <f>IFERROR(VLOOKUP(check_players!$A307,players!$A:$Q,16,0),"")</f>
        <v/>
      </c>
      <c r="F307" s="23" t="str">
        <f>IFERROR(VLOOKUP(check_players!$A307,players!$A:$Q,17,0),"")</f>
        <v/>
      </c>
    </row>
    <row r="308" spans="2:6" x14ac:dyDescent="0.25">
      <c r="B308" s="18" t="str">
        <f>IFERROR(VLOOKUP(check_players!$A308,players!$A:$Q,2,0),"")</f>
        <v/>
      </c>
      <c r="C308" s="17" t="str">
        <f>IFERROR(VLOOKUP(check_players!$A308,players!$A:$Q,4,0),"")</f>
        <v/>
      </c>
      <c r="D308" s="16" t="str">
        <f>IFERROR(VLOOKUP(check_players!$A308,players!$A:$Q,6,0),"")</f>
        <v/>
      </c>
      <c r="E308" s="16" t="str">
        <f>IFERROR(VLOOKUP(check_players!$A308,players!$A:$Q,16,0),"")</f>
        <v/>
      </c>
      <c r="F308" s="23" t="str">
        <f>IFERROR(VLOOKUP(check_players!$A308,players!$A:$Q,17,0),"")</f>
        <v/>
      </c>
    </row>
    <row r="309" spans="2:6" x14ac:dyDescent="0.25">
      <c r="B309" s="18" t="str">
        <f>IFERROR(VLOOKUP(check_players!$A309,players!$A:$Q,2,0),"")</f>
        <v/>
      </c>
      <c r="C309" s="17" t="str">
        <f>IFERROR(VLOOKUP(check_players!$A309,players!$A:$Q,4,0),"")</f>
        <v/>
      </c>
      <c r="D309" s="16" t="str">
        <f>IFERROR(VLOOKUP(check_players!$A309,players!$A:$Q,6,0),"")</f>
        <v/>
      </c>
      <c r="E309" s="16" t="str">
        <f>IFERROR(VLOOKUP(check_players!$A309,players!$A:$Q,16,0),"")</f>
        <v/>
      </c>
      <c r="F309" s="23" t="str">
        <f>IFERROR(VLOOKUP(check_players!$A309,players!$A:$Q,17,0),"")</f>
        <v/>
      </c>
    </row>
    <row r="310" spans="2:6" x14ac:dyDescent="0.25">
      <c r="B310" s="18" t="str">
        <f>IFERROR(VLOOKUP(check_players!$A310,players!$A:$Q,2,0),"")</f>
        <v/>
      </c>
      <c r="C310" s="17" t="str">
        <f>IFERROR(VLOOKUP(check_players!$A310,players!$A:$Q,4,0),"")</f>
        <v/>
      </c>
      <c r="D310" s="16" t="str">
        <f>IFERROR(VLOOKUP(check_players!$A310,players!$A:$Q,6,0),"")</f>
        <v/>
      </c>
      <c r="E310" s="16" t="str">
        <f>IFERROR(VLOOKUP(check_players!$A310,players!$A:$Q,16,0),"")</f>
        <v/>
      </c>
      <c r="F310" s="23" t="str">
        <f>IFERROR(VLOOKUP(check_players!$A310,players!$A:$Q,17,0),"")</f>
        <v/>
      </c>
    </row>
    <row r="311" spans="2:6" x14ac:dyDescent="0.25">
      <c r="B311" s="18" t="str">
        <f>IFERROR(VLOOKUP(check_players!$A311,players!$A:$Q,2,0),"")</f>
        <v/>
      </c>
      <c r="C311" s="17" t="str">
        <f>IFERROR(VLOOKUP(check_players!$A311,players!$A:$Q,4,0),"")</f>
        <v/>
      </c>
      <c r="D311" s="16" t="str">
        <f>IFERROR(VLOOKUP(check_players!$A311,players!$A:$Q,6,0),"")</f>
        <v/>
      </c>
      <c r="E311" s="16" t="str">
        <f>IFERROR(VLOOKUP(check_players!$A311,players!$A:$Q,16,0),"")</f>
        <v/>
      </c>
      <c r="F311" s="23" t="str">
        <f>IFERROR(VLOOKUP(check_players!$A311,players!$A:$Q,17,0),"")</f>
        <v/>
      </c>
    </row>
    <row r="312" spans="2:6" x14ac:dyDescent="0.25">
      <c r="B312" s="18" t="str">
        <f>IFERROR(VLOOKUP(check_players!$A312,players!$A:$Q,2,0),"")</f>
        <v/>
      </c>
      <c r="C312" s="17" t="str">
        <f>IFERROR(VLOOKUP(check_players!$A312,players!$A:$Q,4,0),"")</f>
        <v/>
      </c>
      <c r="D312" s="16" t="str">
        <f>IFERROR(VLOOKUP(check_players!$A312,players!$A:$Q,6,0),"")</f>
        <v/>
      </c>
      <c r="E312" s="16" t="str">
        <f>IFERROR(VLOOKUP(check_players!$A312,players!$A:$Q,16,0),"")</f>
        <v/>
      </c>
      <c r="F312" s="23" t="str">
        <f>IFERROR(VLOOKUP(check_players!$A312,players!$A:$Q,17,0),"")</f>
        <v/>
      </c>
    </row>
    <row r="313" spans="2:6" x14ac:dyDescent="0.25">
      <c r="B313" s="18" t="str">
        <f>IFERROR(VLOOKUP(check_players!$A313,players!$A:$Q,2,0),"")</f>
        <v/>
      </c>
      <c r="C313" s="17" t="str">
        <f>IFERROR(VLOOKUP(check_players!$A313,players!$A:$Q,4,0),"")</f>
        <v/>
      </c>
      <c r="D313" s="16" t="str">
        <f>IFERROR(VLOOKUP(check_players!$A313,players!$A:$Q,6,0),"")</f>
        <v/>
      </c>
      <c r="E313" s="16" t="str">
        <f>IFERROR(VLOOKUP(check_players!$A313,players!$A:$Q,16,0),"")</f>
        <v/>
      </c>
      <c r="F313" s="23" t="str">
        <f>IFERROR(VLOOKUP(check_players!$A313,players!$A:$Q,17,0),"")</f>
        <v/>
      </c>
    </row>
    <row r="314" spans="2:6" x14ac:dyDescent="0.25">
      <c r="B314" s="18" t="str">
        <f>IFERROR(VLOOKUP(check_players!$A314,players!$A:$Q,2,0),"")</f>
        <v/>
      </c>
      <c r="C314" s="17" t="str">
        <f>IFERROR(VLOOKUP(check_players!$A314,players!$A:$Q,4,0),"")</f>
        <v/>
      </c>
      <c r="D314" s="16" t="str">
        <f>IFERROR(VLOOKUP(check_players!$A314,players!$A:$Q,6,0),"")</f>
        <v/>
      </c>
      <c r="E314" s="16" t="str">
        <f>IFERROR(VLOOKUP(check_players!$A314,players!$A:$Q,16,0),"")</f>
        <v/>
      </c>
      <c r="F314" s="23" t="str">
        <f>IFERROR(VLOOKUP(check_players!$A314,players!$A:$Q,17,0),"")</f>
        <v/>
      </c>
    </row>
    <row r="315" spans="2:6" x14ac:dyDescent="0.25">
      <c r="B315" s="18" t="str">
        <f>IFERROR(VLOOKUP(check_players!$A315,players!$A:$Q,2,0),"")</f>
        <v/>
      </c>
      <c r="C315" s="17" t="str">
        <f>IFERROR(VLOOKUP(check_players!$A315,players!$A:$Q,4,0),"")</f>
        <v/>
      </c>
      <c r="D315" s="16" t="str">
        <f>IFERROR(VLOOKUP(check_players!$A315,players!$A:$Q,6,0),"")</f>
        <v/>
      </c>
      <c r="E315" s="16" t="str">
        <f>IFERROR(VLOOKUP(check_players!$A315,players!$A:$Q,16,0),"")</f>
        <v/>
      </c>
      <c r="F315" s="23" t="str">
        <f>IFERROR(VLOOKUP(check_players!$A315,players!$A:$Q,17,0),"")</f>
        <v/>
      </c>
    </row>
    <row r="316" spans="2:6" x14ac:dyDescent="0.25">
      <c r="B316" s="18" t="str">
        <f>IFERROR(VLOOKUP(check_players!$A316,players!$A:$Q,2,0),"")</f>
        <v/>
      </c>
      <c r="C316" s="17" t="str">
        <f>IFERROR(VLOOKUP(check_players!$A316,players!$A:$Q,4,0),"")</f>
        <v/>
      </c>
      <c r="D316" s="16" t="str">
        <f>IFERROR(VLOOKUP(check_players!$A316,players!$A:$Q,6,0),"")</f>
        <v/>
      </c>
      <c r="E316" s="16" t="str">
        <f>IFERROR(VLOOKUP(check_players!$A316,players!$A:$Q,16,0),"")</f>
        <v/>
      </c>
      <c r="F316" s="23" t="str">
        <f>IFERROR(VLOOKUP(check_players!$A316,players!$A:$Q,17,0),"")</f>
        <v/>
      </c>
    </row>
    <row r="317" spans="2:6" x14ac:dyDescent="0.25">
      <c r="B317" s="18" t="str">
        <f>IFERROR(VLOOKUP(check_players!$A317,players!$A:$Q,2,0),"")</f>
        <v/>
      </c>
      <c r="C317" s="17" t="str">
        <f>IFERROR(VLOOKUP(check_players!$A317,players!$A:$Q,4,0),"")</f>
        <v/>
      </c>
      <c r="D317" s="16" t="str">
        <f>IFERROR(VLOOKUP(check_players!$A317,players!$A:$Q,6,0),"")</f>
        <v/>
      </c>
      <c r="E317" s="16" t="str">
        <f>IFERROR(VLOOKUP(check_players!$A317,players!$A:$Q,16,0),"")</f>
        <v/>
      </c>
      <c r="F317" s="23" t="str">
        <f>IFERROR(VLOOKUP(check_players!$A317,players!$A:$Q,17,0),"")</f>
        <v/>
      </c>
    </row>
    <row r="318" spans="2:6" x14ac:dyDescent="0.25">
      <c r="B318" s="18" t="str">
        <f>IFERROR(VLOOKUP(check_players!$A318,players!$A:$Q,2,0),"")</f>
        <v/>
      </c>
      <c r="C318" s="17" t="str">
        <f>IFERROR(VLOOKUP(check_players!$A318,players!$A:$Q,4,0),"")</f>
        <v/>
      </c>
      <c r="D318" s="16" t="str">
        <f>IFERROR(VLOOKUP(check_players!$A318,players!$A:$Q,6,0),"")</f>
        <v/>
      </c>
      <c r="E318" s="16" t="str">
        <f>IFERROR(VLOOKUP(check_players!$A318,players!$A:$Q,16,0),"")</f>
        <v/>
      </c>
      <c r="F318" s="23" t="str">
        <f>IFERROR(VLOOKUP(check_players!$A318,players!$A:$Q,17,0),"")</f>
        <v/>
      </c>
    </row>
    <row r="319" spans="2:6" x14ac:dyDescent="0.25">
      <c r="B319" s="18" t="str">
        <f>IFERROR(VLOOKUP(check_players!$A319,players!$A:$Q,2,0),"")</f>
        <v/>
      </c>
      <c r="C319" s="17" t="str">
        <f>IFERROR(VLOOKUP(check_players!$A319,players!$A:$Q,4,0),"")</f>
        <v/>
      </c>
      <c r="D319" s="16" t="str">
        <f>IFERROR(VLOOKUP(check_players!$A319,players!$A:$Q,6,0),"")</f>
        <v/>
      </c>
      <c r="E319" s="16" t="str">
        <f>IFERROR(VLOOKUP(check_players!$A319,players!$A:$Q,16,0),"")</f>
        <v/>
      </c>
      <c r="F319" s="23" t="str">
        <f>IFERROR(VLOOKUP(check_players!$A319,players!$A:$Q,17,0),"")</f>
        <v/>
      </c>
    </row>
    <row r="320" spans="2:6" x14ac:dyDescent="0.25">
      <c r="B320" s="18" t="str">
        <f>IFERROR(VLOOKUP(check_players!$A320,players!$A:$Q,2,0),"")</f>
        <v/>
      </c>
      <c r="C320" s="17" t="str">
        <f>IFERROR(VLOOKUP(check_players!$A320,players!$A:$Q,4,0),"")</f>
        <v/>
      </c>
      <c r="D320" s="16" t="str">
        <f>IFERROR(VLOOKUP(check_players!$A320,players!$A:$Q,6,0),"")</f>
        <v/>
      </c>
      <c r="E320" s="16" t="str">
        <f>IFERROR(VLOOKUP(check_players!$A320,players!$A:$Q,16,0),"")</f>
        <v/>
      </c>
      <c r="F320" s="23" t="str">
        <f>IFERROR(VLOOKUP(check_players!$A320,players!$A:$Q,17,0),"")</f>
        <v/>
      </c>
    </row>
    <row r="321" spans="2:6" x14ac:dyDescent="0.25">
      <c r="B321" s="18" t="str">
        <f>IFERROR(VLOOKUP(check_players!$A321,players!$A:$Q,2,0),"")</f>
        <v/>
      </c>
      <c r="C321" s="17" t="str">
        <f>IFERROR(VLOOKUP(check_players!$A321,players!$A:$Q,4,0),"")</f>
        <v/>
      </c>
      <c r="D321" s="16" t="str">
        <f>IFERROR(VLOOKUP(check_players!$A321,players!$A:$Q,6,0),"")</f>
        <v/>
      </c>
      <c r="E321" s="16" t="str">
        <f>IFERROR(VLOOKUP(check_players!$A321,players!$A:$Q,16,0),"")</f>
        <v/>
      </c>
      <c r="F321" s="23" t="str">
        <f>IFERROR(VLOOKUP(check_players!$A321,players!$A:$Q,17,0),"")</f>
        <v/>
      </c>
    </row>
    <row r="322" spans="2:6" x14ac:dyDescent="0.25">
      <c r="B322" s="18" t="str">
        <f>IFERROR(VLOOKUP(check_players!$A322,players!$A:$Q,2,0),"")</f>
        <v/>
      </c>
      <c r="C322" s="17" t="str">
        <f>IFERROR(VLOOKUP(check_players!$A322,players!$A:$Q,4,0),"")</f>
        <v/>
      </c>
      <c r="D322" s="16" t="str">
        <f>IFERROR(VLOOKUP(check_players!$A322,players!$A:$Q,6,0),"")</f>
        <v/>
      </c>
      <c r="E322" s="16" t="str">
        <f>IFERROR(VLOOKUP(check_players!$A322,players!$A:$Q,16,0),"")</f>
        <v/>
      </c>
      <c r="F322" s="23" t="str">
        <f>IFERROR(VLOOKUP(check_players!$A322,players!$A:$Q,17,0),"")</f>
        <v/>
      </c>
    </row>
    <row r="323" spans="2:6" x14ac:dyDescent="0.25">
      <c r="B323" s="18" t="str">
        <f>IFERROR(VLOOKUP(check_players!$A323,players!$A:$Q,2,0),"")</f>
        <v/>
      </c>
      <c r="C323" s="17" t="str">
        <f>IFERROR(VLOOKUP(check_players!$A323,players!$A:$Q,4,0),"")</f>
        <v/>
      </c>
      <c r="D323" s="16" t="str">
        <f>IFERROR(VLOOKUP(check_players!$A323,players!$A:$Q,6,0),"")</f>
        <v/>
      </c>
      <c r="E323" s="16" t="str">
        <f>IFERROR(VLOOKUP(check_players!$A323,players!$A:$Q,16,0),"")</f>
        <v/>
      </c>
      <c r="F323" s="23" t="str">
        <f>IFERROR(VLOOKUP(check_players!$A323,players!$A:$Q,17,0),"")</f>
        <v/>
      </c>
    </row>
    <row r="324" spans="2:6" x14ac:dyDescent="0.25">
      <c r="B324" s="18" t="str">
        <f>IFERROR(VLOOKUP(check_players!$A324,players!$A:$Q,2,0),"")</f>
        <v/>
      </c>
      <c r="C324" s="17" t="str">
        <f>IFERROR(VLOOKUP(check_players!$A324,players!$A:$Q,4,0),"")</f>
        <v/>
      </c>
      <c r="D324" s="16" t="str">
        <f>IFERROR(VLOOKUP(check_players!$A324,players!$A:$Q,6,0),"")</f>
        <v/>
      </c>
      <c r="E324" s="16" t="str">
        <f>IFERROR(VLOOKUP(check_players!$A324,players!$A:$Q,16,0),"")</f>
        <v/>
      </c>
      <c r="F324" s="23" t="str">
        <f>IFERROR(VLOOKUP(check_players!$A324,players!$A:$Q,17,0),"")</f>
        <v/>
      </c>
    </row>
    <row r="325" spans="2:6" x14ac:dyDescent="0.25">
      <c r="B325" s="18" t="str">
        <f>IFERROR(VLOOKUP(check_players!$A325,players!$A:$Q,2,0),"")</f>
        <v/>
      </c>
      <c r="C325" s="17" t="str">
        <f>IFERROR(VLOOKUP(check_players!$A325,players!$A:$Q,4,0),"")</f>
        <v/>
      </c>
      <c r="D325" s="16" t="str">
        <f>IFERROR(VLOOKUP(check_players!$A325,players!$A:$Q,6,0),"")</f>
        <v/>
      </c>
      <c r="E325" s="16" t="str">
        <f>IFERROR(VLOOKUP(check_players!$A325,players!$A:$Q,16,0),"")</f>
        <v/>
      </c>
      <c r="F325" s="23" t="str">
        <f>IFERROR(VLOOKUP(check_players!$A325,players!$A:$Q,17,0),"")</f>
        <v/>
      </c>
    </row>
    <row r="326" spans="2:6" x14ac:dyDescent="0.25">
      <c r="B326" s="18" t="str">
        <f>IFERROR(VLOOKUP(check_players!$A326,players!$A:$Q,2,0),"")</f>
        <v/>
      </c>
      <c r="C326" s="17" t="str">
        <f>IFERROR(VLOOKUP(check_players!$A326,players!$A:$Q,4,0),"")</f>
        <v/>
      </c>
      <c r="D326" s="16" t="str">
        <f>IFERROR(VLOOKUP(check_players!$A326,players!$A:$Q,6,0),"")</f>
        <v/>
      </c>
      <c r="E326" s="16" t="str">
        <f>IFERROR(VLOOKUP(check_players!$A326,players!$A:$Q,16,0),"")</f>
        <v/>
      </c>
      <c r="F326" s="23" t="str">
        <f>IFERROR(VLOOKUP(check_players!$A326,players!$A:$Q,17,0),"")</f>
        <v/>
      </c>
    </row>
    <row r="327" spans="2:6" x14ac:dyDescent="0.25">
      <c r="B327" s="18" t="str">
        <f>IFERROR(VLOOKUP(check_players!$A327,players!$A:$Q,2,0),"")</f>
        <v/>
      </c>
      <c r="C327" s="17" t="str">
        <f>IFERROR(VLOOKUP(check_players!$A327,players!$A:$Q,4,0),"")</f>
        <v/>
      </c>
      <c r="D327" s="16" t="str">
        <f>IFERROR(VLOOKUP(check_players!$A327,players!$A:$Q,6,0),"")</f>
        <v/>
      </c>
      <c r="E327" s="16" t="str">
        <f>IFERROR(VLOOKUP(check_players!$A327,players!$A:$Q,16,0),"")</f>
        <v/>
      </c>
      <c r="F327" s="23" t="str">
        <f>IFERROR(VLOOKUP(check_players!$A327,players!$A:$Q,17,0),"")</f>
        <v/>
      </c>
    </row>
    <row r="328" spans="2:6" x14ac:dyDescent="0.25">
      <c r="B328" s="18" t="str">
        <f>IFERROR(VLOOKUP(check_players!$A328,players!$A:$Q,2,0),"")</f>
        <v/>
      </c>
      <c r="C328" s="17" t="str">
        <f>IFERROR(VLOOKUP(check_players!$A328,players!$A:$Q,4,0),"")</f>
        <v/>
      </c>
      <c r="D328" s="16" t="str">
        <f>IFERROR(VLOOKUP(check_players!$A328,players!$A:$Q,6,0),"")</f>
        <v/>
      </c>
      <c r="E328" s="16" t="str">
        <f>IFERROR(VLOOKUP(check_players!$A328,players!$A:$Q,16,0),"")</f>
        <v/>
      </c>
      <c r="F328" s="23" t="str">
        <f>IFERROR(VLOOKUP(check_players!$A328,players!$A:$Q,17,0),"")</f>
        <v/>
      </c>
    </row>
    <row r="329" spans="2:6" x14ac:dyDescent="0.25">
      <c r="B329" s="18" t="str">
        <f>IFERROR(VLOOKUP(check_players!$A329,players!$A:$Q,2,0),"")</f>
        <v/>
      </c>
      <c r="C329" s="17" t="str">
        <f>IFERROR(VLOOKUP(check_players!$A329,players!$A:$Q,4,0),"")</f>
        <v/>
      </c>
      <c r="D329" s="16" t="str">
        <f>IFERROR(VLOOKUP(check_players!$A329,players!$A:$Q,6,0),"")</f>
        <v/>
      </c>
      <c r="E329" s="16" t="str">
        <f>IFERROR(VLOOKUP(check_players!$A329,players!$A:$Q,16,0),"")</f>
        <v/>
      </c>
      <c r="F329" s="23" t="str">
        <f>IFERROR(VLOOKUP(check_players!$A329,players!$A:$Q,17,0),"")</f>
        <v/>
      </c>
    </row>
    <row r="330" spans="2:6" x14ac:dyDescent="0.25">
      <c r="B330" s="18" t="str">
        <f>IFERROR(VLOOKUP(check_players!$A330,players!$A:$Q,2,0),"")</f>
        <v/>
      </c>
      <c r="C330" s="17" t="str">
        <f>IFERROR(VLOOKUP(check_players!$A330,players!$A:$Q,4,0),"")</f>
        <v/>
      </c>
      <c r="D330" s="16" t="str">
        <f>IFERROR(VLOOKUP(check_players!$A330,players!$A:$Q,6,0),"")</f>
        <v/>
      </c>
      <c r="E330" s="16" t="str">
        <f>IFERROR(VLOOKUP(check_players!$A330,players!$A:$Q,16,0),"")</f>
        <v/>
      </c>
      <c r="F330" s="23" t="str">
        <f>IFERROR(VLOOKUP(check_players!$A330,players!$A:$Q,17,0),"")</f>
        <v/>
      </c>
    </row>
    <row r="331" spans="2:6" x14ac:dyDescent="0.25">
      <c r="B331" s="18" t="str">
        <f>IFERROR(VLOOKUP(check_players!$A331,players!$A:$Q,2,0),"")</f>
        <v/>
      </c>
      <c r="C331" s="17" t="str">
        <f>IFERROR(VLOOKUP(check_players!$A331,players!$A:$Q,4,0),"")</f>
        <v/>
      </c>
      <c r="D331" s="16" t="str">
        <f>IFERROR(VLOOKUP(check_players!$A331,players!$A:$Q,6,0),"")</f>
        <v/>
      </c>
      <c r="E331" s="16" t="str">
        <f>IFERROR(VLOOKUP(check_players!$A331,players!$A:$Q,16,0),"")</f>
        <v/>
      </c>
      <c r="F331" s="23" t="str">
        <f>IFERROR(VLOOKUP(check_players!$A331,players!$A:$Q,17,0),"")</f>
        <v/>
      </c>
    </row>
    <row r="332" spans="2:6" x14ac:dyDescent="0.25">
      <c r="B332" s="18" t="str">
        <f>IFERROR(VLOOKUP(check_players!$A332,players!$A:$Q,2,0),"")</f>
        <v/>
      </c>
      <c r="C332" s="17" t="str">
        <f>IFERROR(VLOOKUP(check_players!$A332,players!$A:$Q,4,0),"")</f>
        <v/>
      </c>
      <c r="D332" s="16" t="str">
        <f>IFERROR(VLOOKUP(check_players!$A332,players!$A:$Q,6,0),"")</f>
        <v/>
      </c>
      <c r="E332" s="16" t="str">
        <f>IFERROR(VLOOKUP(check_players!$A332,players!$A:$Q,16,0),"")</f>
        <v/>
      </c>
      <c r="F332" s="23" t="str">
        <f>IFERROR(VLOOKUP(check_players!$A332,players!$A:$Q,17,0),"")</f>
        <v/>
      </c>
    </row>
    <row r="333" spans="2:6" x14ac:dyDescent="0.25">
      <c r="B333" s="18" t="str">
        <f>IFERROR(VLOOKUP(check_players!$A333,players!$A:$Q,2,0),"")</f>
        <v/>
      </c>
      <c r="C333" s="17" t="str">
        <f>IFERROR(VLOOKUP(check_players!$A333,players!$A:$Q,4,0),"")</f>
        <v/>
      </c>
      <c r="D333" s="16" t="str">
        <f>IFERROR(VLOOKUP(check_players!$A333,players!$A:$Q,6,0),"")</f>
        <v/>
      </c>
      <c r="E333" s="16" t="str">
        <f>IFERROR(VLOOKUP(check_players!$A333,players!$A:$Q,16,0),"")</f>
        <v/>
      </c>
      <c r="F333" s="23" t="str">
        <f>IFERROR(VLOOKUP(check_players!$A333,players!$A:$Q,17,0),"")</f>
        <v/>
      </c>
    </row>
    <row r="334" spans="2:6" x14ac:dyDescent="0.25">
      <c r="B334" s="18" t="str">
        <f>IFERROR(VLOOKUP(check_players!$A334,players!$A:$Q,2,0),"")</f>
        <v/>
      </c>
      <c r="C334" s="17" t="str">
        <f>IFERROR(VLOOKUP(check_players!$A334,players!$A:$Q,4,0),"")</f>
        <v/>
      </c>
      <c r="D334" s="16" t="str">
        <f>IFERROR(VLOOKUP(check_players!$A334,players!$A:$Q,6,0),"")</f>
        <v/>
      </c>
      <c r="E334" s="16" t="str">
        <f>IFERROR(VLOOKUP(check_players!$A334,players!$A:$Q,16,0),"")</f>
        <v/>
      </c>
      <c r="F334" s="23" t="str">
        <f>IFERROR(VLOOKUP(check_players!$A334,players!$A:$Q,17,0),"")</f>
        <v/>
      </c>
    </row>
    <row r="335" spans="2:6" x14ac:dyDescent="0.25">
      <c r="B335" s="18" t="str">
        <f>IFERROR(VLOOKUP(check_players!$A335,players!$A:$Q,2,0),"")</f>
        <v/>
      </c>
      <c r="C335" s="17" t="str">
        <f>IFERROR(VLOOKUP(check_players!$A335,players!$A:$Q,4,0),"")</f>
        <v/>
      </c>
      <c r="D335" s="16" t="str">
        <f>IFERROR(VLOOKUP(check_players!$A335,players!$A:$Q,6,0),"")</f>
        <v/>
      </c>
      <c r="E335" s="16" t="str">
        <f>IFERROR(VLOOKUP(check_players!$A335,players!$A:$Q,16,0),"")</f>
        <v/>
      </c>
      <c r="F335" s="23" t="str">
        <f>IFERROR(VLOOKUP(check_players!$A335,players!$A:$Q,17,0),"")</f>
        <v/>
      </c>
    </row>
    <row r="336" spans="2:6" x14ac:dyDescent="0.25">
      <c r="B336" s="18" t="str">
        <f>IFERROR(VLOOKUP(check_players!$A336,players!$A:$Q,2,0),"")</f>
        <v/>
      </c>
      <c r="C336" s="17" t="str">
        <f>IFERROR(VLOOKUP(check_players!$A336,players!$A:$Q,4,0),"")</f>
        <v/>
      </c>
      <c r="D336" s="16" t="str">
        <f>IFERROR(VLOOKUP(check_players!$A336,players!$A:$Q,6,0),"")</f>
        <v/>
      </c>
      <c r="E336" s="16" t="str">
        <f>IFERROR(VLOOKUP(check_players!$A336,players!$A:$Q,16,0),"")</f>
        <v/>
      </c>
      <c r="F336" s="23" t="str">
        <f>IFERROR(VLOOKUP(check_players!$A336,players!$A:$Q,17,0),"")</f>
        <v/>
      </c>
    </row>
    <row r="337" spans="2:6" x14ac:dyDescent="0.25">
      <c r="B337" s="18" t="str">
        <f>IFERROR(VLOOKUP(check_players!$A337,players!$A:$Q,2,0),"")</f>
        <v/>
      </c>
      <c r="C337" s="17" t="str">
        <f>IFERROR(VLOOKUP(check_players!$A337,players!$A:$Q,4,0),"")</f>
        <v/>
      </c>
      <c r="D337" s="16" t="str">
        <f>IFERROR(VLOOKUP(check_players!$A337,players!$A:$Q,6,0),"")</f>
        <v/>
      </c>
      <c r="E337" s="16" t="str">
        <f>IFERROR(VLOOKUP(check_players!$A337,players!$A:$Q,16,0),"")</f>
        <v/>
      </c>
      <c r="F337" s="23" t="str">
        <f>IFERROR(VLOOKUP(check_players!$A337,players!$A:$Q,17,0),"")</f>
        <v/>
      </c>
    </row>
    <row r="338" spans="2:6" x14ac:dyDescent="0.25">
      <c r="B338" s="18" t="str">
        <f>IFERROR(VLOOKUP(check_players!$A338,players!$A:$Q,2,0),"")</f>
        <v/>
      </c>
      <c r="C338" s="17" t="str">
        <f>IFERROR(VLOOKUP(check_players!$A338,players!$A:$Q,4,0),"")</f>
        <v/>
      </c>
      <c r="D338" s="16" t="str">
        <f>IFERROR(VLOOKUP(check_players!$A338,players!$A:$Q,6,0),"")</f>
        <v/>
      </c>
      <c r="E338" s="16" t="str">
        <f>IFERROR(VLOOKUP(check_players!$A338,players!$A:$Q,16,0),"")</f>
        <v/>
      </c>
      <c r="F338" s="23" t="str">
        <f>IFERROR(VLOOKUP(check_players!$A338,players!$A:$Q,17,0),"")</f>
        <v/>
      </c>
    </row>
    <row r="339" spans="2:6" x14ac:dyDescent="0.25">
      <c r="B339" s="18" t="str">
        <f>IFERROR(VLOOKUP(check_players!$A339,players!$A:$Q,2,0),"")</f>
        <v/>
      </c>
      <c r="C339" s="17" t="str">
        <f>IFERROR(VLOOKUP(check_players!$A339,players!$A:$Q,4,0),"")</f>
        <v/>
      </c>
      <c r="D339" s="16" t="str">
        <f>IFERROR(VLOOKUP(check_players!$A339,players!$A:$Q,6,0),"")</f>
        <v/>
      </c>
      <c r="E339" s="16" t="str">
        <f>IFERROR(VLOOKUP(check_players!$A339,players!$A:$Q,16,0),"")</f>
        <v/>
      </c>
      <c r="F339" s="23" t="str">
        <f>IFERROR(VLOOKUP(check_players!$A339,players!$A:$Q,17,0),"")</f>
        <v/>
      </c>
    </row>
    <row r="340" spans="2:6" x14ac:dyDescent="0.25">
      <c r="B340" s="18" t="str">
        <f>IFERROR(VLOOKUP(check_players!$A340,players!$A:$Q,2,0),"")</f>
        <v/>
      </c>
      <c r="C340" s="17" t="str">
        <f>IFERROR(VLOOKUP(check_players!$A340,players!$A:$Q,4,0),"")</f>
        <v/>
      </c>
      <c r="D340" s="16" t="str">
        <f>IFERROR(VLOOKUP(check_players!$A340,players!$A:$Q,6,0),"")</f>
        <v/>
      </c>
      <c r="E340" s="16" t="str">
        <f>IFERROR(VLOOKUP(check_players!$A340,players!$A:$Q,16,0),"")</f>
        <v/>
      </c>
      <c r="F340" s="23" t="str">
        <f>IFERROR(VLOOKUP(check_players!$A340,players!$A:$Q,17,0),"")</f>
        <v/>
      </c>
    </row>
    <row r="341" spans="2:6" x14ac:dyDescent="0.25">
      <c r="B341" s="18" t="str">
        <f>IFERROR(VLOOKUP(check_players!$A341,players!$A:$Q,2,0),"")</f>
        <v/>
      </c>
      <c r="C341" s="17" t="str">
        <f>IFERROR(VLOOKUP(check_players!$A341,players!$A:$Q,4,0),"")</f>
        <v/>
      </c>
      <c r="D341" s="16" t="str">
        <f>IFERROR(VLOOKUP(check_players!$A341,players!$A:$Q,6,0),"")</f>
        <v/>
      </c>
      <c r="E341" s="16" t="str">
        <f>IFERROR(VLOOKUP(check_players!$A341,players!$A:$Q,16,0),"")</f>
        <v/>
      </c>
      <c r="F341" s="23" t="str">
        <f>IFERROR(VLOOKUP(check_players!$A341,players!$A:$Q,17,0),"")</f>
        <v/>
      </c>
    </row>
    <row r="342" spans="2:6" x14ac:dyDescent="0.25">
      <c r="B342" s="18" t="str">
        <f>IFERROR(VLOOKUP(check_players!$A342,players!$A:$Q,2,0),"")</f>
        <v/>
      </c>
      <c r="C342" s="17" t="str">
        <f>IFERROR(VLOOKUP(check_players!$A342,players!$A:$Q,4,0),"")</f>
        <v/>
      </c>
      <c r="D342" s="16" t="str">
        <f>IFERROR(VLOOKUP(check_players!$A342,players!$A:$Q,6,0),"")</f>
        <v/>
      </c>
      <c r="E342" s="16" t="str">
        <f>IFERROR(VLOOKUP(check_players!$A342,players!$A:$Q,16,0),"")</f>
        <v/>
      </c>
      <c r="F342" s="23" t="str">
        <f>IFERROR(VLOOKUP(check_players!$A342,players!$A:$Q,17,0),"")</f>
        <v/>
      </c>
    </row>
    <row r="343" spans="2:6" x14ac:dyDescent="0.25">
      <c r="B343" s="18" t="str">
        <f>IFERROR(VLOOKUP(check_players!$A343,players!$A:$Q,2,0),"")</f>
        <v/>
      </c>
      <c r="C343" s="17" t="str">
        <f>IFERROR(VLOOKUP(check_players!$A343,players!$A:$Q,4,0),"")</f>
        <v/>
      </c>
      <c r="D343" s="16" t="str">
        <f>IFERROR(VLOOKUP(check_players!$A343,players!$A:$Q,6,0),"")</f>
        <v/>
      </c>
      <c r="E343" s="16" t="str">
        <f>IFERROR(VLOOKUP(check_players!$A343,players!$A:$Q,16,0),"")</f>
        <v/>
      </c>
      <c r="F343" s="23" t="str">
        <f>IFERROR(VLOOKUP(check_players!$A343,players!$A:$Q,17,0),"")</f>
        <v/>
      </c>
    </row>
    <row r="344" spans="2:6" x14ac:dyDescent="0.25">
      <c r="B344" s="18" t="str">
        <f>IFERROR(VLOOKUP(check_players!$A344,players!$A:$Q,2,0),"")</f>
        <v/>
      </c>
      <c r="C344" s="17" t="str">
        <f>IFERROR(VLOOKUP(check_players!$A344,players!$A:$Q,4,0),"")</f>
        <v/>
      </c>
      <c r="D344" s="16" t="str">
        <f>IFERROR(VLOOKUP(check_players!$A344,players!$A:$Q,6,0),"")</f>
        <v/>
      </c>
      <c r="E344" s="16" t="str">
        <f>IFERROR(VLOOKUP(check_players!$A344,players!$A:$Q,16,0),"")</f>
        <v/>
      </c>
      <c r="F344" s="23" t="str">
        <f>IFERROR(VLOOKUP(check_players!$A344,players!$A:$Q,17,0),"")</f>
        <v/>
      </c>
    </row>
    <row r="345" spans="2:6" x14ac:dyDescent="0.25">
      <c r="B345" s="18" t="str">
        <f>IFERROR(VLOOKUP(check_players!$A345,players!$A:$Q,2,0),"")</f>
        <v/>
      </c>
      <c r="C345" s="17" t="str">
        <f>IFERROR(VLOOKUP(check_players!$A345,players!$A:$Q,4,0),"")</f>
        <v/>
      </c>
      <c r="D345" s="16" t="str">
        <f>IFERROR(VLOOKUP(check_players!$A345,players!$A:$Q,6,0),"")</f>
        <v/>
      </c>
      <c r="E345" s="16" t="str">
        <f>IFERROR(VLOOKUP(check_players!$A345,players!$A:$Q,16,0),"")</f>
        <v/>
      </c>
      <c r="F345" s="23" t="str">
        <f>IFERROR(VLOOKUP(check_players!$A345,players!$A:$Q,17,0),"")</f>
        <v/>
      </c>
    </row>
    <row r="346" spans="2:6" x14ac:dyDescent="0.25">
      <c r="B346" s="18" t="str">
        <f>IFERROR(VLOOKUP(check_players!$A346,players!$A:$Q,2,0),"")</f>
        <v/>
      </c>
      <c r="C346" s="17" t="str">
        <f>IFERROR(VLOOKUP(check_players!$A346,players!$A:$Q,4,0),"")</f>
        <v/>
      </c>
      <c r="D346" s="16" t="str">
        <f>IFERROR(VLOOKUP(check_players!$A346,players!$A:$Q,6,0),"")</f>
        <v/>
      </c>
      <c r="E346" s="16" t="str">
        <f>IFERROR(VLOOKUP(check_players!$A346,players!$A:$Q,16,0),"")</f>
        <v/>
      </c>
      <c r="F346" s="23" t="str">
        <f>IFERROR(VLOOKUP(check_players!$A346,players!$A:$Q,17,0),"")</f>
        <v/>
      </c>
    </row>
    <row r="347" spans="2:6" x14ac:dyDescent="0.25">
      <c r="B347" s="18" t="str">
        <f>IFERROR(VLOOKUP(check_players!$A347,players!$A:$Q,2,0),"")</f>
        <v/>
      </c>
      <c r="C347" s="17" t="str">
        <f>IFERROR(VLOOKUP(check_players!$A347,players!$A:$Q,4,0),"")</f>
        <v/>
      </c>
      <c r="D347" s="16" t="str">
        <f>IFERROR(VLOOKUP(check_players!$A347,players!$A:$Q,6,0),"")</f>
        <v/>
      </c>
      <c r="E347" s="16" t="str">
        <f>IFERROR(VLOOKUP(check_players!$A347,players!$A:$Q,16,0),"")</f>
        <v/>
      </c>
      <c r="F347" s="23" t="str">
        <f>IFERROR(VLOOKUP(check_players!$A347,players!$A:$Q,17,0),"")</f>
        <v/>
      </c>
    </row>
    <row r="348" spans="2:6" x14ac:dyDescent="0.25">
      <c r="B348" s="18" t="str">
        <f>IFERROR(VLOOKUP(check_players!$A348,players!$A:$Q,2,0),"")</f>
        <v/>
      </c>
      <c r="C348" s="17" t="str">
        <f>IFERROR(VLOOKUP(check_players!$A348,players!$A:$Q,4,0),"")</f>
        <v/>
      </c>
      <c r="D348" s="16" t="str">
        <f>IFERROR(VLOOKUP(check_players!$A348,players!$A:$Q,6,0),"")</f>
        <v/>
      </c>
      <c r="E348" s="16" t="str">
        <f>IFERROR(VLOOKUP(check_players!$A348,players!$A:$Q,16,0),"")</f>
        <v/>
      </c>
      <c r="F348" s="23" t="str">
        <f>IFERROR(VLOOKUP(check_players!$A348,players!$A:$Q,17,0),"")</f>
        <v/>
      </c>
    </row>
    <row r="349" spans="2:6" x14ac:dyDescent="0.25">
      <c r="B349" s="18" t="str">
        <f>IFERROR(VLOOKUP(check_players!$A349,players!$A:$Q,2,0),"")</f>
        <v/>
      </c>
      <c r="C349" s="17" t="str">
        <f>IFERROR(VLOOKUP(check_players!$A349,players!$A:$Q,4,0),"")</f>
        <v/>
      </c>
      <c r="D349" s="16" t="str">
        <f>IFERROR(VLOOKUP(check_players!$A349,players!$A:$Q,6,0),"")</f>
        <v/>
      </c>
      <c r="E349" s="16" t="str">
        <f>IFERROR(VLOOKUP(check_players!$A349,players!$A:$Q,16,0),"")</f>
        <v/>
      </c>
      <c r="F349" s="23" t="str">
        <f>IFERROR(VLOOKUP(check_players!$A349,players!$A:$Q,17,0),"")</f>
        <v/>
      </c>
    </row>
    <row r="350" spans="2:6" x14ac:dyDescent="0.25">
      <c r="B350" s="18" t="str">
        <f>IFERROR(VLOOKUP(check_players!$A350,players!$A:$Q,2,0),"")</f>
        <v/>
      </c>
      <c r="C350" s="17" t="str">
        <f>IFERROR(VLOOKUP(check_players!$A350,players!$A:$Q,4,0),"")</f>
        <v/>
      </c>
      <c r="D350" s="16" t="str">
        <f>IFERROR(VLOOKUP(check_players!$A350,players!$A:$Q,6,0),"")</f>
        <v/>
      </c>
      <c r="E350" s="16" t="str">
        <f>IFERROR(VLOOKUP(check_players!$A350,players!$A:$Q,16,0),"")</f>
        <v/>
      </c>
      <c r="F350" s="23" t="str">
        <f>IFERROR(VLOOKUP(check_players!$A350,players!$A:$Q,17,0),"")</f>
        <v/>
      </c>
    </row>
    <row r="351" spans="2:6" x14ac:dyDescent="0.25">
      <c r="B351" s="18" t="str">
        <f>IFERROR(VLOOKUP(check_players!$A351,players!$A:$Q,2,0),"")</f>
        <v/>
      </c>
      <c r="C351" s="17" t="str">
        <f>IFERROR(VLOOKUP(check_players!$A351,players!$A:$Q,4,0),"")</f>
        <v/>
      </c>
      <c r="D351" s="16" t="str">
        <f>IFERROR(VLOOKUP(check_players!$A351,players!$A:$Q,6,0),"")</f>
        <v/>
      </c>
      <c r="E351" s="16" t="str">
        <f>IFERROR(VLOOKUP(check_players!$A351,players!$A:$Q,16,0),"")</f>
        <v/>
      </c>
      <c r="F351" s="23" t="str">
        <f>IFERROR(VLOOKUP(check_players!$A351,players!$A:$Q,17,0),"")</f>
        <v/>
      </c>
    </row>
    <row r="352" spans="2:6" x14ac:dyDescent="0.25">
      <c r="B352" s="18" t="str">
        <f>IFERROR(VLOOKUP(check_players!$A352,players!$A:$Q,2,0),"")</f>
        <v/>
      </c>
      <c r="C352" s="17" t="str">
        <f>IFERROR(VLOOKUP(check_players!$A352,players!$A:$Q,4,0),"")</f>
        <v/>
      </c>
      <c r="D352" s="16" t="str">
        <f>IFERROR(VLOOKUP(check_players!$A352,players!$A:$Q,6,0),"")</f>
        <v/>
      </c>
      <c r="E352" s="16" t="str">
        <f>IFERROR(VLOOKUP(check_players!$A352,players!$A:$Q,16,0),"")</f>
        <v/>
      </c>
      <c r="F352" s="23" t="str">
        <f>IFERROR(VLOOKUP(check_players!$A352,players!$A:$Q,17,0),"")</f>
        <v/>
      </c>
    </row>
    <row r="353" spans="2:6" x14ac:dyDescent="0.25">
      <c r="B353" s="18" t="str">
        <f>IFERROR(VLOOKUP(check_players!$A353,players!$A:$Q,2,0),"")</f>
        <v/>
      </c>
      <c r="C353" s="17" t="str">
        <f>IFERROR(VLOOKUP(check_players!$A353,players!$A:$Q,4,0),"")</f>
        <v/>
      </c>
      <c r="D353" s="16" t="str">
        <f>IFERROR(VLOOKUP(check_players!$A353,players!$A:$Q,6,0),"")</f>
        <v/>
      </c>
      <c r="E353" s="16" t="str">
        <f>IFERROR(VLOOKUP(check_players!$A353,players!$A:$Q,16,0),"")</f>
        <v/>
      </c>
      <c r="F353" s="23" t="str">
        <f>IFERROR(VLOOKUP(check_players!$A353,players!$A:$Q,17,0),"")</f>
        <v/>
      </c>
    </row>
    <row r="354" spans="2:6" x14ac:dyDescent="0.25">
      <c r="B354" s="18" t="str">
        <f>IFERROR(VLOOKUP(check_players!$A354,players!$A:$Q,2,0),"")</f>
        <v/>
      </c>
      <c r="C354" s="17" t="str">
        <f>IFERROR(VLOOKUP(check_players!$A354,players!$A:$Q,4,0),"")</f>
        <v/>
      </c>
      <c r="D354" s="16" t="str">
        <f>IFERROR(VLOOKUP(check_players!$A354,players!$A:$Q,6,0),"")</f>
        <v/>
      </c>
      <c r="E354" s="16" t="str">
        <f>IFERROR(VLOOKUP(check_players!$A354,players!$A:$Q,16,0),"")</f>
        <v/>
      </c>
      <c r="F354" s="23" t="str">
        <f>IFERROR(VLOOKUP(check_players!$A354,players!$A:$Q,17,0),"")</f>
        <v/>
      </c>
    </row>
    <row r="355" spans="2:6" x14ac:dyDescent="0.25">
      <c r="B355" s="18" t="str">
        <f>IFERROR(VLOOKUP(check_players!$A355,players!$A:$Q,2,0),"")</f>
        <v/>
      </c>
      <c r="C355" s="17" t="str">
        <f>IFERROR(VLOOKUP(check_players!$A355,players!$A:$Q,4,0),"")</f>
        <v/>
      </c>
      <c r="D355" s="16" t="str">
        <f>IFERROR(VLOOKUP(check_players!$A355,players!$A:$Q,6,0),"")</f>
        <v/>
      </c>
      <c r="E355" s="16" t="str">
        <f>IFERROR(VLOOKUP(check_players!$A355,players!$A:$Q,16,0),"")</f>
        <v/>
      </c>
      <c r="F355" s="23" t="str">
        <f>IFERROR(VLOOKUP(check_players!$A355,players!$A:$Q,17,0),"")</f>
        <v/>
      </c>
    </row>
    <row r="356" spans="2:6" x14ac:dyDescent="0.25">
      <c r="B356" s="18" t="str">
        <f>IFERROR(VLOOKUP(check_players!$A356,players!$A:$Q,2,0),"")</f>
        <v/>
      </c>
      <c r="C356" s="17" t="str">
        <f>IFERROR(VLOOKUP(check_players!$A356,players!$A:$Q,4,0),"")</f>
        <v/>
      </c>
      <c r="D356" s="16" t="str">
        <f>IFERROR(VLOOKUP(check_players!$A356,players!$A:$Q,6,0),"")</f>
        <v/>
      </c>
      <c r="E356" s="16" t="str">
        <f>IFERROR(VLOOKUP(check_players!$A356,players!$A:$Q,16,0),"")</f>
        <v/>
      </c>
      <c r="F356" s="23" t="str">
        <f>IFERROR(VLOOKUP(check_players!$A356,players!$A:$Q,17,0),"")</f>
        <v/>
      </c>
    </row>
    <row r="357" spans="2:6" x14ac:dyDescent="0.25">
      <c r="B357" s="18" t="str">
        <f>IFERROR(VLOOKUP(check_players!$A357,players!$A:$Q,2,0),"")</f>
        <v/>
      </c>
      <c r="C357" s="17" t="str">
        <f>IFERROR(VLOOKUP(check_players!$A357,players!$A:$Q,4,0),"")</f>
        <v/>
      </c>
      <c r="D357" s="16" t="str">
        <f>IFERROR(VLOOKUP(check_players!$A357,players!$A:$Q,6,0),"")</f>
        <v/>
      </c>
      <c r="E357" s="16" t="str">
        <f>IFERROR(VLOOKUP(check_players!$A357,players!$A:$Q,16,0),"")</f>
        <v/>
      </c>
      <c r="F357" s="23" t="str">
        <f>IFERROR(VLOOKUP(check_players!$A357,players!$A:$Q,17,0),"")</f>
        <v/>
      </c>
    </row>
    <row r="358" spans="2:6" x14ac:dyDescent="0.25">
      <c r="B358" s="18" t="str">
        <f>IFERROR(VLOOKUP(check_players!$A358,players!$A:$Q,2,0),"")</f>
        <v/>
      </c>
      <c r="C358" s="17" t="str">
        <f>IFERROR(VLOOKUP(check_players!$A358,players!$A:$Q,4,0),"")</f>
        <v/>
      </c>
      <c r="D358" s="16" t="str">
        <f>IFERROR(VLOOKUP(check_players!$A358,players!$A:$Q,6,0),"")</f>
        <v/>
      </c>
      <c r="E358" s="16" t="str">
        <f>IFERROR(VLOOKUP(check_players!$A358,players!$A:$Q,16,0),"")</f>
        <v/>
      </c>
      <c r="F358" s="23" t="str">
        <f>IFERROR(VLOOKUP(check_players!$A358,players!$A:$Q,17,0),"")</f>
        <v/>
      </c>
    </row>
    <row r="359" spans="2:6" x14ac:dyDescent="0.25">
      <c r="B359" s="18" t="str">
        <f>IFERROR(VLOOKUP(check_players!$A359,players!$A:$Q,2,0),"")</f>
        <v/>
      </c>
      <c r="C359" s="17" t="str">
        <f>IFERROR(VLOOKUP(check_players!$A359,players!$A:$Q,4,0),"")</f>
        <v/>
      </c>
      <c r="D359" s="16" t="str">
        <f>IFERROR(VLOOKUP(check_players!$A359,players!$A:$Q,6,0),"")</f>
        <v/>
      </c>
      <c r="E359" s="16" t="str">
        <f>IFERROR(VLOOKUP(check_players!$A359,players!$A:$Q,16,0),"")</f>
        <v/>
      </c>
      <c r="F359" s="23" t="str">
        <f>IFERROR(VLOOKUP(check_players!$A359,players!$A:$Q,17,0),"")</f>
        <v/>
      </c>
    </row>
    <row r="360" spans="2:6" x14ac:dyDescent="0.25">
      <c r="B360" s="18" t="str">
        <f>IFERROR(VLOOKUP(check_players!$A360,players!$A:$Q,2,0),"")</f>
        <v/>
      </c>
      <c r="C360" s="17" t="str">
        <f>IFERROR(VLOOKUP(check_players!$A360,players!$A:$Q,4,0),"")</f>
        <v/>
      </c>
      <c r="D360" s="16" t="str">
        <f>IFERROR(VLOOKUP(check_players!$A360,players!$A:$Q,6,0),"")</f>
        <v/>
      </c>
      <c r="E360" s="16" t="str">
        <f>IFERROR(VLOOKUP(check_players!$A360,players!$A:$Q,16,0),"")</f>
        <v/>
      </c>
      <c r="F360" s="23" t="str">
        <f>IFERROR(VLOOKUP(check_players!$A360,players!$A:$Q,17,0),"")</f>
        <v/>
      </c>
    </row>
    <row r="361" spans="2:6" x14ac:dyDescent="0.25">
      <c r="B361" s="18" t="str">
        <f>IFERROR(VLOOKUP(check_players!$A361,players!$A:$Q,2,0),"")</f>
        <v/>
      </c>
      <c r="C361" s="17" t="str">
        <f>IFERROR(VLOOKUP(check_players!$A361,players!$A:$Q,4,0),"")</f>
        <v/>
      </c>
      <c r="D361" s="16" t="str">
        <f>IFERROR(VLOOKUP(check_players!$A361,players!$A:$Q,6,0),"")</f>
        <v/>
      </c>
      <c r="E361" s="16" t="str">
        <f>IFERROR(VLOOKUP(check_players!$A361,players!$A:$Q,16,0),"")</f>
        <v/>
      </c>
      <c r="F361" s="23" t="str">
        <f>IFERROR(VLOOKUP(check_players!$A361,players!$A:$Q,17,0),"")</f>
        <v/>
      </c>
    </row>
    <row r="362" spans="2:6" x14ac:dyDescent="0.25">
      <c r="B362" s="18" t="str">
        <f>IFERROR(VLOOKUP(check_players!$A362,players!$A:$Q,2,0),"")</f>
        <v/>
      </c>
      <c r="C362" s="17" t="str">
        <f>IFERROR(VLOOKUP(check_players!$A362,players!$A:$Q,4,0),"")</f>
        <v/>
      </c>
      <c r="D362" s="16" t="str">
        <f>IFERROR(VLOOKUP(check_players!$A362,players!$A:$Q,6,0),"")</f>
        <v/>
      </c>
      <c r="E362" s="16" t="str">
        <f>IFERROR(VLOOKUP(check_players!$A362,players!$A:$Q,16,0),"")</f>
        <v/>
      </c>
      <c r="F362" s="23" t="str">
        <f>IFERROR(VLOOKUP(check_players!$A362,players!$A:$Q,17,0),"")</f>
        <v/>
      </c>
    </row>
    <row r="363" spans="2:6" x14ac:dyDescent="0.25">
      <c r="B363" s="18" t="str">
        <f>IFERROR(VLOOKUP(check_players!$A363,players!$A:$Q,2,0),"")</f>
        <v/>
      </c>
      <c r="C363" s="17" t="str">
        <f>IFERROR(VLOOKUP(check_players!$A363,players!$A:$Q,4,0),"")</f>
        <v/>
      </c>
      <c r="D363" s="16" t="str">
        <f>IFERROR(VLOOKUP(check_players!$A363,players!$A:$Q,6,0),"")</f>
        <v/>
      </c>
      <c r="E363" s="16" t="str">
        <f>IFERROR(VLOOKUP(check_players!$A363,players!$A:$Q,16,0),"")</f>
        <v/>
      </c>
      <c r="F363" s="23" t="str">
        <f>IFERROR(VLOOKUP(check_players!$A363,players!$A:$Q,17,0),"")</f>
        <v/>
      </c>
    </row>
    <row r="364" spans="2:6" x14ac:dyDescent="0.25">
      <c r="B364" s="18" t="str">
        <f>IFERROR(VLOOKUP(check_players!$A364,players!$A:$Q,2,0),"")</f>
        <v/>
      </c>
      <c r="C364" s="17" t="str">
        <f>IFERROR(VLOOKUP(check_players!$A364,players!$A:$Q,4,0),"")</f>
        <v/>
      </c>
      <c r="D364" s="16" t="str">
        <f>IFERROR(VLOOKUP(check_players!$A364,players!$A:$Q,6,0),"")</f>
        <v/>
      </c>
      <c r="E364" s="16" t="str">
        <f>IFERROR(VLOOKUP(check_players!$A364,players!$A:$Q,16,0),"")</f>
        <v/>
      </c>
      <c r="F364" s="23" t="str">
        <f>IFERROR(VLOOKUP(check_players!$A364,players!$A:$Q,17,0),"")</f>
        <v/>
      </c>
    </row>
    <row r="365" spans="2:6" x14ac:dyDescent="0.25">
      <c r="B365" s="18" t="str">
        <f>IFERROR(VLOOKUP(check_players!$A365,players!$A:$Q,2,0),"")</f>
        <v/>
      </c>
      <c r="C365" s="17" t="str">
        <f>IFERROR(VLOOKUP(check_players!$A365,players!$A:$Q,4,0),"")</f>
        <v/>
      </c>
      <c r="D365" s="16" t="str">
        <f>IFERROR(VLOOKUP(check_players!$A365,players!$A:$Q,6,0),"")</f>
        <v/>
      </c>
      <c r="E365" s="16" t="str">
        <f>IFERROR(VLOOKUP(check_players!$A365,players!$A:$Q,16,0),"")</f>
        <v/>
      </c>
      <c r="F365" s="23" t="str">
        <f>IFERROR(VLOOKUP(check_players!$A365,players!$A:$Q,17,0),"")</f>
        <v/>
      </c>
    </row>
    <row r="366" spans="2:6" x14ac:dyDescent="0.25">
      <c r="B366" s="18" t="str">
        <f>IFERROR(VLOOKUP(check_players!$A366,players!$A:$Q,2,0),"")</f>
        <v/>
      </c>
      <c r="C366" s="17" t="str">
        <f>IFERROR(VLOOKUP(check_players!$A366,players!$A:$Q,4,0),"")</f>
        <v/>
      </c>
      <c r="D366" s="16" t="str">
        <f>IFERROR(VLOOKUP(check_players!$A366,players!$A:$Q,6,0),"")</f>
        <v/>
      </c>
      <c r="E366" s="16" t="str">
        <f>IFERROR(VLOOKUP(check_players!$A366,players!$A:$Q,16,0),"")</f>
        <v/>
      </c>
      <c r="F366" s="23" t="str">
        <f>IFERROR(VLOOKUP(check_players!$A366,players!$A:$Q,17,0),"")</f>
        <v/>
      </c>
    </row>
    <row r="367" spans="2:6" x14ac:dyDescent="0.25">
      <c r="B367" s="18" t="str">
        <f>IFERROR(VLOOKUP(check_players!$A367,players!$A:$Q,2,0),"")</f>
        <v/>
      </c>
      <c r="C367" s="17" t="str">
        <f>IFERROR(VLOOKUP(check_players!$A367,players!$A:$Q,4,0),"")</f>
        <v/>
      </c>
      <c r="D367" s="16" t="str">
        <f>IFERROR(VLOOKUP(check_players!$A367,players!$A:$Q,6,0),"")</f>
        <v/>
      </c>
      <c r="E367" s="16" t="str">
        <f>IFERROR(VLOOKUP(check_players!$A367,players!$A:$Q,16,0),"")</f>
        <v/>
      </c>
      <c r="F367" s="23" t="str">
        <f>IFERROR(VLOOKUP(check_players!$A367,players!$A:$Q,17,0),"")</f>
        <v/>
      </c>
    </row>
    <row r="368" spans="2:6" x14ac:dyDescent="0.25">
      <c r="B368" s="18" t="str">
        <f>IFERROR(VLOOKUP(check_players!$A368,players!$A:$Q,2,0),"")</f>
        <v/>
      </c>
      <c r="C368" s="17" t="str">
        <f>IFERROR(VLOOKUP(check_players!$A368,players!$A:$Q,4,0),"")</f>
        <v/>
      </c>
      <c r="D368" s="16" t="str">
        <f>IFERROR(VLOOKUP(check_players!$A368,players!$A:$Q,6,0),"")</f>
        <v/>
      </c>
      <c r="E368" s="16" t="str">
        <f>IFERROR(VLOOKUP(check_players!$A368,players!$A:$Q,16,0),"")</f>
        <v/>
      </c>
      <c r="F368" s="23" t="str">
        <f>IFERROR(VLOOKUP(check_players!$A368,players!$A:$Q,17,0),"")</f>
        <v/>
      </c>
    </row>
    <row r="369" spans="2:6" x14ac:dyDescent="0.25">
      <c r="B369" s="18" t="str">
        <f>IFERROR(VLOOKUP(check_players!$A369,players!$A:$Q,2,0),"")</f>
        <v/>
      </c>
      <c r="C369" s="17" t="str">
        <f>IFERROR(VLOOKUP(check_players!$A369,players!$A:$Q,4,0),"")</f>
        <v/>
      </c>
      <c r="D369" s="16" t="str">
        <f>IFERROR(VLOOKUP(check_players!$A369,players!$A:$Q,6,0),"")</f>
        <v/>
      </c>
      <c r="E369" s="16" t="str">
        <f>IFERROR(VLOOKUP(check_players!$A369,players!$A:$Q,16,0),"")</f>
        <v/>
      </c>
      <c r="F369" s="23" t="str">
        <f>IFERROR(VLOOKUP(check_players!$A369,players!$A:$Q,17,0),"")</f>
        <v/>
      </c>
    </row>
    <row r="370" spans="2:6" x14ac:dyDescent="0.25">
      <c r="B370" s="18" t="str">
        <f>IFERROR(VLOOKUP(check_players!$A370,players!$A:$Q,2,0),"")</f>
        <v/>
      </c>
      <c r="C370" s="17" t="str">
        <f>IFERROR(VLOOKUP(check_players!$A370,players!$A:$Q,4,0),"")</f>
        <v/>
      </c>
      <c r="D370" s="16" t="str">
        <f>IFERROR(VLOOKUP(check_players!$A370,players!$A:$Q,6,0),"")</f>
        <v/>
      </c>
      <c r="E370" s="16" t="str">
        <f>IFERROR(VLOOKUP(check_players!$A370,players!$A:$Q,16,0),"")</f>
        <v/>
      </c>
      <c r="F370" s="23" t="str">
        <f>IFERROR(VLOOKUP(check_players!$A370,players!$A:$Q,17,0),"")</f>
        <v/>
      </c>
    </row>
    <row r="371" spans="2:6" x14ac:dyDescent="0.25">
      <c r="B371" s="18" t="str">
        <f>IFERROR(VLOOKUP(check_players!$A371,players!$A:$Q,2,0),"")</f>
        <v/>
      </c>
      <c r="C371" s="17" t="str">
        <f>IFERROR(VLOOKUP(check_players!$A371,players!$A:$Q,4,0),"")</f>
        <v/>
      </c>
      <c r="D371" s="16" t="str">
        <f>IFERROR(VLOOKUP(check_players!$A371,players!$A:$Q,6,0),"")</f>
        <v/>
      </c>
      <c r="E371" s="16" t="str">
        <f>IFERROR(VLOOKUP(check_players!$A371,players!$A:$Q,16,0),"")</f>
        <v/>
      </c>
      <c r="F371" s="23" t="str">
        <f>IFERROR(VLOOKUP(check_players!$A371,players!$A:$Q,17,0),"")</f>
        <v/>
      </c>
    </row>
    <row r="372" spans="2:6" x14ac:dyDescent="0.25">
      <c r="B372" s="18" t="str">
        <f>IFERROR(VLOOKUP(check_players!$A372,players!$A:$Q,2,0),"")</f>
        <v/>
      </c>
      <c r="C372" s="17" t="str">
        <f>IFERROR(VLOOKUP(check_players!$A372,players!$A:$Q,4,0),"")</f>
        <v/>
      </c>
      <c r="D372" s="16" t="str">
        <f>IFERROR(VLOOKUP(check_players!$A372,players!$A:$Q,6,0),"")</f>
        <v/>
      </c>
      <c r="E372" s="16" t="str">
        <f>IFERROR(VLOOKUP(check_players!$A372,players!$A:$Q,16,0),"")</f>
        <v/>
      </c>
      <c r="F372" s="23" t="str">
        <f>IFERROR(VLOOKUP(check_players!$A372,players!$A:$Q,17,0),"")</f>
        <v/>
      </c>
    </row>
    <row r="373" spans="2:6" x14ac:dyDescent="0.25">
      <c r="B373" s="18" t="str">
        <f>IFERROR(VLOOKUP(check_players!$A373,players!$A:$Q,2,0),"")</f>
        <v/>
      </c>
      <c r="C373" s="17" t="str">
        <f>IFERROR(VLOOKUP(check_players!$A373,players!$A:$Q,4,0),"")</f>
        <v/>
      </c>
      <c r="D373" s="16" t="str">
        <f>IFERROR(VLOOKUP(check_players!$A373,players!$A:$Q,6,0),"")</f>
        <v/>
      </c>
      <c r="E373" s="16" t="str">
        <f>IFERROR(VLOOKUP(check_players!$A373,players!$A:$Q,16,0),"")</f>
        <v/>
      </c>
      <c r="F373" s="23" t="str">
        <f>IFERROR(VLOOKUP(check_players!$A373,players!$A:$Q,17,0),"")</f>
        <v/>
      </c>
    </row>
    <row r="374" spans="2:6" x14ac:dyDescent="0.25">
      <c r="B374" s="18" t="str">
        <f>IFERROR(VLOOKUP(check_players!$A374,players!$A:$Q,2,0),"")</f>
        <v/>
      </c>
      <c r="C374" s="17" t="str">
        <f>IFERROR(VLOOKUP(check_players!$A374,players!$A:$Q,4,0),"")</f>
        <v/>
      </c>
      <c r="D374" s="16" t="str">
        <f>IFERROR(VLOOKUP(check_players!$A374,players!$A:$Q,6,0),"")</f>
        <v/>
      </c>
      <c r="E374" s="16" t="str">
        <f>IFERROR(VLOOKUP(check_players!$A374,players!$A:$Q,16,0),"")</f>
        <v/>
      </c>
      <c r="F374" s="23" t="str">
        <f>IFERROR(VLOOKUP(check_players!$A374,players!$A:$Q,17,0),"")</f>
        <v/>
      </c>
    </row>
    <row r="375" spans="2:6" x14ac:dyDescent="0.25">
      <c r="B375" s="18" t="str">
        <f>IFERROR(VLOOKUP(check_players!$A375,players!$A:$Q,2,0),"")</f>
        <v/>
      </c>
      <c r="C375" s="17" t="str">
        <f>IFERROR(VLOOKUP(check_players!$A375,players!$A:$Q,4,0),"")</f>
        <v/>
      </c>
      <c r="D375" s="16" t="str">
        <f>IFERROR(VLOOKUP(check_players!$A375,players!$A:$Q,6,0),"")</f>
        <v/>
      </c>
      <c r="E375" s="16" t="str">
        <f>IFERROR(VLOOKUP(check_players!$A375,players!$A:$Q,16,0),"")</f>
        <v/>
      </c>
      <c r="F375" s="23" t="str">
        <f>IFERROR(VLOOKUP(check_players!$A375,players!$A:$Q,17,0),"")</f>
        <v/>
      </c>
    </row>
    <row r="376" spans="2:6" x14ac:dyDescent="0.25">
      <c r="B376" s="18" t="str">
        <f>IFERROR(VLOOKUP(check_players!$A376,players!$A:$Q,2,0),"")</f>
        <v/>
      </c>
      <c r="C376" s="17" t="str">
        <f>IFERROR(VLOOKUP(check_players!$A376,players!$A:$Q,4,0),"")</f>
        <v/>
      </c>
      <c r="D376" s="16" t="str">
        <f>IFERROR(VLOOKUP(check_players!$A376,players!$A:$Q,6,0),"")</f>
        <v/>
      </c>
      <c r="E376" s="16" t="str">
        <f>IFERROR(VLOOKUP(check_players!$A376,players!$A:$Q,16,0),"")</f>
        <v/>
      </c>
      <c r="F376" s="23" t="str">
        <f>IFERROR(VLOOKUP(check_players!$A376,players!$A:$Q,17,0),"")</f>
        <v/>
      </c>
    </row>
    <row r="377" spans="2:6" x14ac:dyDescent="0.25">
      <c r="B377" s="18" t="str">
        <f>IFERROR(VLOOKUP(check_players!$A377,players!$A:$Q,2,0),"")</f>
        <v/>
      </c>
      <c r="C377" s="17" t="str">
        <f>IFERROR(VLOOKUP(check_players!$A377,players!$A:$Q,4,0),"")</f>
        <v/>
      </c>
      <c r="D377" s="16" t="str">
        <f>IFERROR(VLOOKUP(check_players!$A377,players!$A:$Q,6,0),"")</f>
        <v/>
      </c>
      <c r="E377" s="16" t="str">
        <f>IFERROR(VLOOKUP(check_players!$A377,players!$A:$Q,16,0),"")</f>
        <v/>
      </c>
      <c r="F377" s="23" t="str">
        <f>IFERROR(VLOOKUP(check_players!$A377,players!$A:$Q,17,0),"")</f>
        <v/>
      </c>
    </row>
    <row r="378" spans="2:6" x14ac:dyDescent="0.25">
      <c r="B378" s="18" t="str">
        <f>IFERROR(VLOOKUP(check_players!$A378,players!$A:$Q,2,0),"")</f>
        <v/>
      </c>
      <c r="C378" s="17" t="str">
        <f>IFERROR(VLOOKUP(check_players!$A378,players!$A:$Q,4,0),"")</f>
        <v/>
      </c>
      <c r="D378" s="16" t="str">
        <f>IFERROR(VLOOKUP(check_players!$A378,players!$A:$Q,6,0),"")</f>
        <v/>
      </c>
      <c r="E378" s="16" t="str">
        <f>IFERROR(VLOOKUP(check_players!$A378,players!$A:$Q,16,0),"")</f>
        <v/>
      </c>
      <c r="F378" s="23" t="str">
        <f>IFERROR(VLOOKUP(check_players!$A378,players!$A:$Q,17,0),"")</f>
        <v/>
      </c>
    </row>
    <row r="379" spans="2:6" x14ac:dyDescent="0.25">
      <c r="B379" s="18" t="str">
        <f>IFERROR(VLOOKUP(check_players!$A379,players!$A:$Q,2,0),"")</f>
        <v/>
      </c>
      <c r="C379" s="17" t="str">
        <f>IFERROR(VLOOKUP(check_players!$A379,players!$A:$Q,4,0),"")</f>
        <v/>
      </c>
      <c r="D379" s="16" t="str">
        <f>IFERROR(VLOOKUP(check_players!$A379,players!$A:$Q,6,0),"")</f>
        <v/>
      </c>
      <c r="E379" s="16" t="str">
        <f>IFERROR(VLOOKUP(check_players!$A379,players!$A:$Q,16,0),"")</f>
        <v/>
      </c>
      <c r="F379" s="23" t="str">
        <f>IFERROR(VLOOKUP(check_players!$A379,players!$A:$Q,17,0),"")</f>
        <v/>
      </c>
    </row>
    <row r="380" spans="2:6" x14ac:dyDescent="0.25">
      <c r="B380" s="18" t="str">
        <f>IFERROR(VLOOKUP(check_players!$A380,players!$A:$Q,2,0),"")</f>
        <v/>
      </c>
      <c r="C380" s="17" t="str">
        <f>IFERROR(VLOOKUP(check_players!$A380,players!$A:$Q,4,0),"")</f>
        <v/>
      </c>
      <c r="D380" s="16" t="str">
        <f>IFERROR(VLOOKUP(check_players!$A380,players!$A:$Q,6,0),"")</f>
        <v/>
      </c>
      <c r="E380" s="16" t="str">
        <f>IFERROR(VLOOKUP(check_players!$A380,players!$A:$Q,16,0),"")</f>
        <v/>
      </c>
      <c r="F380" s="23" t="str">
        <f>IFERROR(VLOOKUP(check_players!$A380,players!$A:$Q,17,0),"")</f>
        <v/>
      </c>
    </row>
    <row r="381" spans="2:6" x14ac:dyDescent="0.25">
      <c r="B381" s="18" t="str">
        <f>IFERROR(VLOOKUP(check_players!$A381,players!$A:$Q,2,0),"")</f>
        <v/>
      </c>
      <c r="C381" s="17" t="str">
        <f>IFERROR(VLOOKUP(check_players!$A381,players!$A:$Q,4,0),"")</f>
        <v/>
      </c>
      <c r="D381" s="16" t="str">
        <f>IFERROR(VLOOKUP(check_players!$A381,players!$A:$Q,6,0),"")</f>
        <v/>
      </c>
      <c r="E381" s="16" t="str">
        <f>IFERROR(VLOOKUP(check_players!$A381,players!$A:$Q,16,0),"")</f>
        <v/>
      </c>
      <c r="F381" s="23" t="str">
        <f>IFERROR(VLOOKUP(check_players!$A381,players!$A:$Q,17,0),"")</f>
        <v/>
      </c>
    </row>
    <row r="382" spans="2:6" x14ac:dyDescent="0.25">
      <c r="B382" s="18" t="str">
        <f>IFERROR(VLOOKUP(check_players!$A382,players!$A:$Q,2,0),"")</f>
        <v/>
      </c>
      <c r="C382" s="17" t="str">
        <f>IFERROR(VLOOKUP(check_players!$A382,players!$A:$Q,4,0),"")</f>
        <v/>
      </c>
      <c r="D382" s="16" t="str">
        <f>IFERROR(VLOOKUP(check_players!$A382,players!$A:$Q,6,0),"")</f>
        <v/>
      </c>
      <c r="E382" s="16" t="str">
        <f>IFERROR(VLOOKUP(check_players!$A382,players!$A:$Q,16,0),"")</f>
        <v/>
      </c>
      <c r="F382" s="23" t="str">
        <f>IFERROR(VLOOKUP(check_players!$A382,players!$A:$Q,17,0),"")</f>
        <v/>
      </c>
    </row>
    <row r="383" spans="2:6" x14ac:dyDescent="0.25">
      <c r="B383" s="18" t="str">
        <f>IFERROR(VLOOKUP(check_players!$A383,players!$A:$Q,2,0),"")</f>
        <v/>
      </c>
      <c r="C383" s="17" t="str">
        <f>IFERROR(VLOOKUP(check_players!$A383,players!$A:$Q,4,0),"")</f>
        <v/>
      </c>
      <c r="D383" s="16" t="str">
        <f>IFERROR(VLOOKUP(check_players!$A383,players!$A:$Q,6,0),"")</f>
        <v/>
      </c>
      <c r="E383" s="16" t="str">
        <f>IFERROR(VLOOKUP(check_players!$A383,players!$A:$Q,16,0),"")</f>
        <v/>
      </c>
      <c r="F383" s="23" t="str">
        <f>IFERROR(VLOOKUP(check_players!$A383,players!$A:$Q,17,0),"")</f>
        <v/>
      </c>
    </row>
    <row r="384" spans="2:6" x14ac:dyDescent="0.25">
      <c r="B384" s="18" t="str">
        <f>IFERROR(VLOOKUP(check_players!$A384,players!$A:$Q,2,0),"")</f>
        <v/>
      </c>
      <c r="C384" s="17" t="str">
        <f>IFERROR(VLOOKUP(check_players!$A384,players!$A:$Q,4,0),"")</f>
        <v/>
      </c>
      <c r="D384" s="16" t="str">
        <f>IFERROR(VLOOKUP(check_players!$A384,players!$A:$Q,6,0),"")</f>
        <v/>
      </c>
      <c r="E384" s="16" t="str">
        <f>IFERROR(VLOOKUP(check_players!$A384,players!$A:$Q,16,0),"")</f>
        <v/>
      </c>
      <c r="F384" s="23" t="str">
        <f>IFERROR(VLOOKUP(check_players!$A384,players!$A:$Q,17,0),"")</f>
        <v/>
      </c>
    </row>
    <row r="385" spans="2:6" x14ac:dyDescent="0.25">
      <c r="B385" s="18" t="str">
        <f>IFERROR(VLOOKUP(check_players!$A385,players!$A:$Q,2,0),"")</f>
        <v/>
      </c>
      <c r="C385" s="17" t="str">
        <f>IFERROR(VLOOKUP(check_players!$A385,players!$A:$Q,4,0),"")</f>
        <v/>
      </c>
      <c r="D385" s="16" t="str">
        <f>IFERROR(VLOOKUP(check_players!$A385,players!$A:$Q,6,0),"")</f>
        <v/>
      </c>
      <c r="E385" s="16" t="str">
        <f>IFERROR(VLOOKUP(check_players!$A385,players!$A:$Q,16,0),"")</f>
        <v/>
      </c>
      <c r="F385" s="23" t="str">
        <f>IFERROR(VLOOKUP(check_players!$A385,players!$A:$Q,17,0),"")</f>
        <v/>
      </c>
    </row>
    <row r="386" spans="2:6" x14ac:dyDescent="0.25">
      <c r="B386" s="18" t="str">
        <f>IFERROR(VLOOKUP(check_players!$A386,players!$A:$Q,2,0),"")</f>
        <v/>
      </c>
      <c r="C386" s="17" t="str">
        <f>IFERROR(VLOOKUP(check_players!$A386,players!$A:$Q,4,0),"")</f>
        <v/>
      </c>
      <c r="D386" s="16" t="str">
        <f>IFERROR(VLOOKUP(check_players!$A386,players!$A:$Q,6,0),"")</f>
        <v/>
      </c>
      <c r="E386" s="16" t="str">
        <f>IFERROR(VLOOKUP(check_players!$A386,players!$A:$Q,16,0),"")</f>
        <v/>
      </c>
      <c r="F386" s="23" t="str">
        <f>IFERROR(VLOOKUP(check_players!$A386,players!$A:$Q,17,0),"")</f>
        <v/>
      </c>
    </row>
    <row r="387" spans="2:6" x14ac:dyDescent="0.25">
      <c r="B387" s="18" t="str">
        <f>IFERROR(VLOOKUP(check_players!$A387,players!$A:$Q,2,0),"")</f>
        <v/>
      </c>
      <c r="C387" s="17" t="str">
        <f>IFERROR(VLOOKUP(check_players!$A387,players!$A:$Q,4,0),"")</f>
        <v/>
      </c>
      <c r="D387" s="16" t="str">
        <f>IFERROR(VLOOKUP(check_players!$A387,players!$A:$Q,6,0),"")</f>
        <v/>
      </c>
      <c r="E387" s="16" t="str">
        <f>IFERROR(VLOOKUP(check_players!$A387,players!$A:$Q,16,0),"")</f>
        <v/>
      </c>
      <c r="F387" s="23" t="str">
        <f>IFERROR(VLOOKUP(check_players!$A387,players!$A:$Q,17,0),"")</f>
        <v/>
      </c>
    </row>
    <row r="388" spans="2:6" x14ac:dyDescent="0.25">
      <c r="B388" s="18" t="str">
        <f>IFERROR(VLOOKUP(check_players!$A388,players!$A:$Q,2,0),"")</f>
        <v/>
      </c>
      <c r="C388" s="17" t="str">
        <f>IFERROR(VLOOKUP(check_players!$A388,players!$A:$Q,4,0),"")</f>
        <v/>
      </c>
      <c r="D388" s="16" t="str">
        <f>IFERROR(VLOOKUP(check_players!$A388,players!$A:$Q,6,0),"")</f>
        <v/>
      </c>
      <c r="E388" s="16" t="str">
        <f>IFERROR(VLOOKUP(check_players!$A388,players!$A:$Q,16,0),"")</f>
        <v/>
      </c>
      <c r="F388" s="23" t="str">
        <f>IFERROR(VLOOKUP(check_players!$A388,players!$A:$Q,17,0),"")</f>
        <v/>
      </c>
    </row>
    <row r="389" spans="2:6" x14ac:dyDescent="0.25">
      <c r="B389" s="18" t="str">
        <f>IFERROR(VLOOKUP(check_players!$A389,players!$A:$Q,2,0),"")</f>
        <v/>
      </c>
      <c r="C389" s="17" t="str">
        <f>IFERROR(VLOOKUP(check_players!$A389,players!$A:$Q,4,0),"")</f>
        <v/>
      </c>
      <c r="D389" s="16" t="str">
        <f>IFERROR(VLOOKUP(check_players!$A389,players!$A:$Q,6,0),"")</f>
        <v/>
      </c>
      <c r="E389" s="16" t="str">
        <f>IFERROR(VLOOKUP(check_players!$A389,players!$A:$Q,16,0),"")</f>
        <v/>
      </c>
      <c r="F389" s="23" t="str">
        <f>IFERROR(VLOOKUP(check_players!$A389,players!$A:$Q,17,0),"")</f>
        <v/>
      </c>
    </row>
    <row r="390" spans="2:6" x14ac:dyDescent="0.25">
      <c r="B390" s="18" t="str">
        <f>IFERROR(VLOOKUP(check_players!$A390,players!$A:$Q,2,0),"")</f>
        <v/>
      </c>
      <c r="C390" s="17" t="str">
        <f>IFERROR(VLOOKUP(check_players!$A390,players!$A:$Q,4,0),"")</f>
        <v/>
      </c>
      <c r="D390" s="16" t="str">
        <f>IFERROR(VLOOKUP(check_players!$A390,players!$A:$Q,6,0),"")</f>
        <v/>
      </c>
      <c r="E390" s="16" t="str">
        <f>IFERROR(VLOOKUP(check_players!$A390,players!$A:$Q,16,0),"")</f>
        <v/>
      </c>
      <c r="F390" s="23" t="str">
        <f>IFERROR(VLOOKUP(check_players!$A390,players!$A:$Q,17,0),"")</f>
        <v/>
      </c>
    </row>
    <row r="391" spans="2:6" x14ac:dyDescent="0.25">
      <c r="B391" s="18" t="str">
        <f>IFERROR(VLOOKUP(check_players!$A391,players!$A:$Q,2,0),"")</f>
        <v/>
      </c>
      <c r="C391" s="17" t="str">
        <f>IFERROR(VLOOKUP(check_players!$A391,players!$A:$Q,4,0),"")</f>
        <v/>
      </c>
      <c r="D391" s="16" t="str">
        <f>IFERROR(VLOOKUP(check_players!$A391,players!$A:$Q,6,0),"")</f>
        <v/>
      </c>
      <c r="E391" s="16" t="str">
        <f>IFERROR(VLOOKUP(check_players!$A391,players!$A:$Q,16,0),"")</f>
        <v/>
      </c>
      <c r="F391" s="23" t="str">
        <f>IFERROR(VLOOKUP(check_players!$A391,players!$A:$Q,17,0),"")</f>
        <v/>
      </c>
    </row>
    <row r="392" spans="2:6" x14ac:dyDescent="0.25">
      <c r="B392" s="18" t="str">
        <f>IFERROR(VLOOKUP(check_players!$A392,players!$A:$Q,2,0),"")</f>
        <v/>
      </c>
      <c r="C392" s="17" t="str">
        <f>IFERROR(VLOOKUP(check_players!$A392,players!$A:$Q,4,0),"")</f>
        <v/>
      </c>
      <c r="D392" s="16" t="str">
        <f>IFERROR(VLOOKUP(check_players!$A392,players!$A:$Q,6,0),"")</f>
        <v/>
      </c>
      <c r="E392" s="16" t="str">
        <f>IFERROR(VLOOKUP(check_players!$A392,players!$A:$Q,16,0),"")</f>
        <v/>
      </c>
      <c r="F392" s="23" t="str">
        <f>IFERROR(VLOOKUP(check_players!$A392,players!$A:$Q,17,0),"")</f>
        <v/>
      </c>
    </row>
    <row r="393" spans="2:6" x14ac:dyDescent="0.25">
      <c r="B393" s="18" t="str">
        <f>IFERROR(VLOOKUP(check_players!$A393,players!$A:$Q,2,0),"")</f>
        <v/>
      </c>
      <c r="C393" s="17" t="str">
        <f>IFERROR(VLOOKUP(check_players!$A393,players!$A:$Q,4,0),"")</f>
        <v/>
      </c>
      <c r="D393" s="16" t="str">
        <f>IFERROR(VLOOKUP(check_players!$A393,players!$A:$Q,6,0),"")</f>
        <v/>
      </c>
      <c r="E393" s="16" t="str">
        <f>IFERROR(VLOOKUP(check_players!$A393,players!$A:$Q,16,0),"")</f>
        <v/>
      </c>
      <c r="F393" s="23" t="str">
        <f>IFERROR(VLOOKUP(check_players!$A393,players!$A:$Q,17,0),"")</f>
        <v/>
      </c>
    </row>
    <row r="394" spans="2:6" x14ac:dyDescent="0.25">
      <c r="B394" s="18" t="str">
        <f>IFERROR(VLOOKUP(check_players!$A394,players!$A:$Q,2,0),"")</f>
        <v/>
      </c>
      <c r="C394" s="17" t="str">
        <f>IFERROR(VLOOKUP(check_players!$A394,players!$A:$Q,4,0),"")</f>
        <v/>
      </c>
      <c r="D394" s="16" t="str">
        <f>IFERROR(VLOOKUP(check_players!$A394,players!$A:$Q,6,0),"")</f>
        <v/>
      </c>
      <c r="E394" s="16" t="str">
        <f>IFERROR(VLOOKUP(check_players!$A394,players!$A:$Q,16,0),"")</f>
        <v/>
      </c>
      <c r="F394" s="23" t="str">
        <f>IFERROR(VLOOKUP(check_players!$A394,players!$A:$Q,17,0),"")</f>
        <v/>
      </c>
    </row>
    <row r="395" spans="2:6" x14ac:dyDescent="0.25">
      <c r="B395" s="18" t="str">
        <f>IFERROR(VLOOKUP(check_players!$A395,players!$A:$Q,2,0),"")</f>
        <v/>
      </c>
      <c r="C395" s="17" t="str">
        <f>IFERROR(VLOOKUP(check_players!$A395,players!$A:$Q,4,0),"")</f>
        <v/>
      </c>
      <c r="D395" s="16" t="str">
        <f>IFERROR(VLOOKUP(check_players!$A395,players!$A:$Q,6,0),"")</f>
        <v/>
      </c>
      <c r="E395" s="16" t="str">
        <f>IFERROR(VLOOKUP(check_players!$A395,players!$A:$Q,16,0),"")</f>
        <v/>
      </c>
      <c r="F395" s="23" t="str">
        <f>IFERROR(VLOOKUP(check_players!$A395,players!$A:$Q,17,0),"")</f>
        <v/>
      </c>
    </row>
    <row r="396" spans="2:6" x14ac:dyDescent="0.25">
      <c r="B396" s="18" t="str">
        <f>IFERROR(VLOOKUP(check_players!$A396,players!$A:$Q,2,0),"")</f>
        <v/>
      </c>
      <c r="C396" s="17" t="str">
        <f>IFERROR(VLOOKUP(check_players!$A396,players!$A:$Q,4,0),"")</f>
        <v/>
      </c>
      <c r="D396" s="16" t="str">
        <f>IFERROR(VLOOKUP(check_players!$A396,players!$A:$Q,6,0),"")</f>
        <v/>
      </c>
      <c r="E396" s="16" t="str">
        <f>IFERROR(VLOOKUP(check_players!$A396,players!$A:$Q,16,0),"")</f>
        <v/>
      </c>
      <c r="F396" s="23" t="str">
        <f>IFERROR(VLOOKUP(check_players!$A396,players!$A:$Q,17,0),"")</f>
        <v/>
      </c>
    </row>
    <row r="397" spans="2:6" x14ac:dyDescent="0.25">
      <c r="B397" s="18" t="str">
        <f>IFERROR(VLOOKUP(check_players!$A397,players!$A:$Q,2,0),"")</f>
        <v/>
      </c>
      <c r="C397" s="17" t="str">
        <f>IFERROR(VLOOKUP(check_players!$A397,players!$A:$Q,4,0),"")</f>
        <v/>
      </c>
      <c r="D397" s="16" t="str">
        <f>IFERROR(VLOOKUP(check_players!$A397,players!$A:$Q,6,0),"")</f>
        <v/>
      </c>
      <c r="E397" s="16" t="str">
        <f>IFERROR(VLOOKUP(check_players!$A397,players!$A:$Q,16,0),"")</f>
        <v/>
      </c>
      <c r="F397" s="23" t="str">
        <f>IFERROR(VLOOKUP(check_players!$A397,players!$A:$Q,17,0),"")</f>
        <v/>
      </c>
    </row>
    <row r="398" spans="2:6" x14ac:dyDescent="0.25">
      <c r="B398" s="18" t="str">
        <f>IFERROR(VLOOKUP(check_players!$A398,players!$A:$Q,2,0),"")</f>
        <v/>
      </c>
      <c r="C398" s="17" t="str">
        <f>IFERROR(VLOOKUP(check_players!$A398,players!$A:$Q,4,0),"")</f>
        <v/>
      </c>
      <c r="D398" s="16" t="str">
        <f>IFERROR(VLOOKUP(check_players!$A398,players!$A:$Q,6,0),"")</f>
        <v/>
      </c>
      <c r="E398" s="16" t="str">
        <f>IFERROR(VLOOKUP(check_players!$A398,players!$A:$Q,16,0),"")</f>
        <v/>
      </c>
      <c r="F398" s="23" t="str">
        <f>IFERROR(VLOOKUP(check_players!$A398,players!$A:$Q,17,0),"")</f>
        <v/>
      </c>
    </row>
    <row r="399" spans="2:6" x14ac:dyDescent="0.25">
      <c r="B399" s="18" t="str">
        <f>IFERROR(VLOOKUP(check_players!$A399,players!$A:$Q,2,0),"")</f>
        <v/>
      </c>
      <c r="C399" s="17" t="str">
        <f>IFERROR(VLOOKUP(check_players!$A399,players!$A:$Q,4,0),"")</f>
        <v/>
      </c>
      <c r="D399" s="16" t="str">
        <f>IFERROR(VLOOKUP(check_players!$A399,players!$A:$Q,6,0),"")</f>
        <v/>
      </c>
      <c r="E399" s="16" t="str">
        <f>IFERROR(VLOOKUP(check_players!$A399,players!$A:$Q,16,0),"")</f>
        <v/>
      </c>
      <c r="F399" s="23" t="str">
        <f>IFERROR(VLOOKUP(check_players!$A399,players!$A:$Q,17,0),"")</f>
        <v/>
      </c>
    </row>
    <row r="400" spans="2:6" x14ac:dyDescent="0.25">
      <c r="B400" s="18" t="str">
        <f>IFERROR(VLOOKUP(check_players!$A400,players!$A:$Q,2,0),"")</f>
        <v/>
      </c>
      <c r="C400" s="17" t="str">
        <f>IFERROR(VLOOKUP(check_players!$A400,players!$A:$Q,4,0),"")</f>
        <v/>
      </c>
      <c r="D400" s="16" t="str">
        <f>IFERROR(VLOOKUP(check_players!$A400,players!$A:$Q,6,0),"")</f>
        <v/>
      </c>
      <c r="E400" s="16" t="str">
        <f>IFERROR(VLOOKUP(check_players!$A400,players!$A:$Q,16,0),"")</f>
        <v/>
      </c>
      <c r="F400" s="23" t="str">
        <f>IFERROR(VLOOKUP(check_players!$A400,players!$A:$Q,17,0),"")</f>
        <v/>
      </c>
    </row>
    <row r="401" spans="2:6" x14ac:dyDescent="0.25">
      <c r="B401" s="18" t="str">
        <f>IFERROR(VLOOKUP(check_players!$A401,players!$A:$Q,2,0),"")</f>
        <v/>
      </c>
      <c r="C401" s="17" t="str">
        <f>IFERROR(VLOOKUP(check_players!$A401,players!$A:$Q,4,0),"")</f>
        <v/>
      </c>
      <c r="D401" s="16" t="str">
        <f>IFERROR(VLOOKUP(check_players!$A401,players!$A:$Q,6,0),"")</f>
        <v/>
      </c>
      <c r="E401" s="16" t="str">
        <f>IFERROR(VLOOKUP(check_players!$A401,players!$A:$Q,16,0),"")</f>
        <v/>
      </c>
      <c r="F401" s="23" t="str">
        <f>IFERROR(VLOOKUP(check_players!$A401,players!$A:$Q,17,0),"")</f>
        <v/>
      </c>
    </row>
    <row r="402" spans="2:6" x14ac:dyDescent="0.25">
      <c r="B402" s="18" t="str">
        <f>IFERROR(VLOOKUP(check_players!$A402,players!$A:$Q,2,0),"")</f>
        <v/>
      </c>
      <c r="C402" s="17" t="str">
        <f>IFERROR(VLOOKUP(check_players!$A402,players!$A:$Q,4,0),"")</f>
        <v/>
      </c>
      <c r="D402" s="16" t="str">
        <f>IFERROR(VLOOKUP(check_players!$A402,players!$A:$Q,6,0),"")</f>
        <v/>
      </c>
      <c r="E402" s="16" t="str">
        <f>IFERROR(VLOOKUP(check_players!$A402,players!$A:$Q,16,0),"")</f>
        <v/>
      </c>
      <c r="F402" s="23" t="str">
        <f>IFERROR(VLOOKUP(check_players!$A402,players!$A:$Q,17,0),"")</f>
        <v/>
      </c>
    </row>
    <row r="403" spans="2:6" x14ac:dyDescent="0.25">
      <c r="B403" s="18" t="str">
        <f>IFERROR(VLOOKUP(check_players!$A403,players!$A:$Q,2,0),"")</f>
        <v/>
      </c>
      <c r="C403" s="17" t="str">
        <f>IFERROR(VLOOKUP(check_players!$A403,players!$A:$Q,4,0),"")</f>
        <v/>
      </c>
      <c r="D403" s="16" t="str">
        <f>IFERROR(VLOOKUP(check_players!$A403,players!$A:$Q,6,0),"")</f>
        <v/>
      </c>
      <c r="E403" s="16" t="str">
        <f>IFERROR(VLOOKUP(check_players!$A403,players!$A:$Q,16,0),"")</f>
        <v/>
      </c>
      <c r="F403" s="23" t="str">
        <f>IFERROR(VLOOKUP(check_players!$A403,players!$A:$Q,17,0),"")</f>
        <v/>
      </c>
    </row>
    <row r="404" spans="2:6" x14ac:dyDescent="0.25">
      <c r="B404" s="18" t="str">
        <f>IFERROR(VLOOKUP(check_players!$A404,players!$A:$Q,2,0),"")</f>
        <v/>
      </c>
      <c r="C404" s="17" t="str">
        <f>IFERROR(VLOOKUP(check_players!$A404,players!$A:$Q,4,0),"")</f>
        <v/>
      </c>
      <c r="D404" s="16" t="str">
        <f>IFERROR(VLOOKUP(check_players!$A404,players!$A:$Q,6,0),"")</f>
        <v/>
      </c>
      <c r="E404" s="16" t="str">
        <f>IFERROR(VLOOKUP(check_players!$A404,players!$A:$Q,16,0),"")</f>
        <v/>
      </c>
      <c r="F404" s="23" t="str">
        <f>IFERROR(VLOOKUP(check_players!$A404,players!$A:$Q,17,0),"")</f>
        <v/>
      </c>
    </row>
    <row r="405" spans="2:6" x14ac:dyDescent="0.25">
      <c r="B405" s="18" t="str">
        <f>IFERROR(VLOOKUP(check_players!$A405,players!$A:$Q,2,0),"")</f>
        <v/>
      </c>
      <c r="C405" s="17" t="str">
        <f>IFERROR(VLOOKUP(check_players!$A405,players!$A:$Q,4,0),"")</f>
        <v/>
      </c>
      <c r="D405" s="16" t="str">
        <f>IFERROR(VLOOKUP(check_players!$A405,players!$A:$Q,6,0),"")</f>
        <v/>
      </c>
      <c r="E405" s="16" t="str">
        <f>IFERROR(VLOOKUP(check_players!$A405,players!$A:$Q,16,0),"")</f>
        <v/>
      </c>
      <c r="F405" s="23" t="str">
        <f>IFERROR(VLOOKUP(check_players!$A405,players!$A:$Q,17,0),"")</f>
        <v/>
      </c>
    </row>
    <row r="406" spans="2:6" x14ac:dyDescent="0.25">
      <c r="B406" s="18" t="str">
        <f>IFERROR(VLOOKUP(check_players!$A406,players!$A:$Q,2,0),"")</f>
        <v/>
      </c>
      <c r="C406" s="17" t="str">
        <f>IFERROR(VLOOKUP(check_players!$A406,players!$A:$Q,4,0),"")</f>
        <v/>
      </c>
      <c r="D406" s="16" t="str">
        <f>IFERROR(VLOOKUP(check_players!$A406,players!$A:$Q,6,0),"")</f>
        <v/>
      </c>
      <c r="E406" s="16" t="str">
        <f>IFERROR(VLOOKUP(check_players!$A406,players!$A:$Q,16,0),"")</f>
        <v/>
      </c>
      <c r="F406" s="23" t="str">
        <f>IFERROR(VLOOKUP(check_players!$A406,players!$A:$Q,17,0),"")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9274-C8B3-4082-98B5-949AF70E26CE}">
  <dimension ref="A1:O721"/>
  <sheetViews>
    <sheetView topLeftCell="A667" workbookViewId="0">
      <selection activeCell="AF689" sqref="AF689"/>
    </sheetView>
  </sheetViews>
  <sheetFormatPr defaultRowHeight="15" x14ac:dyDescent="0.25"/>
  <cols>
    <col min="1" max="1" width="11.140625" customWidth="1"/>
    <col min="2" max="2" width="15.140625" customWidth="1"/>
    <col min="13" max="13" width="14.28515625" customWidth="1"/>
    <col min="14" max="14" width="15.7109375" customWidth="1"/>
    <col min="15" max="15" width="17.5703125" customWidth="1"/>
  </cols>
  <sheetData>
    <row r="1" spans="1:15" x14ac:dyDescent="0.25">
      <c r="A1" t="s">
        <v>2249</v>
      </c>
      <c r="B1" t="s">
        <v>1199</v>
      </c>
      <c r="C1" t="s">
        <v>1</v>
      </c>
      <c r="D1" t="s">
        <v>2</v>
      </c>
      <c r="E1" t="s">
        <v>3</v>
      </c>
      <c r="F1" t="s">
        <v>441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2250</v>
      </c>
      <c r="N1" t="s">
        <v>2248</v>
      </c>
      <c r="O1" t="s">
        <v>2246</v>
      </c>
    </row>
    <row r="2" spans="1:15" x14ac:dyDescent="0.25">
      <c r="A2">
        <v>20801</v>
      </c>
      <c r="B2" t="s">
        <v>1201</v>
      </c>
      <c r="C2">
        <v>99</v>
      </c>
      <c r="D2" t="s">
        <v>13</v>
      </c>
      <c r="E2" t="s">
        <v>14</v>
      </c>
      <c r="F2">
        <v>7590000</v>
      </c>
      <c r="G2">
        <v>98</v>
      </c>
      <c r="H2">
        <v>99</v>
      </c>
      <c r="I2">
        <v>90</v>
      </c>
      <c r="J2">
        <v>99</v>
      </c>
      <c r="K2">
        <v>42</v>
      </c>
      <c r="L2">
        <v>89</v>
      </c>
      <c r="M2" t="s">
        <v>2235</v>
      </c>
      <c r="N2">
        <v>243</v>
      </c>
      <c r="O2">
        <v>38</v>
      </c>
    </row>
    <row r="3" spans="1:15" x14ac:dyDescent="0.25">
      <c r="A3">
        <v>20801</v>
      </c>
      <c r="B3" t="s">
        <v>1201</v>
      </c>
      <c r="C3">
        <v>98</v>
      </c>
      <c r="D3" t="s">
        <v>13</v>
      </c>
      <c r="E3" t="s">
        <v>17</v>
      </c>
      <c r="F3">
        <v>4300000</v>
      </c>
      <c r="G3">
        <v>98</v>
      </c>
      <c r="H3">
        <v>99</v>
      </c>
      <c r="I3">
        <v>89</v>
      </c>
      <c r="J3">
        <v>98</v>
      </c>
      <c r="K3">
        <v>41</v>
      </c>
      <c r="L3">
        <v>88</v>
      </c>
      <c r="M3" t="s">
        <v>2128</v>
      </c>
      <c r="N3">
        <v>243</v>
      </c>
      <c r="O3">
        <v>38</v>
      </c>
    </row>
    <row r="4" spans="1:15" x14ac:dyDescent="0.25">
      <c r="A4">
        <v>158023</v>
      </c>
      <c r="B4" t="s">
        <v>1202</v>
      </c>
      <c r="C4">
        <v>98</v>
      </c>
      <c r="D4" t="s">
        <v>16</v>
      </c>
      <c r="E4" t="s">
        <v>14</v>
      </c>
      <c r="F4">
        <v>6900000</v>
      </c>
      <c r="G4">
        <v>97</v>
      </c>
      <c r="H4">
        <v>96</v>
      </c>
      <c r="I4">
        <v>94</v>
      </c>
      <c r="J4">
        <v>99</v>
      </c>
      <c r="K4">
        <v>41</v>
      </c>
      <c r="L4">
        <v>74</v>
      </c>
      <c r="M4" t="s">
        <v>2236</v>
      </c>
      <c r="N4">
        <v>241</v>
      </c>
      <c r="O4">
        <v>52</v>
      </c>
    </row>
    <row r="5" spans="1:15" x14ac:dyDescent="0.25">
      <c r="A5">
        <v>20801</v>
      </c>
      <c r="B5" t="s">
        <v>1201</v>
      </c>
      <c r="C5">
        <v>97</v>
      </c>
      <c r="D5" t="s">
        <v>13</v>
      </c>
      <c r="E5" t="s">
        <v>19</v>
      </c>
      <c r="F5">
        <v>4099999.9999999995</v>
      </c>
      <c r="G5">
        <v>97</v>
      </c>
      <c r="H5">
        <v>98</v>
      </c>
      <c r="I5">
        <v>88</v>
      </c>
      <c r="J5">
        <v>97</v>
      </c>
      <c r="K5">
        <v>40</v>
      </c>
      <c r="L5">
        <v>87</v>
      </c>
      <c r="M5" t="s">
        <v>2047</v>
      </c>
      <c r="N5">
        <v>243</v>
      </c>
      <c r="O5">
        <v>38</v>
      </c>
    </row>
    <row r="6" spans="1:15" x14ac:dyDescent="0.25">
      <c r="A6">
        <v>20801</v>
      </c>
      <c r="B6" t="s">
        <v>1201</v>
      </c>
      <c r="C6">
        <v>97</v>
      </c>
      <c r="D6" t="s">
        <v>18</v>
      </c>
      <c r="E6" t="s">
        <v>31</v>
      </c>
      <c r="F6">
        <v>5300000</v>
      </c>
      <c r="G6">
        <v>97</v>
      </c>
      <c r="H6">
        <v>98</v>
      </c>
      <c r="I6">
        <v>88</v>
      </c>
      <c r="J6">
        <v>97</v>
      </c>
      <c r="K6">
        <v>40</v>
      </c>
      <c r="L6">
        <v>87</v>
      </c>
      <c r="M6" t="s">
        <v>2055</v>
      </c>
      <c r="N6">
        <v>243</v>
      </c>
      <c r="O6">
        <v>38</v>
      </c>
    </row>
    <row r="7" spans="1:15" x14ac:dyDescent="0.25">
      <c r="A7">
        <v>158023</v>
      </c>
      <c r="B7" t="s">
        <v>1202</v>
      </c>
      <c r="C7">
        <v>97</v>
      </c>
      <c r="D7" t="s">
        <v>20</v>
      </c>
      <c r="E7" t="s">
        <v>17</v>
      </c>
      <c r="F7">
        <v>4900000</v>
      </c>
      <c r="G7">
        <v>97</v>
      </c>
      <c r="H7">
        <v>96</v>
      </c>
      <c r="I7">
        <v>93</v>
      </c>
      <c r="J7">
        <v>98</v>
      </c>
      <c r="K7">
        <v>40</v>
      </c>
      <c r="L7">
        <v>73</v>
      </c>
      <c r="M7" t="s">
        <v>2129</v>
      </c>
      <c r="N7">
        <v>241</v>
      </c>
      <c r="O7">
        <v>52</v>
      </c>
    </row>
    <row r="8" spans="1:15" x14ac:dyDescent="0.25">
      <c r="A8">
        <v>158023</v>
      </c>
      <c r="B8" t="s">
        <v>1202</v>
      </c>
      <c r="C8">
        <v>96</v>
      </c>
      <c r="D8" t="s">
        <v>20</v>
      </c>
      <c r="E8" t="s">
        <v>27</v>
      </c>
      <c r="F8">
        <v>3400000</v>
      </c>
      <c r="G8">
        <v>96</v>
      </c>
      <c r="H8">
        <v>94</v>
      </c>
      <c r="I8">
        <v>91</v>
      </c>
      <c r="J8">
        <v>98</v>
      </c>
      <c r="K8">
        <v>35</v>
      </c>
      <c r="L8">
        <v>69</v>
      </c>
      <c r="M8" t="s">
        <v>1644</v>
      </c>
      <c r="N8">
        <v>241</v>
      </c>
      <c r="O8">
        <v>52</v>
      </c>
    </row>
    <row r="9" spans="1:15" x14ac:dyDescent="0.25">
      <c r="A9">
        <v>158023</v>
      </c>
      <c r="B9" t="s">
        <v>1202</v>
      </c>
      <c r="C9">
        <v>96</v>
      </c>
      <c r="D9" t="s">
        <v>16</v>
      </c>
      <c r="E9" t="s">
        <v>27</v>
      </c>
      <c r="F9">
        <v>3000000</v>
      </c>
      <c r="G9">
        <v>96</v>
      </c>
      <c r="H9">
        <v>94</v>
      </c>
      <c r="I9">
        <v>91</v>
      </c>
      <c r="J9">
        <v>98</v>
      </c>
      <c r="K9">
        <v>35</v>
      </c>
      <c r="L9">
        <v>69</v>
      </c>
      <c r="M9" t="s">
        <v>2111</v>
      </c>
      <c r="N9">
        <v>241</v>
      </c>
      <c r="O9">
        <v>52</v>
      </c>
    </row>
    <row r="10" spans="1:15" x14ac:dyDescent="0.25">
      <c r="A10">
        <v>20801</v>
      </c>
      <c r="B10" t="s">
        <v>1201</v>
      </c>
      <c r="C10">
        <v>96</v>
      </c>
      <c r="D10" t="s">
        <v>13</v>
      </c>
      <c r="E10" t="s">
        <v>27</v>
      </c>
      <c r="F10">
        <v>2880000</v>
      </c>
      <c r="G10">
        <v>96</v>
      </c>
      <c r="H10">
        <v>97</v>
      </c>
      <c r="I10">
        <v>87</v>
      </c>
      <c r="J10">
        <v>96</v>
      </c>
      <c r="K10">
        <v>39</v>
      </c>
      <c r="L10">
        <v>86</v>
      </c>
      <c r="M10" t="s">
        <v>2112</v>
      </c>
      <c r="N10">
        <v>243</v>
      </c>
      <c r="O10">
        <v>38</v>
      </c>
    </row>
    <row r="11" spans="1:15" x14ac:dyDescent="0.25">
      <c r="A11">
        <v>158023</v>
      </c>
      <c r="B11" t="s">
        <v>1202</v>
      </c>
      <c r="C11">
        <v>96</v>
      </c>
      <c r="D11" t="s">
        <v>20</v>
      </c>
      <c r="E11" t="s">
        <v>25</v>
      </c>
      <c r="F11">
        <v>2900000</v>
      </c>
      <c r="G11">
        <v>96</v>
      </c>
      <c r="H11">
        <v>94</v>
      </c>
      <c r="I11">
        <v>91</v>
      </c>
      <c r="J11">
        <v>98</v>
      </c>
      <c r="K11">
        <v>35</v>
      </c>
      <c r="L11">
        <v>69</v>
      </c>
      <c r="M11" t="s">
        <v>1709</v>
      </c>
      <c r="N11">
        <v>241</v>
      </c>
      <c r="O11">
        <v>52</v>
      </c>
    </row>
    <row r="12" spans="1:15" x14ac:dyDescent="0.25">
      <c r="A12">
        <v>41236</v>
      </c>
      <c r="B12" t="s">
        <v>1203</v>
      </c>
      <c r="C12">
        <v>96</v>
      </c>
      <c r="D12" t="s">
        <v>18</v>
      </c>
      <c r="E12" t="s">
        <v>17</v>
      </c>
      <c r="F12">
        <v>6200000</v>
      </c>
      <c r="G12">
        <v>84</v>
      </c>
      <c r="H12">
        <v>98</v>
      </c>
      <c r="I12">
        <v>91</v>
      </c>
      <c r="J12">
        <v>96</v>
      </c>
      <c r="K12">
        <v>45</v>
      </c>
      <c r="L12">
        <v>97</v>
      </c>
      <c r="M12" t="s">
        <v>2130</v>
      </c>
      <c r="N12">
        <v>73</v>
      </c>
      <c r="O12">
        <v>46</v>
      </c>
    </row>
    <row r="13" spans="1:15" x14ac:dyDescent="0.25">
      <c r="A13">
        <v>176580</v>
      </c>
      <c r="B13" t="s">
        <v>1206</v>
      </c>
      <c r="C13">
        <v>96</v>
      </c>
      <c r="D13" t="s">
        <v>18</v>
      </c>
      <c r="E13" t="s">
        <v>17</v>
      </c>
      <c r="F13">
        <v>7100000</v>
      </c>
      <c r="G13">
        <v>92</v>
      </c>
      <c r="H13">
        <v>99</v>
      </c>
      <c r="I13">
        <v>92</v>
      </c>
      <c r="J13">
        <v>98</v>
      </c>
      <c r="K13">
        <v>55</v>
      </c>
      <c r="L13">
        <v>94</v>
      </c>
      <c r="M13" t="s">
        <v>2131</v>
      </c>
      <c r="N13">
        <v>241</v>
      </c>
      <c r="O13">
        <v>60</v>
      </c>
    </row>
    <row r="14" spans="1:15" x14ac:dyDescent="0.25">
      <c r="A14">
        <v>167495</v>
      </c>
      <c r="B14" t="s">
        <v>1204</v>
      </c>
      <c r="C14">
        <v>96</v>
      </c>
      <c r="D14" t="s">
        <v>23</v>
      </c>
      <c r="E14" t="s">
        <v>14</v>
      </c>
      <c r="F14">
        <v>1090000</v>
      </c>
      <c r="G14">
        <v>96</v>
      </c>
      <c r="H14">
        <v>92</v>
      </c>
      <c r="I14">
        <v>97</v>
      </c>
      <c r="J14">
        <v>95</v>
      </c>
      <c r="K14">
        <v>66</v>
      </c>
      <c r="L14">
        <v>96</v>
      </c>
      <c r="M14" t="s">
        <v>2237</v>
      </c>
      <c r="N14">
        <v>21</v>
      </c>
      <c r="O14">
        <v>21</v>
      </c>
    </row>
    <row r="15" spans="1:15" x14ac:dyDescent="0.25">
      <c r="A15">
        <v>9014</v>
      </c>
      <c r="B15" t="s">
        <v>1205</v>
      </c>
      <c r="C15">
        <v>96</v>
      </c>
      <c r="D15" t="s">
        <v>20</v>
      </c>
      <c r="E15" t="s">
        <v>14</v>
      </c>
      <c r="F15">
        <v>2049999.9999999998</v>
      </c>
      <c r="G15">
        <v>98</v>
      </c>
      <c r="H15">
        <v>95</v>
      </c>
      <c r="I15">
        <v>90</v>
      </c>
      <c r="J15">
        <v>98</v>
      </c>
      <c r="K15">
        <v>40</v>
      </c>
      <c r="L15">
        <v>72</v>
      </c>
      <c r="M15" t="s">
        <v>2238</v>
      </c>
      <c r="N15">
        <v>21</v>
      </c>
      <c r="O15">
        <v>34</v>
      </c>
    </row>
    <row r="16" spans="1:15" x14ac:dyDescent="0.25">
      <c r="A16">
        <v>190043</v>
      </c>
      <c r="B16" t="s">
        <v>28</v>
      </c>
      <c r="C16">
        <v>95</v>
      </c>
      <c r="D16" t="s">
        <v>16</v>
      </c>
      <c r="E16" t="s">
        <v>29</v>
      </c>
      <c r="F16">
        <v>3264000</v>
      </c>
      <c r="G16">
        <v>95</v>
      </c>
      <c r="H16">
        <v>89</v>
      </c>
      <c r="I16">
        <v>89</v>
      </c>
      <c r="J16">
        <v>94</v>
      </c>
      <c r="K16">
        <v>53</v>
      </c>
      <c r="L16">
        <v>73</v>
      </c>
      <c r="M16" t="s">
        <v>1653</v>
      </c>
      <c r="N16">
        <v>999</v>
      </c>
      <c r="O16">
        <v>54</v>
      </c>
    </row>
    <row r="17" spans="1:15" x14ac:dyDescent="0.25">
      <c r="A17">
        <v>20801</v>
      </c>
      <c r="B17" t="s">
        <v>1201</v>
      </c>
      <c r="C17">
        <v>95</v>
      </c>
      <c r="D17" t="s">
        <v>13</v>
      </c>
      <c r="E17" t="s">
        <v>25</v>
      </c>
      <c r="F17">
        <v>2900000</v>
      </c>
      <c r="G17">
        <v>95</v>
      </c>
      <c r="H17">
        <v>96</v>
      </c>
      <c r="I17">
        <v>86</v>
      </c>
      <c r="J17">
        <v>95</v>
      </c>
      <c r="K17">
        <v>37</v>
      </c>
      <c r="L17">
        <v>84</v>
      </c>
      <c r="M17" t="s">
        <v>1710</v>
      </c>
      <c r="N17">
        <v>243</v>
      </c>
      <c r="O17">
        <v>38</v>
      </c>
    </row>
    <row r="18" spans="1:15" x14ac:dyDescent="0.25">
      <c r="A18">
        <v>158023</v>
      </c>
      <c r="B18" t="s">
        <v>1202</v>
      </c>
      <c r="C18">
        <v>95</v>
      </c>
      <c r="D18" t="s">
        <v>16</v>
      </c>
      <c r="E18" t="s">
        <v>31</v>
      </c>
      <c r="F18">
        <v>3500000</v>
      </c>
      <c r="G18">
        <v>95</v>
      </c>
      <c r="H18">
        <v>93</v>
      </c>
      <c r="I18">
        <v>89</v>
      </c>
      <c r="J18">
        <v>97</v>
      </c>
      <c r="K18">
        <v>33</v>
      </c>
      <c r="L18">
        <v>66</v>
      </c>
      <c r="M18" t="s">
        <v>2056</v>
      </c>
      <c r="N18">
        <v>241</v>
      </c>
      <c r="O18">
        <v>52</v>
      </c>
    </row>
    <row r="19" spans="1:15" x14ac:dyDescent="0.25">
      <c r="A19">
        <v>183277</v>
      </c>
      <c r="B19" t="s">
        <v>1208</v>
      </c>
      <c r="C19">
        <v>95</v>
      </c>
      <c r="D19" t="s">
        <v>35</v>
      </c>
      <c r="E19" t="s">
        <v>17</v>
      </c>
      <c r="F19">
        <v>1100000</v>
      </c>
      <c r="G19">
        <v>95</v>
      </c>
      <c r="H19">
        <v>91</v>
      </c>
      <c r="I19">
        <v>94</v>
      </c>
      <c r="J19">
        <v>98</v>
      </c>
      <c r="K19">
        <v>43</v>
      </c>
      <c r="L19">
        <v>77</v>
      </c>
      <c r="M19" t="s">
        <v>2132</v>
      </c>
      <c r="N19">
        <v>5</v>
      </c>
      <c r="O19">
        <v>7</v>
      </c>
    </row>
    <row r="20" spans="1:15" x14ac:dyDescent="0.25">
      <c r="A20">
        <v>9014</v>
      </c>
      <c r="B20" t="s">
        <v>1205</v>
      </c>
      <c r="C20">
        <v>95</v>
      </c>
      <c r="D20" t="s">
        <v>36</v>
      </c>
      <c r="E20" t="s">
        <v>17</v>
      </c>
      <c r="F20">
        <v>1500000</v>
      </c>
      <c r="G20">
        <v>97</v>
      </c>
      <c r="H20">
        <v>94</v>
      </c>
      <c r="I20">
        <v>89</v>
      </c>
      <c r="J20">
        <v>97</v>
      </c>
      <c r="K20">
        <v>39</v>
      </c>
      <c r="L20">
        <v>71</v>
      </c>
      <c r="M20" t="s">
        <v>2133</v>
      </c>
      <c r="N20">
        <v>21</v>
      </c>
      <c r="O20">
        <v>34</v>
      </c>
    </row>
    <row r="21" spans="1:15" x14ac:dyDescent="0.25">
      <c r="A21">
        <v>167495</v>
      </c>
      <c r="B21" t="s">
        <v>1204</v>
      </c>
      <c r="C21">
        <v>95</v>
      </c>
      <c r="D21" t="s">
        <v>23</v>
      </c>
      <c r="E21" t="s">
        <v>17</v>
      </c>
      <c r="F21">
        <v>651000</v>
      </c>
      <c r="G21">
        <v>94</v>
      </c>
      <c r="H21">
        <v>90</v>
      </c>
      <c r="I21">
        <v>95</v>
      </c>
      <c r="J21">
        <v>93</v>
      </c>
      <c r="K21">
        <v>64</v>
      </c>
      <c r="L21">
        <v>94</v>
      </c>
      <c r="M21" t="s">
        <v>2134</v>
      </c>
      <c r="N21">
        <v>21</v>
      </c>
      <c r="O21">
        <v>21</v>
      </c>
    </row>
    <row r="22" spans="1:15" x14ac:dyDescent="0.25">
      <c r="A22">
        <v>190871</v>
      </c>
      <c r="B22" t="s">
        <v>37</v>
      </c>
      <c r="C22">
        <v>95</v>
      </c>
      <c r="D22" t="s">
        <v>13</v>
      </c>
      <c r="E22" t="s">
        <v>17</v>
      </c>
      <c r="F22">
        <v>3100000</v>
      </c>
      <c r="G22">
        <v>98</v>
      </c>
      <c r="H22">
        <v>94</v>
      </c>
      <c r="I22">
        <v>85</v>
      </c>
      <c r="J22">
        <v>99</v>
      </c>
      <c r="K22">
        <v>45</v>
      </c>
      <c r="L22">
        <v>75</v>
      </c>
      <c r="M22" t="s">
        <v>2135</v>
      </c>
      <c r="N22">
        <v>241</v>
      </c>
      <c r="O22">
        <v>54</v>
      </c>
    </row>
    <row r="23" spans="1:15" x14ac:dyDescent="0.25">
      <c r="A23">
        <v>121939</v>
      </c>
      <c r="B23" t="s">
        <v>1207</v>
      </c>
      <c r="C23">
        <v>95</v>
      </c>
      <c r="D23" t="s">
        <v>31</v>
      </c>
      <c r="E23" t="s">
        <v>14</v>
      </c>
      <c r="F23">
        <v>881000</v>
      </c>
      <c r="G23">
        <v>84</v>
      </c>
      <c r="H23">
        <v>66</v>
      </c>
      <c r="I23">
        <v>94</v>
      </c>
      <c r="J23">
        <v>89</v>
      </c>
      <c r="K23">
        <v>94</v>
      </c>
      <c r="L23">
        <v>77</v>
      </c>
      <c r="M23" t="s">
        <v>2239</v>
      </c>
      <c r="N23">
        <v>21</v>
      </c>
      <c r="O23">
        <v>21</v>
      </c>
    </row>
    <row r="24" spans="1:15" x14ac:dyDescent="0.25">
      <c r="A24">
        <v>41</v>
      </c>
      <c r="B24" t="s">
        <v>32</v>
      </c>
      <c r="C24">
        <v>95</v>
      </c>
      <c r="D24" t="s">
        <v>33</v>
      </c>
      <c r="E24" t="s">
        <v>14</v>
      </c>
      <c r="F24">
        <v>1120000</v>
      </c>
      <c r="G24">
        <v>81</v>
      </c>
      <c r="H24">
        <v>79</v>
      </c>
      <c r="I24">
        <v>97</v>
      </c>
      <c r="J24">
        <v>96</v>
      </c>
      <c r="K24">
        <v>67</v>
      </c>
      <c r="L24">
        <v>71</v>
      </c>
      <c r="M24" t="s">
        <v>2240</v>
      </c>
      <c r="N24">
        <v>241</v>
      </c>
      <c r="O24">
        <v>45</v>
      </c>
    </row>
    <row r="25" spans="1:15" x14ac:dyDescent="0.25">
      <c r="A25">
        <v>20801</v>
      </c>
      <c r="B25" t="s">
        <v>1201</v>
      </c>
      <c r="C25">
        <v>94</v>
      </c>
      <c r="D25" t="s">
        <v>18</v>
      </c>
      <c r="E25" t="s">
        <v>27</v>
      </c>
      <c r="F25">
        <v>4400000</v>
      </c>
      <c r="G25">
        <v>95</v>
      </c>
      <c r="H25">
        <v>96</v>
      </c>
      <c r="I25">
        <v>85</v>
      </c>
      <c r="J25">
        <v>94</v>
      </c>
      <c r="K25">
        <v>36</v>
      </c>
      <c r="L25">
        <v>82</v>
      </c>
      <c r="M25" t="s">
        <v>2060</v>
      </c>
      <c r="N25">
        <v>243</v>
      </c>
      <c r="O25">
        <v>38</v>
      </c>
    </row>
    <row r="26" spans="1:15" x14ac:dyDescent="0.25">
      <c r="A26">
        <v>153079</v>
      </c>
      <c r="B26" t="s">
        <v>1210</v>
      </c>
      <c r="C26">
        <v>94</v>
      </c>
      <c r="D26" t="s">
        <v>18</v>
      </c>
      <c r="E26" t="s">
        <v>17</v>
      </c>
      <c r="F26">
        <v>2000000</v>
      </c>
      <c r="G26">
        <v>95</v>
      </c>
      <c r="H26">
        <v>97</v>
      </c>
      <c r="I26">
        <v>86</v>
      </c>
      <c r="J26">
        <v>97</v>
      </c>
      <c r="K26">
        <v>37</v>
      </c>
      <c r="L26">
        <v>77</v>
      </c>
      <c r="M26" t="s">
        <v>2136</v>
      </c>
      <c r="N26">
        <v>10</v>
      </c>
      <c r="O26">
        <v>52</v>
      </c>
    </row>
    <row r="27" spans="1:15" x14ac:dyDescent="0.25">
      <c r="A27">
        <v>188545</v>
      </c>
      <c r="B27" t="s">
        <v>1211</v>
      </c>
      <c r="C27">
        <v>94</v>
      </c>
      <c r="D27" t="s">
        <v>18</v>
      </c>
      <c r="E27" t="s">
        <v>17</v>
      </c>
      <c r="F27">
        <v>1100000</v>
      </c>
      <c r="G27">
        <v>87</v>
      </c>
      <c r="H27">
        <v>93</v>
      </c>
      <c r="I27">
        <v>81</v>
      </c>
      <c r="J27">
        <v>94</v>
      </c>
      <c r="K27">
        <v>45</v>
      </c>
      <c r="L27">
        <v>87</v>
      </c>
      <c r="M27" t="s">
        <v>2137</v>
      </c>
      <c r="N27">
        <v>21</v>
      </c>
      <c r="O27">
        <v>37</v>
      </c>
    </row>
    <row r="28" spans="1:15" x14ac:dyDescent="0.25">
      <c r="A28">
        <v>189596</v>
      </c>
      <c r="B28" t="s">
        <v>1212</v>
      </c>
      <c r="C28">
        <v>94</v>
      </c>
      <c r="D28" t="s">
        <v>16</v>
      </c>
      <c r="E28" t="s">
        <v>17</v>
      </c>
      <c r="F28">
        <v>551000</v>
      </c>
      <c r="G28">
        <v>88</v>
      </c>
      <c r="H28">
        <v>96</v>
      </c>
      <c r="I28">
        <v>95</v>
      </c>
      <c r="J28">
        <v>89</v>
      </c>
      <c r="K28">
        <v>55</v>
      </c>
      <c r="L28">
        <v>83</v>
      </c>
      <c r="M28" t="s">
        <v>2138</v>
      </c>
      <c r="N28">
        <v>21</v>
      </c>
      <c r="O28">
        <v>21</v>
      </c>
    </row>
    <row r="29" spans="1:15" x14ac:dyDescent="0.25">
      <c r="A29">
        <v>155862</v>
      </c>
      <c r="B29" t="s">
        <v>1209</v>
      </c>
      <c r="C29">
        <v>94</v>
      </c>
      <c r="D29" t="s">
        <v>39</v>
      </c>
      <c r="E29" t="s">
        <v>14</v>
      </c>
      <c r="F29">
        <v>1600000</v>
      </c>
      <c r="G29">
        <v>86</v>
      </c>
      <c r="H29">
        <v>69</v>
      </c>
      <c r="I29">
        <v>79</v>
      </c>
      <c r="J29">
        <v>74</v>
      </c>
      <c r="K29">
        <v>96</v>
      </c>
      <c r="L29">
        <v>90</v>
      </c>
      <c r="M29" t="s">
        <v>2241</v>
      </c>
      <c r="N29">
        <v>243</v>
      </c>
      <c r="O29">
        <v>45</v>
      </c>
    </row>
    <row r="30" spans="1:15" x14ac:dyDescent="0.25">
      <c r="A30">
        <v>183898</v>
      </c>
      <c r="B30" t="s">
        <v>2251</v>
      </c>
      <c r="C30">
        <v>94</v>
      </c>
      <c r="D30" t="s">
        <v>41</v>
      </c>
      <c r="E30" t="s">
        <v>14</v>
      </c>
      <c r="F30">
        <v>1900000</v>
      </c>
      <c r="G30">
        <v>96</v>
      </c>
      <c r="H30">
        <v>88</v>
      </c>
      <c r="I30">
        <v>91</v>
      </c>
      <c r="J30">
        <v>95</v>
      </c>
      <c r="K30">
        <v>64</v>
      </c>
      <c r="L30">
        <v>78</v>
      </c>
      <c r="M30" t="s">
        <v>2242</v>
      </c>
      <c r="N30">
        <v>11</v>
      </c>
      <c r="O30">
        <v>52</v>
      </c>
    </row>
    <row r="31" spans="1:15" x14ac:dyDescent="0.25">
      <c r="A31">
        <v>20801</v>
      </c>
      <c r="B31" t="s">
        <v>1201</v>
      </c>
      <c r="C31">
        <v>93</v>
      </c>
      <c r="D31" t="s">
        <v>13</v>
      </c>
      <c r="E31" t="s">
        <v>27</v>
      </c>
      <c r="F31">
        <v>2800000</v>
      </c>
      <c r="G31">
        <v>94</v>
      </c>
      <c r="H31">
        <v>95</v>
      </c>
      <c r="I31">
        <v>83</v>
      </c>
      <c r="J31">
        <v>92</v>
      </c>
      <c r="K31">
        <v>34</v>
      </c>
      <c r="L31">
        <v>80</v>
      </c>
      <c r="M31" t="s">
        <v>1538</v>
      </c>
      <c r="N31">
        <v>243</v>
      </c>
      <c r="O31">
        <v>38</v>
      </c>
    </row>
    <row r="32" spans="1:15" x14ac:dyDescent="0.25">
      <c r="A32">
        <v>176580</v>
      </c>
      <c r="B32" t="s">
        <v>1206</v>
      </c>
      <c r="C32">
        <v>93</v>
      </c>
      <c r="D32" t="s">
        <v>18</v>
      </c>
      <c r="E32" t="s">
        <v>27</v>
      </c>
      <c r="F32">
        <v>1320000</v>
      </c>
      <c r="G32">
        <v>87</v>
      </c>
      <c r="H32">
        <v>95</v>
      </c>
      <c r="I32">
        <v>86</v>
      </c>
      <c r="J32">
        <v>95</v>
      </c>
      <c r="K32">
        <v>50</v>
      </c>
      <c r="L32">
        <v>87</v>
      </c>
      <c r="M32" t="s">
        <v>2061</v>
      </c>
      <c r="N32">
        <v>241</v>
      </c>
      <c r="O32">
        <v>60</v>
      </c>
    </row>
    <row r="33" spans="1:15" x14ac:dyDescent="0.25">
      <c r="A33">
        <v>9014</v>
      </c>
      <c r="B33" t="s">
        <v>1205</v>
      </c>
      <c r="C33">
        <v>93</v>
      </c>
      <c r="D33" t="s">
        <v>20</v>
      </c>
      <c r="E33" t="s">
        <v>27</v>
      </c>
      <c r="F33">
        <v>951000</v>
      </c>
      <c r="G33">
        <v>95</v>
      </c>
      <c r="H33">
        <v>93</v>
      </c>
      <c r="I33">
        <v>88</v>
      </c>
      <c r="J33">
        <v>96</v>
      </c>
      <c r="K33">
        <v>38</v>
      </c>
      <c r="L33">
        <v>70</v>
      </c>
      <c r="M33" t="s">
        <v>2113</v>
      </c>
      <c r="N33">
        <v>21</v>
      </c>
      <c r="O33">
        <v>34</v>
      </c>
    </row>
    <row r="34" spans="1:15" x14ac:dyDescent="0.25">
      <c r="A34">
        <v>168473</v>
      </c>
      <c r="B34" t="s">
        <v>1214</v>
      </c>
      <c r="C34">
        <v>93</v>
      </c>
      <c r="D34" t="s">
        <v>39</v>
      </c>
      <c r="E34" t="s">
        <v>29</v>
      </c>
      <c r="F34">
        <v>1152000</v>
      </c>
      <c r="G34">
        <v>82</v>
      </c>
      <c r="H34">
        <v>69</v>
      </c>
      <c r="I34">
        <v>83</v>
      </c>
      <c r="J34">
        <v>79</v>
      </c>
      <c r="K34">
        <v>94</v>
      </c>
      <c r="L34">
        <v>81</v>
      </c>
      <c r="M34" t="s">
        <v>1654</v>
      </c>
      <c r="N34">
        <v>999</v>
      </c>
      <c r="O34">
        <v>21</v>
      </c>
    </row>
    <row r="35" spans="1:15" x14ac:dyDescent="0.25">
      <c r="A35">
        <v>41236</v>
      </c>
      <c r="B35" t="s">
        <v>1203</v>
      </c>
      <c r="C35">
        <v>93</v>
      </c>
      <c r="D35" t="s">
        <v>18</v>
      </c>
      <c r="E35" t="s">
        <v>25</v>
      </c>
      <c r="F35">
        <v>2700000</v>
      </c>
      <c r="G35">
        <v>79</v>
      </c>
      <c r="H35">
        <v>96</v>
      </c>
      <c r="I35">
        <v>86</v>
      </c>
      <c r="J35">
        <v>93</v>
      </c>
      <c r="K35">
        <v>40</v>
      </c>
      <c r="L35">
        <v>92</v>
      </c>
      <c r="M35" t="s">
        <v>1711</v>
      </c>
      <c r="N35">
        <v>73</v>
      </c>
      <c r="O35">
        <v>46</v>
      </c>
    </row>
    <row r="36" spans="1:15" x14ac:dyDescent="0.25">
      <c r="A36">
        <v>158023</v>
      </c>
      <c r="B36" t="s">
        <v>1202</v>
      </c>
      <c r="C36">
        <v>93</v>
      </c>
      <c r="D36" t="s">
        <v>16</v>
      </c>
      <c r="E36" t="s">
        <v>2252</v>
      </c>
      <c r="F36">
        <v>1200000</v>
      </c>
      <c r="G36">
        <v>93</v>
      </c>
      <c r="H36">
        <v>89</v>
      </c>
      <c r="I36">
        <v>86</v>
      </c>
      <c r="J36">
        <v>96</v>
      </c>
      <c r="K36">
        <v>27</v>
      </c>
      <c r="L36">
        <v>62</v>
      </c>
      <c r="M36" t="s">
        <v>1744</v>
      </c>
      <c r="N36">
        <v>241</v>
      </c>
      <c r="O36">
        <v>52</v>
      </c>
    </row>
    <row r="37" spans="1:15" x14ac:dyDescent="0.25">
      <c r="A37">
        <v>143001</v>
      </c>
      <c r="B37" t="s">
        <v>1213</v>
      </c>
      <c r="C37">
        <v>93</v>
      </c>
      <c r="D37" t="s">
        <v>18</v>
      </c>
      <c r="E37" t="s">
        <v>17</v>
      </c>
      <c r="F37">
        <v>751000</v>
      </c>
      <c r="G37">
        <v>94</v>
      </c>
      <c r="H37">
        <v>96</v>
      </c>
      <c r="I37">
        <v>88</v>
      </c>
      <c r="J37">
        <v>95</v>
      </c>
      <c r="K37">
        <v>60</v>
      </c>
      <c r="L37">
        <v>94</v>
      </c>
      <c r="M37" t="s">
        <v>2139</v>
      </c>
      <c r="N37">
        <v>1877</v>
      </c>
      <c r="O37">
        <v>52</v>
      </c>
    </row>
    <row r="38" spans="1:15" x14ac:dyDescent="0.25">
      <c r="A38">
        <v>179844</v>
      </c>
      <c r="B38" t="s">
        <v>1217</v>
      </c>
      <c r="C38">
        <v>93</v>
      </c>
      <c r="D38" t="s">
        <v>18</v>
      </c>
      <c r="E38" t="s">
        <v>17</v>
      </c>
      <c r="F38">
        <v>481000</v>
      </c>
      <c r="G38">
        <v>89</v>
      </c>
      <c r="H38">
        <v>96</v>
      </c>
      <c r="I38">
        <v>75</v>
      </c>
      <c r="J38">
        <v>89</v>
      </c>
      <c r="K38">
        <v>50</v>
      </c>
      <c r="L38">
        <v>95</v>
      </c>
      <c r="M38" t="s">
        <v>2140</v>
      </c>
      <c r="N38">
        <v>5</v>
      </c>
      <c r="O38">
        <v>45</v>
      </c>
    </row>
    <row r="39" spans="1:15" x14ac:dyDescent="0.25">
      <c r="A39">
        <v>184941</v>
      </c>
      <c r="B39" t="s">
        <v>1218</v>
      </c>
      <c r="C39">
        <v>93</v>
      </c>
      <c r="D39" t="s">
        <v>36</v>
      </c>
      <c r="E39" t="s">
        <v>17</v>
      </c>
      <c r="F39">
        <v>751000</v>
      </c>
      <c r="G39">
        <v>95</v>
      </c>
      <c r="H39">
        <v>96</v>
      </c>
      <c r="I39">
        <v>89</v>
      </c>
      <c r="J39">
        <v>98</v>
      </c>
      <c r="K39">
        <v>55</v>
      </c>
      <c r="L39">
        <v>80</v>
      </c>
      <c r="M39" t="s">
        <v>2141</v>
      </c>
      <c r="N39">
        <v>1</v>
      </c>
      <c r="O39">
        <v>55</v>
      </c>
    </row>
    <row r="40" spans="1:15" x14ac:dyDescent="0.25">
      <c r="A40">
        <v>183907</v>
      </c>
      <c r="B40" t="s">
        <v>1219</v>
      </c>
      <c r="C40">
        <v>93</v>
      </c>
      <c r="D40" t="s">
        <v>39</v>
      </c>
      <c r="E40" t="s">
        <v>17</v>
      </c>
      <c r="F40">
        <v>751000</v>
      </c>
      <c r="G40">
        <v>86</v>
      </c>
      <c r="H40">
        <v>60</v>
      </c>
      <c r="I40">
        <v>80</v>
      </c>
      <c r="J40">
        <v>80</v>
      </c>
      <c r="K40">
        <v>96</v>
      </c>
      <c r="L40">
        <v>92</v>
      </c>
      <c r="M40" t="s">
        <v>2142</v>
      </c>
      <c r="N40">
        <v>21</v>
      </c>
      <c r="O40">
        <v>21</v>
      </c>
    </row>
    <row r="41" spans="1:15" x14ac:dyDescent="0.25">
      <c r="A41">
        <v>155862</v>
      </c>
      <c r="B41" t="s">
        <v>1209</v>
      </c>
      <c r="C41">
        <v>93</v>
      </c>
      <c r="D41" t="s">
        <v>39</v>
      </c>
      <c r="E41" t="s">
        <v>17</v>
      </c>
      <c r="F41">
        <v>1520000</v>
      </c>
      <c r="G41">
        <v>85</v>
      </c>
      <c r="H41">
        <v>67</v>
      </c>
      <c r="I41">
        <v>78</v>
      </c>
      <c r="J41">
        <v>72</v>
      </c>
      <c r="K41">
        <v>95</v>
      </c>
      <c r="L41">
        <v>90</v>
      </c>
      <c r="M41" t="s">
        <v>2143</v>
      </c>
      <c r="N41">
        <v>243</v>
      </c>
      <c r="O41">
        <v>45</v>
      </c>
    </row>
    <row r="42" spans="1:15" x14ac:dyDescent="0.25">
      <c r="A42">
        <v>164240</v>
      </c>
      <c r="B42" t="s">
        <v>1215</v>
      </c>
      <c r="C42">
        <v>93</v>
      </c>
      <c r="D42" t="s">
        <v>39</v>
      </c>
      <c r="E42" t="s">
        <v>14</v>
      </c>
      <c r="F42">
        <v>601000</v>
      </c>
      <c r="G42">
        <v>86</v>
      </c>
      <c r="H42">
        <v>65</v>
      </c>
      <c r="I42">
        <v>79</v>
      </c>
      <c r="J42">
        <v>78</v>
      </c>
      <c r="K42">
        <v>95</v>
      </c>
      <c r="L42">
        <v>89</v>
      </c>
      <c r="M42" t="s">
        <v>2243</v>
      </c>
      <c r="N42">
        <v>73</v>
      </c>
      <c r="O42">
        <v>54</v>
      </c>
    </row>
    <row r="43" spans="1:15" x14ac:dyDescent="0.25">
      <c r="A43">
        <v>182521</v>
      </c>
      <c r="B43" t="s">
        <v>1216</v>
      </c>
      <c r="C43">
        <v>93</v>
      </c>
      <c r="D43" t="s">
        <v>33</v>
      </c>
      <c r="E43" t="s">
        <v>14</v>
      </c>
      <c r="F43">
        <v>690000</v>
      </c>
      <c r="G43">
        <v>68</v>
      </c>
      <c r="H43">
        <v>91</v>
      </c>
      <c r="I43">
        <v>97</v>
      </c>
      <c r="J43">
        <v>91</v>
      </c>
      <c r="K43">
        <v>68</v>
      </c>
      <c r="L43">
        <v>78</v>
      </c>
      <c r="M43" t="s">
        <v>2244</v>
      </c>
      <c r="N43">
        <v>243</v>
      </c>
      <c r="O43">
        <v>21</v>
      </c>
    </row>
    <row r="44" spans="1:15" x14ac:dyDescent="0.25">
      <c r="A44">
        <v>41236</v>
      </c>
      <c r="B44" t="s">
        <v>1203</v>
      </c>
      <c r="C44">
        <v>92</v>
      </c>
      <c r="D44" t="s">
        <v>18</v>
      </c>
      <c r="E44" t="s">
        <v>27</v>
      </c>
      <c r="F44">
        <v>1600000</v>
      </c>
      <c r="G44">
        <v>78</v>
      </c>
      <c r="H44">
        <v>95</v>
      </c>
      <c r="I44">
        <v>84</v>
      </c>
      <c r="J44">
        <v>90</v>
      </c>
      <c r="K44">
        <v>38</v>
      </c>
      <c r="L44">
        <v>90</v>
      </c>
      <c r="M44" t="s">
        <v>1645</v>
      </c>
      <c r="N44">
        <v>73</v>
      </c>
      <c r="O44">
        <v>46</v>
      </c>
    </row>
    <row r="45" spans="1:15" x14ac:dyDescent="0.25">
      <c r="A45">
        <v>9014</v>
      </c>
      <c r="B45" t="s">
        <v>1205</v>
      </c>
      <c r="C45">
        <v>92</v>
      </c>
      <c r="D45" t="s">
        <v>36</v>
      </c>
      <c r="E45" t="s">
        <v>27</v>
      </c>
      <c r="F45">
        <v>801000</v>
      </c>
      <c r="G45">
        <v>94</v>
      </c>
      <c r="H45">
        <v>91</v>
      </c>
      <c r="I45">
        <v>87</v>
      </c>
      <c r="J45">
        <v>94</v>
      </c>
      <c r="K45">
        <v>37</v>
      </c>
      <c r="L45">
        <v>69</v>
      </c>
      <c r="M45" t="s">
        <v>2062</v>
      </c>
      <c r="N45">
        <v>21</v>
      </c>
      <c r="O45">
        <v>34</v>
      </c>
    </row>
    <row r="46" spans="1:15" x14ac:dyDescent="0.25">
      <c r="A46">
        <v>176580</v>
      </c>
      <c r="B46" t="s">
        <v>1206</v>
      </c>
      <c r="C46">
        <v>92</v>
      </c>
      <c r="D46" t="s">
        <v>18</v>
      </c>
      <c r="E46" t="s">
        <v>25</v>
      </c>
      <c r="F46">
        <v>1500000</v>
      </c>
      <c r="G46">
        <v>86</v>
      </c>
      <c r="H46">
        <v>94</v>
      </c>
      <c r="I46">
        <v>84</v>
      </c>
      <c r="J46">
        <v>94</v>
      </c>
      <c r="K46">
        <v>47</v>
      </c>
      <c r="L46">
        <v>85</v>
      </c>
      <c r="M46" t="s">
        <v>1739</v>
      </c>
      <c r="N46">
        <v>241</v>
      </c>
      <c r="O46">
        <v>60</v>
      </c>
    </row>
    <row r="47" spans="1:15" x14ac:dyDescent="0.25">
      <c r="A47">
        <v>1109</v>
      </c>
      <c r="B47" t="s">
        <v>52</v>
      </c>
      <c r="C47">
        <v>92</v>
      </c>
      <c r="D47" t="s">
        <v>39</v>
      </c>
      <c r="E47" t="s">
        <v>29</v>
      </c>
      <c r="F47">
        <v>1536000</v>
      </c>
      <c r="G47">
        <v>86</v>
      </c>
      <c r="H47">
        <v>56</v>
      </c>
      <c r="I47">
        <v>74</v>
      </c>
      <c r="J47">
        <v>67</v>
      </c>
      <c r="K47">
        <v>95</v>
      </c>
      <c r="L47">
        <v>80</v>
      </c>
      <c r="M47" t="s">
        <v>1655</v>
      </c>
      <c r="N47">
        <v>999</v>
      </c>
      <c r="O47">
        <v>27</v>
      </c>
    </row>
    <row r="48" spans="1:15" x14ac:dyDescent="0.25">
      <c r="A48">
        <v>166906</v>
      </c>
      <c r="B48" t="s">
        <v>1220</v>
      </c>
      <c r="C48">
        <v>92</v>
      </c>
      <c r="D48" t="s">
        <v>39</v>
      </c>
      <c r="E48" t="s">
        <v>29</v>
      </c>
      <c r="F48">
        <v>1474560</v>
      </c>
      <c r="G48">
        <v>76</v>
      </c>
      <c r="H48">
        <v>39</v>
      </c>
      <c r="I48">
        <v>73</v>
      </c>
      <c r="J48">
        <v>70</v>
      </c>
      <c r="K48">
        <v>94</v>
      </c>
      <c r="L48">
        <v>82</v>
      </c>
      <c r="M48" t="s">
        <v>1656</v>
      </c>
      <c r="N48">
        <v>999</v>
      </c>
      <c r="O48">
        <v>27</v>
      </c>
    </row>
    <row r="49" spans="1:15" x14ac:dyDescent="0.25">
      <c r="A49">
        <v>20801</v>
      </c>
      <c r="B49" t="s">
        <v>1201</v>
      </c>
      <c r="C49">
        <v>92</v>
      </c>
      <c r="D49" t="s">
        <v>13</v>
      </c>
      <c r="E49" t="s">
        <v>2252</v>
      </c>
      <c r="F49">
        <v>1600000</v>
      </c>
      <c r="G49">
        <v>93</v>
      </c>
      <c r="H49">
        <v>93</v>
      </c>
      <c r="I49">
        <v>81</v>
      </c>
      <c r="J49">
        <v>91</v>
      </c>
      <c r="K49">
        <v>32</v>
      </c>
      <c r="L49">
        <v>79</v>
      </c>
      <c r="M49" t="s">
        <v>1745</v>
      </c>
      <c r="N49">
        <v>243</v>
      </c>
      <c r="O49">
        <v>38</v>
      </c>
    </row>
    <row r="50" spans="1:15" x14ac:dyDescent="0.25">
      <c r="A50">
        <v>164240</v>
      </c>
      <c r="B50" t="s">
        <v>1215</v>
      </c>
      <c r="C50">
        <v>92</v>
      </c>
      <c r="D50" t="s">
        <v>39</v>
      </c>
      <c r="E50" t="s">
        <v>17</v>
      </c>
      <c r="F50">
        <v>441000</v>
      </c>
      <c r="G50">
        <v>85</v>
      </c>
      <c r="H50">
        <v>64</v>
      </c>
      <c r="I50">
        <v>78</v>
      </c>
      <c r="J50">
        <v>77</v>
      </c>
      <c r="K50">
        <v>94</v>
      </c>
      <c r="L50">
        <v>88</v>
      </c>
      <c r="M50" t="s">
        <v>2144</v>
      </c>
      <c r="N50">
        <v>73</v>
      </c>
      <c r="O50">
        <v>54</v>
      </c>
    </row>
    <row r="51" spans="1:15" x14ac:dyDescent="0.25">
      <c r="A51">
        <v>193080</v>
      </c>
      <c r="B51" t="s">
        <v>1221</v>
      </c>
      <c r="C51">
        <v>92</v>
      </c>
      <c r="D51" t="s">
        <v>23</v>
      </c>
      <c r="E51" t="s">
        <v>17</v>
      </c>
      <c r="F51">
        <v>201000</v>
      </c>
      <c r="G51">
        <v>96</v>
      </c>
      <c r="H51">
        <v>89</v>
      </c>
      <c r="I51">
        <v>92</v>
      </c>
      <c r="J51">
        <v>97</v>
      </c>
      <c r="K51">
        <v>60</v>
      </c>
      <c r="L51">
        <v>88</v>
      </c>
      <c r="M51" t="s">
        <v>2145</v>
      </c>
      <c r="N51">
        <v>11</v>
      </c>
      <c r="O51">
        <v>45</v>
      </c>
    </row>
    <row r="52" spans="1:15" x14ac:dyDescent="0.25">
      <c r="A52">
        <v>192985</v>
      </c>
      <c r="B52" t="s">
        <v>1222</v>
      </c>
      <c r="C52">
        <v>92</v>
      </c>
      <c r="D52" t="s">
        <v>41</v>
      </c>
      <c r="E52" t="s">
        <v>17</v>
      </c>
      <c r="F52">
        <v>551000</v>
      </c>
      <c r="G52">
        <v>88</v>
      </c>
      <c r="H52">
        <v>95</v>
      </c>
      <c r="I52">
        <v>98</v>
      </c>
      <c r="J52">
        <v>94</v>
      </c>
      <c r="K52">
        <v>55</v>
      </c>
      <c r="L52">
        <v>82</v>
      </c>
      <c r="M52" t="s">
        <v>2146</v>
      </c>
      <c r="N52">
        <v>175</v>
      </c>
      <c r="O52">
        <v>7</v>
      </c>
    </row>
    <row r="53" spans="1:15" x14ac:dyDescent="0.25">
      <c r="A53">
        <v>198710</v>
      </c>
      <c r="B53" t="s">
        <v>1223</v>
      </c>
      <c r="C53">
        <v>92</v>
      </c>
      <c r="D53" t="s">
        <v>33</v>
      </c>
      <c r="E53" t="s">
        <v>17</v>
      </c>
      <c r="F53">
        <v>751000</v>
      </c>
      <c r="G53">
        <v>86</v>
      </c>
      <c r="H53">
        <v>90</v>
      </c>
      <c r="I53">
        <v>92</v>
      </c>
      <c r="J53">
        <v>91</v>
      </c>
      <c r="K53">
        <v>50</v>
      </c>
      <c r="L53">
        <v>80</v>
      </c>
      <c r="M53" t="s">
        <v>2147</v>
      </c>
      <c r="N53">
        <v>243</v>
      </c>
      <c r="O53">
        <v>56</v>
      </c>
    </row>
    <row r="54" spans="1:15" x14ac:dyDescent="0.25">
      <c r="A54">
        <v>182521</v>
      </c>
      <c r="B54" t="s">
        <v>1216</v>
      </c>
      <c r="C54">
        <v>92</v>
      </c>
      <c r="D54" t="s">
        <v>33</v>
      </c>
      <c r="E54" t="s">
        <v>17</v>
      </c>
      <c r="F54">
        <v>341000</v>
      </c>
      <c r="G54">
        <v>66</v>
      </c>
      <c r="H54">
        <v>89</v>
      </c>
      <c r="I54">
        <v>96</v>
      </c>
      <c r="J54">
        <v>90</v>
      </c>
      <c r="K54">
        <v>65</v>
      </c>
      <c r="L54">
        <v>75</v>
      </c>
      <c r="M54" t="s">
        <v>2148</v>
      </c>
      <c r="N54">
        <v>243</v>
      </c>
      <c r="O54">
        <v>21</v>
      </c>
    </row>
    <row r="55" spans="1:15" x14ac:dyDescent="0.25">
      <c r="A55">
        <v>9014</v>
      </c>
      <c r="B55" t="s">
        <v>1205</v>
      </c>
      <c r="C55">
        <v>91</v>
      </c>
      <c r="D55" t="s">
        <v>20</v>
      </c>
      <c r="E55" t="s">
        <v>27</v>
      </c>
      <c r="F55">
        <v>761000</v>
      </c>
      <c r="G55">
        <v>94</v>
      </c>
      <c r="H55">
        <v>89</v>
      </c>
      <c r="I55">
        <v>85</v>
      </c>
      <c r="J55">
        <v>93</v>
      </c>
      <c r="K55">
        <v>34</v>
      </c>
      <c r="L55">
        <v>65</v>
      </c>
      <c r="M55" t="s">
        <v>1539</v>
      </c>
      <c r="N55">
        <v>21</v>
      </c>
      <c r="O55">
        <v>34</v>
      </c>
    </row>
    <row r="56" spans="1:15" x14ac:dyDescent="0.25">
      <c r="A56">
        <v>176580</v>
      </c>
      <c r="B56" t="s">
        <v>1206</v>
      </c>
      <c r="C56">
        <v>91</v>
      </c>
      <c r="D56" t="s">
        <v>18</v>
      </c>
      <c r="E56" t="s">
        <v>27</v>
      </c>
      <c r="F56">
        <v>951000</v>
      </c>
      <c r="G56">
        <v>85</v>
      </c>
      <c r="H56">
        <v>93</v>
      </c>
      <c r="I56">
        <v>82</v>
      </c>
      <c r="J56">
        <v>92</v>
      </c>
      <c r="K56">
        <v>45</v>
      </c>
      <c r="L56">
        <v>83</v>
      </c>
      <c r="M56" t="s">
        <v>1540</v>
      </c>
      <c r="N56">
        <v>241</v>
      </c>
      <c r="O56">
        <v>60</v>
      </c>
    </row>
    <row r="57" spans="1:15" x14ac:dyDescent="0.25">
      <c r="A57">
        <v>20289</v>
      </c>
      <c r="B57" t="s">
        <v>1228</v>
      </c>
      <c r="C57">
        <v>91</v>
      </c>
      <c r="D57" t="s">
        <v>33</v>
      </c>
      <c r="E57" t="s">
        <v>27</v>
      </c>
      <c r="F57">
        <v>1700000</v>
      </c>
      <c r="G57">
        <v>81</v>
      </c>
      <c r="H57">
        <v>92</v>
      </c>
      <c r="I57">
        <v>91</v>
      </c>
      <c r="J57">
        <v>90</v>
      </c>
      <c r="K57">
        <v>91</v>
      </c>
      <c r="L57">
        <v>97</v>
      </c>
      <c r="M57" t="s">
        <v>2063</v>
      </c>
      <c r="N57">
        <v>10</v>
      </c>
      <c r="O57">
        <v>108</v>
      </c>
    </row>
    <row r="58" spans="1:15" x14ac:dyDescent="0.25">
      <c r="A58">
        <v>179813</v>
      </c>
      <c r="B58" t="s">
        <v>1229</v>
      </c>
      <c r="C58">
        <v>91</v>
      </c>
      <c r="D58" t="s">
        <v>13</v>
      </c>
      <c r="E58" t="s">
        <v>27</v>
      </c>
      <c r="F58">
        <v>299000</v>
      </c>
      <c r="G58">
        <v>84</v>
      </c>
      <c r="H58">
        <v>98</v>
      </c>
      <c r="I58">
        <v>80</v>
      </c>
      <c r="J58">
        <v>93</v>
      </c>
      <c r="K58">
        <v>50</v>
      </c>
      <c r="L58">
        <v>94</v>
      </c>
      <c r="M58" t="s">
        <v>2064</v>
      </c>
      <c r="N58">
        <v>73</v>
      </c>
      <c r="O58">
        <v>60</v>
      </c>
    </row>
    <row r="59" spans="1:15" x14ac:dyDescent="0.25">
      <c r="A59">
        <v>191189</v>
      </c>
      <c r="B59" t="s">
        <v>1225</v>
      </c>
      <c r="C59">
        <v>91</v>
      </c>
      <c r="D59" t="s">
        <v>59</v>
      </c>
      <c r="E59" t="s">
        <v>29</v>
      </c>
      <c r="F59">
        <v>1248000</v>
      </c>
      <c r="G59">
        <v>86</v>
      </c>
      <c r="H59">
        <v>86</v>
      </c>
      <c r="I59">
        <v>86</v>
      </c>
      <c r="J59">
        <v>77</v>
      </c>
      <c r="K59">
        <v>88</v>
      </c>
      <c r="L59">
        <v>82</v>
      </c>
      <c r="M59" t="s">
        <v>1657</v>
      </c>
      <c r="N59">
        <v>999</v>
      </c>
      <c r="O59">
        <v>21</v>
      </c>
    </row>
    <row r="60" spans="1:15" x14ac:dyDescent="0.25">
      <c r="A60">
        <v>192181</v>
      </c>
      <c r="B60" t="s">
        <v>1226</v>
      </c>
      <c r="C60">
        <v>91</v>
      </c>
      <c r="D60" t="s">
        <v>18</v>
      </c>
      <c r="E60" t="s">
        <v>29</v>
      </c>
      <c r="F60">
        <v>1198080</v>
      </c>
      <c r="G60">
        <v>83</v>
      </c>
      <c r="H60">
        <v>94</v>
      </c>
      <c r="I60">
        <v>73</v>
      </c>
      <c r="J60">
        <v>80</v>
      </c>
      <c r="K60">
        <v>34</v>
      </c>
      <c r="L60">
        <v>70</v>
      </c>
      <c r="M60" t="s">
        <v>1658</v>
      </c>
      <c r="N60">
        <v>999</v>
      </c>
      <c r="O60">
        <v>34</v>
      </c>
    </row>
    <row r="61" spans="1:15" x14ac:dyDescent="0.25">
      <c r="A61">
        <v>167495</v>
      </c>
      <c r="B61" t="s">
        <v>1204</v>
      </c>
      <c r="C61">
        <v>91</v>
      </c>
      <c r="D61" t="s">
        <v>23</v>
      </c>
      <c r="E61" t="s">
        <v>31</v>
      </c>
      <c r="F61">
        <v>1600000</v>
      </c>
      <c r="G61">
        <v>90</v>
      </c>
      <c r="H61">
        <v>87</v>
      </c>
      <c r="I61">
        <v>92</v>
      </c>
      <c r="J61">
        <v>90</v>
      </c>
      <c r="K61">
        <v>58</v>
      </c>
      <c r="L61">
        <v>92</v>
      </c>
      <c r="M61" t="s">
        <v>2057</v>
      </c>
      <c r="N61">
        <v>21</v>
      </c>
      <c r="O61">
        <v>21</v>
      </c>
    </row>
    <row r="62" spans="1:15" x14ac:dyDescent="0.25">
      <c r="A62">
        <v>54050</v>
      </c>
      <c r="B62" t="s">
        <v>1230</v>
      </c>
      <c r="C62">
        <v>91</v>
      </c>
      <c r="D62" t="s">
        <v>18</v>
      </c>
      <c r="E62" t="s">
        <v>31</v>
      </c>
      <c r="F62">
        <v>1100000</v>
      </c>
      <c r="G62">
        <v>81</v>
      </c>
      <c r="H62">
        <v>98</v>
      </c>
      <c r="I62">
        <v>91</v>
      </c>
      <c r="J62">
        <v>92</v>
      </c>
      <c r="K62">
        <v>52</v>
      </c>
      <c r="L62">
        <v>96</v>
      </c>
      <c r="M62" t="s">
        <v>2058</v>
      </c>
      <c r="N62">
        <v>11</v>
      </c>
      <c r="O62">
        <v>14</v>
      </c>
    </row>
    <row r="63" spans="1:15" x14ac:dyDescent="0.25">
      <c r="A63">
        <v>195864</v>
      </c>
      <c r="B63" t="s">
        <v>1224</v>
      </c>
      <c r="C63">
        <v>91</v>
      </c>
      <c r="D63" t="s">
        <v>33</v>
      </c>
      <c r="E63" t="s">
        <v>17</v>
      </c>
      <c r="F63">
        <v>1300000</v>
      </c>
      <c r="G63">
        <v>85</v>
      </c>
      <c r="H63">
        <v>91</v>
      </c>
      <c r="I63">
        <v>90</v>
      </c>
      <c r="J63">
        <v>95</v>
      </c>
      <c r="K63">
        <v>85</v>
      </c>
      <c r="L63">
        <v>95</v>
      </c>
      <c r="M63" t="s">
        <v>2149</v>
      </c>
      <c r="N63">
        <v>45</v>
      </c>
      <c r="O63">
        <v>18</v>
      </c>
    </row>
    <row r="64" spans="1:15" x14ac:dyDescent="0.25">
      <c r="A64">
        <v>194765</v>
      </c>
      <c r="B64" t="s">
        <v>1227</v>
      </c>
      <c r="C64">
        <v>91</v>
      </c>
      <c r="D64" t="s">
        <v>18</v>
      </c>
      <c r="E64" t="s">
        <v>17</v>
      </c>
      <c r="F64">
        <v>851000</v>
      </c>
      <c r="G64">
        <v>95</v>
      </c>
      <c r="H64">
        <v>95</v>
      </c>
      <c r="I64">
        <v>85</v>
      </c>
      <c r="J64">
        <v>95</v>
      </c>
      <c r="K64">
        <v>40</v>
      </c>
      <c r="L64">
        <v>80</v>
      </c>
      <c r="M64" t="s">
        <v>2150</v>
      </c>
      <c r="N64">
        <v>240</v>
      </c>
      <c r="O64">
        <v>18</v>
      </c>
    </row>
    <row r="65" spans="1:15" x14ac:dyDescent="0.25">
      <c r="A65">
        <v>179813</v>
      </c>
      <c r="B65" t="s">
        <v>1229</v>
      </c>
      <c r="C65">
        <v>90</v>
      </c>
      <c r="D65" t="s">
        <v>18</v>
      </c>
      <c r="E65" t="s">
        <v>84</v>
      </c>
      <c r="F65">
        <v>291000</v>
      </c>
      <c r="G65">
        <v>83</v>
      </c>
      <c r="H65">
        <v>96</v>
      </c>
      <c r="I65">
        <v>78</v>
      </c>
      <c r="J65">
        <v>90</v>
      </c>
      <c r="K65">
        <v>47</v>
      </c>
      <c r="L65">
        <v>92</v>
      </c>
      <c r="M65" t="s">
        <v>1526</v>
      </c>
      <c r="N65">
        <v>73</v>
      </c>
      <c r="O65">
        <v>60</v>
      </c>
    </row>
    <row r="66" spans="1:15" x14ac:dyDescent="0.25">
      <c r="A66">
        <v>173731</v>
      </c>
      <c r="B66" t="s">
        <v>1247</v>
      </c>
      <c r="C66">
        <v>90</v>
      </c>
      <c r="D66" t="s">
        <v>36</v>
      </c>
      <c r="E66" t="s">
        <v>84</v>
      </c>
      <c r="F66">
        <v>2600000</v>
      </c>
      <c r="G66">
        <v>97</v>
      </c>
      <c r="H66">
        <v>90</v>
      </c>
      <c r="I66">
        <v>89</v>
      </c>
      <c r="J66">
        <v>90</v>
      </c>
      <c r="K66">
        <v>67</v>
      </c>
      <c r="L66">
        <v>87</v>
      </c>
      <c r="M66" t="s">
        <v>1527</v>
      </c>
      <c r="N66">
        <v>243</v>
      </c>
      <c r="O66">
        <v>50</v>
      </c>
    </row>
    <row r="67" spans="1:15" x14ac:dyDescent="0.25">
      <c r="A67">
        <v>54050</v>
      </c>
      <c r="B67" t="s">
        <v>1230</v>
      </c>
      <c r="C67">
        <v>90</v>
      </c>
      <c r="D67" t="s">
        <v>18</v>
      </c>
      <c r="E67" t="s">
        <v>84</v>
      </c>
      <c r="F67">
        <v>451000</v>
      </c>
      <c r="G67">
        <v>80</v>
      </c>
      <c r="H67">
        <v>97</v>
      </c>
      <c r="I67">
        <v>88</v>
      </c>
      <c r="J67">
        <v>89</v>
      </c>
      <c r="K67">
        <v>50</v>
      </c>
      <c r="L67">
        <v>93</v>
      </c>
      <c r="M67" t="s">
        <v>1528</v>
      </c>
      <c r="N67">
        <v>11</v>
      </c>
      <c r="O67">
        <v>14</v>
      </c>
    </row>
    <row r="68" spans="1:15" x14ac:dyDescent="0.25">
      <c r="A68">
        <v>20289</v>
      </c>
      <c r="B68" t="s">
        <v>1228</v>
      </c>
      <c r="C68">
        <v>90</v>
      </c>
      <c r="D68" t="s">
        <v>33</v>
      </c>
      <c r="E68" t="s">
        <v>84</v>
      </c>
      <c r="F68">
        <v>851000</v>
      </c>
      <c r="G68">
        <v>80</v>
      </c>
      <c r="H68">
        <v>90</v>
      </c>
      <c r="I68">
        <v>89</v>
      </c>
      <c r="J68">
        <v>87</v>
      </c>
      <c r="K68">
        <v>89</v>
      </c>
      <c r="L68">
        <v>95</v>
      </c>
      <c r="M68" t="s">
        <v>1529</v>
      </c>
      <c r="N68">
        <v>10</v>
      </c>
      <c r="O68">
        <v>108</v>
      </c>
    </row>
    <row r="69" spans="1:15" x14ac:dyDescent="0.25">
      <c r="A69">
        <v>153079</v>
      </c>
      <c r="B69" t="s">
        <v>1210</v>
      </c>
      <c r="C69">
        <v>90</v>
      </c>
      <c r="D69" t="s">
        <v>18</v>
      </c>
      <c r="E69" t="s">
        <v>27</v>
      </c>
      <c r="F69">
        <v>1100000</v>
      </c>
      <c r="G69">
        <v>92</v>
      </c>
      <c r="H69">
        <v>95</v>
      </c>
      <c r="I69">
        <v>84</v>
      </c>
      <c r="J69">
        <v>95</v>
      </c>
      <c r="K69">
        <v>35</v>
      </c>
      <c r="L69">
        <v>75</v>
      </c>
      <c r="M69" t="s">
        <v>1646</v>
      </c>
      <c r="N69">
        <v>10</v>
      </c>
      <c r="O69">
        <v>52</v>
      </c>
    </row>
    <row r="70" spans="1:15" x14ac:dyDescent="0.25">
      <c r="A70">
        <v>164240</v>
      </c>
      <c r="B70" t="s">
        <v>1215</v>
      </c>
      <c r="C70">
        <v>90</v>
      </c>
      <c r="D70" t="s">
        <v>39</v>
      </c>
      <c r="E70" t="s">
        <v>27</v>
      </c>
      <c r="F70">
        <v>251000</v>
      </c>
      <c r="G70">
        <v>81</v>
      </c>
      <c r="H70">
        <v>63</v>
      </c>
      <c r="I70">
        <v>77</v>
      </c>
      <c r="J70">
        <v>76</v>
      </c>
      <c r="K70">
        <v>94</v>
      </c>
      <c r="L70">
        <v>87</v>
      </c>
      <c r="M70" t="s">
        <v>2065</v>
      </c>
      <c r="N70">
        <v>73</v>
      </c>
      <c r="O70">
        <v>54</v>
      </c>
    </row>
    <row r="71" spans="1:15" x14ac:dyDescent="0.25">
      <c r="A71">
        <v>168542</v>
      </c>
      <c r="B71" t="s">
        <v>1215</v>
      </c>
      <c r="C71">
        <v>90</v>
      </c>
      <c r="D71" t="s">
        <v>35</v>
      </c>
      <c r="E71" t="s">
        <v>27</v>
      </c>
      <c r="F71">
        <v>55500</v>
      </c>
      <c r="G71">
        <v>79</v>
      </c>
      <c r="H71">
        <v>85</v>
      </c>
      <c r="I71">
        <v>92</v>
      </c>
      <c r="J71">
        <v>94</v>
      </c>
      <c r="K71">
        <v>38</v>
      </c>
      <c r="L71">
        <v>61</v>
      </c>
      <c r="M71" t="s">
        <v>2114</v>
      </c>
      <c r="N71">
        <v>10</v>
      </c>
      <c r="O71">
        <v>45</v>
      </c>
    </row>
    <row r="72" spans="1:15" x14ac:dyDescent="0.25">
      <c r="A72">
        <v>4833</v>
      </c>
      <c r="B72" t="s">
        <v>1236</v>
      </c>
      <c r="C72">
        <v>90</v>
      </c>
      <c r="D72" t="s">
        <v>18</v>
      </c>
      <c r="E72" t="s">
        <v>29</v>
      </c>
      <c r="F72">
        <v>332000</v>
      </c>
      <c r="G72">
        <v>84</v>
      </c>
      <c r="H72">
        <v>88</v>
      </c>
      <c r="I72">
        <v>85</v>
      </c>
      <c r="J72">
        <v>87</v>
      </c>
      <c r="K72">
        <v>51</v>
      </c>
      <c r="L72">
        <v>82</v>
      </c>
      <c r="M72" t="s">
        <v>1659</v>
      </c>
      <c r="N72">
        <v>999</v>
      </c>
      <c r="O72">
        <v>9</v>
      </c>
    </row>
    <row r="73" spans="1:15" x14ac:dyDescent="0.25">
      <c r="A73">
        <v>191695</v>
      </c>
      <c r="B73" t="s">
        <v>1237</v>
      </c>
      <c r="C73">
        <v>90</v>
      </c>
      <c r="D73" t="s">
        <v>18</v>
      </c>
      <c r="E73" t="s">
        <v>29</v>
      </c>
      <c r="F73">
        <v>333000</v>
      </c>
      <c r="G73">
        <v>91</v>
      </c>
      <c r="H73">
        <v>88</v>
      </c>
      <c r="I73">
        <v>78</v>
      </c>
      <c r="J73">
        <v>87</v>
      </c>
      <c r="K73">
        <v>36</v>
      </c>
      <c r="L73">
        <v>65</v>
      </c>
      <c r="M73" t="s">
        <v>1660</v>
      </c>
      <c r="N73">
        <v>999</v>
      </c>
      <c r="O73">
        <v>45</v>
      </c>
    </row>
    <row r="74" spans="1:15" x14ac:dyDescent="0.25">
      <c r="A74">
        <v>5589</v>
      </c>
      <c r="B74" t="s">
        <v>1238</v>
      </c>
      <c r="C74">
        <v>90</v>
      </c>
      <c r="D74" t="s">
        <v>20</v>
      </c>
      <c r="E74" t="s">
        <v>29</v>
      </c>
      <c r="F74">
        <v>335000</v>
      </c>
      <c r="G74">
        <v>83</v>
      </c>
      <c r="H74">
        <v>80</v>
      </c>
      <c r="I74">
        <v>86</v>
      </c>
      <c r="J74">
        <v>90</v>
      </c>
      <c r="K74">
        <v>38</v>
      </c>
      <c r="L74">
        <v>75</v>
      </c>
      <c r="M74" t="s">
        <v>1661</v>
      </c>
      <c r="N74">
        <v>999</v>
      </c>
      <c r="O74">
        <v>38</v>
      </c>
    </row>
    <row r="75" spans="1:15" x14ac:dyDescent="0.25">
      <c r="A75">
        <v>214100</v>
      </c>
      <c r="B75" t="s">
        <v>1239</v>
      </c>
      <c r="C75">
        <v>90</v>
      </c>
      <c r="D75" t="s">
        <v>33</v>
      </c>
      <c r="E75" t="s">
        <v>29</v>
      </c>
      <c r="F75">
        <v>340000</v>
      </c>
      <c r="G75">
        <v>86</v>
      </c>
      <c r="H75">
        <v>83</v>
      </c>
      <c r="I75">
        <v>89</v>
      </c>
      <c r="J75">
        <v>86</v>
      </c>
      <c r="K75">
        <v>79</v>
      </c>
      <c r="L75">
        <v>82</v>
      </c>
      <c r="M75" t="s">
        <v>1662</v>
      </c>
      <c r="N75">
        <v>999</v>
      </c>
      <c r="O75">
        <v>34</v>
      </c>
    </row>
    <row r="76" spans="1:15" x14ac:dyDescent="0.25">
      <c r="A76">
        <v>10264</v>
      </c>
      <c r="B76" t="s">
        <v>1240</v>
      </c>
      <c r="C76">
        <v>90</v>
      </c>
      <c r="D76" t="s">
        <v>18</v>
      </c>
      <c r="E76" t="s">
        <v>29</v>
      </c>
      <c r="F76">
        <v>355000</v>
      </c>
      <c r="G76">
        <v>84</v>
      </c>
      <c r="H76">
        <v>88</v>
      </c>
      <c r="I76">
        <v>68</v>
      </c>
      <c r="J76">
        <v>76</v>
      </c>
      <c r="K76">
        <v>35</v>
      </c>
      <c r="L76">
        <v>76</v>
      </c>
      <c r="M76" t="s">
        <v>1663</v>
      </c>
      <c r="N76">
        <v>999</v>
      </c>
      <c r="O76">
        <v>34</v>
      </c>
    </row>
    <row r="77" spans="1:15" x14ac:dyDescent="0.25">
      <c r="A77">
        <v>4000</v>
      </c>
      <c r="B77" t="s">
        <v>1241</v>
      </c>
      <c r="C77">
        <v>90</v>
      </c>
      <c r="D77" t="s">
        <v>16</v>
      </c>
      <c r="E77" t="s">
        <v>29</v>
      </c>
      <c r="F77">
        <v>333000</v>
      </c>
      <c r="G77">
        <v>83</v>
      </c>
      <c r="H77">
        <v>90</v>
      </c>
      <c r="I77">
        <v>83</v>
      </c>
      <c r="J77">
        <v>87</v>
      </c>
      <c r="K77">
        <v>29</v>
      </c>
      <c r="L77">
        <v>79</v>
      </c>
      <c r="M77" t="s">
        <v>1664</v>
      </c>
      <c r="N77">
        <v>999</v>
      </c>
      <c r="O77">
        <v>34</v>
      </c>
    </row>
    <row r="78" spans="1:15" x14ac:dyDescent="0.25">
      <c r="A78">
        <v>190053</v>
      </c>
      <c r="B78" t="s">
        <v>1242</v>
      </c>
      <c r="C78">
        <v>90</v>
      </c>
      <c r="D78" t="s">
        <v>23</v>
      </c>
      <c r="E78" t="s">
        <v>29</v>
      </c>
      <c r="F78">
        <v>332000</v>
      </c>
      <c r="G78">
        <v>88</v>
      </c>
      <c r="H78">
        <v>82</v>
      </c>
      <c r="I78">
        <v>83</v>
      </c>
      <c r="J78">
        <v>93</v>
      </c>
      <c r="K78">
        <v>53</v>
      </c>
      <c r="L78">
        <v>85</v>
      </c>
      <c r="M78" t="s">
        <v>1665</v>
      </c>
      <c r="N78">
        <v>999</v>
      </c>
      <c r="O78">
        <v>13</v>
      </c>
    </row>
    <row r="79" spans="1:15" x14ac:dyDescent="0.25">
      <c r="A79">
        <v>190871</v>
      </c>
      <c r="B79" t="s">
        <v>37</v>
      </c>
      <c r="C79">
        <v>90</v>
      </c>
      <c r="D79" t="s">
        <v>13</v>
      </c>
      <c r="E79" t="s">
        <v>25</v>
      </c>
      <c r="F79">
        <v>2000000</v>
      </c>
      <c r="G79">
        <v>94</v>
      </c>
      <c r="H79">
        <v>88</v>
      </c>
      <c r="I79">
        <v>80</v>
      </c>
      <c r="J79">
        <v>96</v>
      </c>
      <c r="K79">
        <v>38</v>
      </c>
      <c r="L79">
        <v>67</v>
      </c>
      <c r="M79" t="s">
        <v>1712</v>
      </c>
      <c r="N79">
        <v>241</v>
      </c>
      <c r="O79">
        <v>54</v>
      </c>
    </row>
    <row r="80" spans="1:15" x14ac:dyDescent="0.25">
      <c r="A80">
        <v>41236</v>
      </c>
      <c r="B80" t="s">
        <v>1203</v>
      </c>
      <c r="C80">
        <v>90</v>
      </c>
      <c r="D80" t="s">
        <v>18</v>
      </c>
      <c r="E80" t="s">
        <v>2252</v>
      </c>
      <c r="F80">
        <v>153000</v>
      </c>
      <c r="G80">
        <v>76</v>
      </c>
      <c r="H80">
        <v>91</v>
      </c>
      <c r="I80">
        <v>81</v>
      </c>
      <c r="J80">
        <v>86</v>
      </c>
      <c r="K80">
        <v>34</v>
      </c>
      <c r="L80">
        <v>86</v>
      </c>
      <c r="M80" t="s">
        <v>1746</v>
      </c>
      <c r="N80">
        <v>73</v>
      </c>
      <c r="O80">
        <v>46</v>
      </c>
    </row>
    <row r="81" spans="1:15" x14ac:dyDescent="0.25">
      <c r="A81">
        <v>9014</v>
      </c>
      <c r="B81" t="s">
        <v>1205</v>
      </c>
      <c r="C81">
        <v>90</v>
      </c>
      <c r="D81" t="s">
        <v>36</v>
      </c>
      <c r="E81" t="s">
        <v>2252</v>
      </c>
      <c r="F81">
        <v>113000</v>
      </c>
      <c r="G81">
        <v>93</v>
      </c>
      <c r="H81">
        <v>86</v>
      </c>
      <c r="I81">
        <v>83</v>
      </c>
      <c r="J81">
        <v>92</v>
      </c>
      <c r="K81">
        <v>32</v>
      </c>
      <c r="L81">
        <v>64</v>
      </c>
      <c r="M81" t="s">
        <v>1747</v>
      </c>
      <c r="N81">
        <v>21</v>
      </c>
      <c r="O81">
        <v>34</v>
      </c>
    </row>
    <row r="82" spans="1:15" x14ac:dyDescent="0.25">
      <c r="A82">
        <v>167495</v>
      </c>
      <c r="B82" t="s">
        <v>1204</v>
      </c>
      <c r="C82">
        <v>90</v>
      </c>
      <c r="D82" t="s">
        <v>23</v>
      </c>
      <c r="E82" t="s">
        <v>2252</v>
      </c>
      <c r="F82">
        <v>48250</v>
      </c>
      <c r="G82">
        <v>87</v>
      </c>
      <c r="H82">
        <v>85</v>
      </c>
      <c r="I82">
        <v>92</v>
      </c>
      <c r="J82">
        <v>86</v>
      </c>
      <c r="K82">
        <v>58</v>
      </c>
      <c r="L82">
        <v>90</v>
      </c>
      <c r="M82" t="s">
        <v>1748</v>
      </c>
      <c r="N82">
        <v>21</v>
      </c>
      <c r="O82">
        <v>21</v>
      </c>
    </row>
    <row r="83" spans="1:15" x14ac:dyDescent="0.25">
      <c r="A83">
        <v>183277</v>
      </c>
      <c r="B83" t="s">
        <v>1208</v>
      </c>
      <c r="C83">
        <v>90</v>
      </c>
      <c r="D83" t="s">
        <v>35</v>
      </c>
      <c r="E83" t="s">
        <v>19</v>
      </c>
      <c r="F83">
        <v>481000</v>
      </c>
      <c r="G83">
        <v>91</v>
      </c>
      <c r="H83">
        <v>86</v>
      </c>
      <c r="I83">
        <v>89</v>
      </c>
      <c r="J83">
        <v>94</v>
      </c>
      <c r="K83">
        <v>37</v>
      </c>
      <c r="L83">
        <v>70</v>
      </c>
      <c r="M83" t="s">
        <v>2048</v>
      </c>
      <c r="N83">
        <v>5</v>
      </c>
      <c r="O83">
        <v>7</v>
      </c>
    </row>
    <row r="84" spans="1:15" x14ac:dyDescent="0.25">
      <c r="A84">
        <v>163705</v>
      </c>
      <c r="B84" t="s">
        <v>1231</v>
      </c>
      <c r="C84">
        <v>90</v>
      </c>
      <c r="D84" t="s">
        <v>23</v>
      </c>
      <c r="E84" t="s">
        <v>17</v>
      </c>
      <c r="F84">
        <v>85500</v>
      </c>
      <c r="G84">
        <v>95</v>
      </c>
      <c r="H84">
        <v>93</v>
      </c>
      <c r="I84">
        <v>85</v>
      </c>
      <c r="J84">
        <v>94</v>
      </c>
      <c r="K84">
        <v>60</v>
      </c>
      <c r="L84">
        <v>94</v>
      </c>
      <c r="M84" t="s">
        <v>2151</v>
      </c>
      <c r="N84">
        <v>219</v>
      </c>
      <c r="O84">
        <v>18</v>
      </c>
    </row>
    <row r="85" spans="1:15" x14ac:dyDescent="0.25">
      <c r="A85">
        <v>193301</v>
      </c>
      <c r="B85" t="s">
        <v>1232</v>
      </c>
      <c r="C85">
        <v>90</v>
      </c>
      <c r="D85" t="s">
        <v>18</v>
      </c>
      <c r="E85" t="s">
        <v>17</v>
      </c>
      <c r="F85">
        <v>801000</v>
      </c>
      <c r="G85">
        <v>97</v>
      </c>
      <c r="H85">
        <v>96</v>
      </c>
      <c r="I85">
        <v>85</v>
      </c>
      <c r="J85">
        <v>95</v>
      </c>
      <c r="K85">
        <v>50</v>
      </c>
      <c r="L85">
        <v>90</v>
      </c>
      <c r="M85" t="s">
        <v>2152</v>
      </c>
      <c r="N85">
        <v>66</v>
      </c>
      <c r="O85">
        <v>18</v>
      </c>
    </row>
    <row r="86" spans="1:15" x14ac:dyDescent="0.25">
      <c r="A86">
        <v>138956</v>
      </c>
      <c r="B86" t="s">
        <v>1233</v>
      </c>
      <c r="C86">
        <v>90</v>
      </c>
      <c r="D86" t="s">
        <v>39</v>
      </c>
      <c r="E86" t="s">
        <v>17</v>
      </c>
      <c r="F86">
        <v>241000</v>
      </c>
      <c r="G86">
        <v>83</v>
      </c>
      <c r="H86">
        <v>55</v>
      </c>
      <c r="I86">
        <v>62</v>
      </c>
      <c r="J86">
        <v>65</v>
      </c>
      <c r="K86">
        <v>95</v>
      </c>
      <c r="L86">
        <v>96</v>
      </c>
      <c r="M86" t="s">
        <v>2153</v>
      </c>
      <c r="N86">
        <v>45</v>
      </c>
      <c r="O86">
        <v>27</v>
      </c>
    </row>
    <row r="87" spans="1:15" x14ac:dyDescent="0.25">
      <c r="A87">
        <v>1179</v>
      </c>
      <c r="B87" t="s">
        <v>1234</v>
      </c>
      <c r="C87">
        <v>90</v>
      </c>
      <c r="D87" t="s">
        <v>23</v>
      </c>
      <c r="E87" t="s">
        <v>17</v>
      </c>
      <c r="F87">
        <v>95500</v>
      </c>
      <c r="G87">
        <v>90</v>
      </c>
      <c r="H87">
        <v>85</v>
      </c>
      <c r="I87">
        <v>70</v>
      </c>
      <c r="J87">
        <v>85</v>
      </c>
      <c r="K87">
        <v>50</v>
      </c>
      <c r="L87">
        <v>95</v>
      </c>
      <c r="M87" t="s">
        <v>2154</v>
      </c>
      <c r="N87">
        <v>45</v>
      </c>
      <c r="O87">
        <v>27</v>
      </c>
    </row>
    <row r="88" spans="1:15" x14ac:dyDescent="0.25">
      <c r="A88">
        <v>170890</v>
      </c>
      <c r="B88" t="s">
        <v>1235</v>
      </c>
      <c r="C88">
        <v>90</v>
      </c>
      <c r="D88" t="s">
        <v>33</v>
      </c>
      <c r="E88" t="s">
        <v>17</v>
      </c>
      <c r="F88">
        <v>401000</v>
      </c>
      <c r="G88">
        <v>85</v>
      </c>
      <c r="H88">
        <v>80</v>
      </c>
      <c r="I88">
        <v>87</v>
      </c>
      <c r="J88">
        <v>85</v>
      </c>
      <c r="K88">
        <v>93</v>
      </c>
      <c r="L88">
        <v>91</v>
      </c>
      <c r="M88" t="s">
        <v>2155</v>
      </c>
      <c r="N88">
        <v>73</v>
      </c>
      <c r="O88">
        <v>18</v>
      </c>
    </row>
    <row r="89" spans="1:15" x14ac:dyDescent="0.25">
      <c r="A89">
        <v>146562</v>
      </c>
      <c r="B89" t="s">
        <v>1243</v>
      </c>
      <c r="C89">
        <v>90</v>
      </c>
      <c r="D89" t="s">
        <v>33</v>
      </c>
      <c r="E89" t="s">
        <v>17</v>
      </c>
      <c r="F89">
        <v>181000</v>
      </c>
      <c r="G89">
        <v>81</v>
      </c>
      <c r="H89">
        <v>88</v>
      </c>
      <c r="I89">
        <v>95</v>
      </c>
      <c r="J89">
        <v>96</v>
      </c>
      <c r="K89">
        <v>42</v>
      </c>
      <c r="L89">
        <v>70</v>
      </c>
      <c r="M89" t="s">
        <v>2156</v>
      </c>
      <c r="N89">
        <v>1</v>
      </c>
      <c r="O89">
        <v>45</v>
      </c>
    </row>
    <row r="90" spans="1:15" x14ac:dyDescent="0.25">
      <c r="A90">
        <v>162895</v>
      </c>
      <c r="B90" t="s">
        <v>1244</v>
      </c>
      <c r="C90">
        <v>90</v>
      </c>
      <c r="D90" t="s">
        <v>33</v>
      </c>
      <c r="E90" t="s">
        <v>17</v>
      </c>
      <c r="F90">
        <v>121000</v>
      </c>
      <c r="G90">
        <v>74</v>
      </c>
      <c r="H90">
        <v>85</v>
      </c>
      <c r="I90">
        <v>96</v>
      </c>
      <c r="J90">
        <v>87</v>
      </c>
      <c r="K90">
        <v>70</v>
      </c>
      <c r="L90">
        <v>70</v>
      </c>
      <c r="M90" t="s">
        <v>2157</v>
      </c>
      <c r="N90">
        <v>5</v>
      </c>
      <c r="O90">
        <v>45</v>
      </c>
    </row>
    <row r="91" spans="1:15" x14ac:dyDescent="0.25">
      <c r="A91">
        <v>13732</v>
      </c>
      <c r="B91" t="s">
        <v>1245</v>
      </c>
      <c r="C91">
        <v>90</v>
      </c>
      <c r="D91" t="s">
        <v>39</v>
      </c>
      <c r="E91" t="s">
        <v>17</v>
      </c>
      <c r="F91">
        <v>65500</v>
      </c>
      <c r="G91">
        <v>50</v>
      </c>
      <c r="H91">
        <v>57</v>
      </c>
      <c r="I91">
        <v>66</v>
      </c>
      <c r="J91">
        <v>62</v>
      </c>
      <c r="K91">
        <v>97</v>
      </c>
      <c r="L91">
        <v>94</v>
      </c>
      <c r="M91" t="s">
        <v>2158</v>
      </c>
      <c r="N91">
        <v>5</v>
      </c>
      <c r="O91">
        <v>14</v>
      </c>
    </row>
    <row r="92" spans="1:15" x14ac:dyDescent="0.25">
      <c r="A92">
        <v>174543</v>
      </c>
      <c r="B92" t="s">
        <v>1246</v>
      </c>
      <c r="C92">
        <v>90</v>
      </c>
      <c r="D92" t="s">
        <v>23</v>
      </c>
      <c r="E92" t="s">
        <v>17</v>
      </c>
      <c r="F92">
        <v>221000</v>
      </c>
      <c r="G92">
        <v>92</v>
      </c>
      <c r="H92">
        <v>90</v>
      </c>
      <c r="I92">
        <v>92</v>
      </c>
      <c r="J92">
        <v>91</v>
      </c>
      <c r="K92">
        <v>65</v>
      </c>
      <c r="L92">
        <v>88</v>
      </c>
      <c r="M92" t="s">
        <v>2159</v>
      </c>
      <c r="N92">
        <v>241</v>
      </c>
      <c r="O92">
        <v>55</v>
      </c>
    </row>
    <row r="93" spans="1:15" x14ac:dyDescent="0.25">
      <c r="A93">
        <v>152729</v>
      </c>
      <c r="B93" t="s">
        <v>82</v>
      </c>
      <c r="C93">
        <v>90</v>
      </c>
      <c r="D93" t="s">
        <v>39</v>
      </c>
      <c r="E93" t="s">
        <v>17</v>
      </c>
      <c r="F93">
        <v>321000</v>
      </c>
      <c r="G93">
        <v>72</v>
      </c>
      <c r="H93">
        <v>60</v>
      </c>
      <c r="I93">
        <v>80</v>
      </c>
      <c r="J93">
        <v>67</v>
      </c>
      <c r="K93">
        <v>95</v>
      </c>
      <c r="L93">
        <v>85</v>
      </c>
      <c r="M93" t="s">
        <v>2160</v>
      </c>
      <c r="N93">
        <v>241</v>
      </c>
      <c r="O93">
        <v>45</v>
      </c>
    </row>
    <row r="94" spans="1:15" x14ac:dyDescent="0.25">
      <c r="A94">
        <v>189362</v>
      </c>
      <c r="B94" t="s">
        <v>83</v>
      </c>
      <c r="C94">
        <v>90</v>
      </c>
      <c r="D94" t="s">
        <v>20</v>
      </c>
      <c r="E94" t="s">
        <v>17</v>
      </c>
      <c r="F94">
        <v>801000</v>
      </c>
      <c r="G94">
        <v>90</v>
      </c>
      <c r="H94">
        <v>98</v>
      </c>
      <c r="I94">
        <v>90</v>
      </c>
      <c r="J94">
        <v>91</v>
      </c>
      <c r="K94">
        <v>55</v>
      </c>
      <c r="L94">
        <v>96</v>
      </c>
      <c r="M94" t="s">
        <v>2161</v>
      </c>
      <c r="N94">
        <v>100769</v>
      </c>
      <c r="O94">
        <v>54</v>
      </c>
    </row>
    <row r="95" spans="1:15" x14ac:dyDescent="0.25">
      <c r="A95">
        <v>156616</v>
      </c>
      <c r="B95" t="s">
        <v>1260</v>
      </c>
      <c r="C95">
        <v>89</v>
      </c>
      <c r="D95" t="s">
        <v>35</v>
      </c>
      <c r="E95" t="s">
        <v>27</v>
      </c>
      <c r="F95">
        <v>561000</v>
      </c>
      <c r="G95">
        <v>90</v>
      </c>
      <c r="H95">
        <v>81</v>
      </c>
      <c r="I95">
        <v>88</v>
      </c>
      <c r="J95">
        <v>94</v>
      </c>
      <c r="K95">
        <v>31</v>
      </c>
      <c r="L95">
        <v>64</v>
      </c>
      <c r="M95" t="s">
        <v>1541</v>
      </c>
      <c r="N95">
        <v>21</v>
      </c>
      <c r="O95">
        <v>18</v>
      </c>
    </row>
    <row r="96" spans="1:15" x14ac:dyDescent="0.25">
      <c r="A96">
        <v>183277</v>
      </c>
      <c r="B96" t="s">
        <v>1208</v>
      </c>
      <c r="C96">
        <v>89</v>
      </c>
      <c r="D96" t="s">
        <v>35</v>
      </c>
      <c r="E96" t="s">
        <v>27</v>
      </c>
      <c r="F96">
        <v>393000</v>
      </c>
      <c r="G96">
        <v>90</v>
      </c>
      <c r="H96">
        <v>84</v>
      </c>
      <c r="I96">
        <v>87</v>
      </c>
      <c r="J96">
        <v>93</v>
      </c>
      <c r="K96">
        <v>35</v>
      </c>
      <c r="L96">
        <v>67</v>
      </c>
      <c r="M96" t="s">
        <v>1542</v>
      </c>
      <c r="N96">
        <v>5</v>
      </c>
      <c r="O96">
        <v>7</v>
      </c>
    </row>
    <row r="97" spans="1:15" x14ac:dyDescent="0.25">
      <c r="A97">
        <v>164240</v>
      </c>
      <c r="B97" t="s">
        <v>1215</v>
      </c>
      <c r="C97">
        <v>89</v>
      </c>
      <c r="D97" t="s">
        <v>39</v>
      </c>
      <c r="E97" t="s">
        <v>27</v>
      </c>
      <c r="F97">
        <v>191000</v>
      </c>
      <c r="G97">
        <v>80</v>
      </c>
      <c r="H97">
        <v>61</v>
      </c>
      <c r="I97">
        <v>76</v>
      </c>
      <c r="J97">
        <v>75</v>
      </c>
      <c r="K97">
        <v>93</v>
      </c>
      <c r="L97">
        <v>86</v>
      </c>
      <c r="M97" t="s">
        <v>1543</v>
      </c>
      <c r="N97">
        <v>73</v>
      </c>
      <c r="O97">
        <v>54</v>
      </c>
    </row>
    <row r="98" spans="1:15" x14ac:dyDescent="0.25">
      <c r="A98">
        <v>184941</v>
      </c>
      <c r="B98" t="s">
        <v>1218</v>
      </c>
      <c r="C98">
        <v>89</v>
      </c>
      <c r="D98" t="s">
        <v>18</v>
      </c>
      <c r="E98" t="s">
        <v>27</v>
      </c>
      <c r="F98">
        <v>384960</v>
      </c>
      <c r="G98">
        <v>92</v>
      </c>
      <c r="H98">
        <v>94</v>
      </c>
      <c r="I98">
        <v>87</v>
      </c>
      <c r="J98">
        <v>96</v>
      </c>
      <c r="K98">
        <v>50</v>
      </c>
      <c r="L98">
        <v>78</v>
      </c>
      <c r="M98" t="s">
        <v>1647</v>
      </c>
      <c r="N98">
        <v>1</v>
      </c>
      <c r="O98">
        <v>55</v>
      </c>
    </row>
    <row r="99" spans="1:15" x14ac:dyDescent="0.25">
      <c r="A99">
        <v>168542</v>
      </c>
      <c r="B99" t="s">
        <v>1215</v>
      </c>
      <c r="C99">
        <v>89</v>
      </c>
      <c r="D99" t="s">
        <v>41</v>
      </c>
      <c r="E99" t="s">
        <v>27</v>
      </c>
      <c r="F99">
        <v>157000</v>
      </c>
      <c r="G99">
        <v>78</v>
      </c>
      <c r="H99">
        <v>82</v>
      </c>
      <c r="I99">
        <v>91</v>
      </c>
      <c r="J99">
        <v>93</v>
      </c>
      <c r="K99">
        <v>36</v>
      </c>
      <c r="L99">
        <v>59</v>
      </c>
      <c r="M99" t="s">
        <v>2066</v>
      </c>
      <c r="N99">
        <v>10</v>
      </c>
      <c r="O99">
        <v>45</v>
      </c>
    </row>
    <row r="100" spans="1:15" x14ac:dyDescent="0.25">
      <c r="A100">
        <v>190871</v>
      </c>
      <c r="B100" t="s">
        <v>37</v>
      </c>
      <c r="C100">
        <v>89</v>
      </c>
      <c r="D100" t="s">
        <v>13</v>
      </c>
      <c r="E100" t="s">
        <v>27</v>
      </c>
      <c r="F100">
        <v>881000</v>
      </c>
      <c r="G100">
        <v>93</v>
      </c>
      <c r="H100">
        <v>87</v>
      </c>
      <c r="I100">
        <v>78</v>
      </c>
      <c r="J100">
        <v>95</v>
      </c>
      <c r="K100">
        <v>35</v>
      </c>
      <c r="L100">
        <v>63</v>
      </c>
      <c r="M100" t="s">
        <v>2067</v>
      </c>
      <c r="N100">
        <v>241</v>
      </c>
      <c r="O100">
        <v>54</v>
      </c>
    </row>
    <row r="101" spans="1:15" x14ac:dyDescent="0.25">
      <c r="A101">
        <v>167664</v>
      </c>
      <c r="B101" t="s">
        <v>1261</v>
      </c>
      <c r="C101">
        <v>89</v>
      </c>
      <c r="D101" t="s">
        <v>18</v>
      </c>
      <c r="E101" t="s">
        <v>27</v>
      </c>
      <c r="F101">
        <v>151000</v>
      </c>
      <c r="G101">
        <v>85</v>
      </c>
      <c r="H101">
        <v>93</v>
      </c>
      <c r="I101">
        <v>74</v>
      </c>
      <c r="J101">
        <v>87</v>
      </c>
      <c r="K101">
        <v>35</v>
      </c>
      <c r="L101">
        <v>82</v>
      </c>
      <c r="M101" t="s">
        <v>2068</v>
      </c>
      <c r="N101">
        <v>48</v>
      </c>
      <c r="O101">
        <v>52</v>
      </c>
    </row>
    <row r="102" spans="1:15" x14ac:dyDescent="0.25">
      <c r="A102">
        <v>188545</v>
      </c>
      <c r="B102" t="s">
        <v>1211</v>
      </c>
      <c r="C102">
        <v>89</v>
      </c>
      <c r="D102" t="s">
        <v>18</v>
      </c>
      <c r="E102" t="s">
        <v>27</v>
      </c>
      <c r="F102">
        <v>401000</v>
      </c>
      <c r="G102">
        <v>83</v>
      </c>
      <c r="H102">
        <v>91</v>
      </c>
      <c r="I102">
        <v>80</v>
      </c>
      <c r="J102">
        <v>90</v>
      </c>
      <c r="K102">
        <v>43</v>
      </c>
      <c r="L102">
        <v>84</v>
      </c>
      <c r="M102" t="s">
        <v>2069</v>
      </c>
      <c r="N102">
        <v>21</v>
      </c>
      <c r="O102">
        <v>37</v>
      </c>
    </row>
    <row r="103" spans="1:15" x14ac:dyDescent="0.25">
      <c r="A103">
        <v>153079</v>
      </c>
      <c r="B103" t="s">
        <v>1210</v>
      </c>
      <c r="C103">
        <v>89</v>
      </c>
      <c r="D103" t="s">
        <v>18</v>
      </c>
      <c r="E103" t="s">
        <v>27</v>
      </c>
      <c r="F103">
        <v>851000</v>
      </c>
      <c r="G103">
        <v>91</v>
      </c>
      <c r="H103">
        <v>92</v>
      </c>
      <c r="I103">
        <v>81</v>
      </c>
      <c r="J103">
        <v>93</v>
      </c>
      <c r="K103">
        <v>32</v>
      </c>
      <c r="L103">
        <v>72</v>
      </c>
      <c r="M103" t="s">
        <v>2115</v>
      </c>
      <c r="N103">
        <v>10</v>
      </c>
      <c r="O103">
        <v>52</v>
      </c>
    </row>
    <row r="104" spans="1:15" x14ac:dyDescent="0.25">
      <c r="A104">
        <v>189596</v>
      </c>
      <c r="B104" t="s">
        <v>1212</v>
      </c>
      <c r="C104">
        <v>89</v>
      </c>
      <c r="D104" t="s">
        <v>36</v>
      </c>
      <c r="E104" t="s">
        <v>27</v>
      </c>
      <c r="F104">
        <v>241000</v>
      </c>
      <c r="G104">
        <v>84</v>
      </c>
      <c r="H104">
        <v>93</v>
      </c>
      <c r="I104">
        <v>91</v>
      </c>
      <c r="J104">
        <v>87</v>
      </c>
      <c r="K104">
        <v>52</v>
      </c>
      <c r="L104">
        <v>80</v>
      </c>
      <c r="M104" t="s">
        <v>2116</v>
      </c>
      <c r="N104">
        <v>21</v>
      </c>
      <c r="O104">
        <v>21</v>
      </c>
    </row>
    <row r="105" spans="1:15" x14ac:dyDescent="0.25">
      <c r="A105">
        <v>51</v>
      </c>
      <c r="B105" t="s">
        <v>1249</v>
      </c>
      <c r="C105">
        <v>89</v>
      </c>
      <c r="D105" t="s">
        <v>18</v>
      </c>
      <c r="E105" t="s">
        <v>29</v>
      </c>
      <c r="F105">
        <v>332000</v>
      </c>
      <c r="G105">
        <v>78</v>
      </c>
      <c r="H105">
        <v>90</v>
      </c>
      <c r="I105">
        <v>77</v>
      </c>
      <c r="J105">
        <v>76</v>
      </c>
      <c r="K105">
        <v>50</v>
      </c>
      <c r="L105">
        <v>84</v>
      </c>
      <c r="M105" t="s">
        <v>1666</v>
      </c>
      <c r="N105">
        <v>999</v>
      </c>
      <c r="O105">
        <v>14</v>
      </c>
    </row>
    <row r="106" spans="1:15" x14ac:dyDescent="0.25">
      <c r="A106">
        <v>222000</v>
      </c>
      <c r="B106" t="s">
        <v>1250</v>
      </c>
      <c r="C106">
        <v>89</v>
      </c>
      <c r="D106" t="s">
        <v>41</v>
      </c>
      <c r="E106" t="s">
        <v>29</v>
      </c>
      <c r="F106">
        <v>332000</v>
      </c>
      <c r="G106">
        <v>85</v>
      </c>
      <c r="H106">
        <v>73</v>
      </c>
      <c r="I106">
        <v>87</v>
      </c>
      <c r="J106">
        <v>89</v>
      </c>
      <c r="K106">
        <v>38</v>
      </c>
      <c r="L106">
        <v>64</v>
      </c>
      <c r="M106" t="s">
        <v>1667</v>
      </c>
      <c r="N106">
        <v>999</v>
      </c>
      <c r="O106">
        <v>13</v>
      </c>
    </row>
    <row r="107" spans="1:15" x14ac:dyDescent="0.25">
      <c r="A107">
        <v>222481</v>
      </c>
      <c r="B107" t="s">
        <v>1251</v>
      </c>
      <c r="C107">
        <v>89</v>
      </c>
      <c r="D107" t="s">
        <v>39</v>
      </c>
      <c r="E107" t="s">
        <v>29</v>
      </c>
      <c r="F107">
        <v>340000</v>
      </c>
      <c r="G107">
        <v>80</v>
      </c>
      <c r="H107">
        <v>65</v>
      </c>
      <c r="I107">
        <v>69</v>
      </c>
      <c r="J107">
        <v>78</v>
      </c>
      <c r="K107">
        <v>90</v>
      </c>
      <c r="L107">
        <v>84</v>
      </c>
      <c r="M107" t="s">
        <v>1668</v>
      </c>
      <c r="N107">
        <v>999</v>
      </c>
      <c r="O107">
        <v>18</v>
      </c>
    </row>
    <row r="108" spans="1:15" x14ac:dyDescent="0.25">
      <c r="A108">
        <v>6235</v>
      </c>
      <c r="B108" t="s">
        <v>1252</v>
      </c>
      <c r="C108">
        <v>89</v>
      </c>
      <c r="D108" t="s">
        <v>35</v>
      </c>
      <c r="E108" t="s">
        <v>29</v>
      </c>
      <c r="F108">
        <v>332000</v>
      </c>
      <c r="G108">
        <v>83</v>
      </c>
      <c r="H108">
        <v>83</v>
      </c>
      <c r="I108">
        <v>85</v>
      </c>
      <c r="J108">
        <v>87</v>
      </c>
      <c r="K108">
        <v>46</v>
      </c>
      <c r="L108">
        <v>80</v>
      </c>
      <c r="M108" t="s">
        <v>1669</v>
      </c>
      <c r="N108">
        <v>999</v>
      </c>
      <c r="O108">
        <v>12</v>
      </c>
    </row>
    <row r="109" spans="1:15" x14ac:dyDescent="0.25">
      <c r="A109">
        <v>164000</v>
      </c>
      <c r="B109" t="s">
        <v>1253</v>
      </c>
      <c r="C109">
        <v>89</v>
      </c>
      <c r="D109" t="s">
        <v>18</v>
      </c>
      <c r="E109" t="s">
        <v>29</v>
      </c>
      <c r="F109">
        <v>355000</v>
      </c>
      <c r="G109">
        <v>93</v>
      </c>
      <c r="H109">
        <v>87</v>
      </c>
      <c r="I109">
        <v>77</v>
      </c>
      <c r="J109">
        <v>85</v>
      </c>
      <c r="K109">
        <v>44</v>
      </c>
      <c r="L109">
        <v>81</v>
      </c>
      <c r="M109" t="s">
        <v>1670</v>
      </c>
      <c r="N109">
        <v>999</v>
      </c>
      <c r="O109">
        <v>122</v>
      </c>
    </row>
    <row r="110" spans="1:15" x14ac:dyDescent="0.25">
      <c r="A110">
        <v>214267</v>
      </c>
      <c r="B110" t="s">
        <v>1254</v>
      </c>
      <c r="C110">
        <v>89</v>
      </c>
      <c r="D110" t="s">
        <v>18</v>
      </c>
      <c r="E110" t="s">
        <v>29</v>
      </c>
      <c r="F110">
        <v>332000</v>
      </c>
      <c r="G110">
        <v>86</v>
      </c>
      <c r="H110">
        <v>86</v>
      </c>
      <c r="I110">
        <v>69</v>
      </c>
      <c r="J110">
        <v>80</v>
      </c>
      <c r="K110">
        <v>34</v>
      </c>
      <c r="L110">
        <v>75</v>
      </c>
      <c r="M110" t="s">
        <v>1671</v>
      </c>
      <c r="N110">
        <v>999</v>
      </c>
      <c r="O110">
        <v>14</v>
      </c>
    </row>
    <row r="111" spans="1:15" x14ac:dyDescent="0.25">
      <c r="A111">
        <v>166124</v>
      </c>
      <c r="B111" t="s">
        <v>93</v>
      </c>
      <c r="C111">
        <v>89</v>
      </c>
      <c r="D111" t="s">
        <v>41</v>
      </c>
      <c r="E111" t="s">
        <v>29</v>
      </c>
      <c r="F111">
        <v>332000</v>
      </c>
      <c r="G111">
        <v>84</v>
      </c>
      <c r="H111">
        <v>85</v>
      </c>
      <c r="I111">
        <v>88</v>
      </c>
      <c r="J111">
        <v>85</v>
      </c>
      <c r="K111">
        <v>42</v>
      </c>
      <c r="L111">
        <v>66</v>
      </c>
      <c r="M111" t="s">
        <v>1672</v>
      </c>
      <c r="N111">
        <v>999</v>
      </c>
      <c r="O111">
        <v>39</v>
      </c>
    </row>
    <row r="112" spans="1:15" x14ac:dyDescent="0.25">
      <c r="A112">
        <v>161840</v>
      </c>
      <c r="B112" t="s">
        <v>1255</v>
      </c>
      <c r="C112">
        <v>89</v>
      </c>
      <c r="D112" t="s">
        <v>39</v>
      </c>
      <c r="E112" t="s">
        <v>29</v>
      </c>
      <c r="F112">
        <v>355000</v>
      </c>
      <c r="G112">
        <v>70</v>
      </c>
      <c r="H112">
        <v>67</v>
      </c>
      <c r="I112">
        <v>70</v>
      </c>
      <c r="J112">
        <v>72</v>
      </c>
      <c r="K112">
        <v>89</v>
      </c>
      <c r="L112">
        <v>83</v>
      </c>
      <c r="M112" t="s">
        <v>1673</v>
      </c>
      <c r="N112">
        <v>999</v>
      </c>
      <c r="O112">
        <v>45</v>
      </c>
    </row>
    <row r="113" spans="1:15" x14ac:dyDescent="0.25">
      <c r="A113">
        <v>1116</v>
      </c>
      <c r="B113" t="s">
        <v>1256</v>
      </c>
      <c r="C113">
        <v>89</v>
      </c>
      <c r="D113" t="s">
        <v>39</v>
      </c>
      <c r="E113" t="s">
        <v>29</v>
      </c>
      <c r="F113">
        <v>332000</v>
      </c>
      <c r="G113">
        <v>82</v>
      </c>
      <c r="H113">
        <v>51</v>
      </c>
      <c r="I113">
        <v>64</v>
      </c>
      <c r="J113">
        <v>66</v>
      </c>
      <c r="K113">
        <v>88</v>
      </c>
      <c r="L113">
        <v>88</v>
      </c>
      <c r="M113" t="s">
        <v>1674</v>
      </c>
      <c r="N113">
        <v>999</v>
      </c>
      <c r="O113">
        <v>18</v>
      </c>
    </row>
    <row r="114" spans="1:15" x14ac:dyDescent="0.25">
      <c r="A114">
        <v>1183</v>
      </c>
      <c r="B114" t="s">
        <v>1257</v>
      </c>
      <c r="C114">
        <v>89</v>
      </c>
      <c r="D114" t="s">
        <v>39</v>
      </c>
      <c r="E114" t="s">
        <v>29</v>
      </c>
      <c r="F114">
        <v>355000</v>
      </c>
      <c r="G114">
        <v>73</v>
      </c>
      <c r="H114">
        <v>39</v>
      </c>
      <c r="I114">
        <v>57</v>
      </c>
      <c r="J114">
        <v>65</v>
      </c>
      <c r="K114">
        <v>91</v>
      </c>
      <c r="L114">
        <v>81</v>
      </c>
      <c r="M114" t="s">
        <v>1675</v>
      </c>
      <c r="N114">
        <v>999</v>
      </c>
      <c r="O114">
        <v>27</v>
      </c>
    </row>
    <row r="115" spans="1:15" x14ac:dyDescent="0.25">
      <c r="A115">
        <v>51539</v>
      </c>
      <c r="B115" t="s">
        <v>1258</v>
      </c>
      <c r="C115">
        <v>89</v>
      </c>
      <c r="D115" t="s">
        <v>23</v>
      </c>
      <c r="E115" t="s">
        <v>29</v>
      </c>
      <c r="F115">
        <v>340000</v>
      </c>
      <c r="G115">
        <v>84</v>
      </c>
      <c r="H115">
        <v>86</v>
      </c>
      <c r="I115">
        <v>80</v>
      </c>
      <c r="J115">
        <v>87</v>
      </c>
      <c r="K115">
        <v>40</v>
      </c>
      <c r="L115">
        <v>92</v>
      </c>
      <c r="M115" t="s">
        <v>1676</v>
      </c>
      <c r="N115">
        <v>999</v>
      </c>
      <c r="O115">
        <v>34</v>
      </c>
    </row>
    <row r="116" spans="1:15" x14ac:dyDescent="0.25">
      <c r="A116">
        <v>176580</v>
      </c>
      <c r="B116" t="s">
        <v>1206</v>
      </c>
      <c r="C116">
        <v>89</v>
      </c>
      <c r="D116" t="s">
        <v>18</v>
      </c>
      <c r="E116" t="s">
        <v>2252</v>
      </c>
      <c r="F116">
        <v>129000</v>
      </c>
      <c r="G116">
        <v>83</v>
      </c>
      <c r="H116">
        <v>87</v>
      </c>
      <c r="I116">
        <v>79</v>
      </c>
      <c r="J116">
        <v>88</v>
      </c>
      <c r="K116">
        <v>42</v>
      </c>
      <c r="L116">
        <v>79</v>
      </c>
      <c r="M116" t="s">
        <v>1749</v>
      </c>
      <c r="N116">
        <v>241</v>
      </c>
      <c r="O116">
        <v>60</v>
      </c>
    </row>
    <row r="117" spans="1:15" x14ac:dyDescent="0.25">
      <c r="A117">
        <v>41</v>
      </c>
      <c r="B117" t="s">
        <v>32</v>
      </c>
      <c r="C117">
        <v>89</v>
      </c>
      <c r="D117" t="s">
        <v>33</v>
      </c>
      <c r="E117" t="s">
        <v>2252</v>
      </c>
      <c r="F117">
        <v>4100</v>
      </c>
      <c r="G117">
        <v>75</v>
      </c>
      <c r="H117">
        <v>72</v>
      </c>
      <c r="I117">
        <v>89</v>
      </c>
      <c r="J117">
        <v>91</v>
      </c>
      <c r="K117">
        <v>59</v>
      </c>
      <c r="L117">
        <v>63</v>
      </c>
      <c r="M117" t="s">
        <v>1750</v>
      </c>
      <c r="N117">
        <v>241</v>
      </c>
      <c r="O117">
        <v>45</v>
      </c>
    </row>
    <row r="118" spans="1:15" x14ac:dyDescent="0.25">
      <c r="A118">
        <v>112253</v>
      </c>
      <c r="B118" t="s">
        <v>1248</v>
      </c>
      <c r="C118">
        <v>89</v>
      </c>
      <c r="D118" t="s">
        <v>59</v>
      </c>
      <c r="E118" t="s">
        <v>17</v>
      </c>
      <c r="F118">
        <v>40250</v>
      </c>
      <c r="G118">
        <v>60</v>
      </c>
      <c r="H118">
        <v>60</v>
      </c>
      <c r="I118">
        <v>84</v>
      </c>
      <c r="J118">
        <v>80</v>
      </c>
      <c r="K118">
        <v>90</v>
      </c>
      <c r="L118">
        <v>88</v>
      </c>
      <c r="M118" t="s">
        <v>2162</v>
      </c>
      <c r="N118">
        <v>69</v>
      </c>
      <c r="O118">
        <v>18</v>
      </c>
    </row>
    <row r="119" spans="1:15" x14ac:dyDescent="0.25">
      <c r="A119">
        <v>146530</v>
      </c>
      <c r="B119" t="s">
        <v>1262</v>
      </c>
      <c r="C119">
        <v>89</v>
      </c>
      <c r="D119" t="s">
        <v>31</v>
      </c>
      <c r="E119" t="s">
        <v>17</v>
      </c>
      <c r="F119">
        <v>1000000</v>
      </c>
      <c r="G119">
        <v>92</v>
      </c>
      <c r="H119">
        <v>76</v>
      </c>
      <c r="I119">
        <v>91</v>
      </c>
      <c r="J119">
        <v>89</v>
      </c>
      <c r="K119">
        <v>87</v>
      </c>
      <c r="L119">
        <v>75</v>
      </c>
      <c r="M119" t="s">
        <v>2163</v>
      </c>
      <c r="N119">
        <v>241</v>
      </c>
      <c r="O119">
        <v>54</v>
      </c>
    </row>
    <row r="120" spans="1:15" x14ac:dyDescent="0.25">
      <c r="A120">
        <v>155897</v>
      </c>
      <c r="B120" t="s">
        <v>1263</v>
      </c>
      <c r="C120">
        <v>89</v>
      </c>
      <c r="D120" t="s">
        <v>18</v>
      </c>
      <c r="E120" t="s">
        <v>17</v>
      </c>
      <c r="F120">
        <v>112000</v>
      </c>
      <c r="G120">
        <v>81</v>
      </c>
      <c r="H120">
        <v>94</v>
      </c>
      <c r="I120">
        <v>87</v>
      </c>
      <c r="J120">
        <v>92</v>
      </c>
      <c r="K120">
        <v>55</v>
      </c>
      <c r="L120">
        <v>88</v>
      </c>
      <c r="M120" t="s">
        <v>2164</v>
      </c>
      <c r="N120">
        <v>111144</v>
      </c>
      <c r="O120">
        <v>95</v>
      </c>
    </row>
    <row r="121" spans="1:15" x14ac:dyDescent="0.25">
      <c r="A121">
        <v>179944</v>
      </c>
      <c r="B121" t="s">
        <v>1259</v>
      </c>
      <c r="C121">
        <v>89</v>
      </c>
      <c r="D121" t="s">
        <v>39</v>
      </c>
      <c r="E121" t="s">
        <v>14</v>
      </c>
      <c r="F121">
        <v>481000</v>
      </c>
      <c r="G121">
        <v>84</v>
      </c>
      <c r="H121">
        <v>74</v>
      </c>
      <c r="I121">
        <v>78</v>
      </c>
      <c r="J121">
        <v>78</v>
      </c>
      <c r="K121">
        <v>90</v>
      </c>
      <c r="L121">
        <v>87</v>
      </c>
      <c r="M121" t="s">
        <v>2245</v>
      </c>
      <c r="N121">
        <v>73</v>
      </c>
      <c r="O121">
        <v>54</v>
      </c>
    </row>
    <row r="122" spans="1:15" x14ac:dyDescent="0.25">
      <c r="A122">
        <v>167948</v>
      </c>
      <c r="B122" t="s">
        <v>1285</v>
      </c>
      <c r="C122">
        <v>88</v>
      </c>
      <c r="D122" t="s">
        <v>23</v>
      </c>
      <c r="E122" t="s">
        <v>84</v>
      </c>
      <c r="F122">
        <v>221000</v>
      </c>
      <c r="G122">
        <v>92</v>
      </c>
      <c r="H122">
        <v>87</v>
      </c>
      <c r="I122">
        <v>73</v>
      </c>
      <c r="J122">
        <v>94</v>
      </c>
      <c r="K122">
        <v>65</v>
      </c>
      <c r="L122">
        <v>89</v>
      </c>
      <c r="M122" t="s">
        <v>1530</v>
      </c>
      <c r="N122">
        <v>18</v>
      </c>
      <c r="O122">
        <v>18</v>
      </c>
    </row>
    <row r="123" spans="1:15" x14ac:dyDescent="0.25">
      <c r="A123">
        <v>190460</v>
      </c>
      <c r="B123" t="s">
        <v>1286</v>
      </c>
      <c r="C123">
        <v>88</v>
      </c>
      <c r="D123" t="s">
        <v>41</v>
      </c>
      <c r="E123" t="s">
        <v>84</v>
      </c>
      <c r="F123">
        <v>231000</v>
      </c>
      <c r="G123">
        <v>86</v>
      </c>
      <c r="H123">
        <v>87</v>
      </c>
      <c r="I123">
        <v>92</v>
      </c>
      <c r="J123">
        <v>90</v>
      </c>
      <c r="K123">
        <v>51</v>
      </c>
      <c r="L123">
        <v>60</v>
      </c>
      <c r="M123" t="s">
        <v>1531</v>
      </c>
      <c r="N123">
        <v>18</v>
      </c>
      <c r="O123">
        <v>13</v>
      </c>
    </row>
    <row r="124" spans="1:15" x14ac:dyDescent="0.25">
      <c r="A124">
        <v>188350</v>
      </c>
      <c r="B124" t="s">
        <v>1287</v>
      </c>
      <c r="C124">
        <v>88</v>
      </c>
      <c r="D124" t="s">
        <v>35</v>
      </c>
      <c r="E124" t="s">
        <v>84</v>
      </c>
      <c r="F124">
        <v>820000</v>
      </c>
      <c r="G124">
        <v>93</v>
      </c>
      <c r="H124">
        <v>90</v>
      </c>
      <c r="I124">
        <v>88</v>
      </c>
      <c r="J124">
        <v>89</v>
      </c>
      <c r="K124">
        <v>35</v>
      </c>
      <c r="L124">
        <v>68</v>
      </c>
      <c r="M124" t="s">
        <v>1532</v>
      </c>
      <c r="N124">
        <v>22</v>
      </c>
      <c r="O124">
        <v>21</v>
      </c>
    </row>
    <row r="125" spans="1:15" x14ac:dyDescent="0.25">
      <c r="A125">
        <v>190871</v>
      </c>
      <c r="B125" t="s">
        <v>37</v>
      </c>
      <c r="C125">
        <v>88</v>
      </c>
      <c r="D125" t="s">
        <v>13</v>
      </c>
      <c r="E125" t="s">
        <v>27</v>
      </c>
      <c r="F125">
        <v>901000</v>
      </c>
      <c r="G125">
        <v>92</v>
      </c>
      <c r="H125">
        <v>84</v>
      </c>
      <c r="I125">
        <v>75</v>
      </c>
      <c r="J125">
        <v>94</v>
      </c>
      <c r="K125">
        <v>32</v>
      </c>
      <c r="L125">
        <v>60</v>
      </c>
      <c r="M125" t="s">
        <v>1544</v>
      </c>
      <c r="N125">
        <v>241</v>
      </c>
      <c r="O125">
        <v>54</v>
      </c>
    </row>
    <row r="126" spans="1:15" x14ac:dyDescent="0.25">
      <c r="A126">
        <v>168542</v>
      </c>
      <c r="B126" t="s">
        <v>1215</v>
      </c>
      <c r="C126">
        <v>88</v>
      </c>
      <c r="D126" t="s">
        <v>41</v>
      </c>
      <c r="E126" t="s">
        <v>27</v>
      </c>
      <c r="F126">
        <v>864960</v>
      </c>
      <c r="G126">
        <v>77</v>
      </c>
      <c r="H126">
        <v>79</v>
      </c>
      <c r="I126">
        <v>89</v>
      </c>
      <c r="J126">
        <v>91</v>
      </c>
      <c r="K126">
        <v>35</v>
      </c>
      <c r="L126">
        <v>58</v>
      </c>
      <c r="M126" t="s">
        <v>1545</v>
      </c>
      <c r="N126">
        <v>10</v>
      </c>
      <c r="O126">
        <v>45</v>
      </c>
    </row>
    <row r="127" spans="1:15" x14ac:dyDescent="0.25">
      <c r="A127">
        <v>121939</v>
      </c>
      <c r="B127" t="s">
        <v>1207</v>
      </c>
      <c r="C127">
        <v>88</v>
      </c>
      <c r="D127" t="s">
        <v>33</v>
      </c>
      <c r="E127" t="s">
        <v>27</v>
      </c>
      <c r="F127">
        <v>520000</v>
      </c>
      <c r="G127">
        <v>77</v>
      </c>
      <c r="H127">
        <v>61</v>
      </c>
      <c r="I127">
        <v>87</v>
      </c>
      <c r="J127">
        <v>84</v>
      </c>
      <c r="K127">
        <v>89</v>
      </c>
      <c r="L127">
        <v>69</v>
      </c>
      <c r="M127" t="s">
        <v>1546</v>
      </c>
      <c r="N127">
        <v>21</v>
      </c>
      <c r="O127">
        <v>21</v>
      </c>
    </row>
    <row r="128" spans="1:15" x14ac:dyDescent="0.25">
      <c r="A128">
        <v>173731</v>
      </c>
      <c r="B128" t="s">
        <v>1247</v>
      </c>
      <c r="C128">
        <v>88</v>
      </c>
      <c r="D128" t="s">
        <v>16</v>
      </c>
      <c r="E128" t="s">
        <v>27</v>
      </c>
      <c r="F128">
        <v>2500000</v>
      </c>
      <c r="G128">
        <v>95</v>
      </c>
      <c r="H128">
        <v>86</v>
      </c>
      <c r="I128">
        <v>86</v>
      </c>
      <c r="J128">
        <v>87</v>
      </c>
      <c r="K128">
        <v>65</v>
      </c>
      <c r="L128">
        <v>83</v>
      </c>
      <c r="M128" t="s">
        <v>1547</v>
      </c>
      <c r="N128">
        <v>243</v>
      </c>
      <c r="O128">
        <v>50</v>
      </c>
    </row>
    <row r="129" spans="1:15" x14ac:dyDescent="0.25">
      <c r="A129">
        <v>183907</v>
      </c>
      <c r="B129" t="s">
        <v>1219</v>
      </c>
      <c r="C129">
        <v>88</v>
      </c>
      <c r="D129" t="s">
        <v>39</v>
      </c>
      <c r="E129" t="s">
        <v>27</v>
      </c>
      <c r="F129">
        <v>411000</v>
      </c>
      <c r="G129">
        <v>81</v>
      </c>
      <c r="H129">
        <v>56</v>
      </c>
      <c r="I129">
        <v>73</v>
      </c>
      <c r="J129">
        <v>74</v>
      </c>
      <c r="K129">
        <v>90</v>
      </c>
      <c r="L129">
        <v>87</v>
      </c>
      <c r="M129" t="s">
        <v>1548</v>
      </c>
      <c r="N129">
        <v>21</v>
      </c>
      <c r="O129">
        <v>21</v>
      </c>
    </row>
    <row r="130" spans="1:15" x14ac:dyDescent="0.25">
      <c r="A130">
        <v>188545</v>
      </c>
      <c r="B130" t="s">
        <v>1211</v>
      </c>
      <c r="C130">
        <v>88</v>
      </c>
      <c r="D130" t="s">
        <v>18</v>
      </c>
      <c r="E130" t="s">
        <v>27</v>
      </c>
      <c r="F130">
        <v>265000</v>
      </c>
      <c r="G130">
        <v>82</v>
      </c>
      <c r="H130">
        <v>87</v>
      </c>
      <c r="I130">
        <v>76</v>
      </c>
      <c r="J130">
        <v>88</v>
      </c>
      <c r="K130">
        <v>41</v>
      </c>
      <c r="L130">
        <v>81</v>
      </c>
      <c r="M130" t="s">
        <v>1549</v>
      </c>
      <c r="N130">
        <v>21</v>
      </c>
      <c r="O130">
        <v>37</v>
      </c>
    </row>
    <row r="131" spans="1:15" x14ac:dyDescent="0.25">
      <c r="A131">
        <v>20289</v>
      </c>
      <c r="B131" t="s">
        <v>1228</v>
      </c>
      <c r="C131">
        <v>88</v>
      </c>
      <c r="D131" t="s">
        <v>33</v>
      </c>
      <c r="E131" t="s">
        <v>27</v>
      </c>
      <c r="F131">
        <v>481000</v>
      </c>
      <c r="G131">
        <v>78</v>
      </c>
      <c r="H131">
        <v>88</v>
      </c>
      <c r="I131">
        <v>85</v>
      </c>
      <c r="J131">
        <v>84</v>
      </c>
      <c r="K131">
        <v>84</v>
      </c>
      <c r="L131">
        <v>93</v>
      </c>
      <c r="M131" t="s">
        <v>1550</v>
      </c>
      <c r="N131">
        <v>10</v>
      </c>
      <c r="O131">
        <v>108</v>
      </c>
    </row>
    <row r="132" spans="1:15" x14ac:dyDescent="0.25">
      <c r="A132">
        <v>181872</v>
      </c>
      <c r="B132" t="s">
        <v>1284</v>
      </c>
      <c r="C132">
        <v>88</v>
      </c>
      <c r="D132" t="s">
        <v>33</v>
      </c>
      <c r="E132" t="s">
        <v>27</v>
      </c>
      <c r="F132">
        <v>529000</v>
      </c>
      <c r="G132">
        <v>82</v>
      </c>
      <c r="H132">
        <v>86</v>
      </c>
      <c r="I132">
        <v>87</v>
      </c>
      <c r="J132">
        <v>88</v>
      </c>
      <c r="K132">
        <v>88</v>
      </c>
      <c r="L132">
        <v>90</v>
      </c>
      <c r="M132" t="s">
        <v>1648</v>
      </c>
      <c r="N132">
        <v>45</v>
      </c>
      <c r="O132">
        <v>55</v>
      </c>
    </row>
    <row r="133" spans="1:15" x14ac:dyDescent="0.25">
      <c r="A133">
        <v>179844</v>
      </c>
      <c r="B133" t="s">
        <v>1217</v>
      </c>
      <c r="C133">
        <v>88</v>
      </c>
      <c r="D133" t="s">
        <v>18</v>
      </c>
      <c r="E133" t="s">
        <v>27</v>
      </c>
      <c r="F133">
        <v>221000</v>
      </c>
      <c r="G133">
        <v>85</v>
      </c>
      <c r="H133">
        <v>90</v>
      </c>
      <c r="I133">
        <v>69</v>
      </c>
      <c r="J133">
        <v>84</v>
      </c>
      <c r="K133">
        <v>44</v>
      </c>
      <c r="L133">
        <v>90</v>
      </c>
      <c r="M133" t="s">
        <v>2070</v>
      </c>
      <c r="N133">
        <v>5</v>
      </c>
      <c r="O133">
        <v>45</v>
      </c>
    </row>
    <row r="134" spans="1:15" x14ac:dyDescent="0.25">
      <c r="A134">
        <v>189596</v>
      </c>
      <c r="B134" t="s">
        <v>1212</v>
      </c>
      <c r="C134">
        <v>88</v>
      </c>
      <c r="D134" t="s">
        <v>18</v>
      </c>
      <c r="E134" t="s">
        <v>27</v>
      </c>
      <c r="F134">
        <v>121000</v>
      </c>
      <c r="G134">
        <v>83</v>
      </c>
      <c r="H134">
        <v>91</v>
      </c>
      <c r="I134">
        <v>89</v>
      </c>
      <c r="J134">
        <v>84</v>
      </c>
      <c r="K134">
        <v>50</v>
      </c>
      <c r="L134">
        <v>77</v>
      </c>
      <c r="M134" t="s">
        <v>2071</v>
      </c>
      <c r="N134">
        <v>21</v>
      </c>
      <c r="O134">
        <v>21</v>
      </c>
    </row>
    <row r="135" spans="1:15" x14ac:dyDescent="0.25">
      <c r="A135">
        <v>54050</v>
      </c>
      <c r="B135" t="s">
        <v>1230</v>
      </c>
      <c r="C135">
        <v>88</v>
      </c>
      <c r="D135" t="s">
        <v>18</v>
      </c>
      <c r="E135" t="s">
        <v>27</v>
      </c>
      <c r="F135">
        <v>181000</v>
      </c>
      <c r="G135">
        <v>78</v>
      </c>
      <c r="H135">
        <v>93</v>
      </c>
      <c r="I135">
        <v>85</v>
      </c>
      <c r="J135">
        <v>87</v>
      </c>
      <c r="K135">
        <v>47</v>
      </c>
      <c r="L135">
        <v>90</v>
      </c>
      <c r="M135" t="s">
        <v>2072</v>
      </c>
      <c r="N135">
        <v>11</v>
      </c>
      <c r="O135">
        <v>14</v>
      </c>
    </row>
    <row r="136" spans="1:15" x14ac:dyDescent="0.25">
      <c r="A136">
        <v>178603</v>
      </c>
      <c r="B136" t="s">
        <v>121</v>
      </c>
      <c r="C136">
        <v>88</v>
      </c>
      <c r="D136" t="s">
        <v>39</v>
      </c>
      <c r="E136" t="s">
        <v>27</v>
      </c>
      <c r="F136">
        <v>109000</v>
      </c>
      <c r="G136">
        <v>68</v>
      </c>
      <c r="H136">
        <v>62</v>
      </c>
      <c r="I136">
        <v>80</v>
      </c>
      <c r="J136">
        <v>76</v>
      </c>
      <c r="K136">
        <v>93</v>
      </c>
      <c r="L136">
        <v>85</v>
      </c>
      <c r="M136" t="s">
        <v>2073</v>
      </c>
      <c r="N136">
        <v>22</v>
      </c>
      <c r="O136">
        <v>21</v>
      </c>
    </row>
    <row r="137" spans="1:15" x14ac:dyDescent="0.25">
      <c r="A137">
        <v>198710</v>
      </c>
      <c r="B137" t="s">
        <v>1223</v>
      </c>
      <c r="C137">
        <v>88</v>
      </c>
      <c r="D137" t="s">
        <v>36</v>
      </c>
      <c r="E137" t="s">
        <v>27</v>
      </c>
      <c r="F137">
        <v>301000</v>
      </c>
      <c r="G137">
        <v>82</v>
      </c>
      <c r="H137">
        <v>88</v>
      </c>
      <c r="I137">
        <v>89</v>
      </c>
      <c r="J137">
        <v>89</v>
      </c>
      <c r="K137">
        <v>45</v>
      </c>
      <c r="L137">
        <v>76</v>
      </c>
      <c r="M137" t="s">
        <v>2074</v>
      </c>
      <c r="N137">
        <v>243</v>
      </c>
      <c r="O137">
        <v>56</v>
      </c>
    </row>
    <row r="138" spans="1:15" x14ac:dyDescent="0.25">
      <c r="A138">
        <v>192318</v>
      </c>
      <c r="B138" t="s">
        <v>1289</v>
      </c>
      <c r="C138">
        <v>88</v>
      </c>
      <c r="D138" t="s">
        <v>16</v>
      </c>
      <c r="E138" t="s">
        <v>27</v>
      </c>
      <c r="F138">
        <v>295000</v>
      </c>
      <c r="G138">
        <v>82</v>
      </c>
      <c r="H138">
        <v>84</v>
      </c>
      <c r="I138">
        <v>88</v>
      </c>
      <c r="J138">
        <v>94</v>
      </c>
      <c r="K138">
        <v>42</v>
      </c>
      <c r="L138">
        <v>68</v>
      </c>
      <c r="M138" t="s">
        <v>2075</v>
      </c>
      <c r="N138">
        <v>21</v>
      </c>
      <c r="O138">
        <v>21</v>
      </c>
    </row>
    <row r="139" spans="1:15" x14ac:dyDescent="0.25">
      <c r="A139">
        <v>192985</v>
      </c>
      <c r="B139" t="s">
        <v>1222</v>
      </c>
      <c r="C139">
        <v>88</v>
      </c>
      <c r="D139" t="s">
        <v>36</v>
      </c>
      <c r="E139" t="s">
        <v>27</v>
      </c>
      <c r="F139">
        <v>351000</v>
      </c>
      <c r="G139">
        <v>84</v>
      </c>
      <c r="H139">
        <v>93</v>
      </c>
      <c r="I139">
        <v>95</v>
      </c>
      <c r="J139">
        <v>92</v>
      </c>
      <c r="K139">
        <v>54</v>
      </c>
      <c r="L139">
        <v>80</v>
      </c>
      <c r="M139" t="s">
        <v>2117</v>
      </c>
      <c r="N139">
        <v>175</v>
      </c>
      <c r="O139">
        <v>7</v>
      </c>
    </row>
    <row r="140" spans="1:15" x14ac:dyDescent="0.25">
      <c r="A140">
        <v>167664</v>
      </c>
      <c r="B140" t="s">
        <v>1261</v>
      </c>
      <c r="C140">
        <v>88</v>
      </c>
      <c r="D140" t="s">
        <v>18</v>
      </c>
      <c r="E140" t="s">
        <v>25</v>
      </c>
      <c r="F140">
        <v>95500</v>
      </c>
      <c r="G140">
        <v>84</v>
      </c>
      <c r="H140">
        <v>92</v>
      </c>
      <c r="I140">
        <v>71</v>
      </c>
      <c r="J140">
        <v>85</v>
      </c>
      <c r="K140">
        <v>33</v>
      </c>
      <c r="L140">
        <v>79</v>
      </c>
      <c r="M140" t="s">
        <v>1740</v>
      </c>
      <c r="N140">
        <v>48</v>
      </c>
      <c r="O140">
        <v>52</v>
      </c>
    </row>
    <row r="141" spans="1:15" x14ac:dyDescent="0.25">
      <c r="A141">
        <v>222257</v>
      </c>
      <c r="B141" t="s">
        <v>1250</v>
      </c>
      <c r="C141">
        <v>88</v>
      </c>
      <c r="D141" t="s">
        <v>16</v>
      </c>
      <c r="E141" t="s">
        <v>29</v>
      </c>
      <c r="F141">
        <v>333000</v>
      </c>
      <c r="G141">
        <v>87</v>
      </c>
      <c r="H141">
        <v>83</v>
      </c>
      <c r="I141">
        <v>80</v>
      </c>
      <c r="J141">
        <v>88</v>
      </c>
      <c r="K141">
        <v>29</v>
      </c>
      <c r="L141">
        <v>65</v>
      </c>
      <c r="M141" t="s">
        <v>1677</v>
      </c>
      <c r="N141">
        <v>999</v>
      </c>
      <c r="O141">
        <v>13</v>
      </c>
    </row>
    <row r="142" spans="1:15" x14ac:dyDescent="0.25">
      <c r="A142">
        <v>240</v>
      </c>
      <c r="B142" t="s">
        <v>1266</v>
      </c>
      <c r="C142">
        <v>88</v>
      </c>
      <c r="D142" t="s">
        <v>33</v>
      </c>
      <c r="E142" t="s">
        <v>29</v>
      </c>
      <c r="F142">
        <v>332000</v>
      </c>
      <c r="G142">
        <v>71</v>
      </c>
      <c r="H142">
        <v>71</v>
      </c>
      <c r="I142">
        <v>81</v>
      </c>
      <c r="J142">
        <v>78</v>
      </c>
      <c r="K142">
        <v>86</v>
      </c>
      <c r="L142">
        <v>90</v>
      </c>
      <c r="M142" t="s">
        <v>1678</v>
      </c>
      <c r="N142">
        <v>999</v>
      </c>
      <c r="O142">
        <v>25</v>
      </c>
    </row>
    <row r="143" spans="1:15" x14ac:dyDescent="0.25">
      <c r="A143">
        <v>190044</v>
      </c>
      <c r="B143" t="s">
        <v>1267</v>
      </c>
      <c r="C143">
        <v>88</v>
      </c>
      <c r="D143" t="s">
        <v>39</v>
      </c>
      <c r="E143" t="s">
        <v>29</v>
      </c>
      <c r="F143">
        <v>355000</v>
      </c>
      <c r="G143">
        <v>77</v>
      </c>
      <c r="H143">
        <v>62</v>
      </c>
      <c r="I143">
        <v>79</v>
      </c>
      <c r="J143">
        <v>74</v>
      </c>
      <c r="K143">
        <v>87</v>
      </c>
      <c r="L143">
        <v>84</v>
      </c>
      <c r="M143" t="s">
        <v>1679</v>
      </c>
      <c r="N143">
        <v>999</v>
      </c>
      <c r="O143">
        <v>14</v>
      </c>
    </row>
    <row r="144" spans="1:15" x14ac:dyDescent="0.25">
      <c r="A144">
        <v>1040</v>
      </c>
      <c r="B144" t="s">
        <v>1268</v>
      </c>
      <c r="C144">
        <v>88</v>
      </c>
      <c r="D144" t="s">
        <v>110</v>
      </c>
      <c r="E144" t="s">
        <v>29</v>
      </c>
      <c r="F144">
        <v>355000</v>
      </c>
      <c r="G144">
        <v>91</v>
      </c>
      <c r="H144">
        <v>81</v>
      </c>
      <c r="I144">
        <v>84</v>
      </c>
      <c r="J144">
        <v>79</v>
      </c>
      <c r="K144">
        <v>82</v>
      </c>
      <c r="L144">
        <v>85</v>
      </c>
      <c r="M144" t="s">
        <v>1680</v>
      </c>
      <c r="N144">
        <v>999</v>
      </c>
      <c r="O144">
        <v>54</v>
      </c>
    </row>
    <row r="145" spans="1:15" x14ac:dyDescent="0.25">
      <c r="A145">
        <v>1605</v>
      </c>
      <c r="B145" t="s">
        <v>1269</v>
      </c>
      <c r="C145">
        <v>88</v>
      </c>
      <c r="D145" t="s">
        <v>35</v>
      </c>
      <c r="E145" t="s">
        <v>29</v>
      </c>
      <c r="F145">
        <v>332000</v>
      </c>
      <c r="G145">
        <v>86</v>
      </c>
      <c r="H145">
        <v>79</v>
      </c>
      <c r="I145">
        <v>86</v>
      </c>
      <c r="J145">
        <v>86</v>
      </c>
      <c r="K145">
        <v>35</v>
      </c>
      <c r="L145">
        <v>62</v>
      </c>
      <c r="M145" t="s">
        <v>1681</v>
      </c>
      <c r="N145">
        <v>999</v>
      </c>
      <c r="O145">
        <v>18</v>
      </c>
    </row>
    <row r="146" spans="1:15" x14ac:dyDescent="0.25">
      <c r="A146">
        <v>1419</v>
      </c>
      <c r="B146" t="s">
        <v>1270</v>
      </c>
      <c r="C146">
        <v>88</v>
      </c>
      <c r="D146" t="s">
        <v>33</v>
      </c>
      <c r="E146" t="s">
        <v>29</v>
      </c>
      <c r="F146">
        <v>333000</v>
      </c>
      <c r="G146">
        <v>84</v>
      </c>
      <c r="H146">
        <v>71</v>
      </c>
      <c r="I146">
        <v>79</v>
      </c>
      <c r="J146">
        <v>82</v>
      </c>
      <c r="K146">
        <v>85</v>
      </c>
      <c r="L146">
        <v>91</v>
      </c>
      <c r="M146" t="s">
        <v>1682</v>
      </c>
      <c r="N146">
        <v>999</v>
      </c>
      <c r="O146">
        <v>18</v>
      </c>
    </row>
    <row r="147" spans="1:15" x14ac:dyDescent="0.25">
      <c r="A147">
        <v>214649</v>
      </c>
      <c r="B147" t="s">
        <v>1271</v>
      </c>
      <c r="C147">
        <v>88</v>
      </c>
      <c r="D147" t="s">
        <v>18</v>
      </c>
      <c r="E147" t="s">
        <v>29</v>
      </c>
      <c r="F147">
        <v>332000</v>
      </c>
      <c r="G147">
        <v>81</v>
      </c>
      <c r="H147">
        <v>86</v>
      </c>
      <c r="I147">
        <v>79</v>
      </c>
      <c r="J147">
        <v>86</v>
      </c>
      <c r="K147">
        <v>66</v>
      </c>
      <c r="L147">
        <v>76</v>
      </c>
      <c r="M147" t="s">
        <v>1683</v>
      </c>
      <c r="N147">
        <v>999</v>
      </c>
      <c r="O147">
        <v>10</v>
      </c>
    </row>
    <row r="148" spans="1:15" x14ac:dyDescent="0.25">
      <c r="A148">
        <v>13128</v>
      </c>
      <c r="B148" t="s">
        <v>1272</v>
      </c>
      <c r="C148">
        <v>88</v>
      </c>
      <c r="D148" t="s">
        <v>18</v>
      </c>
      <c r="E148" t="s">
        <v>29</v>
      </c>
      <c r="F148">
        <v>355000</v>
      </c>
      <c r="G148">
        <v>84</v>
      </c>
      <c r="H148">
        <v>86</v>
      </c>
      <c r="I148">
        <v>71</v>
      </c>
      <c r="J148">
        <v>84</v>
      </c>
      <c r="K148">
        <v>33</v>
      </c>
      <c r="L148">
        <v>73</v>
      </c>
      <c r="M148" t="s">
        <v>1684</v>
      </c>
      <c r="N148">
        <v>999</v>
      </c>
      <c r="O148">
        <v>49</v>
      </c>
    </row>
    <row r="149" spans="1:15" x14ac:dyDescent="0.25">
      <c r="A149">
        <v>1025</v>
      </c>
      <c r="B149" t="s">
        <v>1217</v>
      </c>
      <c r="C149">
        <v>88</v>
      </c>
      <c r="D149" t="s">
        <v>41</v>
      </c>
      <c r="E149" t="s">
        <v>29</v>
      </c>
      <c r="F149">
        <v>332000</v>
      </c>
      <c r="G149">
        <v>84</v>
      </c>
      <c r="H149">
        <v>80</v>
      </c>
      <c r="I149">
        <v>86</v>
      </c>
      <c r="J149">
        <v>86</v>
      </c>
      <c r="K149">
        <v>43</v>
      </c>
      <c r="L149">
        <v>76</v>
      </c>
      <c r="M149" t="s">
        <v>1685</v>
      </c>
      <c r="N149">
        <v>999</v>
      </c>
      <c r="O149">
        <v>38</v>
      </c>
    </row>
    <row r="150" spans="1:15" x14ac:dyDescent="0.25">
      <c r="A150">
        <v>214098</v>
      </c>
      <c r="B150" t="s">
        <v>1273</v>
      </c>
      <c r="C150">
        <v>88</v>
      </c>
      <c r="D150" t="s">
        <v>39</v>
      </c>
      <c r="E150" t="s">
        <v>29</v>
      </c>
      <c r="F150">
        <v>340000</v>
      </c>
      <c r="G150">
        <v>70</v>
      </c>
      <c r="H150">
        <v>68</v>
      </c>
      <c r="I150">
        <v>73</v>
      </c>
      <c r="J150">
        <v>68</v>
      </c>
      <c r="K150">
        <v>87</v>
      </c>
      <c r="L150">
        <v>84</v>
      </c>
      <c r="M150" t="s">
        <v>1686</v>
      </c>
      <c r="N150">
        <v>999</v>
      </c>
      <c r="O150">
        <v>34</v>
      </c>
    </row>
    <row r="151" spans="1:15" x14ac:dyDescent="0.25">
      <c r="A151">
        <v>5419</v>
      </c>
      <c r="B151" t="s">
        <v>1274</v>
      </c>
      <c r="C151">
        <v>88</v>
      </c>
      <c r="D151" t="s">
        <v>18</v>
      </c>
      <c r="E151" t="s">
        <v>29</v>
      </c>
      <c r="F151">
        <v>332000</v>
      </c>
      <c r="G151">
        <v>89</v>
      </c>
      <c r="H151">
        <v>84</v>
      </c>
      <c r="I151">
        <v>67</v>
      </c>
      <c r="J151">
        <v>85</v>
      </c>
      <c r="K151">
        <v>28</v>
      </c>
      <c r="L151">
        <v>64</v>
      </c>
      <c r="M151" t="s">
        <v>1687</v>
      </c>
      <c r="N151">
        <v>999</v>
      </c>
      <c r="O151">
        <v>14</v>
      </c>
    </row>
    <row r="152" spans="1:15" x14ac:dyDescent="0.25">
      <c r="A152">
        <v>5680</v>
      </c>
      <c r="B152" t="s">
        <v>1275</v>
      </c>
      <c r="C152">
        <v>88</v>
      </c>
      <c r="D152" t="s">
        <v>18</v>
      </c>
      <c r="E152" t="s">
        <v>29</v>
      </c>
      <c r="F152">
        <v>355000</v>
      </c>
      <c r="G152">
        <v>86</v>
      </c>
      <c r="H152">
        <v>86</v>
      </c>
      <c r="I152">
        <v>80</v>
      </c>
      <c r="J152">
        <v>82</v>
      </c>
      <c r="K152">
        <v>41</v>
      </c>
      <c r="L152">
        <v>81</v>
      </c>
      <c r="M152" t="s">
        <v>1688</v>
      </c>
      <c r="N152">
        <v>999</v>
      </c>
      <c r="O152">
        <v>34</v>
      </c>
    </row>
    <row r="153" spans="1:15" x14ac:dyDescent="0.25">
      <c r="A153">
        <v>1</v>
      </c>
      <c r="B153" t="s">
        <v>1276</v>
      </c>
      <c r="C153">
        <v>88</v>
      </c>
      <c r="D153" t="s">
        <v>23</v>
      </c>
      <c r="E153" t="s">
        <v>29</v>
      </c>
      <c r="F153">
        <v>332000</v>
      </c>
      <c r="G153">
        <v>78</v>
      </c>
      <c r="H153">
        <v>90</v>
      </c>
      <c r="I153">
        <v>93</v>
      </c>
      <c r="J153">
        <v>85</v>
      </c>
      <c r="K153">
        <v>50</v>
      </c>
      <c r="L153">
        <v>88</v>
      </c>
      <c r="M153" t="s">
        <v>1689</v>
      </c>
      <c r="N153">
        <v>999</v>
      </c>
      <c r="O153">
        <v>14</v>
      </c>
    </row>
    <row r="154" spans="1:15" x14ac:dyDescent="0.25">
      <c r="A154">
        <v>805</v>
      </c>
      <c r="B154" t="s">
        <v>1277</v>
      </c>
      <c r="C154">
        <v>88</v>
      </c>
      <c r="D154" t="s">
        <v>23</v>
      </c>
      <c r="E154" t="s">
        <v>29</v>
      </c>
      <c r="F154">
        <v>332000</v>
      </c>
      <c r="G154">
        <v>86</v>
      </c>
      <c r="H154">
        <v>85</v>
      </c>
      <c r="I154">
        <v>82</v>
      </c>
      <c r="J154">
        <v>85</v>
      </c>
      <c r="K154">
        <v>59</v>
      </c>
      <c r="L154">
        <v>88</v>
      </c>
      <c r="M154" t="s">
        <v>1690</v>
      </c>
      <c r="N154">
        <v>999</v>
      </c>
      <c r="O154">
        <v>21</v>
      </c>
    </row>
    <row r="155" spans="1:15" x14ac:dyDescent="0.25">
      <c r="A155">
        <v>155862</v>
      </c>
      <c r="B155" t="s">
        <v>1209</v>
      </c>
      <c r="C155">
        <v>88</v>
      </c>
      <c r="D155" t="s">
        <v>39</v>
      </c>
      <c r="E155" t="s">
        <v>25</v>
      </c>
      <c r="F155">
        <v>1000000</v>
      </c>
      <c r="G155">
        <v>80</v>
      </c>
      <c r="H155">
        <v>61</v>
      </c>
      <c r="I155">
        <v>72</v>
      </c>
      <c r="J155">
        <v>67</v>
      </c>
      <c r="K155">
        <v>91</v>
      </c>
      <c r="L155">
        <v>85</v>
      </c>
      <c r="M155" t="s">
        <v>1713</v>
      </c>
      <c r="N155">
        <v>243</v>
      </c>
      <c r="O155">
        <v>45</v>
      </c>
    </row>
    <row r="156" spans="1:15" x14ac:dyDescent="0.25">
      <c r="A156">
        <v>164240</v>
      </c>
      <c r="B156" t="s">
        <v>1215</v>
      </c>
      <c r="C156">
        <v>88</v>
      </c>
      <c r="D156" t="s">
        <v>39</v>
      </c>
      <c r="E156" t="s">
        <v>25</v>
      </c>
      <c r="F156">
        <v>221000</v>
      </c>
      <c r="G156">
        <v>79</v>
      </c>
      <c r="H156">
        <v>59</v>
      </c>
      <c r="I156">
        <v>74</v>
      </c>
      <c r="J156">
        <v>73</v>
      </c>
      <c r="K156">
        <v>92</v>
      </c>
      <c r="L156">
        <v>84</v>
      </c>
      <c r="M156" t="s">
        <v>1714</v>
      </c>
      <c r="N156">
        <v>73</v>
      </c>
      <c r="O156">
        <v>54</v>
      </c>
    </row>
    <row r="157" spans="1:15" x14ac:dyDescent="0.25">
      <c r="A157">
        <v>143001</v>
      </c>
      <c r="B157" t="s">
        <v>1213</v>
      </c>
      <c r="C157">
        <v>88</v>
      </c>
      <c r="D157" t="s">
        <v>18</v>
      </c>
      <c r="E157" t="s">
        <v>25</v>
      </c>
      <c r="F157">
        <v>551000</v>
      </c>
      <c r="G157">
        <v>89</v>
      </c>
      <c r="H157">
        <v>92</v>
      </c>
      <c r="I157">
        <v>83</v>
      </c>
      <c r="J157">
        <v>91</v>
      </c>
      <c r="K157">
        <v>55</v>
      </c>
      <c r="L157">
        <v>89</v>
      </c>
      <c r="M157" t="s">
        <v>1715</v>
      </c>
      <c r="N157">
        <v>1877</v>
      </c>
      <c r="O157">
        <v>52</v>
      </c>
    </row>
    <row r="158" spans="1:15" x14ac:dyDescent="0.25">
      <c r="A158">
        <v>184941</v>
      </c>
      <c r="B158" t="s">
        <v>1218</v>
      </c>
      <c r="C158">
        <v>88</v>
      </c>
      <c r="D158" t="s">
        <v>13</v>
      </c>
      <c r="E158" t="s">
        <v>25</v>
      </c>
      <c r="F158">
        <v>501000</v>
      </c>
      <c r="G158">
        <v>91</v>
      </c>
      <c r="H158">
        <v>91</v>
      </c>
      <c r="I158">
        <v>84</v>
      </c>
      <c r="J158">
        <v>94</v>
      </c>
      <c r="K158">
        <v>47</v>
      </c>
      <c r="L158">
        <v>75</v>
      </c>
      <c r="M158" t="s">
        <v>1716</v>
      </c>
      <c r="N158">
        <v>1</v>
      </c>
      <c r="O158">
        <v>55</v>
      </c>
    </row>
    <row r="159" spans="1:15" x14ac:dyDescent="0.25">
      <c r="A159">
        <v>176635</v>
      </c>
      <c r="B159" t="s">
        <v>1281</v>
      </c>
      <c r="C159">
        <v>88</v>
      </c>
      <c r="D159" t="s">
        <v>41</v>
      </c>
      <c r="E159" t="s">
        <v>25</v>
      </c>
      <c r="F159">
        <v>255000</v>
      </c>
      <c r="G159">
        <v>77</v>
      </c>
      <c r="H159">
        <v>80</v>
      </c>
      <c r="I159">
        <v>93</v>
      </c>
      <c r="J159">
        <v>92</v>
      </c>
      <c r="K159">
        <v>35</v>
      </c>
      <c r="L159">
        <v>65</v>
      </c>
      <c r="M159" t="s">
        <v>1717</v>
      </c>
      <c r="N159">
        <v>1</v>
      </c>
      <c r="O159">
        <v>21</v>
      </c>
    </row>
    <row r="160" spans="1:15" x14ac:dyDescent="0.25">
      <c r="A160">
        <v>179813</v>
      </c>
      <c r="B160" t="s">
        <v>1229</v>
      </c>
      <c r="C160">
        <v>88</v>
      </c>
      <c r="D160" t="s">
        <v>13</v>
      </c>
      <c r="E160" t="s">
        <v>25</v>
      </c>
      <c r="F160">
        <v>301000</v>
      </c>
      <c r="G160">
        <v>81</v>
      </c>
      <c r="H160">
        <v>93</v>
      </c>
      <c r="I160">
        <v>75</v>
      </c>
      <c r="J160">
        <v>86</v>
      </c>
      <c r="K160">
        <v>45</v>
      </c>
      <c r="L160">
        <v>89</v>
      </c>
      <c r="M160" t="s">
        <v>1718</v>
      </c>
      <c r="N160">
        <v>73</v>
      </c>
      <c r="O160">
        <v>60</v>
      </c>
    </row>
    <row r="161" spans="1:15" x14ac:dyDescent="0.25">
      <c r="A161">
        <v>168651</v>
      </c>
      <c r="B161" t="s">
        <v>1282</v>
      </c>
      <c r="C161">
        <v>88</v>
      </c>
      <c r="D161" t="s">
        <v>33</v>
      </c>
      <c r="E161" t="s">
        <v>25</v>
      </c>
      <c r="F161">
        <v>601000</v>
      </c>
      <c r="G161">
        <v>73</v>
      </c>
      <c r="H161">
        <v>89</v>
      </c>
      <c r="I161">
        <v>97</v>
      </c>
      <c r="J161">
        <v>90</v>
      </c>
      <c r="K161">
        <v>70</v>
      </c>
      <c r="L161">
        <v>80</v>
      </c>
      <c r="M161" t="s">
        <v>1719</v>
      </c>
      <c r="N161">
        <v>241</v>
      </c>
      <c r="O161">
        <v>10</v>
      </c>
    </row>
    <row r="162" spans="1:15" x14ac:dyDescent="0.25">
      <c r="A162">
        <v>183898</v>
      </c>
      <c r="B162" t="s">
        <v>2251</v>
      </c>
      <c r="C162">
        <v>88</v>
      </c>
      <c r="D162" t="s">
        <v>13</v>
      </c>
      <c r="E162" t="s">
        <v>25</v>
      </c>
      <c r="F162">
        <v>721000</v>
      </c>
      <c r="G162">
        <v>92</v>
      </c>
      <c r="H162">
        <v>86</v>
      </c>
      <c r="I162">
        <v>89</v>
      </c>
      <c r="J162">
        <v>92</v>
      </c>
      <c r="K162">
        <v>61</v>
      </c>
      <c r="L162">
        <v>76</v>
      </c>
      <c r="M162" t="s">
        <v>1720</v>
      </c>
      <c r="N162">
        <v>11</v>
      </c>
      <c r="O162">
        <v>52</v>
      </c>
    </row>
    <row r="163" spans="1:15" x14ac:dyDescent="0.25">
      <c r="A163">
        <v>183277</v>
      </c>
      <c r="B163" t="s">
        <v>1208</v>
      </c>
      <c r="C163">
        <v>88</v>
      </c>
      <c r="D163" t="s">
        <v>35</v>
      </c>
      <c r="E163" t="s">
        <v>2252</v>
      </c>
      <c r="F163">
        <v>56500</v>
      </c>
      <c r="G163">
        <v>89</v>
      </c>
      <c r="H163">
        <v>82</v>
      </c>
      <c r="I163">
        <v>84</v>
      </c>
      <c r="J163">
        <v>91</v>
      </c>
      <c r="K163">
        <v>32</v>
      </c>
      <c r="L163">
        <v>64</v>
      </c>
      <c r="M163" t="s">
        <v>1751</v>
      </c>
      <c r="N163">
        <v>5</v>
      </c>
      <c r="O163">
        <v>7</v>
      </c>
    </row>
    <row r="164" spans="1:15" x14ac:dyDescent="0.25">
      <c r="A164">
        <v>156616</v>
      </c>
      <c r="B164" t="s">
        <v>1260</v>
      </c>
      <c r="C164">
        <v>88</v>
      </c>
      <c r="D164" t="s">
        <v>35</v>
      </c>
      <c r="E164" t="s">
        <v>2252</v>
      </c>
      <c r="F164">
        <v>47250</v>
      </c>
      <c r="G164">
        <v>89</v>
      </c>
      <c r="H164">
        <v>78</v>
      </c>
      <c r="I164">
        <v>85</v>
      </c>
      <c r="J164">
        <v>92</v>
      </c>
      <c r="K164">
        <v>29</v>
      </c>
      <c r="L164">
        <v>62</v>
      </c>
      <c r="M164" t="s">
        <v>1752</v>
      </c>
      <c r="N164">
        <v>21</v>
      </c>
      <c r="O164">
        <v>18</v>
      </c>
    </row>
    <row r="165" spans="1:15" x14ac:dyDescent="0.25">
      <c r="A165">
        <v>121944</v>
      </c>
      <c r="B165" t="s">
        <v>1265</v>
      </c>
      <c r="C165">
        <v>88</v>
      </c>
      <c r="D165" t="s">
        <v>33</v>
      </c>
      <c r="E165" t="s">
        <v>2252</v>
      </c>
      <c r="F165">
        <v>5000</v>
      </c>
      <c r="G165">
        <v>61</v>
      </c>
      <c r="H165">
        <v>81</v>
      </c>
      <c r="I165">
        <v>85</v>
      </c>
      <c r="J165">
        <v>82</v>
      </c>
      <c r="K165">
        <v>78</v>
      </c>
      <c r="L165">
        <v>80</v>
      </c>
      <c r="M165" t="s">
        <v>1992</v>
      </c>
      <c r="N165">
        <v>21</v>
      </c>
      <c r="O165">
        <v>21</v>
      </c>
    </row>
    <row r="166" spans="1:15" x14ac:dyDescent="0.25">
      <c r="A166">
        <v>167397</v>
      </c>
      <c r="B166" t="s">
        <v>103</v>
      </c>
      <c r="C166">
        <v>88</v>
      </c>
      <c r="D166" t="s">
        <v>18</v>
      </c>
      <c r="E166" t="s">
        <v>2252</v>
      </c>
      <c r="F166">
        <v>3400</v>
      </c>
      <c r="G166">
        <v>77</v>
      </c>
      <c r="H166">
        <v>86</v>
      </c>
      <c r="I166">
        <v>64</v>
      </c>
      <c r="J166">
        <v>81</v>
      </c>
      <c r="K166">
        <v>40</v>
      </c>
      <c r="L166">
        <v>73</v>
      </c>
      <c r="M166" t="s">
        <v>2006</v>
      </c>
      <c r="N166">
        <v>11</v>
      </c>
      <c r="O166">
        <v>56</v>
      </c>
    </row>
    <row r="167" spans="1:15" x14ac:dyDescent="0.25">
      <c r="A167">
        <v>7826</v>
      </c>
      <c r="B167" t="s">
        <v>1264</v>
      </c>
      <c r="C167">
        <v>88</v>
      </c>
      <c r="D167" t="s">
        <v>18</v>
      </c>
      <c r="E167" t="s">
        <v>2252</v>
      </c>
      <c r="F167">
        <v>3500</v>
      </c>
      <c r="G167">
        <v>74</v>
      </c>
      <c r="H167">
        <v>90</v>
      </c>
      <c r="I167">
        <v>82</v>
      </c>
      <c r="J167">
        <v>83</v>
      </c>
      <c r="K167">
        <v>33</v>
      </c>
      <c r="L167">
        <v>68</v>
      </c>
      <c r="M167" t="s">
        <v>2036</v>
      </c>
      <c r="N167">
        <v>11</v>
      </c>
      <c r="O167">
        <v>34</v>
      </c>
    </row>
    <row r="168" spans="1:15" x14ac:dyDescent="0.25">
      <c r="A168">
        <v>170481</v>
      </c>
      <c r="B168" t="s">
        <v>1278</v>
      </c>
      <c r="C168">
        <v>88</v>
      </c>
      <c r="D168" t="s">
        <v>39</v>
      </c>
      <c r="E168" t="s">
        <v>17</v>
      </c>
      <c r="F168">
        <v>20250</v>
      </c>
      <c r="G168">
        <v>56</v>
      </c>
      <c r="H168">
        <v>61</v>
      </c>
      <c r="I168">
        <v>73</v>
      </c>
      <c r="J168">
        <v>69</v>
      </c>
      <c r="K168">
        <v>92</v>
      </c>
      <c r="L168">
        <v>85</v>
      </c>
      <c r="M168" t="s">
        <v>2165</v>
      </c>
      <c r="N168">
        <v>100769</v>
      </c>
      <c r="O168">
        <v>52</v>
      </c>
    </row>
    <row r="169" spans="1:15" x14ac:dyDescent="0.25">
      <c r="A169">
        <v>191202</v>
      </c>
      <c r="B169" t="s">
        <v>1279</v>
      </c>
      <c r="C169">
        <v>88</v>
      </c>
      <c r="D169" t="s">
        <v>59</v>
      </c>
      <c r="E169" t="s">
        <v>17</v>
      </c>
      <c r="F169">
        <v>50500</v>
      </c>
      <c r="G169">
        <v>72</v>
      </c>
      <c r="H169">
        <v>75</v>
      </c>
      <c r="I169">
        <v>83</v>
      </c>
      <c r="J169">
        <v>80</v>
      </c>
      <c r="K169">
        <v>88</v>
      </c>
      <c r="L169">
        <v>92</v>
      </c>
      <c r="M169" t="s">
        <v>2166</v>
      </c>
      <c r="N169">
        <v>5</v>
      </c>
      <c r="O169">
        <v>51</v>
      </c>
    </row>
    <row r="170" spans="1:15" x14ac:dyDescent="0.25">
      <c r="A170">
        <v>173210</v>
      </c>
      <c r="B170" t="s">
        <v>1280</v>
      </c>
      <c r="C170">
        <v>88</v>
      </c>
      <c r="D170" t="s">
        <v>33</v>
      </c>
      <c r="E170" t="s">
        <v>17</v>
      </c>
      <c r="F170">
        <v>119000</v>
      </c>
      <c r="G170">
        <v>84</v>
      </c>
      <c r="H170">
        <v>81</v>
      </c>
      <c r="I170">
        <v>85</v>
      </c>
      <c r="J170">
        <v>88</v>
      </c>
      <c r="K170">
        <v>80</v>
      </c>
      <c r="L170">
        <v>84</v>
      </c>
      <c r="M170" t="s">
        <v>2167</v>
      </c>
      <c r="N170">
        <v>45</v>
      </c>
      <c r="O170">
        <v>27</v>
      </c>
    </row>
    <row r="171" spans="1:15" x14ac:dyDescent="0.25">
      <c r="A171">
        <v>171919</v>
      </c>
      <c r="B171" t="s">
        <v>126</v>
      </c>
      <c r="C171">
        <v>88</v>
      </c>
      <c r="D171" t="s">
        <v>39</v>
      </c>
      <c r="E171" t="s">
        <v>17</v>
      </c>
      <c r="F171">
        <v>131000</v>
      </c>
      <c r="G171">
        <v>80</v>
      </c>
      <c r="H171">
        <v>67</v>
      </c>
      <c r="I171">
        <v>74</v>
      </c>
      <c r="J171">
        <v>65</v>
      </c>
      <c r="K171">
        <v>94</v>
      </c>
      <c r="L171">
        <v>89</v>
      </c>
      <c r="M171" t="s">
        <v>2168</v>
      </c>
      <c r="N171">
        <v>175</v>
      </c>
      <c r="O171">
        <v>54</v>
      </c>
    </row>
    <row r="172" spans="1:15" x14ac:dyDescent="0.25">
      <c r="A172">
        <v>192366</v>
      </c>
      <c r="B172" t="s">
        <v>1283</v>
      </c>
      <c r="C172">
        <v>88</v>
      </c>
      <c r="D172" t="s">
        <v>39</v>
      </c>
      <c r="E172" t="s">
        <v>17</v>
      </c>
      <c r="F172">
        <v>121000</v>
      </c>
      <c r="G172">
        <v>78</v>
      </c>
      <c r="H172">
        <v>67</v>
      </c>
      <c r="I172">
        <v>72</v>
      </c>
      <c r="J172">
        <v>73</v>
      </c>
      <c r="K172">
        <v>95</v>
      </c>
      <c r="L172">
        <v>92</v>
      </c>
      <c r="M172" t="s">
        <v>2169</v>
      </c>
      <c r="N172">
        <v>461</v>
      </c>
      <c r="O172">
        <v>52</v>
      </c>
    </row>
    <row r="173" spans="1:15" x14ac:dyDescent="0.25">
      <c r="A173">
        <v>165580</v>
      </c>
      <c r="B173" t="s">
        <v>1262</v>
      </c>
      <c r="C173">
        <v>88</v>
      </c>
      <c r="D173" t="s">
        <v>23</v>
      </c>
      <c r="E173" t="s">
        <v>17</v>
      </c>
      <c r="F173">
        <v>161000</v>
      </c>
      <c r="G173">
        <v>97</v>
      </c>
      <c r="H173">
        <v>86</v>
      </c>
      <c r="I173">
        <v>82</v>
      </c>
      <c r="J173">
        <v>96</v>
      </c>
      <c r="K173">
        <v>60</v>
      </c>
      <c r="L173">
        <v>89</v>
      </c>
      <c r="M173" t="s">
        <v>2170</v>
      </c>
      <c r="N173">
        <v>461</v>
      </c>
      <c r="O173">
        <v>54</v>
      </c>
    </row>
    <row r="174" spans="1:15" x14ac:dyDescent="0.25">
      <c r="A174">
        <v>13743</v>
      </c>
      <c r="B174" t="s">
        <v>1288</v>
      </c>
      <c r="C174">
        <v>88</v>
      </c>
      <c r="D174" t="s">
        <v>59</v>
      </c>
      <c r="E174" t="s">
        <v>17</v>
      </c>
      <c r="F174">
        <v>116000</v>
      </c>
      <c r="G174">
        <v>70</v>
      </c>
      <c r="H174">
        <v>90</v>
      </c>
      <c r="I174">
        <v>92</v>
      </c>
      <c r="J174">
        <v>81</v>
      </c>
      <c r="K174">
        <v>80</v>
      </c>
      <c r="L174">
        <v>88</v>
      </c>
      <c r="M174" t="s">
        <v>2171</v>
      </c>
      <c r="N174">
        <v>697</v>
      </c>
      <c r="O174">
        <v>14</v>
      </c>
    </row>
    <row r="175" spans="1:15" x14ac:dyDescent="0.25">
      <c r="A175">
        <v>179844</v>
      </c>
      <c r="B175" t="s">
        <v>1217</v>
      </c>
      <c r="C175">
        <v>87</v>
      </c>
      <c r="D175" t="s">
        <v>18</v>
      </c>
      <c r="E175" t="s">
        <v>27</v>
      </c>
      <c r="F175">
        <v>290000</v>
      </c>
      <c r="G175">
        <v>84</v>
      </c>
      <c r="H175">
        <v>87</v>
      </c>
      <c r="I175">
        <v>65</v>
      </c>
      <c r="J175">
        <v>82</v>
      </c>
      <c r="K175">
        <v>41</v>
      </c>
      <c r="L175">
        <v>89</v>
      </c>
      <c r="M175" t="s">
        <v>1551</v>
      </c>
      <c r="N175">
        <v>5</v>
      </c>
      <c r="O175">
        <v>45</v>
      </c>
    </row>
    <row r="176" spans="1:15" x14ac:dyDescent="0.25">
      <c r="A176">
        <v>183898</v>
      </c>
      <c r="B176" t="s">
        <v>2251</v>
      </c>
      <c r="C176">
        <v>87</v>
      </c>
      <c r="D176" t="s">
        <v>33</v>
      </c>
      <c r="E176" t="s">
        <v>27</v>
      </c>
      <c r="F176">
        <v>951000</v>
      </c>
      <c r="G176">
        <v>91</v>
      </c>
      <c r="H176">
        <v>81</v>
      </c>
      <c r="I176">
        <v>86</v>
      </c>
      <c r="J176">
        <v>89</v>
      </c>
      <c r="K176">
        <v>59</v>
      </c>
      <c r="L176">
        <v>73</v>
      </c>
      <c r="M176" t="s">
        <v>1552</v>
      </c>
      <c r="N176">
        <v>11</v>
      </c>
      <c r="O176">
        <v>52</v>
      </c>
    </row>
    <row r="177" spans="1:15" x14ac:dyDescent="0.25">
      <c r="A177">
        <v>198710</v>
      </c>
      <c r="B177" t="s">
        <v>1223</v>
      </c>
      <c r="C177">
        <v>87</v>
      </c>
      <c r="D177" t="s">
        <v>36</v>
      </c>
      <c r="E177" t="s">
        <v>27</v>
      </c>
      <c r="F177">
        <v>301000</v>
      </c>
      <c r="G177">
        <v>81</v>
      </c>
      <c r="H177">
        <v>84</v>
      </c>
      <c r="I177">
        <v>86</v>
      </c>
      <c r="J177">
        <v>87</v>
      </c>
      <c r="K177">
        <v>43</v>
      </c>
      <c r="L177">
        <v>73</v>
      </c>
      <c r="M177" t="s">
        <v>1553</v>
      </c>
      <c r="N177">
        <v>243</v>
      </c>
      <c r="O177">
        <v>56</v>
      </c>
    </row>
    <row r="178" spans="1:15" x14ac:dyDescent="0.25">
      <c r="A178">
        <v>189596</v>
      </c>
      <c r="B178" t="s">
        <v>1212</v>
      </c>
      <c r="C178">
        <v>87</v>
      </c>
      <c r="D178" t="s">
        <v>18</v>
      </c>
      <c r="E178" t="s">
        <v>27</v>
      </c>
      <c r="F178">
        <v>105000</v>
      </c>
      <c r="G178">
        <v>82</v>
      </c>
      <c r="H178">
        <v>88</v>
      </c>
      <c r="I178">
        <v>84</v>
      </c>
      <c r="J178">
        <v>82</v>
      </c>
      <c r="K178">
        <v>48</v>
      </c>
      <c r="L178">
        <v>75</v>
      </c>
      <c r="M178" t="s">
        <v>1554</v>
      </c>
      <c r="N178">
        <v>21</v>
      </c>
      <c r="O178">
        <v>21</v>
      </c>
    </row>
    <row r="179" spans="1:15" x14ac:dyDescent="0.25">
      <c r="A179">
        <v>178603</v>
      </c>
      <c r="B179" t="s">
        <v>121</v>
      </c>
      <c r="C179">
        <v>87</v>
      </c>
      <c r="D179" t="s">
        <v>39</v>
      </c>
      <c r="E179" t="s">
        <v>27</v>
      </c>
      <c r="F179">
        <v>129000</v>
      </c>
      <c r="G179">
        <v>67</v>
      </c>
      <c r="H179">
        <v>60</v>
      </c>
      <c r="I179">
        <v>77</v>
      </c>
      <c r="J179">
        <v>73</v>
      </c>
      <c r="K179">
        <v>91</v>
      </c>
      <c r="L179">
        <v>82</v>
      </c>
      <c r="M179" t="s">
        <v>1555</v>
      </c>
      <c r="N179">
        <v>22</v>
      </c>
      <c r="O179">
        <v>21</v>
      </c>
    </row>
    <row r="180" spans="1:15" x14ac:dyDescent="0.25">
      <c r="A180">
        <v>54050</v>
      </c>
      <c r="B180" t="s">
        <v>1230</v>
      </c>
      <c r="C180">
        <v>87</v>
      </c>
      <c r="D180" t="s">
        <v>33</v>
      </c>
      <c r="E180" t="s">
        <v>27</v>
      </c>
      <c r="F180">
        <v>161000</v>
      </c>
      <c r="G180">
        <v>77</v>
      </c>
      <c r="H180">
        <v>91</v>
      </c>
      <c r="I180">
        <v>83</v>
      </c>
      <c r="J180">
        <v>85</v>
      </c>
      <c r="K180">
        <v>45</v>
      </c>
      <c r="L180">
        <v>88</v>
      </c>
      <c r="M180" t="s">
        <v>1556</v>
      </c>
      <c r="N180">
        <v>11</v>
      </c>
      <c r="O180">
        <v>14</v>
      </c>
    </row>
    <row r="181" spans="1:15" x14ac:dyDescent="0.25">
      <c r="A181">
        <v>176635</v>
      </c>
      <c r="B181" t="s">
        <v>1281</v>
      </c>
      <c r="C181">
        <v>87</v>
      </c>
      <c r="D181" t="s">
        <v>13</v>
      </c>
      <c r="E181" t="s">
        <v>27</v>
      </c>
      <c r="F181">
        <v>25250</v>
      </c>
      <c r="G181">
        <v>76</v>
      </c>
      <c r="H181">
        <v>77</v>
      </c>
      <c r="I181">
        <v>89</v>
      </c>
      <c r="J181">
        <v>89</v>
      </c>
      <c r="K181">
        <v>30</v>
      </c>
      <c r="L181">
        <v>60</v>
      </c>
      <c r="M181" t="s">
        <v>1557</v>
      </c>
      <c r="N181">
        <v>1</v>
      </c>
      <c r="O181">
        <v>21</v>
      </c>
    </row>
    <row r="182" spans="1:15" x14ac:dyDescent="0.25">
      <c r="A182">
        <v>192318</v>
      </c>
      <c r="B182" t="s">
        <v>1289</v>
      </c>
      <c r="C182">
        <v>87</v>
      </c>
      <c r="D182" t="s">
        <v>41</v>
      </c>
      <c r="E182" t="s">
        <v>27</v>
      </c>
      <c r="F182">
        <v>121000</v>
      </c>
      <c r="G182">
        <v>81</v>
      </c>
      <c r="H182">
        <v>80</v>
      </c>
      <c r="I182">
        <v>85</v>
      </c>
      <c r="J182">
        <v>91</v>
      </c>
      <c r="K182">
        <v>40</v>
      </c>
      <c r="L182">
        <v>65</v>
      </c>
      <c r="M182" t="s">
        <v>1558</v>
      </c>
      <c r="N182">
        <v>21</v>
      </c>
      <c r="O182">
        <v>21</v>
      </c>
    </row>
    <row r="183" spans="1:15" x14ac:dyDescent="0.25">
      <c r="A183">
        <v>179813</v>
      </c>
      <c r="B183" t="s">
        <v>1229</v>
      </c>
      <c r="C183">
        <v>87</v>
      </c>
      <c r="D183" t="s">
        <v>18</v>
      </c>
      <c r="E183" t="s">
        <v>27</v>
      </c>
      <c r="F183">
        <v>95500</v>
      </c>
      <c r="G183">
        <v>80</v>
      </c>
      <c r="H183">
        <v>90</v>
      </c>
      <c r="I183">
        <v>72</v>
      </c>
      <c r="J183">
        <v>82</v>
      </c>
      <c r="K183">
        <v>43</v>
      </c>
      <c r="L183">
        <v>85</v>
      </c>
      <c r="M183" t="s">
        <v>1559</v>
      </c>
      <c r="N183">
        <v>73</v>
      </c>
      <c r="O183">
        <v>60</v>
      </c>
    </row>
    <row r="184" spans="1:15" x14ac:dyDescent="0.25">
      <c r="A184">
        <v>143001</v>
      </c>
      <c r="B184" t="s">
        <v>1213</v>
      </c>
      <c r="C184">
        <v>87</v>
      </c>
      <c r="D184" t="s">
        <v>16</v>
      </c>
      <c r="E184" t="s">
        <v>27</v>
      </c>
      <c r="F184">
        <v>321000</v>
      </c>
      <c r="G184">
        <v>88</v>
      </c>
      <c r="H184">
        <v>90</v>
      </c>
      <c r="I184">
        <v>81</v>
      </c>
      <c r="J184">
        <v>90</v>
      </c>
      <c r="K184">
        <v>52</v>
      </c>
      <c r="L184">
        <v>88</v>
      </c>
      <c r="M184" t="s">
        <v>2076</v>
      </c>
      <c r="N184">
        <v>1877</v>
      </c>
      <c r="O184">
        <v>52</v>
      </c>
    </row>
    <row r="185" spans="1:15" x14ac:dyDescent="0.25">
      <c r="A185">
        <v>193080</v>
      </c>
      <c r="B185" t="s">
        <v>1221</v>
      </c>
      <c r="C185">
        <v>87</v>
      </c>
      <c r="D185" t="s">
        <v>23</v>
      </c>
      <c r="E185" t="s">
        <v>27</v>
      </c>
      <c r="F185">
        <v>209000</v>
      </c>
      <c r="G185">
        <v>92</v>
      </c>
      <c r="H185">
        <v>83</v>
      </c>
      <c r="I185">
        <v>87</v>
      </c>
      <c r="J185">
        <v>93</v>
      </c>
      <c r="K185">
        <v>53</v>
      </c>
      <c r="L185">
        <v>84</v>
      </c>
      <c r="M185" t="s">
        <v>2077</v>
      </c>
      <c r="N185">
        <v>11</v>
      </c>
      <c r="O185">
        <v>45</v>
      </c>
    </row>
    <row r="186" spans="1:15" x14ac:dyDescent="0.25">
      <c r="A186">
        <v>184941</v>
      </c>
      <c r="B186" t="s">
        <v>1218</v>
      </c>
      <c r="C186">
        <v>87</v>
      </c>
      <c r="D186" t="s">
        <v>13</v>
      </c>
      <c r="E186" t="s">
        <v>27</v>
      </c>
      <c r="F186">
        <v>201000</v>
      </c>
      <c r="G186">
        <v>90</v>
      </c>
      <c r="H186">
        <v>90</v>
      </c>
      <c r="I186">
        <v>82</v>
      </c>
      <c r="J186">
        <v>92</v>
      </c>
      <c r="K186">
        <v>45</v>
      </c>
      <c r="L186">
        <v>72</v>
      </c>
      <c r="M186" t="s">
        <v>2078</v>
      </c>
      <c r="N186">
        <v>1</v>
      </c>
      <c r="O186">
        <v>55</v>
      </c>
    </row>
    <row r="187" spans="1:15" x14ac:dyDescent="0.25">
      <c r="A187">
        <v>165153</v>
      </c>
      <c r="B187" t="s">
        <v>1304</v>
      </c>
      <c r="C187">
        <v>87</v>
      </c>
      <c r="D187" t="s">
        <v>18</v>
      </c>
      <c r="E187" t="s">
        <v>27</v>
      </c>
      <c r="F187">
        <v>151000</v>
      </c>
      <c r="G187">
        <v>86</v>
      </c>
      <c r="H187">
        <v>89</v>
      </c>
      <c r="I187">
        <v>78</v>
      </c>
      <c r="J187">
        <v>86</v>
      </c>
      <c r="K187">
        <v>36</v>
      </c>
      <c r="L187">
        <v>79</v>
      </c>
      <c r="M187" t="s">
        <v>2079</v>
      </c>
      <c r="N187">
        <v>243</v>
      </c>
      <c r="O187">
        <v>18</v>
      </c>
    </row>
    <row r="188" spans="1:15" x14ac:dyDescent="0.25">
      <c r="A188">
        <v>182493</v>
      </c>
      <c r="B188" t="s">
        <v>1311</v>
      </c>
      <c r="C188">
        <v>87</v>
      </c>
      <c r="D188" t="s">
        <v>39</v>
      </c>
      <c r="E188" t="s">
        <v>27</v>
      </c>
      <c r="F188">
        <v>75500</v>
      </c>
      <c r="G188">
        <v>70</v>
      </c>
      <c r="H188">
        <v>52</v>
      </c>
      <c r="I188">
        <v>70</v>
      </c>
      <c r="J188">
        <v>65</v>
      </c>
      <c r="K188">
        <v>95</v>
      </c>
      <c r="L188">
        <v>89</v>
      </c>
      <c r="M188" t="s">
        <v>2118</v>
      </c>
      <c r="N188">
        <v>240</v>
      </c>
      <c r="O188">
        <v>60</v>
      </c>
    </row>
    <row r="189" spans="1:15" x14ac:dyDescent="0.25">
      <c r="A189">
        <v>139869</v>
      </c>
      <c r="B189" t="s">
        <v>1312</v>
      </c>
      <c r="C189">
        <v>87</v>
      </c>
      <c r="D189" t="s">
        <v>41</v>
      </c>
      <c r="E189" t="s">
        <v>27</v>
      </c>
      <c r="F189">
        <v>72480</v>
      </c>
      <c r="G189">
        <v>78</v>
      </c>
      <c r="H189">
        <v>90</v>
      </c>
      <c r="I189">
        <v>93</v>
      </c>
      <c r="J189">
        <v>89</v>
      </c>
      <c r="K189">
        <v>55</v>
      </c>
      <c r="L189">
        <v>72</v>
      </c>
      <c r="M189" t="s">
        <v>2119</v>
      </c>
      <c r="N189">
        <v>325</v>
      </c>
      <c r="O189">
        <v>34</v>
      </c>
    </row>
    <row r="190" spans="1:15" x14ac:dyDescent="0.25">
      <c r="A190">
        <v>192985</v>
      </c>
      <c r="B190" t="s">
        <v>1222</v>
      </c>
      <c r="C190">
        <v>87</v>
      </c>
      <c r="D190" t="s">
        <v>41</v>
      </c>
      <c r="E190" t="s">
        <v>25</v>
      </c>
      <c r="F190">
        <v>301000</v>
      </c>
      <c r="G190">
        <v>83</v>
      </c>
      <c r="H190">
        <v>91</v>
      </c>
      <c r="I190">
        <v>92</v>
      </c>
      <c r="J190">
        <v>90</v>
      </c>
      <c r="K190">
        <v>52</v>
      </c>
      <c r="L190">
        <v>77</v>
      </c>
      <c r="M190" t="s">
        <v>1741</v>
      </c>
      <c r="N190">
        <v>175</v>
      </c>
      <c r="O190">
        <v>7</v>
      </c>
    </row>
    <row r="191" spans="1:15" x14ac:dyDescent="0.25">
      <c r="A191">
        <v>166120</v>
      </c>
      <c r="B191" t="s">
        <v>1294</v>
      </c>
      <c r="C191">
        <v>87</v>
      </c>
      <c r="D191" t="s">
        <v>141</v>
      </c>
      <c r="E191" t="s">
        <v>29</v>
      </c>
      <c r="F191">
        <v>340000</v>
      </c>
      <c r="G191">
        <v>89</v>
      </c>
      <c r="H191">
        <v>66</v>
      </c>
      <c r="I191">
        <v>82</v>
      </c>
      <c r="J191">
        <v>75</v>
      </c>
      <c r="K191">
        <v>86</v>
      </c>
      <c r="L191">
        <v>86</v>
      </c>
      <c r="M191" t="s">
        <v>1691</v>
      </c>
      <c r="N191">
        <v>999</v>
      </c>
      <c r="O191">
        <v>21</v>
      </c>
    </row>
    <row r="192" spans="1:15" x14ac:dyDescent="0.25">
      <c r="A192">
        <v>570</v>
      </c>
      <c r="B192" t="s">
        <v>1295</v>
      </c>
      <c r="C192">
        <v>87</v>
      </c>
      <c r="D192" t="s">
        <v>41</v>
      </c>
      <c r="E192" t="s">
        <v>29</v>
      </c>
      <c r="F192">
        <v>355000</v>
      </c>
      <c r="G192">
        <v>84</v>
      </c>
      <c r="H192">
        <v>80</v>
      </c>
      <c r="I192">
        <v>81</v>
      </c>
      <c r="J192">
        <v>90</v>
      </c>
      <c r="K192">
        <v>35</v>
      </c>
      <c r="L192">
        <v>58</v>
      </c>
      <c r="M192" t="s">
        <v>1692</v>
      </c>
      <c r="N192">
        <v>999</v>
      </c>
      <c r="O192">
        <v>133</v>
      </c>
    </row>
    <row r="193" spans="1:15" x14ac:dyDescent="0.25">
      <c r="A193">
        <v>1201</v>
      </c>
      <c r="B193" t="s">
        <v>1296</v>
      </c>
      <c r="C193">
        <v>87</v>
      </c>
      <c r="D193" t="s">
        <v>16</v>
      </c>
      <c r="E193" t="s">
        <v>29</v>
      </c>
      <c r="F193">
        <v>332000</v>
      </c>
      <c r="G193">
        <v>85</v>
      </c>
      <c r="H193">
        <v>82</v>
      </c>
      <c r="I193">
        <v>84</v>
      </c>
      <c r="J193">
        <v>89</v>
      </c>
      <c r="K193">
        <v>32</v>
      </c>
      <c r="L193">
        <v>62</v>
      </c>
      <c r="M193" t="s">
        <v>1693</v>
      </c>
      <c r="N193">
        <v>999</v>
      </c>
      <c r="O193">
        <v>27</v>
      </c>
    </row>
    <row r="194" spans="1:15" x14ac:dyDescent="0.25">
      <c r="A194">
        <v>942</v>
      </c>
      <c r="B194" t="s">
        <v>1297</v>
      </c>
      <c r="C194">
        <v>87</v>
      </c>
      <c r="D194" t="s">
        <v>18</v>
      </c>
      <c r="E194" t="s">
        <v>29</v>
      </c>
      <c r="F194">
        <v>332000</v>
      </c>
      <c r="G194">
        <v>83</v>
      </c>
      <c r="H194">
        <v>87</v>
      </c>
      <c r="I194">
        <v>63</v>
      </c>
      <c r="J194">
        <v>78</v>
      </c>
      <c r="K194">
        <v>31</v>
      </c>
      <c r="L194">
        <v>83</v>
      </c>
      <c r="M194" t="s">
        <v>1694</v>
      </c>
      <c r="N194">
        <v>999</v>
      </c>
      <c r="O194">
        <v>27</v>
      </c>
    </row>
    <row r="195" spans="1:15" x14ac:dyDescent="0.25">
      <c r="A195">
        <v>52241</v>
      </c>
      <c r="B195" t="s">
        <v>1298</v>
      </c>
      <c r="C195">
        <v>87</v>
      </c>
      <c r="D195" t="s">
        <v>18</v>
      </c>
      <c r="E195" t="s">
        <v>29</v>
      </c>
      <c r="F195">
        <v>355000</v>
      </c>
      <c r="G195">
        <v>84</v>
      </c>
      <c r="H195">
        <v>84</v>
      </c>
      <c r="I195">
        <v>73</v>
      </c>
      <c r="J195">
        <v>84</v>
      </c>
      <c r="K195">
        <v>43</v>
      </c>
      <c r="L195">
        <v>67</v>
      </c>
      <c r="M195" t="s">
        <v>1695</v>
      </c>
      <c r="N195">
        <v>999</v>
      </c>
      <c r="O195">
        <v>46</v>
      </c>
    </row>
    <row r="196" spans="1:15" x14ac:dyDescent="0.25">
      <c r="A196">
        <v>117106</v>
      </c>
      <c r="B196" t="s">
        <v>146</v>
      </c>
      <c r="C196">
        <v>87</v>
      </c>
      <c r="D196" t="s">
        <v>18</v>
      </c>
      <c r="E196" t="s">
        <v>29</v>
      </c>
      <c r="F196">
        <v>340000</v>
      </c>
      <c r="G196">
        <v>82</v>
      </c>
      <c r="H196">
        <v>86</v>
      </c>
      <c r="I196">
        <v>72</v>
      </c>
      <c r="J196">
        <v>78</v>
      </c>
      <c r="K196">
        <v>32</v>
      </c>
      <c r="L196">
        <v>72</v>
      </c>
      <c r="M196" t="s">
        <v>1696</v>
      </c>
      <c r="N196">
        <v>999</v>
      </c>
      <c r="O196">
        <v>38</v>
      </c>
    </row>
    <row r="197" spans="1:15" x14ac:dyDescent="0.25">
      <c r="A197">
        <v>7512</v>
      </c>
      <c r="B197" t="s">
        <v>1299</v>
      </c>
      <c r="C197">
        <v>87</v>
      </c>
      <c r="D197" t="s">
        <v>18</v>
      </c>
      <c r="E197" t="s">
        <v>29</v>
      </c>
      <c r="F197">
        <v>332000</v>
      </c>
      <c r="G197">
        <v>87</v>
      </c>
      <c r="H197">
        <v>86</v>
      </c>
      <c r="I197">
        <v>69</v>
      </c>
      <c r="J197">
        <v>80</v>
      </c>
      <c r="K197">
        <v>30</v>
      </c>
      <c r="L197">
        <v>69</v>
      </c>
      <c r="M197" t="s">
        <v>1697</v>
      </c>
      <c r="N197">
        <v>999</v>
      </c>
      <c r="O197">
        <v>52</v>
      </c>
    </row>
    <row r="198" spans="1:15" x14ac:dyDescent="0.25">
      <c r="A198">
        <v>214101</v>
      </c>
      <c r="B198" t="s">
        <v>1300</v>
      </c>
      <c r="C198">
        <v>87</v>
      </c>
      <c r="D198" t="s">
        <v>13</v>
      </c>
      <c r="E198" t="s">
        <v>29</v>
      </c>
      <c r="F198">
        <v>355000</v>
      </c>
      <c r="G198">
        <v>84</v>
      </c>
      <c r="H198">
        <v>80</v>
      </c>
      <c r="I198">
        <v>78</v>
      </c>
      <c r="J198">
        <v>92</v>
      </c>
      <c r="K198">
        <v>28</v>
      </c>
      <c r="L198">
        <v>55</v>
      </c>
      <c r="M198" t="s">
        <v>1698</v>
      </c>
      <c r="N198">
        <v>999</v>
      </c>
      <c r="O198">
        <v>38</v>
      </c>
    </row>
    <row r="199" spans="1:15" x14ac:dyDescent="0.25">
      <c r="A199">
        <v>215732</v>
      </c>
      <c r="B199" t="s">
        <v>1301</v>
      </c>
      <c r="C199">
        <v>87</v>
      </c>
      <c r="D199" t="s">
        <v>18</v>
      </c>
      <c r="E199" t="s">
        <v>29</v>
      </c>
      <c r="F199">
        <v>340000</v>
      </c>
      <c r="G199">
        <v>76</v>
      </c>
      <c r="H199">
        <v>83</v>
      </c>
      <c r="I199">
        <v>62</v>
      </c>
      <c r="J199">
        <v>73</v>
      </c>
      <c r="K199">
        <v>32</v>
      </c>
      <c r="L199">
        <v>74</v>
      </c>
      <c r="M199" t="s">
        <v>1699</v>
      </c>
      <c r="N199">
        <v>999</v>
      </c>
      <c r="O199">
        <v>21</v>
      </c>
    </row>
    <row r="200" spans="1:15" x14ac:dyDescent="0.25">
      <c r="A200">
        <v>1198</v>
      </c>
      <c r="B200" t="s">
        <v>1302</v>
      </c>
      <c r="C200">
        <v>87</v>
      </c>
      <c r="D200" t="s">
        <v>18</v>
      </c>
      <c r="E200" t="s">
        <v>29</v>
      </c>
      <c r="F200">
        <v>355000</v>
      </c>
      <c r="G200">
        <v>85</v>
      </c>
      <c r="H200">
        <v>82</v>
      </c>
      <c r="I200">
        <v>49</v>
      </c>
      <c r="J200">
        <v>76</v>
      </c>
      <c r="K200">
        <v>31</v>
      </c>
      <c r="L200">
        <v>55</v>
      </c>
      <c r="M200" t="s">
        <v>1700</v>
      </c>
      <c r="N200">
        <v>999</v>
      </c>
      <c r="O200">
        <v>27</v>
      </c>
    </row>
    <row r="201" spans="1:15" x14ac:dyDescent="0.25">
      <c r="A201">
        <v>192119</v>
      </c>
      <c r="B201" t="s">
        <v>1303</v>
      </c>
      <c r="C201">
        <v>87</v>
      </c>
      <c r="D201" t="s">
        <v>23</v>
      </c>
      <c r="E201" t="s">
        <v>25</v>
      </c>
      <c r="F201">
        <v>701000</v>
      </c>
      <c r="G201">
        <v>86</v>
      </c>
      <c r="H201">
        <v>89</v>
      </c>
      <c r="I201">
        <v>69</v>
      </c>
      <c r="J201">
        <v>90</v>
      </c>
      <c r="K201">
        <v>46</v>
      </c>
      <c r="L201">
        <v>88</v>
      </c>
      <c r="M201" t="s">
        <v>1721</v>
      </c>
      <c r="N201">
        <v>5</v>
      </c>
      <c r="O201">
        <v>7</v>
      </c>
    </row>
    <row r="202" spans="1:15" x14ac:dyDescent="0.25">
      <c r="A202">
        <v>20289</v>
      </c>
      <c r="B202" t="s">
        <v>1228</v>
      </c>
      <c r="C202">
        <v>87</v>
      </c>
      <c r="D202" t="s">
        <v>33</v>
      </c>
      <c r="E202" t="s">
        <v>25</v>
      </c>
      <c r="F202">
        <v>329000</v>
      </c>
      <c r="G202">
        <v>77</v>
      </c>
      <c r="H202">
        <v>85</v>
      </c>
      <c r="I202">
        <v>83</v>
      </c>
      <c r="J202">
        <v>81</v>
      </c>
      <c r="K202">
        <v>82</v>
      </c>
      <c r="L202">
        <v>91</v>
      </c>
      <c r="M202" t="s">
        <v>1722</v>
      </c>
      <c r="N202">
        <v>10</v>
      </c>
      <c r="O202">
        <v>108</v>
      </c>
    </row>
    <row r="203" spans="1:15" x14ac:dyDescent="0.25">
      <c r="A203">
        <v>183907</v>
      </c>
      <c r="B203" t="s">
        <v>1219</v>
      </c>
      <c r="C203">
        <v>87</v>
      </c>
      <c r="D203" t="s">
        <v>39</v>
      </c>
      <c r="E203" t="s">
        <v>25</v>
      </c>
      <c r="F203">
        <v>355000</v>
      </c>
      <c r="G203">
        <v>80</v>
      </c>
      <c r="H203">
        <v>55</v>
      </c>
      <c r="I203">
        <v>71</v>
      </c>
      <c r="J203">
        <v>72</v>
      </c>
      <c r="K203">
        <v>87</v>
      </c>
      <c r="L203">
        <v>84</v>
      </c>
      <c r="M203" t="s">
        <v>1723</v>
      </c>
      <c r="N203">
        <v>21</v>
      </c>
      <c r="O203">
        <v>21</v>
      </c>
    </row>
    <row r="204" spans="1:15" x14ac:dyDescent="0.25">
      <c r="A204">
        <v>181872</v>
      </c>
      <c r="B204" t="s">
        <v>1284</v>
      </c>
      <c r="C204">
        <v>87</v>
      </c>
      <c r="D204" t="s">
        <v>33</v>
      </c>
      <c r="E204" t="s">
        <v>25</v>
      </c>
      <c r="F204">
        <v>601000</v>
      </c>
      <c r="G204">
        <v>81</v>
      </c>
      <c r="H204">
        <v>81</v>
      </c>
      <c r="I204">
        <v>85</v>
      </c>
      <c r="J204">
        <v>85</v>
      </c>
      <c r="K204">
        <v>86</v>
      </c>
      <c r="L204">
        <v>87</v>
      </c>
      <c r="M204" t="s">
        <v>1724</v>
      </c>
      <c r="N204">
        <v>45</v>
      </c>
      <c r="O204">
        <v>55</v>
      </c>
    </row>
    <row r="205" spans="1:15" x14ac:dyDescent="0.25">
      <c r="A205">
        <v>188545</v>
      </c>
      <c r="B205" t="s">
        <v>1211</v>
      </c>
      <c r="C205">
        <v>87</v>
      </c>
      <c r="D205" t="s">
        <v>18</v>
      </c>
      <c r="E205" t="s">
        <v>2252</v>
      </c>
      <c r="F205">
        <v>16250</v>
      </c>
      <c r="G205">
        <v>81</v>
      </c>
      <c r="H205">
        <v>84</v>
      </c>
      <c r="I205">
        <v>74</v>
      </c>
      <c r="J205">
        <v>85</v>
      </c>
      <c r="K205">
        <v>39</v>
      </c>
      <c r="L205">
        <v>78</v>
      </c>
      <c r="M205" t="s">
        <v>1753</v>
      </c>
      <c r="N205">
        <v>21</v>
      </c>
      <c r="O205">
        <v>37</v>
      </c>
    </row>
    <row r="206" spans="1:15" x14ac:dyDescent="0.25">
      <c r="A206">
        <v>177003</v>
      </c>
      <c r="B206" t="s">
        <v>1293</v>
      </c>
      <c r="C206">
        <v>87</v>
      </c>
      <c r="D206" t="s">
        <v>33</v>
      </c>
      <c r="E206" t="s">
        <v>2252</v>
      </c>
      <c r="F206">
        <v>5200</v>
      </c>
      <c r="G206">
        <v>76</v>
      </c>
      <c r="H206">
        <v>74</v>
      </c>
      <c r="I206">
        <v>85</v>
      </c>
      <c r="J206">
        <v>89</v>
      </c>
      <c r="K206">
        <v>71</v>
      </c>
      <c r="L206">
        <v>70</v>
      </c>
      <c r="M206" t="s">
        <v>1754</v>
      </c>
      <c r="N206">
        <v>243</v>
      </c>
      <c r="O206">
        <v>10</v>
      </c>
    </row>
    <row r="207" spans="1:15" x14ac:dyDescent="0.25">
      <c r="A207">
        <v>168542</v>
      </c>
      <c r="B207" t="s">
        <v>1215</v>
      </c>
      <c r="C207">
        <v>87</v>
      </c>
      <c r="D207" t="s">
        <v>35</v>
      </c>
      <c r="E207" t="s">
        <v>2252</v>
      </c>
      <c r="F207">
        <v>2000</v>
      </c>
      <c r="G207">
        <v>76</v>
      </c>
      <c r="H207">
        <v>77</v>
      </c>
      <c r="I207">
        <v>86</v>
      </c>
      <c r="J207">
        <v>89</v>
      </c>
      <c r="K207">
        <v>33</v>
      </c>
      <c r="L207">
        <v>57</v>
      </c>
      <c r="M207" t="s">
        <v>1755</v>
      </c>
      <c r="N207">
        <v>10</v>
      </c>
      <c r="O207">
        <v>45</v>
      </c>
    </row>
    <row r="208" spans="1:15" x14ac:dyDescent="0.25">
      <c r="A208">
        <v>164240</v>
      </c>
      <c r="B208" t="s">
        <v>1215</v>
      </c>
      <c r="C208">
        <v>87</v>
      </c>
      <c r="D208" t="s">
        <v>39</v>
      </c>
      <c r="E208" t="s">
        <v>2252</v>
      </c>
      <c r="F208">
        <v>12250</v>
      </c>
      <c r="G208">
        <v>78</v>
      </c>
      <c r="H208">
        <v>57</v>
      </c>
      <c r="I208">
        <v>72</v>
      </c>
      <c r="J208">
        <v>72</v>
      </c>
      <c r="K208">
        <v>90</v>
      </c>
      <c r="L208">
        <v>80</v>
      </c>
      <c r="M208" t="s">
        <v>1756</v>
      </c>
      <c r="N208">
        <v>73</v>
      </c>
      <c r="O208">
        <v>54</v>
      </c>
    </row>
    <row r="209" spans="1:15" x14ac:dyDescent="0.25">
      <c r="A209">
        <v>155862</v>
      </c>
      <c r="B209" t="s">
        <v>1209</v>
      </c>
      <c r="C209">
        <v>87</v>
      </c>
      <c r="D209" t="s">
        <v>39</v>
      </c>
      <c r="E209" t="s">
        <v>2252</v>
      </c>
      <c r="F209">
        <v>32250</v>
      </c>
      <c r="G209">
        <v>79</v>
      </c>
      <c r="H209">
        <v>60</v>
      </c>
      <c r="I209">
        <v>71</v>
      </c>
      <c r="J209">
        <v>66</v>
      </c>
      <c r="K209">
        <v>87</v>
      </c>
      <c r="L209">
        <v>82</v>
      </c>
      <c r="M209" t="s">
        <v>1757</v>
      </c>
      <c r="N209">
        <v>243</v>
      </c>
      <c r="O209">
        <v>45</v>
      </c>
    </row>
    <row r="210" spans="1:15" x14ac:dyDescent="0.25">
      <c r="A210">
        <v>173731</v>
      </c>
      <c r="B210" t="s">
        <v>1247</v>
      </c>
      <c r="C210">
        <v>87</v>
      </c>
      <c r="D210" t="s">
        <v>36</v>
      </c>
      <c r="E210" t="s">
        <v>2252</v>
      </c>
      <c r="F210">
        <v>129000</v>
      </c>
      <c r="G210">
        <v>94</v>
      </c>
      <c r="H210">
        <v>83</v>
      </c>
      <c r="I210">
        <v>83</v>
      </c>
      <c r="J210">
        <v>84</v>
      </c>
      <c r="K210">
        <v>63</v>
      </c>
      <c r="L210">
        <v>81</v>
      </c>
      <c r="M210" t="s">
        <v>1758</v>
      </c>
      <c r="N210">
        <v>243</v>
      </c>
      <c r="O210">
        <v>50</v>
      </c>
    </row>
    <row r="211" spans="1:15" x14ac:dyDescent="0.25">
      <c r="A211">
        <v>121939</v>
      </c>
      <c r="B211" t="s">
        <v>1207</v>
      </c>
      <c r="C211">
        <v>87</v>
      </c>
      <c r="D211" t="s">
        <v>59</v>
      </c>
      <c r="E211" t="s">
        <v>2252</v>
      </c>
      <c r="F211">
        <v>80000</v>
      </c>
      <c r="G211">
        <v>76</v>
      </c>
      <c r="H211">
        <v>56</v>
      </c>
      <c r="I211">
        <v>84</v>
      </c>
      <c r="J211">
        <v>83</v>
      </c>
      <c r="K211">
        <v>87</v>
      </c>
      <c r="L211">
        <v>67</v>
      </c>
      <c r="M211" t="s">
        <v>1759</v>
      </c>
      <c r="N211">
        <v>21</v>
      </c>
      <c r="O211">
        <v>21</v>
      </c>
    </row>
    <row r="212" spans="1:15" x14ac:dyDescent="0.25">
      <c r="A212">
        <v>190871</v>
      </c>
      <c r="B212" t="s">
        <v>37</v>
      </c>
      <c r="C212">
        <v>87</v>
      </c>
      <c r="D212" t="s">
        <v>13</v>
      </c>
      <c r="E212" t="s">
        <v>2252</v>
      </c>
      <c r="F212">
        <v>68500</v>
      </c>
      <c r="G212">
        <v>90</v>
      </c>
      <c r="H212">
        <v>82</v>
      </c>
      <c r="I212">
        <v>73</v>
      </c>
      <c r="J212">
        <v>93</v>
      </c>
      <c r="K212">
        <v>30</v>
      </c>
      <c r="L212">
        <v>59</v>
      </c>
      <c r="M212" t="s">
        <v>2029</v>
      </c>
      <c r="N212">
        <v>241</v>
      </c>
      <c r="O212">
        <v>54</v>
      </c>
    </row>
    <row r="213" spans="1:15" x14ac:dyDescent="0.25">
      <c r="A213">
        <v>153079</v>
      </c>
      <c r="B213" t="s">
        <v>1210</v>
      </c>
      <c r="C213">
        <v>87</v>
      </c>
      <c r="D213" t="s">
        <v>18</v>
      </c>
      <c r="E213" t="s">
        <v>2252</v>
      </c>
      <c r="F213">
        <v>48250</v>
      </c>
      <c r="G213">
        <v>89</v>
      </c>
      <c r="H213">
        <v>87</v>
      </c>
      <c r="I213">
        <v>78</v>
      </c>
      <c r="J213">
        <v>89</v>
      </c>
      <c r="K213">
        <v>29</v>
      </c>
      <c r="L213">
        <v>68</v>
      </c>
      <c r="M213" t="s">
        <v>2039</v>
      </c>
      <c r="N213">
        <v>10</v>
      </c>
      <c r="O213">
        <v>52</v>
      </c>
    </row>
    <row r="214" spans="1:15" x14ac:dyDescent="0.25">
      <c r="A214">
        <v>177388</v>
      </c>
      <c r="B214" t="s">
        <v>1290</v>
      </c>
      <c r="C214">
        <v>87</v>
      </c>
      <c r="D214" t="s">
        <v>41</v>
      </c>
      <c r="E214" t="s">
        <v>17</v>
      </c>
      <c r="F214">
        <v>95500</v>
      </c>
      <c r="G214">
        <v>86</v>
      </c>
      <c r="H214">
        <v>90</v>
      </c>
      <c r="I214">
        <v>92</v>
      </c>
      <c r="J214">
        <v>91</v>
      </c>
      <c r="K214">
        <v>55</v>
      </c>
      <c r="L214">
        <v>78</v>
      </c>
      <c r="M214" t="s">
        <v>2172</v>
      </c>
      <c r="N214">
        <v>219</v>
      </c>
      <c r="O214">
        <v>18</v>
      </c>
    </row>
    <row r="215" spans="1:15" x14ac:dyDescent="0.25">
      <c r="A215">
        <v>178518</v>
      </c>
      <c r="B215" t="s">
        <v>1291</v>
      </c>
      <c r="C215">
        <v>87</v>
      </c>
      <c r="D215" t="s">
        <v>33</v>
      </c>
      <c r="E215" t="s">
        <v>17</v>
      </c>
      <c r="F215">
        <v>281000</v>
      </c>
      <c r="G215">
        <v>89</v>
      </c>
      <c r="H215">
        <v>85</v>
      </c>
      <c r="I215">
        <v>86</v>
      </c>
      <c r="J215">
        <v>88</v>
      </c>
      <c r="K215">
        <v>85</v>
      </c>
      <c r="L215">
        <v>88</v>
      </c>
      <c r="M215" t="s">
        <v>2173</v>
      </c>
      <c r="N215">
        <v>52</v>
      </c>
      <c r="O215">
        <v>7</v>
      </c>
    </row>
    <row r="216" spans="1:15" x14ac:dyDescent="0.25">
      <c r="A216">
        <v>191180</v>
      </c>
      <c r="B216" t="s">
        <v>1292</v>
      </c>
      <c r="C216">
        <v>87</v>
      </c>
      <c r="D216" t="s">
        <v>33</v>
      </c>
      <c r="E216" t="s">
        <v>17</v>
      </c>
      <c r="F216">
        <v>121000</v>
      </c>
      <c r="G216">
        <v>77</v>
      </c>
      <c r="H216">
        <v>88</v>
      </c>
      <c r="I216">
        <v>90</v>
      </c>
      <c r="J216">
        <v>91</v>
      </c>
      <c r="K216">
        <v>55</v>
      </c>
      <c r="L216">
        <v>75</v>
      </c>
      <c r="M216" t="s">
        <v>2174</v>
      </c>
      <c r="N216">
        <v>73</v>
      </c>
      <c r="O216">
        <v>52</v>
      </c>
    </row>
    <row r="217" spans="1:15" x14ac:dyDescent="0.25">
      <c r="A217">
        <v>199556</v>
      </c>
      <c r="B217" t="s">
        <v>1305</v>
      </c>
      <c r="C217">
        <v>87</v>
      </c>
      <c r="D217" t="s">
        <v>33</v>
      </c>
      <c r="E217" t="s">
        <v>17</v>
      </c>
      <c r="F217">
        <v>20250</v>
      </c>
      <c r="G217">
        <v>76</v>
      </c>
      <c r="H217">
        <v>60</v>
      </c>
      <c r="I217">
        <v>87</v>
      </c>
      <c r="J217">
        <v>91</v>
      </c>
      <c r="K217">
        <v>80</v>
      </c>
      <c r="L217">
        <v>74</v>
      </c>
      <c r="M217" t="s">
        <v>2175</v>
      </c>
      <c r="N217">
        <v>73</v>
      </c>
      <c r="O217">
        <v>27</v>
      </c>
    </row>
    <row r="218" spans="1:15" x14ac:dyDescent="0.25">
      <c r="A218">
        <v>176676</v>
      </c>
      <c r="B218" t="s">
        <v>154</v>
      </c>
      <c r="C218">
        <v>87</v>
      </c>
      <c r="D218" t="s">
        <v>110</v>
      </c>
      <c r="E218" t="s">
        <v>17</v>
      </c>
      <c r="F218">
        <v>401000</v>
      </c>
      <c r="G218">
        <v>86</v>
      </c>
      <c r="H218">
        <v>72</v>
      </c>
      <c r="I218">
        <v>83</v>
      </c>
      <c r="J218">
        <v>89</v>
      </c>
      <c r="K218">
        <v>84</v>
      </c>
      <c r="L218">
        <v>85</v>
      </c>
      <c r="M218" t="s">
        <v>2176</v>
      </c>
      <c r="N218">
        <v>243</v>
      </c>
      <c r="O218">
        <v>54</v>
      </c>
    </row>
    <row r="219" spans="1:15" x14ac:dyDescent="0.25">
      <c r="A219">
        <v>196144</v>
      </c>
      <c r="B219" t="s">
        <v>1306</v>
      </c>
      <c r="C219">
        <v>87</v>
      </c>
      <c r="D219" t="s">
        <v>18</v>
      </c>
      <c r="E219" t="s">
        <v>17</v>
      </c>
      <c r="F219">
        <v>44500</v>
      </c>
      <c r="G219">
        <v>86</v>
      </c>
      <c r="H219">
        <v>87</v>
      </c>
      <c r="I219">
        <v>70</v>
      </c>
      <c r="J219">
        <v>84</v>
      </c>
      <c r="K219">
        <v>48</v>
      </c>
      <c r="L219">
        <v>89</v>
      </c>
      <c r="M219" t="s">
        <v>2177</v>
      </c>
      <c r="N219">
        <v>236</v>
      </c>
      <c r="O219">
        <v>56</v>
      </c>
    </row>
    <row r="220" spans="1:15" x14ac:dyDescent="0.25">
      <c r="A220">
        <v>167431</v>
      </c>
      <c r="B220" t="s">
        <v>1307</v>
      </c>
      <c r="C220">
        <v>87</v>
      </c>
      <c r="D220" t="s">
        <v>59</v>
      </c>
      <c r="E220" t="s">
        <v>17</v>
      </c>
      <c r="F220">
        <v>121000</v>
      </c>
      <c r="G220">
        <v>82</v>
      </c>
      <c r="H220">
        <v>80</v>
      </c>
      <c r="I220">
        <v>90</v>
      </c>
      <c r="J220">
        <v>86</v>
      </c>
      <c r="K220">
        <v>82</v>
      </c>
      <c r="L220">
        <v>80</v>
      </c>
      <c r="M220" t="s">
        <v>2178</v>
      </c>
      <c r="N220">
        <v>32</v>
      </c>
      <c r="O220">
        <v>21</v>
      </c>
    </row>
    <row r="221" spans="1:15" x14ac:dyDescent="0.25">
      <c r="A221">
        <v>193352</v>
      </c>
      <c r="B221" t="s">
        <v>1308</v>
      </c>
      <c r="C221">
        <v>87</v>
      </c>
      <c r="D221" t="s">
        <v>110</v>
      </c>
      <c r="E221" t="s">
        <v>17</v>
      </c>
      <c r="F221">
        <v>131000</v>
      </c>
      <c r="G221">
        <v>84</v>
      </c>
      <c r="H221">
        <v>70</v>
      </c>
      <c r="I221">
        <v>85</v>
      </c>
      <c r="J221">
        <v>86</v>
      </c>
      <c r="K221">
        <v>89</v>
      </c>
      <c r="L221">
        <v>85</v>
      </c>
      <c r="M221" t="s">
        <v>2179</v>
      </c>
      <c r="N221">
        <v>175</v>
      </c>
      <c r="O221">
        <v>47</v>
      </c>
    </row>
    <row r="222" spans="1:15" x14ac:dyDescent="0.25">
      <c r="A222">
        <v>189513</v>
      </c>
      <c r="B222" t="s">
        <v>158</v>
      </c>
      <c r="C222">
        <v>87</v>
      </c>
      <c r="D222" t="s">
        <v>33</v>
      </c>
      <c r="E222" t="s">
        <v>17</v>
      </c>
      <c r="F222">
        <v>70500</v>
      </c>
      <c r="G222">
        <v>70</v>
      </c>
      <c r="H222">
        <v>84</v>
      </c>
      <c r="I222">
        <v>94</v>
      </c>
      <c r="J222">
        <v>88</v>
      </c>
      <c r="K222">
        <v>65</v>
      </c>
      <c r="L222">
        <v>78</v>
      </c>
      <c r="M222" t="s">
        <v>2180</v>
      </c>
      <c r="N222">
        <v>461</v>
      </c>
      <c r="O222">
        <v>45</v>
      </c>
    </row>
    <row r="223" spans="1:15" x14ac:dyDescent="0.25">
      <c r="A223">
        <v>156142</v>
      </c>
      <c r="B223" t="s">
        <v>1309</v>
      </c>
      <c r="C223">
        <v>87</v>
      </c>
      <c r="D223" t="s">
        <v>41</v>
      </c>
      <c r="E223" t="s">
        <v>17</v>
      </c>
      <c r="F223">
        <v>50500</v>
      </c>
      <c r="G223">
        <v>85</v>
      </c>
      <c r="H223">
        <v>89</v>
      </c>
      <c r="I223">
        <v>92</v>
      </c>
      <c r="J223">
        <v>92</v>
      </c>
      <c r="K223">
        <v>70</v>
      </c>
      <c r="L223">
        <v>85</v>
      </c>
      <c r="M223" t="s">
        <v>2181</v>
      </c>
      <c r="N223">
        <v>315</v>
      </c>
      <c r="O223">
        <v>17</v>
      </c>
    </row>
    <row r="224" spans="1:15" x14ac:dyDescent="0.25">
      <c r="A224">
        <v>113422</v>
      </c>
      <c r="B224" t="s">
        <v>1310</v>
      </c>
      <c r="C224">
        <v>87</v>
      </c>
      <c r="D224" t="s">
        <v>18</v>
      </c>
      <c r="E224" t="s">
        <v>17</v>
      </c>
      <c r="F224">
        <v>78000</v>
      </c>
      <c r="G224">
        <v>80</v>
      </c>
      <c r="H224">
        <v>95</v>
      </c>
      <c r="I224">
        <v>83</v>
      </c>
      <c r="J224">
        <v>90</v>
      </c>
      <c r="K224">
        <v>40</v>
      </c>
      <c r="L224">
        <v>75</v>
      </c>
      <c r="M224" t="s">
        <v>2182</v>
      </c>
      <c r="N224">
        <v>112828</v>
      </c>
      <c r="O224">
        <v>45</v>
      </c>
    </row>
    <row r="225" spans="1:15" x14ac:dyDescent="0.25">
      <c r="A225">
        <v>143001</v>
      </c>
      <c r="B225" t="s">
        <v>1213</v>
      </c>
      <c r="C225">
        <v>86</v>
      </c>
      <c r="D225" t="s">
        <v>18</v>
      </c>
      <c r="E225" t="s">
        <v>27</v>
      </c>
      <c r="F225">
        <v>201000</v>
      </c>
      <c r="G225">
        <v>87</v>
      </c>
      <c r="H225">
        <v>88</v>
      </c>
      <c r="I225">
        <v>79</v>
      </c>
      <c r="J225">
        <v>89</v>
      </c>
      <c r="K225">
        <v>49</v>
      </c>
      <c r="L225">
        <v>86</v>
      </c>
      <c r="M225" t="s">
        <v>1560</v>
      </c>
      <c r="N225">
        <v>1877</v>
      </c>
      <c r="O225">
        <v>52</v>
      </c>
    </row>
    <row r="226" spans="1:15" x14ac:dyDescent="0.25">
      <c r="A226">
        <v>193080</v>
      </c>
      <c r="B226" t="s">
        <v>1221</v>
      </c>
      <c r="C226">
        <v>86</v>
      </c>
      <c r="D226" t="s">
        <v>23</v>
      </c>
      <c r="E226" t="s">
        <v>27</v>
      </c>
      <c r="F226">
        <v>161000</v>
      </c>
      <c r="G226">
        <v>91</v>
      </c>
      <c r="H226">
        <v>81</v>
      </c>
      <c r="I226">
        <v>87</v>
      </c>
      <c r="J226">
        <v>90</v>
      </c>
      <c r="K226">
        <v>53</v>
      </c>
      <c r="L226">
        <v>82</v>
      </c>
      <c r="M226" t="s">
        <v>1561</v>
      </c>
      <c r="N226">
        <v>11</v>
      </c>
      <c r="O226">
        <v>45</v>
      </c>
    </row>
    <row r="227" spans="1:15" x14ac:dyDescent="0.25">
      <c r="A227">
        <v>165153</v>
      </c>
      <c r="B227" t="s">
        <v>1304</v>
      </c>
      <c r="C227">
        <v>86</v>
      </c>
      <c r="D227" t="s">
        <v>18</v>
      </c>
      <c r="E227" t="s">
        <v>27</v>
      </c>
      <c r="F227">
        <v>157000</v>
      </c>
      <c r="G227">
        <v>85</v>
      </c>
      <c r="H227">
        <v>87</v>
      </c>
      <c r="I227">
        <v>77</v>
      </c>
      <c r="J227">
        <v>84</v>
      </c>
      <c r="K227">
        <v>32</v>
      </c>
      <c r="L227">
        <v>77</v>
      </c>
      <c r="M227" t="s">
        <v>1562</v>
      </c>
      <c r="N227">
        <v>243</v>
      </c>
      <c r="O227">
        <v>18</v>
      </c>
    </row>
    <row r="228" spans="1:15" x14ac:dyDescent="0.25">
      <c r="A228">
        <v>182521</v>
      </c>
      <c r="B228" t="s">
        <v>1216</v>
      </c>
      <c r="C228">
        <v>86</v>
      </c>
      <c r="D228" t="s">
        <v>33</v>
      </c>
      <c r="E228" t="s">
        <v>27</v>
      </c>
      <c r="F228">
        <v>181000</v>
      </c>
      <c r="G228">
        <v>59</v>
      </c>
      <c r="H228">
        <v>83</v>
      </c>
      <c r="I228">
        <v>92</v>
      </c>
      <c r="J228">
        <v>86</v>
      </c>
      <c r="K228">
        <v>59</v>
      </c>
      <c r="L228">
        <v>70</v>
      </c>
      <c r="M228" t="s">
        <v>1563</v>
      </c>
      <c r="N228">
        <v>243</v>
      </c>
      <c r="O228">
        <v>21</v>
      </c>
    </row>
    <row r="229" spans="1:15" x14ac:dyDescent="0.25">
      <c r="A229">
        <v>167948</v>
      </c>
      <c r="B229" t="s">
        <v>1285</v>
      </c>
      <c r="C229">
        <v>86</v>
      </c>
      <c r="D229" t="s">
        <v>23</v>
      </c>
      <c r="E229" t="s">
        <v>27</v>
      </c>
      <c r="F229">
        <v>137000</v>
      </c>
      <c r="G229">
        <v>88</v>
      </c>
      <c r="H229">
        <v>83</v>
      </c>
      <c r="I229">
        <v>73</v>
      </c>
      <c r="J229">
        <v>90</v>
      </c>
      <c r="K229">
        <v>65</v>
      </c>
      <c r="L229">
        <v>85</v>
      </c>
      <c r="M229" t="s">
        <v>1564</v>
      </c>
      <c r="N229">
        <v>18</v>
      </c>
      <c r="O229">
        <v>18</v>
      </c>
    </row>
    <row r="230" spans="1:15" x14ac:dyDescent="0.25">
      <c r="A230">
        <v>189511</v>
      </c>
      <c r="B230" t="s">
        <v>1327</v>
      </c>
      <c r="C230">
        <v>86</v>
      </c>
      <c r="D230" t="s">
        <v>59</v>
      </c>
      <c r="E230" t="s">
        <v>27</v>
      </c>
      <c r="F230">
        <v>30250</v>
      </c>
      <c r="G230">
        <v>57</v>
      </c>
      <c r="H230">
        <v>61</v>
      </c>
      <c r="I230">
        <v>81</v>
      </c>
      <c r="J230">
        <v>76</v>
      </c>
      <c r="K230">
        <v>84</v>
      </c>
      <c r="L230">
        <v>82</v>
      </c>
      <c r="M230" t="s">
        <v>1565</v>
      </c>
      <c r="N230">
        <v>241</v>
      </c>
      <c r="O230">
        <v>45</v>
      </c>
    </row>
    <row r="231" spans="1:15" x14ac:dyDescent="0.25">
      <c r="A231">
        <v>178088</v>
      </c>
      <c r="B231" t="s">
        <v>1328</v>
      </c>
      <c r="C231">
        <v>86</v>
      </c>
      <c r="D231" t="s">
        <v>36</v>
      </c>
      <c r="E231" t="s">
        <v>27</v>
      </c>
      <c r="F231">
        <v>40250</v>
      </c>
      <c r="G231">
        <v>75</v>
      </c>
      <c r="H231">
        <v>80</v>
      </c>
      <c r="I231">
        <v>86</v>
      </c>
      <c r="J231">
        <v>89</v>
      </c>
      <c r="K231">
        <v>32</v>
      </c>
      <c r="L231">
        <v>62</v>
      </c>
      <c r="M231" t="s">
        <v>1566</v>
      </c>
      <c r="N231">
        <v>11</v>
      </c>
      <c r="O231">
        <v>45</v>
      </c>
    </row>
    <row r="232" spans="1:15" x14ac:dyDescent="0.25">
      <c r="A232">
        <v>48940</v>
      </c>
      <c r="B232" t="s">
        <v>1333</v>
      </c>
      <c r="C232">
        <v>86</v>
      </c>
      <c r="D232" t="s">
        <v>23</v>
      </c>
      <c r="E232" t="s">
        <v>27</v>
      </c>
      <c r="F232">
        <v>274000</v>
      </c>
      <c r="G232">
        <v>87</v>
      </c>
      <c r="H232">
        <v>88</v>
      </c>
      <c r="I232">
        <v>73</v>
      </c>
      <c r="J232">
        <v>88</v>
      </c>
      <c r="K232">
        <v>45</v>
      </c>
      <c r="L232">
        <v>87</v>
      </c>
      <c r="M232" t="s">
        <v>1567</v>
      </c>
      <c r="N232">
        <v>1</v>
      </c>
      <c r="O232">
        <v>12</v>
      </c>
    </row>
    <row r="233" spans="1:15" x14ac:dyDescent="0.25">
      <c r="A233">
        <v>189505</v>
      </c>
      <c r="B233" t="s">
        <v>190</v>
      </c>
      <c r="C233">
        <v>86</v>
      </c>
      <c r="D233" t="s">
        <v>36</v>
      </c>
      <c r="E233" t="s">
        <v>27</v>
      </c>
      <c r="F233">
        <v>399000</v>
      </c>
      <c r="G233">
        <v>87</v>
      </c>
      <c r="H233">
        <v>86</v>
      </c>
      <c r="I233">
        <v>87</v>
      </c>
      <c r="J233">
        <v>93</v>
      </c>
      <c r="K233">
        <v>42</v>
      </c>
      <c r="L233">
        <v>67</v>
      </c>
      <c r="M233" t="s">
        <v>1649</v>
      </c>
      <c r="N233">
        <v>241</v>
      </c>
      <c r="O233">
        <v>45</v>
      </c>
    </row>
    <row r="234" spans="1:15" x14ac:dyDescent="0.25">
      <c r="A234">
        <v>182493</v>
      </c>
      <c r="B234" t="s">
        <v>1311</v>
      </c>
      <c r="C234">
        <v>86</v>
      </c>
      <c r="D234" t="s">
        <v>39</v>
      </c>
      <c r="E234" t="s">
        <v>27</v>
      </c>
      <c r="F234">
        <v>32750</v>
      </c>
      <c r="G234">
        <v>69</v>
      </c>
      <c r="H234">
        <v>50</v>
      </c>
      <c r="I234">
        <v>66</v>
      </c>
      <c r="J234">
        <v>63</v>
      </c>
      <c r="K234">
        <v>92</v>
      </c>
      <c r="L234">
        <v>86</v>
      </c>
      <c r="M234" t="s">
        <v>2080</v>
      </c>
      <c r="N234">
        <v>240</v>
      </c>
      <c r="O234">
        <v>60</v>
      </c>
    </row>
    <row r="235" spans="1:15" x14ac:dyDescent="0.25">
      <c r="A235">
        <v>197781</v>
      </c>
      <c r="B235" t="s">
        <v>178</v>
      </c>
      <c r="C235">
        <v>86</v>
      </c>
      <c r="D235" t="s">
        <v>33</v>
      </c>
      <c r="E235" t="s">
        <v>27</v>
      </c>
      <c r="F235">
        <v>70500</v>
      </c>
      <c r="G235">
        <v>79</v>
      </c>
      <c r="H235">
        <v>83</v>
      </c>
      <c r="I235">
        <v>90</v>
      </c>
      <c r="J235">
        <v>91</v>
      </c>
      <c r="K235">
        <v>39</v>
      </c>
      <c r="L235">
        <v>67</v>
      </c>
      <c r="M235" t="s">
        <v>2081</v>
      </c>
      <c r="N235">
        <v>243</v>
      </c>
      <c r="O235">
        <v>45</v>
      </c>
    </row>
    <row r="236" spans="1:15" x14ac:dyDescent="0.25">
      <c r="A236">
        <v>146562</v>
      </c>
      <c r="B236" t="s">
        <v>1243</v>
      </c>
      <c r="C236">
        <v>86</v>
      </c>
      <c r="D236" t="s">
        <v>33</v>
      </c>
      <c r="E236" t="s">
        <v>27</v>
      </c>
      <c r="F236">
        <v>68500</v>
      </c>
      <c r="G236">
        <v>76</v>
      </c>
      <c r="H236">
        <v>83</v>
      </c>
      <c r="I236">
        <v>90</v>
      </c>
      <c r="J236">
        <v>91</v>
      </c>
      <c r="K236">
        <v>38</v>
      </c>
      <c r="L236">
        <v>65</v>
      </c>
      <c r="M236" t="s">
        <v>2082</v>
      </c>
      <c r="N236">
        <v>1</v>
      </c>
      <c r="O236">
        <v>45</v>
      </c>
    </row>
    <row r="237" spans="1:15" x14ac:dyDescent="0.25">
      <c r="A237">
        <v>195864</v>
      </c>
      <c r="B237" t="s">
        <v>1224</v>
      </c>
      <c r="C237">
        <v>86</v>
      </c>
      <c r="D237" t="s">
        <v>33</v>
      </c>
      <c r="E237" t="s">
        <v>27</v>
      </c>
      <c r="F237">
        <v>351000</v>
      </c>
      <c r="G237">
        <v>79</v>
      </c>
      <c r="H237">
        <v>85</v>
      </c>
      <c r="I237">
        <v>84</v>
      </c>
      <c r="J237">
        <v>89</v>
      </c>
      <c r="K237">
        <v>79</v>
      </c>
      <c r="L237">
        <v>91</v>
      </c>
      <c r="M237" t="s">
        <v>2083</v>
      </c>
      <c r="N237">
        <v>45</v>
      </c>
      <c r="O237">
        <v>18</v>
      </c>
    </row>
    <row r="238" spans="1:15" x14ac:dyDescent="0.25">
      <c r="A238">
        <v>139869</v>
      </c>
      <c r="B238" t="s">
        <v>1312</v>
      </c>
      <c r="C238">
        <v>86</v>
      </c>
      <c r="D238" t="s">
        <v>41</v>
      </c>
      <c r="E238" t="s">
        <v>27</v>
      </c>
      <c r="F238">
        <v>32250</v>
      </c>
      <c r="G238">
        <v>77</v>
      </c>
      <c r="H238">
        <v>87</v>
      </c>
      <c r="I238">
        <v>90</v>
      </c>
      <c r="J238">
        <v>87</v>
      </c>
      <c r="K238">
        <v>53</v>
      </c>
      <c r="L238">
        <v>68</v>
      </c>
      <c r="M238" t="s">
        <v>2084</v>
      </c>
      <c r="N238">
        <v>325</v>
      </c>
      <c r="O238">
        <v>34</v>
      </c>
    </row>
    <row r="239" spans="1:15" x14ac:dyDescent="0.25">
      <c r="A239">
        <v>189362</v>
      </c>
      <c r="B239" t="s">
        <v>83</v>
      </c>
      <c r="C239">
        <v>86</v>
      </c>
      <c r="D239" t="s">
        <v>18</v>
      </c>
      <c r="E239" t="s">
        <v>27</v>
      </c>
      <c r="F239">
        <v>350000</v>
      </c>
      <c r="G239">
        <v>85</v>
      </c>
      <c r="H239">
        <v>96</v>
      </c>
      <c r="I239">
        <v>86</v>
      </c>
      <c r="J239">
        <v>89</v>
      </c>
      <c r="K239">
        <v>52</v>
      </c>
      <c r="L239">
        <v>94</v>
      </c>
      <c r="M239" t="s">
        <v>2085</v>
      </c>
      <c r="N239">
        <v>100769</v>
      </c>
      <c r="O239">
        <v>54</v>
      </c>
    </row>
    <row r="240" spans="1:15" x14ac:dyDescent="0.25">
      <c r="A240">
        <v>194765</v>
      </c>
      <c r="B240" t="s">
        <v>1227</v>
      </c>
      <c r="C240">
        <v>86</v>
      </c>
      <c r="D240" t="s">
        <v>18</v>
      </c>
      <c r="E240" t="s">
        <v>27</v>
      </c>
      <c r="F240">
        <v>137000</v>
      </c>
      <c r="G240">
        <v>89</v>
      </c>
      <c r="H240">
        <v>91</v>
      </c>
      <c r="I240">
        <v>80</v>
      </c>
      <c r="J240">
        <v>89</v>
      </c>
      <c r="K240">
        <v>35</v>
      </c>
      <c r="L240">
        <v>74</v>
      </c>
      <c r="M240" t="s">
        <v>2120</v>
      </c>
      <c r="N240">
        <v>240</v>
      </c>
      <c r="O240">
        <v>18</v>
      </c>
    </row>
    <row r="241" spans="1:15" x14ac:dyDescent="0.25">
      <c r="A241">
        <v>168651</v>
      </c>
      <c r="B241" t="s">
        <v>1282</v>
      </c>
      <c r="C241">
        <v>86</v>
      </c>
      <c r="D241" t="s">
        <v>33</v>
      </c>
      <c r="E241" t="s">
        <v>27</v>
      </c>
      <c r="F241">
        <v>75500</v>
      </c>
      <c r="G241">
        <v>72</v>
      </c>
      <c r="H241">
        <v>86</v>
      </c>
      <c r="I241">
        <v>94</v>
      </c>
      <c r="J241">
        <v>87</v>
      </c>
      <c r="K241">
        <v>65</v>
      </c>
      <c r="L241">
        <v>75</v>
      </c>
      <c r="M241" t="s">
        <v>2121</v>
      </c>
      <c r="N241">
        <v>241</v>
      </c>
      <c r="O241">
        <v>10</v>
      </c>
    </row>
    <row r="242" spans="1:15" x14ac:dyDescent="0.25">
      <c r="A242">
        <v>170890</v>
      </c>
      <c r="B242" t="s">
        <v>1235</v>
      </c>
      <c r="C242">
        <v>86</v>
      </c>
      <c r="D242" t="s">
        <v>33</v>
      </c>
      <c r="E242" t="s">
        <v>27</v>
      </c>
      <c r="F242">
        <v>241000</v>
      </c>
      <c r="G242">
        <v>81</v>
      </c>
      <c r="H242">
        <v>74</v>
      </c>
      <c r="I242">
        <v>85</v>
      </c>
      <c r="J242">
        <v>83</v>
      </c>
      <c r="K242">
        <v>90</v>
      </c>
      <c r="L242">
        <v>88</v>
      </c>
      <c r="M242" t="s">
        <v>2122</v>
      </c>
      <c r="N242">
        <v>73</v>
      </c>
      <c r="O242">
        <v>18</v>
      </c>
    </row>
    <row r="243" spans="1:15" x14ac:dyDescent="0.25">
      <c r="A243">
        <v>222680</v>
      </c>
      <c r="B243" t="s">
        <v>1319</v>
      </c>
      <c r="C243">
        <v>86</v>
      </c>
      <c r="D243" t="s">
        <v>41</v>
      </c>
      <c r="E243" t="s">
        <v>29</v>
      </c>
      <c r="F243">
        <v>333000</v>
      </c>
      <c r="G243">
        <v>68</v>
      </c>
      <c r="H243">
        <v>72</v>
      </c>
      <c r="I243">
        <v>85</v>
      </c>
      <c r="J243">
        <v>86</v>
      </c>
      <c r="K243">
        <v>26</v>
      </c>
      <c r="L243">
        <v>48</v>
      </c>
      <c r="M243" t="s">
        <v>1701</v>
      </c>
      <c r="N243">
        <v>999</v>
      </c>
      <c r="O243">
        <v>56</v>
      </c>
    </row>
    <row r="244" spans="1:15" x14ac:dyDescent="0.25">
      <c r="A244">
        <v>177845</v>
      </c>
      <c r="B244" t="s">
        <v>1320</v>
      </c>
      <c r="C244">
        <v>86</v>
      </c>
      <c r="D244" t="s">
        <v>39</v>
      </c>
      <c r="E244" t="s">
        <v>29</v>
      </c>
      <c r="F244">
        <v>335000</v>
      </c>
      <c r="G244">
        <v>66</v>
      </c>
      <c r="H244">
        <v>58</v>
      </c>
      <c r="I244">
        <v>66</v>
      </c>
      <c r="J244">
        <v>63</v>
      </c>
      <c r="K244">
        <v>89</v>
      </c>
      <c r="L244">
        <v>78</v>
      </c>
      <c r="M244" t="s">
        <v>1702</v>
      </c>
      <c r="N244">
        <v>999</v>
      </c>
      <c r="O244">
        <v>34</v>
      </c>
    </row>
    <row r="245" spans="1:15" x14ac:dyDescent="0.25">
      <c r="A245">
        <v>215558</v>
      </c>
      <c r="B245" t="s">
        <v>1321</v>
      </c>
      <c r="C245">
        <v>86</v>
      </c>
      <c r="D245" t="s">
        <v>41</v>
      </c>
      <c r="E245" t="s">
        <v>29</v>
      </c>
      <c r="F245">
        <v>355000</v>
      </c>
      <c r="G245">
        <v>74</v>
      </c>
      <c r="H245">
        <v>82</v>
      </c>
      <c r="I245">
        <v>82</v>
      </c>
      <c r="J245">
        <v>80</v>
      </c>
      <c r="K245">
        <v>74</v>
      </c>
      <c r="L245">
        <v>85</v>
      </c>
      <c r="M245" t="s">
        <v>1703</v>
      </c>
      <c r="N245">
        <v>999</v>
      </c>
      <c r="O245">
        <v>21</v>
      </c>
    </row>
    <row r="246" spans="1:15" x14ac:dyDescent="0.25">
      <c r="A246">
        <v>195</v>
      </c>
      <c r="B246" t="s">
        <v>1322</v>
      </c>
      <c r="C246">
        <v>86</v>
      </c>
      <c r="D246" t="s">
        <v>18</v>
      </c>
      <c r="E246" t="s">
        <v>29</v>
      </c>
      <c r="F246">
        <v>335000</v>
      </c>
      <c r="G246">
        <v>83</v>
      </c>
      <c r="H246">
        <v>82</v>
      </c>
      <c r="I246">
        <v>73</v>
      </c>
      <c r="J246">
        <v>83</v>
      </c>
      <c r="K246">
        <v>48</v>
      </c>
      <c r="L246">
        <v>76</v>
      </c>
      <c r="M246" t="s">
        <v>1704</v>
      </c>
      <c r="N246">
        <v>999</v>
      </c>
      <c r="O246">
        <v>14</v>
      </c>
    </row>
    <row r="247" spans="1:15" x14ac:dyDescent="0.25">
      <c r="A247">
        <v>244</v>
      </c>
      <c r="B247" t="s">
        <v>1323</v>
      </c>
      <c r="C247">
        <v>86</v>
      </c>
      <c r="D247" t="s">
        <v>31</v>
      </c>
      <c r="E247" t="s">
        <v>29</v>
      </c>
      <c r="F247">
        <v>333000</v>
      </c>
      <c r="G247">
        <v>80</v>
      </c>
      <c r="H247">
        <v>36</v>
      </c>
      <c r="I247">
        <v>74</v>
      </c>
      <c r="J247">
        <v>57</v>
      </c>
      <c r="K247">
        <v>84</v>
      </c>
      <c r="L247">
        <v>81</v>
      </c>
      <c r="M247" t="s">
        <v>1705</v>
      </c>
      <c r="N247">
        <v>999</v>
      </c>
      <c r="O247">
        <v>14</v>
      </c>
    </row>
    <row r="248" spans="1:15" x14ac:dyDescent="0.25">
      <c r="A248">
        <v>6975</v>
      </c>
      <c r="B248" t="s">
        <v>1324</v>
      </c>
      <c r="C248">
        <v>86</v>
      </c>
      <c r="D248" t="s">
        <v>36</v>
      </c>
      <c r="E248" t="s">
        <v>29</v>
      </c>
      <c r="F248">
        <v>355000</v>
      </c>
      <c r="G248">
        <v>85</v>
      </c>
      <c r="H248">
        <v>81</v>
      </c>
      <c r="I248">
        <v>80</v>
      </c>
      <c r="J248">
        <v>83</v>
      </c>
      <c r="K248">
        <v>38</v>
      </c>
      <c r="L248">
        <v>75</v>
      </c>
      <c r="M248" t="s">
        <v>1706</v>
      </c>
      <c r="N248">
        <v>999</v>
      </c>
      <c r="O248">
        <v>46</v>
      </c>
    </row>
    <row r="249" spans="1:15" x14ac:dyDescent="0.25">
      <c r="A249">
        <v>393</v>
      </c>
      <c r="B249" t="s">
        <v>1325</v>
      </c>
      <c r="C249">
        <v>86</v>
      </c>
      <c r="D249" t="s">
        <v>18</v>
      </c>
      <c r="E249" t="s">
        <v>29</v>
      </c>
      <c r="F249">
        <v>335000</v>
      </c>
      <c r="G249">
        <v>78</v>
      </c>
      <c r="H249">
        <v>86</v>
      </c>
      <c r="I249">
        <v>70</v>
      </c>
      <c r="J249">
        <v>72</v>
      </c>
      <c r="K249">
        <v>40</v>
      </c>
      <c r="L249">
        <v>72</v>
      </c>
      <c r="M249" t="s">
        <v>1707</v>
      </c>
      <c r="N249">
        <v>999</v>
      </c>
      <c r="O249">
        <v>14</v>
      </c>
    </row>
    <row r="250" spans="1:15" x14ac:dyDescent="0.25">
      <c r="A250">
        <v>388</v>
      </c>
      <c r="B250" t="s">
        <v>1326</v>
      </c>
      <c r="C250">
        <v>86</v>
      </c>
      <c r="D250" t="s">
        <v>39</v>
      </c>
      <c r="E250" t="s">
        <v>29</v>
      </c>
      <c r="F250">
        <v>333000</v>
      </c>
      <c r="G250">
        <v>78</v>
      </c>
      <c r="H250">
        <v>35</v>
      </c>
      <c r="I250">
        <v>56</v>
      </c>
      <c r="J250">
        <v>48</v>
      </c>
      <c r="K250">
        <v>85</v>
      </c>
      <c r="L250">
        <v>86</v>
      </c>
      <c r="M250" t="s">
        <v>1708</v>
      </c>
      <c r="N250">
        <v>999</v>
      </c>
      <c r="O250">
        <v>14</v>
      </c>
    </row>
    <row r="251" spans="1:15" x14ac:dyDescent="0.25">
      <c r="A251">
        <v>190460</v>
      </c>
      <c r="B251" t="s">
        <v>1286</v>
      </c>
      <c r="C251">
        <v>86</v>
      </c>
      <c r="D251" t="s">
        <v>13</v>
      </c>
      <c r="E251" t="s">
        <v>25</v>
      </c>
      <c r="F251">
        <v>85500</v>
      </c>
      <c r="G251">
        <v>84</v>
      </c>
      <c r="H251">
        <v>82</v>
      </c>
      <c r="I251">
        <v>88</v>
      </c>
      <c r="J251">
        <v>87</v>
      </c>
      <c r="K251">
        <v>49</v>
      </c>
      <c r="L251">
        <v>58</v>
      </c>
      <c r="M251" t="s">
        <v>1725</v>
      </c>
      <c r="N251">
        <v>18</v>
      </c>
      <c r="O251">
        <v>13</v>
      </c>
    </row>
    <row r="252" spans="1:15" x14ac:dyDescent="0.25">
      <c r="A252">
        <v>179813</v>
      </c>
      <c r="B252" t="s">
        <v>1229</v>
      </c>
      <c r="C252">
        <v>86</v>
      </c>
      <c r="D252" t="s">
        <v>18</v>
      </c>
      <c r="E252" t="s">
        <v>2252</v>
      </c>
      <c r="F252">
        <v>85000</v>
      </c>
      <c r="G252">
        <v>79</v>
      </c>
      <c r="H252">
        <v>85</v>
      </c>
      <c r="I252">
        <v>70</v>
      </c>
      <c r="J252">
        <v>80</v>
      </c>
      <c r="K252">
        <v>41</v>
      </c>
      <c r="L252">
        <v>82</v>
      </c>
      <c r="M252" t="s">
        <v>1760</v>
      </c>
      <c r="N252">
        <v>73</v>
      </c>
      <c r="O252">
        <v>60</v>
      </c>
    </row>
    <row r="253" spans="1:15" x14ac:dyDescent="0.25">
      <c r="A253">
        <v>198710</v>
      </c>
      <c r="B253" t="s">
        <v>1223</v>
      </c>
      <c r="C253">
        <v>86</v>
      </c>
      <c r="D253" t="s">
        <v>41</v>
      </c>
      <c r="E253" t="s">
        <v>2252</v>
      </c>
      <c r="F253">
        <v>39000</v>
      </c>
      <c r="G253">
        <v>80</v>
      </c>
      <c r="H253">
        <v>80</v>
      </c>
      <c r="I253">
        <v>84</v>
      </c>
      <c r="J253">
        <v>85</v>
      </c>
      <c r="K253">
        <v>40</v>
      </c>
      <c r="L253">
        <v>72</v>
      </c>
      <c r="M253" t="s">
        <v>1761</v>
      </c>
      <c r="N253">
        <v>243</v>
      </c>
      <c r="O253">
        <v>56</v>
      </c>
    </row>
    <row r="254" spans="1:15" x14ac:dyDescent="0.25">
      <c r="A254">
        <v>178603</v>
      </c>
      <c r="B254" t="s">
        <v>121</v>
      </c>
      <c r="C254">
        <v>86</v>
      </c>
      <c r="D254" t="s">
        <v>39</v>
      </c>
      <c r="E254" t="s">
        <v>2252</v>
      </c>
      <c r="F254">
        <v>80000</v>
      </c>
      <c r="G254">
        <v>66</v>
      </c>
      <c r="H254">
        <v>59</v>
      </c>
      <c r="I254">
        <v>75</v>
      </c>
      <c r="J254">
        <v>71</v>
      </c>
      <c r="K254">
        <v>88</v>
      </c>
      <c r="L254">
        <v>78</v>
      </c>
      <c r="M254" t="s">
        <v>1762</v>
      </c>
      <c r="N254">
        <v>22</v>
      </c>
      <c r="O254">
        <v>21</v>
      </c>
    </row>
    <row r="255" spans="1:15" x14ac:dyDescent="0.25">
      <c r="A255">
        <v>176635</v>
      </c>
      <c r="B255" t="s">
        <v>1281</v>
      </c>
      <c r="C255">
        <v>86</v>
      </c>
      <c r="D255" t="s">
        <v>41</v>
      </c>
      <c r="E255" t="s">
        <v>2252</v>
      </c>
      <c r="F255">
        <v>79000</v>
      </c>
      <c r="G255">
        <v>75</v>
      </c>
      <c r="H255">
        <v>74</v>
      </c>
      <c r="I255">
        <v>86</v>
      </c>
      <c r="J255">
        <v>87</v>
      </c>
      <c r="K255">
        <v>27</v>
      </c>
      <c r="L255">
        <v>58</v>
      </c>
      <c r="M255" t="s">
        <v>1763</v>
      </c>
      <c r="N255">
        <v>1</v>
      </c>
      <c r="O255">
        <v>21</v>
      </c>
    </row>
    <row r="256" spans="1:15" x14ac:dyDescent="0.25">
      <c r="A256">
        <v>189596</v>
      </c>
      <c r="B256" t="s">
        <v>1212</v>
      </c>
      <c r="C256">
        <v>86</v>
      </c>
      <c r="D256" t="s">
        <v>36</v>
      </c>
      <c r="E256" t="s">
        <v>2252</v>
      </c>
      <c r="F256">
        <v>78000</v>
      </c>
      <c r="G256">
        <v>81</v>
      </c>
      <c r="H256">
        <v>84</v>
      </c>
      <c r="I256">
        <v>82</v>
      </c>
      <c r="J256">
        <v>80</v>
      </c>
      <c r="K256">
        <v>46</v>
      </c>
      <c r="L256">
        <v>72</v>
      </c>
      <c r="M256" t="s">
        <v>1764</v>
      </c>
      <c r="N256">
        <v>21</v>
      </c>
      <c r="O256">
        <v>21</v>
      </c>
    </row>
    <row r="257" spans="1:15" x14ac:dyDescent="0.25">
      <c r="A257">
        <v>188350</v>
      </c>
      <c r="B257" t="s">
        <v>1287</v>
      </c>
      <c r="C257">
        <v>86</v>
      </c>
      <c r="D257" t="s">
        <v>35</v>
      </c>
      <c r="E257" t="s">
        <v>2252</v>
      </c>
      <c r="F257">
        <v>14250</v>
      </c>
      <c r="G257">
        <v>91</v>
      </c>
      <c r="H257">
        <v>86</v>
      </c>
      <c r="I257">
        <v>84</v>
      </c>
      <c r="J257">
        <v>86</v>
      </c>
      <c r="K257">
        <v>33</v>
      </c>
      <c r="L257">
        <v>65</v>
      </c>
      <c r="M257" t="s">
        <v>1765</v>
      </c>
      <c r="N257">
        <v>22</v>
      </c>
      <c r="O257">
        <v>21</v>
      </c>
    </row>
    <row r="258" spans="1:15" x14ac:dyDescent="0.25">
      <c r="A258">
        <v>54050</v>
      </c>
      <c r="B258" t="s">
        <v>1230</v>
      </c>
      <c r="C258">
        <v>86</v>
      </c>
      <c r="D258" t="s">
        <v>18</v>
      </c>
      <c r="E258" t="s">
        <v>2252</v>
      </c>
      <c r="F258">
        <v>6200</v>
      </c>
      <c r="G258">
        <v>76</v>
      </c>
      <c r="H258">
        <v>87</v>
      </c>
      <c r="I258">
        <v>82</v>
      </c>
      <c r="J258">
        <v>83</v>
      </c>
      <c r="K258">
        <v>44</v>
      </c>
      <c r="L258">
        <v>87</v>
      </c>
      <c r="M258" t="s">
        <v>1766</v>
      </c>
      <c r="N258">
        <v>11</v>
      </c>
      <c r="O258">
        <v>14</v>
      </c>
    </row>
    <row r="259" spans="1:15" x14ac:dyDescent="0.25">
      <c r="A259">
        <v>20289</v>
      </c>
      <c r="B259" t="s">
        <v>1228</v>
      </c>
      <c r="C259">
        <v>86</v>
      </c>
      <c r="D259" t="s">
        <v>33</v>
      </c>
      <c r="E259" t="s">
        <v>2252</v>
      </c>
      <c r="F259">
        <v>33250</v>
      </c>
      <c r="G259">
        <v>76</v>
      </c>
      <c r="H259">
        <v>82</v>
      </c>
      <c r="I259">
        <v>81</v>
      </c>
      <c r="J259">
        <v>79</v>
      </c>
      <c r="K259">
        <v>80</v>
      </c>
      <c r="L259">
        <v>90</v>
      </c>
      <c r="M259" t="s">
        <v>1767</v>
      </c>
      <c r="N259">
        <v>10</v>
      </c>
      <c r="O259">
        <v>108</v>
      </c>
    </row>
    <row r="260" spans="1:15" x14ac:dyDescent="0.25">
      <c r="A260">
        <v>10535</v>
      </c>
      <c r="B260" t="s">
        <v>168</v>
      </c>
      <c r="C260">
        <v>86</v>
      </c>
      <c r="D260" t="s">
        <v>33</v>
      </c>
      <c r="E260" t="s">
        <v>2252</v>
      </c>
      <c r="F260">
        <v>95000</v>
      </c>
      <c r="G260">
        <v>66</v>
      </c>
      <c r="H260">
        <v>72</v>
      </c>
      <c r="I260">
        <v>91</v>
      </c>
      <c r="J260">
        <v>85</v>
      </c>
      <c r="K260">
        <v>60</v>
      </c>
      <c r="L260">
        <v>58</v>
      </c>
      <c r="M260" t="s">
        <v>1768</v>
      </c>
      <c r="N260">
        <v>241</v>
      </c>
      <c r="O260">
        <v>45</v>
      </c>
    </row>
    <row r="261" spans="1:15" x14ac:dyDescent="0.25">
      <c r="A261">
        <v>139720</v>
      </c>
      <c r="B261" t="s">
        <v>1318</v>
      </c>
      <c r="C261">
        <v>86</v>
      </c>
      <c r="D261" t="s">
        <v>39</v>
      </c>
      <c r="E261" t="s">
        <v>2252</v>
      </c>
      <c r="F261">
        <v>8100</v>
      </c>
      <c r="G261">
        <v>73</v>
      </c>
      <c r="H261">
        <v>56</v>
      </c>
      <c r="I261">
        <v>69</v>
      </c>
      <c r="J261">
        <v>67</v>
      </c>
      <c r="K261">
        <v>87</v>
      </c>
      <c r="L261">
        <v>81</v>
      </c>
      <c r="M261" t="s">
        <v>1769</v>
      </c>
      <c r="N261">
        <v>10</v>
      </c>
      <c r="O261">
        <v>7</v>
      </c>
    </row>
    <row r="262" spans="1:15" x14ac:dyDescent="0.25">
      <c r="A262">
        <v>192119</v>
      </c>
      <c r="B262" t="s">
        <v>1303</v>
      </c>
      <c r="C262">
        <v>86</v>
      </c>
      <c r="D262" t="s">
        <v>23</v>
      </c>
      <c r="E262" t="s">
        <v>2252</v>
      </c>
      <c r="F262">
        <v>10250</v>
      </c>
      <c r="G262">
        <v>84</v>
      </c>
      <c r="H262">
        <v>87</v>
      </c>
      <c r="I262">
        <v>69</v>
      </c>
      <c r="J262">
        <v>88</v>
      </c>
      <c r="K262">
        <v>46</v>
      </c>
      <c r="L262">
        <v>86</v>
      </c>
      <c r="M262" t="s">
        <v>1770</v>
      </c>
      <c r="N262">
        <v>5</v>
      </c>
      <c r="O262">
        <v>7</v>
      </c>
    </row>
    <row r="263" spans="1:15" x14ac:dyDescent="0.25">
      <c r="A263">
        <v>183898</v>
      </c>
      <c r="B263" t="s">
        <v>2251</v>
      </c>
      <c r="C263">
        <v>86</v>
      </c>
      <c r="D263" t="s">
        <v>41</v>
      </c>
      <c r="E263" t="s">
        <v>2252</v>
      </c>
      <c r="F263">
        <v>16250</v>
      </c>
      <c r="G263">
        <v>90</v>
      </c>
      <c r="H263">
        <v>79</v>
      </c>
      <c r="I263">
        <v>83</v>
      </c>
      <c r="J263">
        <v>87</v>
      </c>
      <c r="K263">
        <v>57</v>
      </c>
      <c r="L263">
        <v>71</v>
      </c>
      <c r="M263" t="s">
        <v>1987</v>
      </c>
      <c r="N263">
        <v>11</v>
      </c>
      <c r="O263">
        <v>52</v>
      </c>
    </row>
    <row r="264" spans="1:15" x14ac:dyDescent="0.25">
      <c r="A264">
        <v>179844</v>
      </c>
      <c r="B264" t="s">
        <v>1217</v>
      </c>
      <c r="C264">
        <v>86</v>
      </c>
      <c r="D264" t="s">
        <v>18</v>
      </c>
      <c r="E264" t="s">
        <v>2252</v>
      </c>
      <c r="F264">
        <v>80000</v>
      </c>
      <c r="G264">
        <v>83</v>
      </c>
      <c r="H264">
        <v>85</v>
      </c>
      <c r="I264">
        <v>64</v>
      </c>
      <c r="J264">
        <v>80</v>
      </c>
      <c r="K264">
        <v>40</v>
      </c>
      <c r="L264">
        <v>88</v>
      </c>
      <c r="M264" t="s">
        <v>2002</v>
      </c>
      <c r="N264">
        <v>5</v>
      </c>
      <c r="O264">
        <v>45</v>
      </c>
    </row>
    <row r="265" spans="1:15" x14ac:dyDescent="0.25">
      <c r="A265">
        <v>183907</v>
      </c>
      <c r="B265" t="s">
        <v>1219</v>
      </c>
      <c r="C265">
        <v>86</v>
      </c>
      <c r="D265" t="s">
        <v>39</v>
      </c>
      <c r="E265" t="s">
        <v>2252</v>
      </c>
      <c r="F265">
        <v>8100</v>
      </c>
      <c r="G265">
        <v>79</v>
      </c>
      <c r="H265">
        <v>50</v>
      </c>
      <c r="I265">
        <v>68</v>
      </c>
      <c r="J265">
        <v>70</v>
      </c>
      <c r="K265">
        <v>84</v>
      </c>
      <c r="L265">
        <v>82</v>
      </c>
      <c r="M265" t="s">
        <v>2014</v>
      </c>
      <c r="N265">
        <v>21</v>
      </c>
      <c r="O265">
        <v>21</v>
      </c>
    </row>
    <row r="266" spans="1:15" x14ac:dyDescent="0.25">
      <c r="A266">
        <v>192318</v>
      </c>
      <c r="B266" t="s">
        <v>1289</v>
      </c>
      <c r="C266">
        <v>86</v>
      </c>
      <c r="D266" t="s">
        <v>41</v>
      </c>
      <c r="E266" t="s">
        <v>2252</v>
      </c>
      <c r="F266">
        <v>3400</v>
      </c>
      <c r="G266">
        <v>80</v>
      </c>
      <c r="H266">
        <v>76</v>
      </c>
      <c r="I266">
        <v>83</v>
      </c>
      <c r="J266">
        <v>90</v>
      </c>
      <c r="K266">
        <v>36</v>
      </c>
      <c r="L266">
        <v>63</v>
      </c>
      <c r="M266" t="s">
        <v>2023</v>
      </c>
      <c r="N266">
        <v>21</v>
      </c>
      <c r="O266">
        <v>21</v>
      </c>
    </row>
    <row r="267" spans="1:15" x14ac:dyDescent="0.25">
      <c r="A267">
        <v>13732</v>
      </c>
      <c r="B267" t="s">
        <v>1245</v>
      </c>
      <c r="C267">
        <v>86</v>
      </c>
      <c r="D267" t="s">
        <v>39</v>
      </c>
      <c r="E267" t="s">
        <v>31</v>
      </c>
      <c r="F267">
        <v>131000</v>
      </c>
      <c r="G267">
        <v>44</v>
      </c>
      <c r="H267">
        <v>54</v>
      </c>
      <c r="I267">
        <v>64</v>
      </c>
      <c r="J267">
        <v>58</v>
      </c>
      <c r="K267">
        <v>91</v>
      </c>
      <c r="L267">
        <v>88</v>
      </c>
      <c r="M267" t="s">
        <v>2059</v>
      </c>
      <c r="N267">
        <v>5</v>
      </c>
      <c r="O267">
        <v>14</v>
      </c>
    </row>
    <row r="268" spans="1:15" x14ac:dyDescent="0.25">
      <c r="A268">
        <v>199482</v>
      </c>
      <c r="B268" t="s">
        <v>1313</v>
      </c>
      <c r="C268">
        <v>86</v>
      </c>
      <c r="D268" t="s">
        <v>23</v>
      </c>
      <c r="E268" t="s">
        <v>17</v>
      </c>
      <c r="F268">
        <v>25250</v>
      </c>
      <c r="G268">
        <v>90</v>
      </c>
      <c r="H268">
        <v>83</v>
      </c>
      <c r="I268">
        <v>77</v>
      </c>
      <c r="J268">
        <v>93</v>
      </c>
      <c r="K268">
        <v>65</v>
      </c>
      <c r="L268">
        <v>85</v>
      </c>
      <c r="M268" t="s">
        <v>2183</v>
      </c>
      <c r="N268">
        <v>66</v>
      </c>
      <c r="O268">
        <v>38</v>
      </c>
    </row>
    <row r="269" spans="1:15" x14ac:dyDescent="0.25">
      <c r="A269">
        <v>184344</v>
      </c>
      <c r="B269" t="s">
        <v>1314</v>
      </c>
      <c r="C269">
        <v>86</v>
      </c>
      <c r="D269" t="s">
        <v>39</v>
      </c>
      <c r="E269" t="s">
        <v>17</v>
      </c>
      <c r="F269">
        <v>80500</v>
      </c>
      <c r="G269">
        <v>77</v>
      </c>
      <c r="H269">
        <v>60</v>
      </c>
      <c r="I269">
        <v>77</v>
      </c>
      <c r="J269">
        <v>75</v>
      </c>
      <c r="K269">
        <v>93</v>
      </c>
      <c r="L269">
        <v>90</v>
      </c>
      <c r="M269" t="s">
        <v>2184</v>
      </c>
      <c r="N269">
        <v>45</v>
      </c>
      <c r="O269">
        <v>27</v>
      </c>
    </row>
    <row r="270" spans="1:15" x14ac:dyDescent="0.25">
      <c r="A270">
        <v>190547</v>
      </c>
      <c r="B270" t="s">
        <v>1315</v>
      </c>
      <c r="C270">
        <v>86</v>
      </c>
      <c r="D270" t="s">
        <v>39</v>
      </c>
      <c r="E270" t="s">
        <v>17</v>
      </c>
      <c r="F270">
        <v>22250</v>
      </c>
      <c r="G270">
        <v>60</v>
      </c>
      <c r="H270">
        <v>40</v>
      </c>
      <c r="I270">
        <v>60</v>
      </c>
      <c r="J270">
        <v>55</v>
      </c>
      <c r="K270">
        <v>94</v>
      </c>
      <c r="L270">
        <v>91</v>
      </c>
      <c r="M270" t="s">
        <v>2185</v>
      </c>
      <c r="N270">
        <v>54</v>
      </c>
      <c r="O270">
        <v>37</v>
      </c>
    </row>
    <row r="271" spans="1:15" x14ac:dyDescent="0.25">
      <c r="A271">
        <v>159147</v>
      </c>
      <c r="B271" t="s">
        <v>1316</v>
      </c>
      <c r="C271">
        <v>86</v>
      </c>
      <c r="D271" t="s">
        <v>39</v>
      </c>
      <c r="E271" t="s">
        <v>17</v>
      </c>
      <c r="F271">
        <v>42750</v>
      </c>
      <c r="G271">
        <v>77</v>
      </c>
      <c r="H271">
        <v>70</v>
      </c>
      <c r="I271">
        <v>77</v>
      </c>
      <c r="J271">
        <v>75</v>
      </c>
      <c r="K271">
        <v>92</v>
      </c>
      <c r="L271">
        <v>86</v>
      </c>
      <c r="M271" t="s">
        <v>2186</v>
      </c>
      <c r="N271">
        <v>1819</v>
      </c>
      <c r="O271">
        <v>18</v>
      </c>
    </row>
    <row r="272" spans="1:15" x14ac:dyDescent="0.25">
      <c r="A272">
        <v>188829</v>
      </c>
      <c r="B272" t="s">
        <v>1317</v>
      </c>
      <c r="C272">
        <v>86</v>
      </c>
      <c r="D272" t="s">
        <v>39</v>
      </c>
      <c r="E272" t="s">
        <v>17</v>
      </c>
      <c r="F272">
        <v>70500</v>
      </c>
      <c r="G272">
        <v>87</v>
      </c>
      <c r="H272">
        <v>50</v>
      </c>
      <c r="I272">
        <v>75</v>
      </c>
      <c r="J272">
        <v>77</v>
      </c>
      <c r="K272">
        <v>90</v>
      </c>
      <c r="L272">
        <v>87</v>
      </c>
      <c r="M272" t="s">
        <v>2187</v>
      </c>
      <c r="N272">
        <v>219</v>
      </c>
      <c r="O272">
        <v>103</v>
      </c>
    </row>
    <row r="273" spans="1:15" x14ac:dyDescent="0.25">
      <c r="A273">
        <v>202126</v>
      </c>
      <c r="B273" t="s">
        <v>1329</v>
      </c>
      <c r="C273">
        <v>86</v>
      </c>
      <c r="D273" t="s">
        <v>18</v>
      </c>
      <c r="E273" t="s">
        <v>17</v>
      </c>
      <c r="F273">
        <v>65500</v>
      </c>
      <c r="G273">
        <v>83</v>
      </c>
      <c r="H273">
        <v>92</v>
      </c>
      <c r="I273">
        <v>80</v>
      </c>
      <c r="J273">
        <v>86</v>
      </c>
      <c r="K273">
        <v>48</v>
      </c>
      <c r="L273">
        <v>85</v>
      </c>
      <c r="M273" t="s">
        <v>2188</v>
      </c>
      <c r="N273">
        <v>18</v>
      </c>
      <c r="O273">
        <v>14</v>
      </c>
    </row>
    <row r="274" spans="1:15" x14ac:dyDescent="0.25">
      <c r="A274">
        <v>184432</v>
      </c>
      <c r="B274" t="s">
        <v>182</v>
      </c>
      <c r="C274">
        <v>86</v>
      </c>
      <c r="D274" t="s">
        <v>110</v>
      </c>
      <c r="E274" t="s">
        <v>17</v>
      </c>
      <c r="F274">
        <v>121000</v>
      </c>
      <c r="G274">
        <v>86</v>
      </c>
      <c r="H274">
        <v>61</v>
      </c>
      <c r="I274">
        <v>80</v>
      </c>
      <c r="J274">
        <v>77</v>
      </c>
      <c r="K274">
        <v>88</v>
      </c>
      <c r="L274">
        <v>83</v>
      </c>
      <c r="M274" t="s">
        <v>2189</v>
      </c>
      <c r="N274">
        <v>5</v>
      </c>
      <c r="O274">
        <v>45</v>
      </c>
    </row>
    <row r="275" spans="1:15" x14ac:dyDescent="0.25">
      <c r="A275">
        <v>188567</v>
      </c>
      <c r="B275" t="s">
        <v>1330</v>
      </c>
      <c r="C275">
        <v>86</v>
      </c>
      <c r="D275" t="s">
        <v>18</v>
      </c>
      <c r="E275" t="s">
        <v>17</v>
      </c>
      <c r="F275">
        <v>712000</v>
      </c>
      <c r="G275">
        <v>99</v>
      </c>
      <c r="H275">
        <v>90</v>
      </c>
      <c r="I275">
        <v>85</v>
      </c>
      <c r="J275">
        <v>88</v>
      </c>
      <c r="K275">
        <v>50</v>
      </c>
      <c r="L275">
        <v>80</v>
      </c>
      <c r="M275" t="s">
        <v>2190</v>
      </c>
      <c r="N275">
        <v>22</v>
      </c>
      <c r="O275">
        <v>115</v>
      </c>
    </row>
    <row r="276" spans="1:15" x14ac:dyDescent="0.25">
      <c r="A276">
        <v>110376</v>
      </c>
      <c r="B276" t="s">
        <v>1331</v>
      </c>
      <c r="C276">
        <v>86</v>
      </c>
      <c r="D276" t="s">
        <v>18</v>
      </c>
      <c r="E276" t="s">
        <v>17</v>
      </c>
      <c r="F276">
        <v>27750</v>
      </c>
      <c r="G276">
        <v>75</v>
      </c>
      <c r="H276">
        <v>95</v>
      </c>
      <c r="I276">
        <v>90</v>
      </c>
      <c r="J276">
        <v>89</v>
      </c>
      <c r="K276">
        <v>45</v>
      </c>
      <c r="L276">
        <v>80</v>
      </c>
      <c r="M276" t="s">
        <v>2191</v>
      </c>
      <c r="N276">
        <v>191</v>
      </c>
      <c r="O276">
        <v>45</v>
      </c>
    </row>
    <row r="277" spans="1:15" x14ac:dyDescent="0.25">
      <c r="A277">
        <v>176769</v>
      </c>
      <c r="B277" t="s">
        <v>185</v>
      </c>
      <c r="C277">
        <v>86</v>
      </c>
      <c r="D277" t="s">
        <v>18</v>
      </c>
      <c r="E277" t="s">
        <v>17</v>
      </c>
      <c r="F277">
        <v>50500</v>
      </c>
      <c r="G277">
        <v>82</v>
      </c>
      <c r="H277">
        <v>90</v>
      </c>
      <c r="I277">
        <v>85</v>
      </c>
      <c r="J277">
        <v>91</v>
      </c>
      <c r="K277">
        <v>40</v>
      </c>
      <c r="L277">
        <v>75</v>
      </c>
      <c r="M277" t="s">
        <v>2192</v>
      </c>
      <c r="N277">
        <v>234</v>
      </c>
      <c r="O277">
        <v>54</v>
      </c>
    </row>
    <row r="278" spans="1:15" x14ac:dyDescent="0.25">
      <c r="A278">
        <v>202556</v>
      </c>
      <c r="B278" t="s">
        <v>1332</v>
      </c>
      <c r="C278">
        <v>86</v>
      </c>
      <c r="D278" t="s">
        <v>13</v>
      </c>
      <c r="E278" t="s">
        <v>17</v>
      </c>
      <c r="F278">
        <v>636000</v>
      </c>
      <c r="G278">
        <v>98</v>
      </c>
      <c r="H278">
        <v>88</v>
      </c>
      <c r="I278">
        <v>84</v>
      </c>
      <c r="J278">
        <v>92</v>
      </c>
      <c r="K278">
        <v>40</v>
      </c>
      <c r="L278">
        <v>84</v>
      </c>
      <c r="M278" t="s">
        <v>2193</v>
      </c>
      <c r="N278">
        <v>247</v>
      </c>
      <c r="O278">
        <v>34</v>
      </c>
    </row>
    <row r="279" spans="1:15" x14ac:dyDescent="0.25">
      <c r="A279">
        <v>330</v>
      </c>
      <c r="B279" t="s">
        <v>1266</v>
      </c>
      <c r="C279">
        <v>86</v>
      </c>
      <c r="D279" t="s">
        <v>18</v>
      </c>
      <c r="E279" t="s">
        <v>17</v>
      </c>
      <c r="F279">
        <v>40250</v>
      </c>
      <c r="G279">
        <v>77</v>
      </c>
      <c r="H279">
        <v>93</v>
      </c>
      <c r="I279">
        <v>86</v>
      </c>
      <c r="J279">
        <v>91</v>
      </c>
      <c r="K279">
        <v>40</v>
      </c>
      <c r="L279">
        <v>80</v>
      </c>
      <c r="M279" t="s">
        <v>2194</v>
      </c>
      <c r="N279">
        <v>697</v>
      </c>
      <c r="O279">
        <v>25</v>
      </c>
    </row>
    <row r="280" spans="1:15" x14ac:dyDescent="0.25">
      <c r="A280">
        <v>138449</v>
      </c>
      <c r="B280" t="s">
        <v>188</v>
      </c>
      <c r="C280">
        <v>86</v>
      </c>
      <c r="D280" t="s">
        <v>41</v>
      </c>
      <c r="E280" t="s">
        <v>17</v>
      </c>
      <c r="F280">
        <v>99000</v>
      </c>
      <c r="G280">
        <v>80</v>
      </c>
      <c r="H280">
        <v>82</v>
      </c>
      <c r="I280">
        <v>87</v>
      </c>
      <c r="J280">
        <v>85</v>
      </c>
      <c r="K280">
        <v>38</v>
      </c>
      <c r="L280">
        <v>65</v>
      </c>
      <c r="M280" t="s">
        <v>2195</v>
      </c>
      <c r="N280">
        <v>112606</v>
      </c>
      <c r="O280">
        <v>54</v>
      </c>
    </row>
    <row r="281" spans="1:15" x14ac:dyDescent="0.25">
      <c r="A281">
        <v>186942</v>
      </c>
      <c r="B281" t="s">
        <v>1353</v>
      </c>
      <c r="C281">
        <v>85</v>
      </c>
      <c r="D281" t="s">
        <v>33</v>
      </c>
      <c r="E281" t="s">
        <v>84</v>
      </c>
      <c r="F281">
        <v>131000</v>
      </c>
      <c r="G281">
        <v>82</v>
      </c>
      <c r="H281">
        <v>73</v>
      </c>
      <c r="I281">
        <v>88</v>
      </c>
      <c r="J281">
        <v>89</v>
      </c>
      <c r="K281">
        <v>70</v>
      </c>
      <c r="L281">
        <v>73</v>
      </c>
      <c r="M281" t="s">
        <v>1533</v>
      </c>
      <c r="N281">
        <v>22</v>
      </c>
      <c r="O281">
        <v>21</v>
      </c>
    </row>
    <row r="282" spans="1:15" x14ac:dyDescent="0.25">
      <c r="A282">
        <v>171833</v>
      </c>
      <c r="B282" t="s">
        <v>1354</v>
      </c>
      <c r="C282">
        <v>85</v>
      </c>
      <c r="D282" t="s">
        <v>18</v>
      </c>
      <c r="E282" t="s">
        <v>84</v>
      </c>
      <c r="F282">
        <v>211000</v>
      </c>
      <c r="G282">
        <v>91</v>
      </c>
      <c r="H282">
        <v>85</v>
      </c>
      <c r="I282">
        <v>71</v>
      </c>
      <c r="J282">
        <v>86</v>
      </c>
      <c r="K282">
        <v>31</v>
      </c>
      <c r="L282">
        <v>74</v>
      </c>
      <c r="M282" t="s">
        <v>1534</v>
      </c>
      <c r="N282">
        <v>9</v>
      </c>
      <c r="O282">
        <v>14</v>
      </c>
    </row>
    <row r="283" spans="1:15" x14ac:dyDescent="0.25">
      <c r="A283">
        <v>138956</v>
      </c>
      <c r="B283" t="s">
        <v>1233</v>
      </c>
      <c r="C283">
        <v>85</v>
      </c>
      <c r="D283" t="s">
        <v>39</v>
      </c>
      <c r="E283" t="s">
        <v>27</v>
      </c>
      <c r="F283">
        <v>121000</v>
      </c>
      <c r="G283">
        <v>77</v>
      </c>
      <c r="H283">
        <v>52</v>
      </c>
      <c r="I283">
        <v>57</v>
      </c>
      <c r="J283">
        <v>57</v>
      </c>
      <c r="K283">
        <v>89</v>
      </c>
      <c r="L283">
        <v>89</v>
      </c>
      <c r="M283" t="s">
        <v>1568</v>
      </c>
      <c r="N283">
        <v>45</v>
      </c>
      <c r="O283">
        <v>27</v>
      </c>
    </row>
    <row r="284" spans="1:15" x14ac:dyDescent="0.25">
      <c r="A284">
        <v>182493</v>
      </c>
      <c r="B284" t="s">
        <v>1311</v>
      </c>
      <c r="C284">
        <v>85</v>
      </c>
      <c r="D284" t="s">
        <v>39</v>
      </c>
      <c r="E284" t="s">
        <v>27</v>
      </c>
      <c r="F284">
        <v>28250</v>
      </c>
      <c r="G284">
        <v>68</v>
      </c>
      <c r="H284">
        <v>49</v>
      </c>
      <c r="I284">
        <v>64</v>
      </c>
      <c r="J284">
        <v>62</v>
      </c>
      <c r="K284">
        <v>89</v>
      </c>
      <c r="L284">
        <v>81</v>
      </c>
      <c r="M284" t="s">
        <v>1569</v>
      </c>
      <c r="N284">
        <v>240</v>
      </c>
      <c r="O284">
        <v>60</v>
      </c>
    </row>
    <row r="285" spans="1:15" x14ac:dyDescent="0.25">
      <c r="A285">
        <v>139869</v>
      </c>
      <c r="B285" t="s">
        <v>1312</v>
      </c>
      <c r="C285">
        <v>85</v>
      </c>
      <c r="D285" t="s">
        <v>13</v>
      </c>
      <c r="E285" t="s">
        <v>27</v>
      </c>
      <c r="F285">
        <v>19750</v>
      </c>
      <c r="G285">
        <v>76</v>
      </c>
      <c r="H285">
        <v>85</v>
      </c>
      <c r="I285">
        <v>89</v>
      </c>
      <c r="J285">
        <v>86</v>
      </c>
      <c r="K285">
        <v>49</v>
      </c>
      <c r="L285">
        <v>65</v>
      </c>
      <c r="M285" t="s">
        <v>1570</v>
      </c>
      <c r="N285">
        <v>325</v>
      </c>
      <c r="O285">
        <v>34</v>
      </c>
    </row>
    <row r="286" spans="1:15" x14ac:dyDescent="0.25">
      <c r="A286">
        <v>167664</v>
      </c>
      <c r="B286" t="s">
        <v>1261</v>
      </c>
      <c r="C286">
        <v>85</v>
      </c>
      <c r="D286" t="s">
        <v>18</v>
      </c>
      <c r="E286" t="s">
        <v>27</v>
      </c>
      <c r="F286">
        <v>35250</v>
      </c>
      <c r="G286">
        <v>82</v>
      </c>
      <c r="H286">
        <v>88</v>
      </c>
      <c r="I286">
        <v>69</v>
      </c>
      <c r="J286">
        <v>82</v>
      </c>
      <c r="K286">
        <v>31</v>
      </c>
      <c r="L286">
        <v>74</v>
      </c>
      <c r="M286" t="s">
        <v>1571</v>
      </c>
      <c r="N286">
        <v>48</v>
      </c>
      <c r="O286">
        <v>52</v>
      </c>
    </row>
    <row r="287" spans="1:15" x14ac:dyDescent="0.25">
      <c r="A287">
        <v>197781</v>
      </c>
      <c r="B287" t="s">
        <v>178</v>
      </c>
      <c r="C287">
        <v>85</v>
      </c>
      <c r="D287" t="s">
        <v>35</v>
      </c>
      <c r="E287" t="s">
        <v>27</v>
      </c>
      <c r="F287">
        <v>59500</v>
      </c>
      <c r="G287">
        <v>78</v>
      </c>
      <c r="H287">
        <v>81</v>
      </c>
      <c r="I287">
        <v>86</v>
      </c>
      <c r="J287">
        <v>89</v>
      </c>
      <c r="K287">
        <v>36</v>
      </c>
      <c r="L287">
        <v>65</v>
      </c>
      <c r="M287" t="s">
        <v>1572</v>
      </c>
      <c r="N287">
        <v>243</v>
      </c>
      <c r="O287">
        <v>45</v>
      </c>
    </row>
    <row r="288" spans="1:15" x14ac:dyDescent="0.25">
      <c r="A288">
        <v>190460</v>
      </c>
      <c r="B288" t="s">
        <v>1286</v>
      </c>
      <c r="C288">
        <v>85</v>
      </c>
      <c r="D288" t="s">
        <v>35</v>
      </c>
      <c r="E288" t="s">
        <v>27</v>
      </c>
      <c r="F288">
        <v>33000</v>
      </c>
      <c r="G288">
        <v>83</v>
      </c>
      <c r="H288">
        <v>77</v>
      </c>
      <c r="I288">
        <v>87</v>
      </c>
      <c r="J288">
        <v>85</v>
      </c>
      <c r="K288">
        <v>48</v>
      </c>
      <c r="L288">
        <v>57</v>
      </c>
      <c r="M288" t="s">
        <v>1573</v>
      </c>
      <c r="N288">
        <v>18</v>
      </c>
      <c r="O288">
        <v>13</v>
      </c>
    </row>
    <row r="289" spans="1:15" x14ac:dyDescent="0.25">
      <c r="A289">
        <v>195864</v>
      </c>
      <c r="B289" t="s">
        <v>1224</v>
      </c>
      <c r="C289">
        <v>85</v>
      </c>
      <c r="D289" t="s">
        <v>33</v>
      </c>
      <c r="E289" t="s">
        <v>27</v>
      </c>
      <c r="F289">
        <v>261000</v>
      </c>
      <c r="G289">
        <v>78</v>
      </c>
      <c r="H289">
        <v>83</v>
      </c>
      <c r="I289">
        <v>82</v>
      </c>
      <c r="J289">
        <v>87</v>
      </c>
      <c r="K289">
        <v>76</v>
      </c>
      <c r="L289">
        <v>90</v>
      </c>
      <c r="M289" t="s">
        <v>1574</v>
      </c>
      <c r="N289">
        <v>45</v>
      </c>
      <c r="O289">
        <v>18</v>
      </c>
    </row>
    <row r="290" spans="1:15" x14ac:dyDescent="0.25">
      <c r="A290">
        <v>148803</v>
      </c>
      <c r="B290" t="s">
        <v>1335</v>
      </c>
      <c r="C290">
        <v>85</v>
      </c>
      <c r="D290" t="s">
        <v>18</v>
      </c>
      <c r="E290" t="s">
        <v>27</v>
      </c>
      <c r="F290">
        <v>47500</v>
      </c>
      <c r="G290">
        <v>69</v>
      </c>
      <c r="H290">
        <v>89</v>
      </c>
      <c r="I290">
        <v>68</v>
      </c>
      <c r="J290">
        <v>74</v>
      </c>
      <c r="K290">
        <v>33</v>
      </c>
      <c r="L290">
        <v>76</v>
      </c>
      <c r="M290" t="s">
        <v>1575</v>
      </c>
      <c r="N290">
        <v>34</v>
      </c>
      <c r="O290">
        <v>34</v>
      </c>
    </row>
    <row r="291" spans="1:15" x14ac:dyDescent="0.25">
      <c r="A291">
        <v>177509</v>
      </c>
      <c r="B291" t="s">
        <v>1336</v>
      </c>
      <c r="C291">
        <v>85</v>
      </c>
      <c r="D291" t="s">
        <v>39</v>
      </c>
      <c r="E291" t="s">
        <v>27</v>
      </c>
      <c r="F291">
        <v>193000</v>
      </c>
      <c r="G291">
        <v>76</v>
      </c>
      <c r="H291">
        <v>46</v>
      </c>
      <c r="I291">
        <v>56</v>
      </c>
      <c r="J291">
        <v>65</v>
      </c>
      <c r="K291">
        <v>92</v>
      </c>
      <c r="L291">
        <v>87</v>
      </c>
      <c r="M291" t="s">
        <v>1576</v>
      </c>
      <c r="N291">
        <v>21</v>
      </c>
      <c r="O291">
        <v>129</v>
      </c>
    </row>
    <row r="292" spans="1:15" x14ac:dyDescent="0.25">
      <c r="A292">
        <v>146562</v>
      </c>
      <c r="B292" t="s">
        <v>1243</v>
      </c>
      <c r="C292">
        <v>85</v>
      </c>
      <c r="D292" t="s">
        <v>41</v>
      </c>
      <c r="E292" t="s">
        <v>27</v>
      </c>
      <c r="F292">
        <v>52500</v>
      </c>
      <c r="G292">
        <v>75</v>
      </c>
      <c r="H292">
        <v>81</v>
      </c>
      <c r="I292">
        <v>87</v>
      </c>
      <c r="J292">
        <v>89</v>
      </c>
      <c r="K292">
        <v>32</v>
      </c>
      <c r="L292">
        <v>62</v>
      </c>
      <c r="M292" t="s">
        <v>1577</v>
      </c>
      <c r="N292">
        <v>1</v>
      </c>
      <c r="O292">
        <v>45</v>
      </c>
    </row>
    <row r="293" spans="1:15" x14ac:dyDescent="0.25">
      <c r="A293">
        <v>167628</v>
      </c>
      <c r="B293" t="s">
        <v>1337</v>
      </c>
      <c r="C293">
        <v>85</v>
      </c>
      <c r="D293" t="s">
        <v>23</v>
      </c>
      <c r="E293" t="s">
        <v>27</v>
      </c>
      <c r="F293">
        <v>13250</v>
      </c>
      <c r="G293">
        <v>86</v>
      </c>
      <c r="H293">
        <v>85</v>
      </c>
      <c r="I293">
        <v>77</v>
      </c>
      <c r="J293">
        <v>88</v>
      </c>
      <c r="K293">
        <v>55</v>
      </c>
      <c r="L293">
        <v>88</v>
      </c>
      <c r="M293" t="s">
        <v>1578</v>
      </c>
      <c r="N293">
        <v>1819</v>
      </c>
      <c r="O293">
        <v>18</v>
      </c>
    </row>
    <row r="294" spans="1:15" x14ac:dyDescent="0.25">
      <c r="A294">
        <v>188152</v>
      </c>
      <c r="B294" t="s">
        <v>197</v>
      </c>
      <c r="C294">
        <v>85</v>
      </c>
      <c r="D294" t="s">
        <v>41</v>
      </c>
      <c r="E294" t="s">
        <v>27</v>
      </c>
      <c r="F294">
        <v>50500</v>
      </c>
      <c r="G294">
        <v>82</v>
      </c>
      <c r="H294">
        <v>78</v>
      </c>
      <c r="I294">
        <v>83</v>
      </c>
      <c r="J294">
        <v>87</v>
      </c>
      <c r="K294">
        <v>44</v>
      </c>
      <c r="L294">
        <v>46</v>
      </c>
      <c r="M294" t="s">
        <v>1579</v>
      </c>
      <c r="N294">
        <v>5</v>
      </c>
      <c r="O294">
        <v>54</v>
      </c>
    </row>
    <row r="295" spans="1:15" x14ac:dyDescent="0.25">
      <c r="A295">
        <v>7763</v>
      </c>
      <c r="B295" t="s">
        <v>1339</v>
      </c>
      <c r="C295">
        <v>85</v>
      </c>
      <c r="D295" t="s">
        <v>33</v>
      </c>
      <c r="E295" t="s">
        <v>27</v>
      </c>
      <c r="F295">
        <v>19250</v>
      </c>
      <c r="G295">
        <v>44</v>
      </c>
      <c r="H295">
        <v>73</v>
      </c>
      <c r="I295">
        <v>93</v>
      </c>
      <c r="J295">
        <v>84</v>
      </c>
      <c r="K295">
        <v>57</v>
      </c>
      <c r="L295">
        <v>63</v>
      </c>
      <c r="M295" t="s">
        <v>1580</v>
      </c>
      <c r="N295">
        <v>112828</v>
      </c>
      <c r="O295">
        <v>27</v>
      </c>
    </row>
    <row r="296" spans="1:15" x14ac:dyDescent="0.25">
      <c r="A296">
        <v>152729</v>
      </c>
      <c r="B296" t="s">
        <v>82</v>
      </c>
      <c r="C296">
        <v>85</v>
      </c>
      <c r="D296" t="s">
        <v>39</v>
      </c>
      <c r="E296" t="s">
        <v>27</v>
      </c>
      <c r="F296">
        <v>65500</v>
      </c>
      <c r="G296">
        <v>67</v>
      </c>
      <c r="H296">
        <v>55</v>
      </c>
      <c r="I296">
        <v>72</v>
      </c>
      <c r="J296">
        <v>62</v>
      </c>
      <c r="K296">
        <v>89</v>
      </c>
      <c r="L296">
        <v>80</v>
      </c>
      <c r="M296" t="s">
        <v>1581</v>
      </c>
      <c r="N296">
        <v>241</v>
      </c>
      <c r="O296">
        <v>45</v>
      </c>
    </row>
    <row r="297" spans="1:15" x14ac:dyDescent="0.25">
      <c r="A297">
        <v>162835</v>
      </c>
      <c r="B297" t="s">
        <v>1341</v>
      </c>
      <c r="C297">
        <v>85</v>
      </c>
      <c r="D297" t="s">
        <v>23</v>
      </c>
      <c r="E297" t="s">
        <v>27</v>
      </c>
      <c r="F297">
        <v>70500</v>
      </c>
      <c r="G297">
        <v>89</v>
      </c>
      <c r="H297">
        <v>85</v>
      </c>
      <c r="I297">
        <v>65</v>
      </c>
      <c r="J297">
        <v>88</v>
      </c>
      <c r="K297">
        <v>58</v>
      </c>
      <c r="L297">
        <v>87</v>
      </c>
      <c r="M297" t="s">
        <v>1582</v>
      </c>
      <c r="N297">
        <v>44</v>
      </c>
      <c r="O297">
        <v>44</v>
      </c>
    </row>
    <row r="298" spans="1:15" x14ac:dyDescent="0.25">
      <c r="A298">
        <v>13732</v>
      </c>
      <c r="B298" t="s">
        <v>1245</v>
      </c>
      <c r="C298">
        <v>85</v>
      </c>
      <c r="D298" t="s">
        <v>39</v>
      </c>
      <c r="E298" t="s">
        <v>27</v>
      </c>
      <c r="F298">
        <v>44250</v>
      </c>
      <c r="G298">
        <v>43</v>
      </c>
      <c r="H298">
        <v>52</v>
      </c>
      <c r="I298">
        <v>61</v>
      </c>
      <c r="J298">
        <v>56</v>
      </c>
      <c r="K298">
        <v>89</v>
      </c>
      <c r="L298">
        <v>86</v>
      </c>
      <c r="M298" t="s">
        <v>1583</v>
      </c>
      <c r="N298">
        <v>5</v>
      </c>
      <c r="O298">
        <v>14</v>
      </c>
    </row>
    <row r="299" spans="1:15" x14ac:dyDescent="0.25">
      <c r="A299">
        <v>143745</v>
      </c>
      <c r="B299" t="s">
        <v>1360</v>
      </c>
      <c r="C299">
        <v>85</v>
      </c>
      <c r="D299" t="s">
        <v>35</v>
      </c>
      <c r="E299" t="s">
        <v>27</v>
      </c>
      <c r="F299">
        <v>35250</v>
      </c>
      <c r="G299">
        <v>78</v>
      </c>
      <c r="H299">
        <v>76</v>
      </c>
      <c r="I299">
        <v>86</v>
      </c>
      <c r="J299">
        <v>89</v>
      </c>
      <c r="K299">
        <v>65</v>
      </c>
      <c r="L299">
        <v>75</v>
      </c>
      <c r="M299" t="s">
        <v>1584</v>
      </c>
      <c r="N299">
        <v>240</v>
      </c>
      <c r="O299">
        <v>48</v>
      </c>
    </row>
    <row r="300" spans="1:15" x14ac:dyDescent="0.25">
      <c r="A300">
        <v>146530</v>
      </c>
      <c r="B300" t="s">
        <v>1262</v>
      </c>
      <c r="C300">
        <v>85</v>
      </c>
      <c r="D300" t="s">
        <v>31</v>
      </c>
      <c r="E300" t="s">
        <v>27</v>
      </c>
      <c r="F300">
        <v>370000</v>
      </c>
      <c r="G300">
        <v>88</v>
      </c>
      <c r="H300">
        <v>73</v>
      </c>
      <c r="I300">
        <v>87</v>
      </c>
      <c r="J300">
        <v>86</v>
      </c>
      <c r="K300">
        <v>84</v>
      </c>
      <c r="L300">
        <v>74</v>
      </c>
      <c r="M300" t="s">
        <v>1651</v>
      </c>
      <c r="N300">
        <v>241</v>
      </c>
      <c r="O300">
        <v>54</v>
      </c>
    </row>
    <row r="301" spans="1:15" x14ac:dyDescent="0.25">
      <c r="A301">
        <v>192366</v>
      </c>
      <c r="B301" t="s">
        <v>1283</v>
      </c>
      <c r="C301">
        <v>85</v>
      </c>
      <c r="D301" t="s">
        <v>39</v>
      </c>
      <c r="E301" t="s">
        <v>27</v>
      </c>
      <c r="F301">
        <v>40250</v>
      </c>
      <c r="G301">
        <v>74</v>
      </c>
      <c r="H301">
        <v>64</v>
      </c>
      <c r="I301">
        <v>68</v>
      </c>
      <c r="J301">
        <v>70</v>
      </c>
      <c r="K301">
        <v>93</v>
      </c>
      <c r="L301">
        <v>90</v>
      </c>
      <c r="M301" t="s">
        <v>1650</v>
      </c>
      <c r="N301">
        <v>461</v>
      </c>
      <c r="O301">
        <v>52</v>
      </c>
    </row>
    <row r="302" spans="1:15" x14ac:dyDescent="0.25">
      <c r="A302">
        <v>194765</v>
      </c>
      <c r="B302" t="s">
        <v>1227</v>
      </c>
      <c r="C302">
        <v>85</v>
      </c>
      <c r="D302" t="s">
        <v>18</v>
      </c>
      <c r="E302" t="s">
        <v>27</v>
      </c>
      <c r="F302">
        <v>111000</v>
      </c>
      <c r="G302">
        <v>88</v>
      </c>
      <c r="H302">
        <v>89</v>
      </c>
      <c r="I302">
        <v>79</v>
      </c>
      <c r="J302">
        <v>88</v>
      </c>
      <c r="K302">
        <v>32</v>
      </c>
      <c r="L302">
        <v>71</v>
      </c>
      <c r="M302" t="s">
        <v>2086</v>
      </c>
      <c r="N302">
        <v>240</v>
      </c>
      <c r="O302">
        <v>18</v>
      </c>
    </row>
    <row r="303" spans="1:15" x14ac:dyDescent="0.25">
      <c r="A303">
        <v>168651</v>
      </c>
      <c r="B303" t="s">
        <v>1282</v>
      </c>
      <c r="C303">
        <v>85</v>
      </c>
      <c r="D303" t="s">
        <v>33</v>
      </c>
      <c r="E303" t="s">
        <v>27</v>
      </c>
      <c r="F303">
        <v>75500</v>
      </c>
      <c r="G303">
        <v>71</v>
      </c>
      <c r="H303">
        <v>85</v>
      </c>
      <c r="I303">
        <v>92</v>
      </c>
      <c r="J303">
        <v>84</v>
      </c>
      <c r="K303">
        <v>61</v>
      </c>
      <c r="L303">
        <v>72</v>
      </c>
      <c r="M303" t="s">
        <v>2087</v>
      </c>
      <c r="N303">
        <v>241</v>
      </c>
      <c r="O303">
        <v>10</v>
      </c>
    </row>
    <row r="304" spans="1:15" x14ac:dyDescent="0.25">
      <c r="A304">
        <v>192985</v>
      </c>
      <c r="B304" t="s">
        <v>1222</v>
      </c>
      <c r="C304">
        <v>85</v>
      </c>
      <c r="D304" t="s">
        <v>41</v>
      </c>
      <c r="E304" t="s">
        <v>27</v>
      </c>
      <c r="F304">
        <v>64500</v>
      </c>
      <c r="G304">
        <v>81</v>
      </c>
      <c r="H304">
        <v>87</v>
      </c>
      <c r="I304">
        <v>88</v>
      </c>
      <c r="J304">
        <v>87</v>
      </c>
      <c r="K304">
        <v>48</v>
      </c>
      <c r="L304">
        <v>74</v>
      </c>
      <c r="M304" t="s">
        <v>2088</v>
      </c>
      <c r="N304">
        <v>175</v>
      </c>
      <c r="O304">
        <v>7</v>
      </c>
    </row>
    <row r="305" spans="1:15" x14ac:dyDescent="0.25">
      <c r="A305">
        <v>180930</v>
      </c>
      <c r="B305" t="s">
        <v>1340</v>
      </c>
      <c r="C305">
        <v>85</v>
      </c>
      <c r="D305" t="s">
        <v>18</v>
      </c>
      <c r="E305" t="s">
        <v>27</v>
      </c>
      <c r="F305">
        <v>21250</v>
      </c>
      <c r="G305">
        <v>73</v>
      </c>
      <c r="H305">
        <v>89</v>
      </c>
      <c r="I305">
        <v>73</v>
      </c>
      <c r="J305">
        <v>82</v>
      </c>
      <c r="K305">
        <v>40</v>
      </c>
      <c r="L305">
        <v>77</v>
      </c>
      <c r="M305" t="s">
        <v>2089</v>
      </c>
      <c r="N305">
        <v>10</v>
      </c>
      <c r="O305">
        <v>8</v>
      </c>
    </row>
    <row r="306" spans="1:15" x14ac:dyDescent="0.25">
      <c r="A306">
        <v>170890</v>
      </c>
      <c r="B306" t="s">
        <v>1235</v>
      </c>
      <c r="C306">
        <v>85</v>
      </c>
      <c r="D306" t="s">
        <v>33</v>
      </c>
      <c r="E306" t="s">
        <v>27</v>
      </c>
      <c r="F306">
        <v>131000</v>
      </c>
      <c r="G306">
        <v>80</v>
      </c>
      <c r="H306">
        <v>71</v>
      </c>
      <c r="I306">
        <v>81</v>
      </c>
      <c r="J306">
        <v>80</v>
      </c>
      <c r="K306">
        <v>88</v>
      </c>
      <c r="L306">
        <v>86</v>
      </c>
      <c r="M306" t="s">
        <v>2090</v>
      </c>
      <c r="N306">
        <v>73</v>
      </c>
      <c r="O306">
        <v>18</v>
      </c>
    </row>
    <row r="307" spans="1:15" x14ac:dyDescent="0.25">
      <c r="A307">
        <v>189358</v>
      </c>
      <c r="B307" t="s">
        <v>1346</v>
      </c>
      <c r="C307">
        <v>85</v>
      </c>
      <c r="D307" t="s">
        <v>41</v>
      </c>
      <c r="E307" t="s">
        <v>27</v>
      </c>
      <c r="F307">
        <v>60500</v>
      </c>
      <c r="G307">
        <v>84</v>
      </c>
      <c r="H307">
        <v>82</v>
      </c>
      <c r="I307">
        <v>87</v>
      </c>
      <c r="J307">
        <v>91</v>
      </c>
      <c r="K307">
        <v>40</v>
      </c>
      <c r="L307">
        <v>55</v>
      </c>
      <c r="M307" t="s">
        <v>2091</v>
      </c>
      <c r="N307">
        <v>22</v>
      </c>
      <c r="O307">
        <v>163</v>
      </c>
    </row>
    <row r="308" spans="1:15" x14ac:dyDescent="0.25">
      <c r="A308">
        <v>180206</v>
      </c>
      <c r="B308" t="s">
        <v>1359</v>
      </c>
      <c r="C308">
        <v>85</v>
      </c>
      <c r="D308" t="s">
        <v>33</v>
      </c>
      <c r="E308" t="s">
        <v>27</v>
      </c>
      <c r="F308">
        <v>60500</v>
      </c>
      <c r="G308">
        <v>74</v>
      </c>
      <c r="H308">
        <v>82</v>
      </c>
      <c r="I308">
        <v>90</v>
      </c>
      <c r="J308">
        <v>89</v>
      </c>
      <c r="K308">
        <v>67</v>
      </c>
      <c r="L308">
        <v>72</v>
      </c>
      <c r="M308" t="s">
        <v>2092</v>
      </c>
      <c r="N308">
        <v>52</v>
      </c>
      <c r="O308">
        <v>8</v>
      </c>
    </row>
    <row r="309" spans="1:15" x14ac:dyDescent="0.25">
      <c r="A309">
        <v>171877</v>
      </c>
      <c r="B309" t="s">
        <v>1342</v>
      </c>
      <c r="C309">
        <v>85</v>
      </c>
      <c r="D309" t="s">
        <v>41</v>
      </c>
      <c r="E309" t="s">
        <v>25</v>
      </c>
      <c r="F309">
        <v>105000</v>
      </c>
      <c r="G309">
        <v>76</v>
      </c>
      <c r="H309">
        <v>85</v>
      </c>
      <c r="I309">
        <v>86</v>
      </c>
      <c r="J309">
        <v>85</v>
      </c>
      <c r="K309">
        <v>61</v>
      </c>
      <c r="L309">
        <v>74</v>
      </c>
      <c r="M309" t="s">
        <v>1726</v>
      </c>
      <c r="N309">
        <v>48</v>
      </c>
      <c r="O309">
        <v>43</v>
      </c>
    </row>
    <row r="310" spans="1:15" x14ac:dyDescent="0.25">
      <c r="A310">
        <v>174543</v>
      </c>
      <c r="B310" t="s">
        <v>1246</v>
      </c>
      <c r="C310">
        <v>85</v>
      </c>
      <c r="D310" t="s">
        <v>23</v>
      </c>
      <c r="E310" t="s">
        <v>25</v>
      </c>
      <c r="F310">
        <v>111000</v>
      </c>
      <c r="G310">
        <v>90</v>
      </c>
      <c r="H310">
        <v>88</v>
      </c>
      <c r="I310">
        <v>85</v>
      </c>
      <c r="J310">
        <v>90</v>
      </c>
      <c r="K310">
        <v>58</v>
      </c>
      <c r="L310">
        <v>87</v>
      </c>
      <c r="M310" t="s">
        <v>1727</v>
      </c>
      <c r="N310">
        <v>241</v>
      </c>
      <c r="O310">
        <v>55</v>
      </c>
    </row>
    <row r="311" spans="1:15" x14ac:dyDescent="0.25">
      <c r="A311">
        <v>189505</v>
      </c>
      <c r="B311" t="s">
        <v>190</v>
      </c>
      <c r="C311">
        <v>85</v>
      </c>
      <c r="D311" t="s">
        <v>13</v>
      </c>
      <c r="E311" t="s">
        <v>25</v>
      </c>
      <c r="F311">
        <v>241000</v>
      </c>
      <c r="G311">
        <v>86</v>
      </c>
      <c r="H311">
        <v>83</v>
      </c>
      <c r="I311">
        <v>84</v>
      </c>
      <c r="J311">
        <v>90</v>
      </c>
      <c r="K311">
        <v>40</v>
      </c>
      <c r="L311">
        <v>65</v>
      </c>
      <c r="M311" t="s">
        <v>1728</v>
      </c>
      <c r="N311">
        <v>241</v>
      </c>
      <c r="O311">
        <v>45</v>
      </c>
    </row>
    <row r="312" spans="1:15" x14ac:dyDescent="0.25">
      <c r="A312">
        <v>177610</v>
      </c>
      <c r="B312" t="s">
        <v>1334</v>
      </c>
      <c r="C312">
        <v>85</v>
      </c>
      <c r="D312" t="s">
        <v>39</v>
      </c>
      <c r="E312" t="s">
        <v>2252</v>
      </c>
      <c r="F312">
        <v>52000</v>
      </c>
      <c r="G312">
        <v>53</v>
      </c>
      <c r="H312">
        <v>61</v>
      </c>
      <c r="I312">
        <v>72</v>
      </c>
      <c r="J312">
        <v>68</v>
      </c>
      <c r="K312">
        <v>84</v>
      </c>
      <c r="L312">
        <v>85</v>
      </c>
      <c r="M312" t="s">
        <v>1771</v>
      </c>
      <c r="N312">
        <v>21</v>
      </c>
      <c r="O312">
        <v>45</v>
      </c>
    </row>
    <row r="313" spans="1:15" x14ac:dyDescent="0.25">
      <c r="A313">
        <v>189511</v>
      </c>
      <c r="B313" t="s">
        <v>1327</v>
      </c>
      <c r="C313">
        <v>85</v>
      </c>
      <c r="D313" t="s">
        <v>59</v>
      </c>
      <c r="E313" t="s">
        <v>2252</v>
      </c>
      <c r="F313">
        <v>51000</v>
      </c>
      <c r="G313">
        <v>56</v>
      </c>
      <c r="H313">
        <v>59</v>
      </c>
      <c r="I313">
        <v>78</v>
      </c>
      <c r="J313">
        <v>75</v>
      </c>
      <c r="K313">
        <v>81</v>
      </c>
      <c r="L313">
        <v>80</v>
      </c>
      <c r="M313" t="s">
        <v>1772</v>
      </c>
      <c r="N313">
        <v>241</v>
      </c>
      <c r="O313">
        <v>45</v>
      </c>
    </row>
    <row r="314" spans="1:15" x14ac:dyDescent="0.25">
      <c r="A314">
        <v>178088</v>
      </c>
      <c r="B314" t="s">
        <v>1328</v>
      </c>
      <c r="C314">
        <v>85</v>
      </c>
      <c r="D314" t="s">
        <v>41</v>
      </c>
      <c r="E314" t="s">
        <v>2252</v>
      </c>
      <c r="F314">
        <v>50000</v>
      </c>
      <c r="G314">
        <v>74</v>
      </c>
      <c r="H314">
        <v>75</v>
      </c>
      <c r="I314">
        <v>84</v>
      </c>
      <c r="J314">
        <v>87</v>
      </c>
      <c r="K314">
        <v>31</v>
      </c>
      <c r="L314">
        <v>60</v>
      </c>
      <c r="M314" t="s">
        <v>1773</v>
      </c>
      <c r="N314">
        <v>11</v>
      </c>
      <c r="O314">
        <v>45</v>
      </c>
    </row>
    <row r="315" spans="1:15" x14ac:dyDescent="0.25">
      <c r="A315">
        <v>165153</v>
      </c>
      <c r="B315" t="s">
        <v>1304</v>
      </c>
      <c r="C315">
        <v>85</v>
      </c>
      <c r="D315" t="s">
        <v>18</v>
      </c>
      <c r="E315" t="s">
        <v>2252</v>
      </c>
      <c r="F315">
        <v>49000</v>
      </c>
      <c r="G315">
        <v>84</v>
      </c>
      <c r="H315">
        <v>84</v>
      </c>
      <c r="I315">
        <v>75</v>
      </c>
      <c r="J315">
        <v>82</v>
      </c>
      <c r="K315">
        <v>30</v>
      </c>
      <c r="L315">
        <v>74</v>
      </c>
      <c r="M315" t="s">
        <v>1774</v>
      </c>
      <c r="N315">
        <v>243</v>
      </c>
      <c r="O315">
        <v>18</v>
      </c>
    </row>
    <row r="316" spans="1:15" x14ac:dyDescent="0.25">
      <c r="A316">
        <v>182521</v>
      </c>
      <c r="B316" t="s">
        <v>1216</v>
      </c>
      <c r="C316">
        <v>85</v>
      </c>
      <c r="D316" t="s">
        <v>33</v>
      </c>
      <c r="E316" t="s">
        <v>2252</v>
      </c>
      <c r="F316">
        <v>48000</v>
      </c>
      <c r="G316">
        <v>58</v>
      </c>
      <c r="H316">
        <v>81</v>
      </c>
      <c r="I316">
        <v>89</v>
      </c>
      <c r="J316">
        <v>84</v>
      </c>
      <c r="K316">
        <v>58</v>
      </c>
      <c r="L316">
        <v>69</v>
      </c>
      <c r="M316" t="s">
        <v>1775</v>
      </c>
      <c r="N316">
        <v>243</v>
      </c>
      <c r="O316">
        <v>21</v>
      </c>
    </row>
    <row r="317" spans="1:15" x14ac:dyDescent="0.25">
      <c r="A317">
        <v>167948</v>
      </c>
      <c r="B317" t="s">
        <v>1285</v>
      </c>
      <c r="C317">
        <v>85</v>
      </c>
      <c r="D317" t="s">
        <v>23</v>
      </c>
      <c r="E317" t="s">
        <v>2252</v>
      </c>
      <c r="F317">
        <v>3000</v>
      </c>
      <c r="G317">
        <v>86</v>
      </c>
      <c r="H317">
        <v>81</v>
      </c>
      <c r="I317">
        <v>71</v>
      </c>
      <c r="J317">
        <v>88</v>
      </c>
      <c r="K317">
        <v>65</v>
      </c>
      <c r="L317">
        <v>81</v>
      </c>
      <c r="M317" t="s">
        <v>1776</v>
      </c>
      <c r="N317">
        <v>18</v>
      </c>
      <c r="O317">
        <v>18</v>
      </c>
    </row>
    <row r="318" spans="1:15" x14ac:dyDescent="0.25">
      <c r="A318">
        <v>48940</v>
      </c>
      <c r="B318" t="s">
        <v>1333</v>
      </c>
      <c r="C318">
        <v>85</v>
      </c>
      <c r="D318" t="s">
        <v>23</v>
      </c>
      <c r="E318" t="s">
        <v>2252</v>
      </c>
      <c r="F318">
        <v>4900</v>
      </c>
      <c r="G318">
        <v>83</v>
      </c>
      <c r="H318">
        <v>84</v>
      </c>
      <c r="I318">
        <v>73</v>
      </c>
      <c r="J318">
        <v>84</v>
      </c>
      <c r="K318">
        <v>45</v>
      </c>
      <c r="L318">
        <v>83</v>
      </c>
      <c r="M318" t="s">
        <v>1777</v>
      </c>
      <c r="N318">
        <v>1</v>
      </c>
      <c r="O318">
        <v>12</v>
      </c>
    </row>
    <row r="319" spans="1:15" x14ac:dyDescent="0.25">
      <c r="A319">
        <v>184941</v>
      </c>
      <c r="B319" t="s">
        <v>1218</v>
      </c>
      <c r="C319">
        <v>85</v>
      </c>
      <c r="D319" t="s">
        <v>20</v>
      </c>
      <c r="E319" t="s">
        <v>2252</v>
      </c>
      <c r="F319">
        <v>10250</v>
      </c>
      <c r="G319">
        <v>88</v>
      </c>
      <c r="H319">
        <v>85</v>
      </c>
      <c r="I319">
        <v>77</v>
      </c>
      <c r="J319">
        <v>88</v>
      </c>
      <c r="K319">
        <v>39</v>
      </c>
      <c r="L319">
        <v>68</v>
      </c>
      <c r="M319" t="s">
        <v>1986</v>
      </c>
      <c r="N319">
        <v>1</v>
      </c>
      <c r="O319">
        <v>55</v>
      </c>
    </row>
    <row r="320" spans="1:15" x14ac:dyDescent="0.25">
      <c r="A320">
        <v>181872</v>
      </c>
      <c r="B320" t="s">
        <v>1284</v>
      </c>
      <c r="C320">
        <v>85</v>
      </c>
      <c r="D320" t="s">
        <v>33</v>
      </c>
      <c r="E320" t="s">
        <v>2252</v>
      </c>
      <c r="F320">
        <v>77280</v>
      </c>
      <c r="G320">
        <v>79</v>
      </c>
      <c r="H320">
        <v>78</v>
      </c>
      <c r="I320">
        <v>80</v>
      </c>
      <c r="J320">
        <v>81</v>
      </c>
      <c r="K320">
        <v>81</v>
      </c>
      <c r="L320">
        <v>83</v>
      </c>
      <c r="M320" t="s">
        <v>1990</v>
      </c>
      <c r="N320">
        <v>45</v>
      </c>
      <c r="O320">
        <v>55</v>
      </c>
    </row>
    <row r="321" spans="1:15" x14ac:dyDescent="0.25">
      <c r="A321">
        <v>143001</v>
      </c>
      <c r="B321" t="s">
        <v>1213</v>
      </c>
      <c r="C321">
        <v>85</v>
      </c>
      <c r="D321" t="s">
        <v>18</v>
      </c>
      <c r="E321" t="s">
        <v>2252</v>
      </c>
      <c r="F321">
        <v>90000</v>
      </c>
      <c r="G321">
        <v>86</v>
      </c>
      <c r="H321">
        <v>86</v>
      </c>
      <c r="I321">
        <v>78</v>
      </c>
      <c r="J321">
        <v>87</v>
      </c>
      <c r="K321">
        <v>46</v>
      </c>
      <c r="L321">
        <v>84</v>
      </c>
      <c r="M321" t="s">
        <v>1994</v>
      </c>
      <c r="N321">
        <v>1877</v>
      </c>
      <c r="O321">
        <v>52</v>
      </c>
    </row>
    <row r="322" spans="1:15" x14ac:dyDescent="0.25">
      <c r="A322">
        <v>162895</v>
      </c>
      <c r="B322" t="s">
        <v>1244</v>
      </c>
      <c r="C322">
        <v>85</v>
      </c>
      <c r="D322" t="s">
        <v>33</v>
      </c>
      <c r="E322" t="s">
        <v>2252</v>
      </c>
      <c r="F322">
        <v>50000</v>
      </c>
      <c r="G322">
        <v>69</v>
      </c>
      <c r="H322">
        <v>80</v>
      </c>
      <c r="I322">
        <v>90</v>
      </c>
      <c r="J322">
        <v>82</v>
      </c>
      <c r="K322">
        <v>64</v>
      </c>
      <c r="L322">
        <v>65</v>
      </c>
      <c r="M322" t="s">
        <v>1997</v>
      </c>
      <c r="N322">
        <v>5</v>
      </c>
      <c r="O322">
        <v>45</v>
      </c>
    </row>
    <row r="323" spans="1:15" x14ac:dyDescent="0.25">
      <c r="A323">
        <v>193080</v>
      </c>
      <c r="B323" t="s">
        <v>1221</v>
      </c>
      <c r="C323">
        <v>85</v>
      </c>
      <c r="D323" t="s">
        <v>23</v>
      </c>
      <c r="E323" t="s">
        <v>2252</v>
      </c>
      <c r="F323">
        <v>45000</v>
      </c>
      <c r="G323">
        <v>88</v>
      </c>
      <c r="H323">
        <v>79</v>
      </c>
      <c r="I323">
        <v>87</v>
      </c>
      <c r="J323">
        <v>88</v>
      </c>
      <c r="K323">
        <v>53</v>
      </c>
      <c r="L323">
        <v>80</v>
      </c>
      <c r="M323" t="s">
        <v>2001</v>
      </c>
      <c r="N323">
        <v>11</v>
      </c>
      <c r="O323">
        <v>45</v>
      </c>
    </row>
    <row r="324" spans="1:15" x14ac:dyDescent="0.25">
      <c r="A324">
        <v>45197</v>
      </c>
      <c r="B324" t="s">
        <v>1338</v>
      </c>
      <c r="C324">
        <v>85</v>
      </c>
      <c r="D324" t="s">
        <v>59</v>
      </c>
      <c r="E324" t="s">
        <v>2252</v>
      </c>
      <c r="F324">
        <v>30000</v>
      </c>
      <c r="G324">
        <v>56</v>
      </c>
      <c r="H324">
        <v>73</v>
      </c>
      <c r="I324">
        <v>87</v>
      </c>
      <c r="J324">
        <v>70</v>
      </c>
      <c r="K324">
        <v>79</v>
      </c>
      <c r="L324">
        <v>72</v>
      </c>
      <c r="M324" t="s">
        <v>2044</v>
      </c>
      <c r="N324">
        <v>21</v>
      </c>
      <c r="O324">
        <v>45</v>
      </c>
    </row>
    <row r="325" spans="1:15" x14ac:dyDescent="0.25">
      <c r="A325">
        <v>163705</v>
      </c>
      <c r="B325" t="s">
        <v>1231</v>
      </c>
      <c r="C325">
        <v>85</v>
      </c>
      <c r="D325" t="s">
        <v>23</v>
      </c>
      <c r="E325" t="s">
        <v>19</v>
      </c>
      <c r="F325">
        <v>40250</v>
      </c>
      <c r="G325">
        <v>89</v>
      </c>
      <c r="H325">
        <v>88</v>
      </c>
      <c r="I325">
        <v>79</v>
      </c>
      <c r="J325">
        <v>89</v>
      </c>
      <c r="K325">
        <v>55</v>
      </c>
      <c r="L325">
        <v>89</v>
      </c>
      <c r="M325" t="s">
        <v>2049</v>
      </c>
      <c r="N325">
        <v>219</v>
      </c>
      <c r="O325">
        <v>18</v>
      </c>
    </row>
    <row r="326" spans="1:15" x14ac:dyDescent="0.25">
      <c r="A326">
        <v>193301</v>
      </c>
      <c r="B326" t="s">
        <v>1232</v>
      </c>
      <c r="C326">
        <v>85</v>
      </c>
      <c r="D326" t="s">
        <v>18</v>
      </c>
      <c r="E326" t="s">
        <v>19</v>
      </c>
      <c r="F326">
        <v>321000</v>
      </c>
      <c r="G326">
        <v>91</v>
      </c>
      <c r="H326">
        <v>89</v>
      </c>
      <c r="I326">
        <v>79</v>
      </c>
      <c r="J326">
        <v>89</v>
      </c>
      <c r="K326">
        <v>47</v>
      </c>
      <c r="L326">
        <v>84</v>
      </c>
      <c r="M326" t="s">
        <v>2050</v>
      </c>
      <c r="N326">
        <v>66</v>
      </c>
      <c r="O326">
        <v>18</v>
      </c>
    </row>
    <row r="327" spans="1:15" x14ac:dyDescent="0.25">
      <c r="A327">
        <v>150724</v>
      </c>
      <c r="B327" t="s">
        <v>1347</v>
      </c>
      <c r="C327">
        <v>85</v>
      </c>
      <c r="D327" t="s">
        <v>23</v>
      </c>
      <c r="E327" t="s">
        <v>19</v>
      </c>
      <c r="F327">
        <v>401000</v>
      </c>
      <c r="G327">
        <v>90</v>
      </c>
      <c r="H327">
        <v>85</v>
      </c>
      <c r="I327">
        <v>80</v>
      </c>
      <c r="J327">
        <v>92</v>
      </c>
      <c r="K327">
        <v>60</v>
      </c>
      <c r="L327">
        <v>86</v>
      </c>
      <c r="M327" t="s">
        <v>2051</v>
      </c>
      <c r="N327">
        <v>10</v>
      </c>
      <c r="O327">
        <v>14</v>
      </c>
    </row>
    <row r="328" spans="1:15" x14ac:dyDescent="0.25">
      <c r="A328">
        <v>189362</v>
      </c>
      <c r="B328" t="s">
        <v>83</v>
      </c>
      <c r="C328">
        <v>85</v>
      </c>
      <c r="D328" t="s">
        <v>20</v>
      </c>
      <c r="E328" t="s">
        <v>19</v>
      </c>
      <c r="F328">
        <v>281000</v>
      </c>
      <c r="G328">
        <v>84</v>
      </c>
      <c r="H328">
        <v>95</v>
      </c>
      <c r="I328">
        <v>84</v>
      </c>
      <c r="J328">
        <v>87</v>
      </c>
      <c r="K328">
        <v>50</v>
      </c>
      <c r="L328">
        <v>91</v>
      </c>
      <c r="M328" t="s">
        <v>2052</v>
      </c>
      <c r="N328">
        <v>100769</v>
      </c>
      <c r="O328">
        <v>54</v>
      </c>
    </row>
    <row r="329" spans="1:15" x14ac:dyDescent="0.25">
      <c r="A329">
        <v>142780</v>
      </c>
      <c r="B329" t="s">
        <v>1223</v>
      </c>
      <c r="C329">
        <v>85</v>
      </c>
      <c r="D329" t="s">
        <v>39</v>
      </c>
      <c r="E329" t="s">
        <v>17</v>
      </c>
      <c r="F329">
        <v>27750</v>
      </c>
      <c r="G329">
        <v>72</v>
      </c>
      <c r="H329">
        <v>55</v>
      </c>
      <c r="I329">
        <v>70</v>
      </c>
      <c r="J329">
        <v>70</v>
      </c>
      <c r="K329">
        <v>88</v>
      </c>
      <c r="L329">
        <v>85</v>
      </c>
      <c r="M329" t="s">
        <v>2196</v>
      </c>
      <c r="N329">
        <v>110374</v>
      </c>
      <c r="O329">
        <v>52</v>
      </c>
    </row>
    <row r="330" spans="1:15" x14ac:dyDescent="0.25">
      <c r="A330">
        <v>53405</v>
      </c>
      <c r="B330" t="s">
        <v>192</v>
      </c>
      <c r="C330">
        <v>85</v>
      </c>
      <c r="D330" t="s">
        <v>110</v>
      </c>
      <c r="E330" t="s">
        <v>17</v>
      </c>
      <c r="F330">
        <v>80500</v>
      </c>
      <c r="G330">
        <v>80</v>
      </c>
      <c r="H330">
        <v>75</v>
      </c>
      <c r="I330">
        <v>86</v>
      </c>
      <c r="J330">
        <v>85</v>
      </c>
      <c r="K330">
        <v>85</v>
      </c>
      <c r="L330">
        <v>80</v>
      </c>
      <c r="M330" t="s">
        <v>2197</v>
      </c>
      <c r="N330">
        <v>73</v>
      </c>
      <c r="O330">
        <v>54</v>
      </c>
    </row>
    <row r="331" spans="1:15" x14ac:dyDescent="0.25">
      <c r="A331">
        <v>177134</v>
      </c>
      <c r="B331" t="s">
        <v>1343</v>
      </c>
      <c r="C331">
        <v>85</v>
      </c>
      <c r="D331" t="s">
        <v>18</v>
      </c>
      <c r="E331" t="s">
        <v>17</v>
      </c>
      <c r="F331">
        <v>40250</v>
      </c>
      <c r="G331">
        <v>82</v>
      </c>
      <c r="H331">
        <v>87</v>
      </c>
      <c r="I331">
        <v>70</v>
      </c>
      <c r="J331">
        <v>82</v>
      </c>
      <c r="K331">
        <v>50</v>
      </c>
      <c r="L331">
        <v>84</v>
      </c>
      <c r="M331" t="s">
        <v>2198</v>
      </c>
      <c r="N331">
        <v>327</v>
      </c>
      <c r="O331">
        <v>136</v>
      </c>
    </row>
    <row r="332" spans="1:15" x14ac:dyDescent="0.25">
      <c r="A332">
        <v>4098</v>
      </c>
      <c r="B332" t="s">
        <v>204</v>
      </c>
      <c r="C332">
        <v>85</v>
      </c>
      <c r="D332" t="s">
        <v>33</v>
      </c>
      <c r="E332" t="s">
        <v>17</v>
      </c>
      <c r="F332">
        <v>20250</v>
      </c>
      <c r="G332">
        <v>67</v>
      </c>
      <c r="H332">
        <v>71</v>
      </c>
      <c r="I332">
        <v>84</v>
      </c>
      <c r="J332">
        <v>78</v>
      </c>
      <c r="K332">
        <v>74</v>
      </c>
      <c r="L332">
        <v>83</v>
      </c>
      <c r="M332" t="s">
        <v>2199</v>
      </c>
      <c r="N332">
        <v>240</v>
      </c>
      <c r="O332">
        <v>38</v>
      </c>
    </row>
    <row r="333" spans="1:15" x14ac:dyDescent="0.25">
      <c r="A333">
        <v>177358</v>
      </c>
      <c r="B333" t="s">
        <v>1344</v>
      </c>
      <c r="C333">
        <v>85</v>
      </c>
      <c r="D333" t="s">
        <v>59</v>
      </c>
      <c r="E333" t="s">
        <v>17</v>
      </c>
      <c r="F333">
        <v>25250</v>
      </c>
      <c r="G333">
        <v>72</v>
      </c>
      <c r="H333">
        <v>68</v>
      </c>
      <c r="I333">
        <v>76</v>
      </c>
      <c r="J333">
        <v>77</v>
      </c>
      <c r="K333">
        <v>84</v>
      </c>
      <c r="L333">
        <v>87</v>
      </c>
      <c r="M333" t="s">
        <v>2200</v>
      </c>
      <c r="N333">
        <v>17</v>
      </c>
      <c r="O333">
        <v>18</v>
      </c>
    </row>
    <row r="334" spans="1:15" x14ac:dyDescent="0.25">
      <c r="A334">
        <v>193116</v>
      </c>
      <c r="B334" t="s">
        <v>1345</v>
      </c>
      <c r="C334">
        <v>85</v>
      </c>
      <c r="D334" t="s">
        <v>59</v>
      </c>
      <c r="E334" t="s">
        <v>17</v>
      </c>
      <c r="F334">
        <v>20250</v>
      </c>
      <c r="G334">
        <v>71</v>
      </c>
      <c r="H334">
        <v>64</v>
      </c>
      <c r="I334">
        <v>77</v>
      </c>
      <c r="J334">
        <v>78</v>
      </c>
      <c r="K334">
        <v>86</v>
      </c>
      <c r="L334">
        <v>89</v>
      </c>
      <c r="M334" t="s">
        <v>2201</v>
      </c>
      <c r="N334">
        <v>66</v>
      </c>
      <c r="O334">
        <v>18</v>
      </c>
    </row>
    <row r="335" spans="1:15" x14ac:dyDescent="0.25">
      <c r="A335">
        <v>198077</v>
      </c>
      <c r="B335" t="s">
        <v>1348</v>
      </c>
      <c r="C335">
        <v>85</v>
      </c>
      <c r="D335" t="s">
        <v>36</v>
      </c>
      <c r="E335" t="s">
        <v>17</v>
      </c>
      <c r="F335">
        <v>121000</v>
      </c>
      <c r="G335">
        <v>98</v>
      </c>
      <c r="H335">
        <v>82</v>
      </c>
      <c r="I335">
        <v>83</v>
      </c>
      <c r="J335">
        <v>90</v>
      </c>
      <c r="K335">
        <v>40</v>
      </c>
      <c r="L335">
        <v>70</v>
      </c>
      <c r="M335" t="s">
        <v>2202</v>
      </c>
      <c r="N335">
        <v>23</v>
      </c>
      <c r="O335">
        <v>21</v>
      </c>
    </row>
    <row r="336" spans="1:15" x14ac:dyDescent="0.25">
      <c r="A336">
        <v>199715</v>
      </c>
      <c r="B336" t="s">
        <v>1349</v>
      </c>
      <c r="C336">
        <v>85</v>
      </c>
      <c r="D336" t="s">
        <v>35</v>
      </c>
      <c r="E336" t="s">
        <v>17</v>
      </c>
      <c r="F336">
        <v>25500</v>
      </c>
      <c r="G336">
        <v>84</v>
      </c>
      <c r="H336">
        <v>85</v>
      </c>
      <c r="I336">
        <v>88</v>
      </c>
      <c r="J336">
        <v>90</v>
      </c>
      <c r="K336">
        <v>35</v>
      </c>
      <c r="L336">
        <v>80</v>
      </c>
      <c r="M336" t="s">
        <v>2203</v>
      </c>
      <c r="N336">
        <v>481</v>
      </c>
      <c r="O336">
        <v>45</v>
      </c>
    </row>
    <row r="337" spans="1:15" x14ac:dyDescent="0.25">
      <c r="A337">
        <v>189805</v>
      </c>
      <c r="B337" t="s">
        <v>1350</v>
      </c>
      <c r="C337">
        <v>85</v>
      </c>
      <c r="D337" t="s">
        <v>18</v>
      </c>
      <c r="E337" t="s">
        <v>17</v>
      </c>
      <c r="F337">
        <v>30250</v>
      </c>
      <c r="G337">
        <v>72</v>
      </c>
      <c r="H337">
        <v>94</v>
      </c>
      <c r="I337">
        <v>82</v>
      </c>
      <c r="J337">
        <v>82</v>
      </c>
      <c r="K337">
        <v>55</v>
      </c>
      <c r="L337">
        <v>87</v>
      </c>
      <c r="M337" t="s">
        <v>2204</v>
      </c>
      <c r="N337">
        <v>247</v>
      </c>
      <c r="O337">
        <v>34</v>
      </c>
    </row>
    <row r="338" spans="1:15" x14ac:dyDescent="0.25">
      <c r="A338">
        <v>188081</v>
      </c>
      <c r="B338" t="s">
        <v>1351</v>
      </c>
      <c r="C338">
        <v>85</v>
      </c>
      <c r="D338" t="s">
        <v>41</v>
      </c>
      <c r="E338" t="s">
        <v>17</v>
      </c>
      <c r="F338">
        <v>40250</v>
      </c>
      <c r="G338">
        <v>85</v>
      </c>
      <c r="H338">
        <v>82</v>
      </c>
      <c r="I338">
        <v>87</v>
      </c>
      <c r="J338">
        <v>90</v>
      </c>
      <c r="K338">
        <v>76</v>
      </c>
      <c r="L338">
        <v>65</v>
      </c>
      <c r="M338" t="s">
        <v>2205</v>
      </c>
      <c r="N338">
        <v>101059</v>
      </c>
      <c r="O338">
        <v>54</v>
      </c>
    </row>
    <row r="339" spans="1:15" x14ac:dyDescent="0.25">
      <c r="A339">
        <v>181291</v>
      </c>
      <c r="B339" t="s">
        <v>1352</v>
      </c>
      <c r="C339">
        <v>85</v>
      </c>
      <c r="D339" t="s">
        <v>33</v>
      </c>
      <c r="E339" t="s">
        <v>17</v>
      </c>
      <c r="F339">
        <v>101000</v>
      </c>
      <c r="G339">
        <v>89</v>
      </c>
      <c r="H339">
        <v>84</v>
      </c>
      <c r="I339">
        <v>80</v>
      </c>
      <c r="J339">
        <v>92</v>
      </c>
      <c r="K339">
        <v>70</v>
      </c>
      <c r="L339">
        <v>82</v>
      </c>
      <c r="M339" t="s">
        <v>2206</v>
      </c>
      <c r="N339">
        <v>247</v>
      </c>
      <c r="O339">
        <v>34</v>
      </c>
    </row>
    <row r="340" spans="1:15" x14ac:dyDescent="0.25">
      <c r="A340">
        <v>155887</v>
      </c>
      <c r="B340" t="s">
        <v>1355</v>
      </c>
      <c r="C340">
        <v>85</v>
      </c>
      <c r="D340" t="s">
        <v>33</v>
      </c>
      <c r="E340" t="s">
        <v>17</v>
      </c>
      <c r="F340">
        <v>40250</v>
      </c>
      <c r="G340">
        <v>73</v>
      </c>
      <c r="H340">
        <v>72</v>
      </c>
      <c r="I340">
        <v>85</v>
      </c>
      <c r="J340">
        <v>82</v>
      </c>
      <c r="K340">
        <v>80</v>
      </c>
      <c r="L340">
        <v>90</v>
      </c>
      <c r="M340" t="s">
        <v>2207</v>
      </c>
      <c r="N340">
        <v>111651</v>
      </c>
      <c r="O340">
        <v>95</v>
      </c>
    </row>
    <row r="341" spans="1:15" x14ac:dyDescent="0.25">
      <c r="A341">
        <v>137494</v>
      </c>
      <c r="B341" t="s">
        <v>1356</v>
      </c>
      <c r="C341">
        <v>85</v>
      </c>
      <c r="D341" t="s">
        <v>18</v>
      </c>
      <c r="E341" t="s">
        <v>17</v>
      </c>
      <c r="F341">
        <v>181000</v>
      </c>
      <c r="G341">
        <v>98</v>
      </c>
      <c r="H341">
        <v>88</v>
      </c>
      <c r="I341">
        <v>73</v>
      </c>
      <c r="J341">
        <v>85</v>
      </c>
      <c r="K341">
        <v>40</v>
      </c>
      <c r="L341">
        <v>77</v>
      </c>
      <c r="M341" t="s">
        <v>2208</v>
      </c>
      <c r="N341">
        <v>111144</v>
      </c>
      <c r="O341">
        <v>133</v>
      </c>
    </row>
    <row r="342" spans="1:15" x14ac:dyDescent="0.25">
      <c r="A342">
        <v>184431</v>
      </c>
      <c r="B342" t="s">
        <v>1357</v>
      </c>
      <c r="C342">
        <v>85</v>
      </c>
      <c r="D342" t="s">
        <v>16</v>
      </c>
      <c r="E342" t="s">
        <v>17</v>
      </c>
      <c r="F342">
        <v>235000</v>
      </c>
      <c r="G342">
        <v>98</v>
      </c>
      <c r="H342">
        <v>85</v>
      </c>
      <c r="I342">
        <v>92</v>
      </c>
      <c r="J342">
        <v>95</v>
      </c>
      <c r="K342">
        <v>37</v>
      </c>
      <c r="L342">
        <v>63</v>
      </c>
      <c r="M342" t="s">
        <v>2209</v>
      </c>
      <c r="N342">
        <v>111651</v>
      </c>
      <c r="O342">
        <v>27</v>
      </c>
    </row>
    <row r="343" spans="1:15" x14ac:dyDescent="0.25">
      <c r="A343">
        <v>5471</v>
      </c>
      <c r="B343" t="s">
        <v>1358</v>
      </c>
      <c r="C343">
        <v>85</v>
      </c>
      <c r="D343" t="s">
        <v>33</v>
      </c>
      <c r="E343" t="s">
        <v>17</v>
      </c>
      <c r="F343">
        <v>225600</v>
      </c>
      <c r="G343">
        <v>50</v>
      </c>
      <c r="H343">
        <v>89</v>
      </c>
      <c r="I343">
        <v>87</v>
      </c>
      <c r="J343">
        <v>81</v>
      </c>
      <c r="K343">
        <v>70</v>
      </c>
      <c r="L343">
        <v>80</v>
      </c>
      <c r="M343" t="s">
        <v>2210</v>
      </c>
      <c r="N343">
        <v>112828</v>
      </c>
      <c r="O343">
        <v>14</v>
      </c>
    </row>
    <row r="344" spans="1:15" x14ac:dyDescent="0.25">
      <c r="A344">
        <v>188428</v>
      </c>
      <c r="B344" t="s">
        <v>1383</v>
      </c>
      <c r="C344">
        <v>84</v>
      </c>
      <c r="D344" t="s">
        <v>18</v>
      </c>
      <c r="E344" t="s">
        <v>84</v>
      </c>
      <c r="F344">
        <v>241000</v>
      </c>
      <c r="G344">
        <v>96</v>
      </c>
      <c r="H344">
        <v>86</v>
      </c>
      <c r="I344">
        <v>70</v>
      </c>
      <c r="J344">
        <v>86</v>
      </c>
      <c r="K344">
        <v>40</v>
      </c>
      <c r="L344">
        <v>75</v>
      </c>
      <c r="M344" t="s">
        <v>1535</v>
      </c>
      <c r="N344">
        <v>52</v>
      </c>
      <c r="O344">
        <v>108</v>
      </c>
    </row>
    <row r="345" spans="1:15" x14ac:dyDescent="0.25">
      <c r="A345">
        <v>20775</v>
      </c>
      <c r="B345" t="s">
        <v>1384</v>
      </c>
      <c r="C345">
        <v>84</v>
      </c>
      <c r="D345" t="s">
        <v>20</v>
      </c>
      <c r="E345" t="s">
        <v>84</v>
      </c>
      <c r="F345">
        <v>211000</v>
      </c>
      <c r="G345">
        <v>88</v>
      </c>
      <c r="H345">
        <v>86</v>
      </c>
      <c r="I345">
        <v>88</v>
      </c>
      <c r="J345">
        <v>92</v>
      </c>
      <c r="K345">
        <v>33</v>
      </c>
      <c r="L345">
        <v>70</v>
      </c>
      <c r="M345" t="s">
        <v>1536</v>
      </c>
      <c r="N345">
        <v>236</v>
      </c>
      <c r="O345">
        <v>38</v>
      </c>
    </row>
    <row r="346" spans="1:15" x14ac:dyDescent="0.25">
      <c r="A346">
        <v>168609</v>
      </c>
      <c r="B346" t="s">
        <v>230</v>
      </c>
      <c r="C346">
        <v>84</v>
      </c>
      <c r="D346" t="s">
        <v>39</v>
      </c>
      <c r="E346" t="s">
        <v>27</v>
      </c>
      <c r="F346">
        <v>221000</v>
      </c>
      <c r="G346">
        <v>77</v>
      </c>
      <c r="H346">
        <v>50</v>
      </c>
      <c r="I346">
        <v>58</v>
      </c>
      <c r="J346">
        <v>58</v>
      </c>
      <c r="K346">
        <v>86</v>
      </c>
      <c r="L346">
        <v>82</v>
      </c>
      <c r="M346" t="s">
        <v>1585</v>
      </c>
      <c r="N346">
        <v>240</v>
      </c>
      <c r="O346">
        <v>54</v>
      </c>
    </row>
    <row r="347" spans="1:15" x14ac:dyDescent="0.25">
      <c r="A347">
        <v>168651</v>
      </c>
      <c r="B347" t="s">
        <v>1282</v>
      </c>
      <c r="C347">
        <v>84</v>
      </c>
      <c r="D347" t="s">
        <v>33</v>
      </c>
      <c r="E347" t="s">
        <v>27</v>
      </c>
      <c r="F347">
        <v>40250</v>
      </c>
      <c r="G347">
        <v>70</v>
      </c>
      <c r="H347">
        <v>84</v>
      </c>
      <c r="I347">
        <v>89</v>
      </c>
      <c r="J347">
        <v>82</v>
      </c>
      <c r="K347">
        <v>58</v>
      </c>
      <c r="L347">
        <v>70</v>
      </c>
      <c r="M347" t="s">
        <v>1586</v>
      </c>
      <c r="N347">
        <v>241</v>
      </c>
      <c r="O347">
        <v>10</v>
      </c>
    </row>
    <row r="348" spans="1:15" x14ac:dyDescent="0.25">
      <c r="A348">
        <v>180930</v>
      </c>
      <c r="B348" t="s">
        <v>1340</v>
      </c>
      <c r="C348">
        <v>84</v>
      </c>
      <c r="D348" t="s">
        <v>18</v>
      </c>
      <c r="E348" t="s">
        <v>27</v>
      </c>
      <c r="F348">
        <v>14250</v>
      </c>
      <c r="G348">
        <v>72</v>
      </c>
      <c r="H348">
        <v>86</v>
      </c>
      <c r="I348">
        <v>71</v>
      </c>
      <c r="J348">
        <v>80</v>
      </c>
      <c r="K348">
        <v>37</v>
      </c>
      <c r="L348">
        <v>74</v>
      </c>
      <c r="M348" t="s">
        <v>1587</v>
      </c>
      <c r="N348">
        <v>10</v>
      </c>
      <c r="O348">
        <v>8</v>
      </c>
    </row>
    <row r="349" spans="1:15" x14ac:dyDescent="0.25">
      <c r="A349">
        <v>171877</v>
      </c>
      <c r="B349" t="s">
        <v>1342</v>
      </c>
      <c r="C349">
        <v>84</v>
      </c>
      <c r="D349" t="s">
        <v>41</v>
      </c>
      <c r="E349" t="s">
        <v>27</v>
      </c>
      <c r="F349">
        <v>30250</v>
      </c>
      <c r="G349">
        <v>75</v>
      </c>
      <c r="H349">
        <v>82</v>
      </c>
      <c r="I349">
        <v>84</v>
      </c>
      <c r="J349">
        <v>84</v>
      </c>
      <c r="K349">
        <v>59</v>
      </c>
      <c r="L349">
        <v>72</v>
      </c>
      <c r="M349" t="s">
        <v>1588</v>
      </c>
      <c r="N349">
        <v>48</v>
      </c>
      <c r="O349">
        <v>43</v>
      </c>
    </row>
    <row r="350" spans="1:15" x14ac:dyDescent="0.25">
      <c r="A350">
        <v>192985</v>
      </c>
      <c r="B350" t="s">
        <v>1222</v>
      </c>
      <c r="C350">
        <v>84</v>
      </c>
      <c r="D350" t="s">
        <v>33</v>
      </c>
      <c r="E350" t="s">
        <v>27</v>
      </c>
      <c r="F350">
        <v>64500</v>
      </c>
      <c r="G350">
        <v>80</v>
      </c>
      <c r="H350">
        <v>85</v>
      </c>
      <c r="I350">
        <v>85</v>
      </c>
      <c r="J350">
        <v>85</v>
      </c>
      <c r="K350">
        <v>45</v>
      </c>
      <c r="L350">
        <v>71</v>
      </c>
      <c r="M350" t="s">
        <v>1589</v>
      </c>
      <c r="N350">
        <v>175</v>
      </c>
      <c r="O350">
        <v>7</v>
      </c>
    </row>
    <row r="351" spans="1:15" x14ac:dyDescent="0.25">
      <c r="A351">
        <v>170890</v>
      </c>
      <c r="B351" t="s">
        <v>1235</v>
      </c>
      <c r="C351">
        <v>84</v>
      </c>
      <c r="D351" t="s">
        <v>33</v>
      </c>
      <c r="E351" t="s">
        <v>27</v>
      </c>
      <c r="F351">
        <v>137000</v>
      </c>
      <c r="G351">
        <v>79</v>
      </c>
      <c r="H351">
        <v>68</v>
      </c>
      <c r="I351">
        <v>79</v>
      </c>
      <c r="J351">
        <v>78</v>
      </c>
      <c r="K351">
        <v>86</v>
      </c>
      <c r="L351">
        <v>84</v>
      </c>
      <c r="M351" t="s">
        <v>1590</v>
      </c>
      <c r="N351">
        <v>73</v>
      </c>
      <c r="O351">
        <v>18</v>
      </c>
    </row>
    <row r="352" spans="1:15" x14ac:dyDescent="0.25">
      <c r="A352">
        <v>194765</v>
      </c>
      <c r="B352" t="s">
        <v>1227</v>
      </c>
      <c r="C352">
        <v>84</v>
      </c>
      <c r="D352" t="s">
        <v>18</v>
      </c>
      <c r="E352" t="s">
        <v>27</v>
      </c>
      <c r="F352">
        <v>98000</v>
      </c>
      <c r="G352">
        <v>87</v>
      </c>
      <c r="H352">
        <v>85</v>
      </c>
      <c r="I352">
        <v>78</v>
      </c>
      <c r="J352">
        <v>86</v>
      </c>
      <c r="K352">
        <v>31</v>
      </c>
      <c r="L352">
        <v>70</v>
      </c>
      <c r="M352" t="s">
        <v>1591</v>
      </c>
      <c r="N352">
        <v>240</v>
      </c>
      <c r="O352">
        <v>18</v>
      </c>
    </row>
    <row r="353" spans="1:15" x14ac:dyDescent="0.25">
      <c r="A353">
        <v>180206</v>
      </c>
      <c r="B353" t="s">
        <v>1359</v>
      </c>
      <c r="C353">
        <v>84</v>
      </c>
      <c r="D353" t="s">
        <v>33</v>
      </c>
      <c r="E353" t="s">
        <v>27</v>
      </c>
      <c r="F353">
        <v>52500</v>
      </c>
      <c r="G353">
        <v>73</v>
      </c>
      <c r="H353">
        <v>79</v>
      </c>
      <c r="I353">
        <v>87</v>
      </c>
      <c r="J353">
        <v>86</v>
      </c>
      <c r="K353">
        <v>65</v>
      </c>
      <c r="L353">
        <v>69</v>
      </c>
      <c r="M353" t="s">
        <v>1592</v>
      </c>
      <c r="N353">
        <v>52</v>
      </c>
      <c r="O353">
        <v>8</v>
      </c>
    </row>
    <row r="354" spans="1:15" x14ac:dyDescent="0.25">
      <c r="A354">
        <v>155897</v>
      </c>
      <c r="B354" t="s">
        <v>1263</v>
      </c>
      <c r="C354">
        <v>84</v>
      </c>
      <c r="D354" t="s">
        <v>18</v>
      </c>
      <c r="E354" t="s">
        <v>25</v>
      </c>
      <c r="F354">
        <v>40000</v>
      </c>
      <c r="G354">
        <v>76</v>
      </c>
      <c r="H354">
        <v>89</v>
      </c>
      <c r="I354">
        <v>82</v>
      </c>
      <c r="J354">
        <v>88</v>
      </c>
      <c r="K354">
        <v>50</v>
      </c>
      <c r="L354">
        <v>83</v>
      </c>
      <c r="M354" t="s">
        <v>1743</v>
      </c>
      <c r="N354">
        <v>111144</v>
      </c>
      <c r="O354">
        <v>95</v>
      </c>
    </row>
    <row r="355" spans="1:15" x14ac:dyDescent="0.25">
      <c r="A355">
        <v>169416</v>
      </c>
      <c r="B355" t="s">
        <v>1368</v>
      </c>
      <c r="C355">
        <v>84</v>
      </c>
      <c r="D355" t="s">
        <v>20</v>
      </c>
      <c r="E355" t="s">
        <v>27</v>
      </c>
      <c r="F355">
        <v>171000</v>
      </c>
      <c r="G355">
        <v>88</v>
      </c>
      <c r="H355">
        <v>83</v>
      </c>
      <c r="I355">
        <v>77</v>
      </c>
      <c r="J355">
        <v>88</v>
      </c>
      <c r="K355">
        <v>33</v>
      </c>
      <c r="L355">
        <v>69</v>
      </c>
      <c r="M355" t="s">
        <v>1593</v>
      </c>
      <c r="N355">
        <v>457</v>
      </c>
      <c r="O355">
        <v>83</v>
      </c>
    </row>
    <row r="356" spans="1:15" x14ac:dyDescent="0.25">
      <c r="A356">
        <v>146748</v>
      </c>
      <c r="B356" t="s">
        <v>1369</v>
      </c>
      <c r="C356">
        <v>84</v>
      </c>
      <c r="D356" t="s">
        <v>23</v>
      </c>
      <c r="E356" t="s">
        <v>27</v>
      </c>
      <c r="F356">
        <v>35250</v>
      </c>
      <c r="G356">
        <v>82</v>
      </c>
      <c r="H356">
        <v>88</v>
      </c>
      <c r="I356">
        <v>82</v>
      </c>
      <c r="J356">
        <v>84</v>
      </c>
      <c r="K356">
        <v>34</v>
      </c>
      <c r="L356">
        <v>85</v>
      </c>
      <c r="M356" t="s">
        <v>1594</v>
      </c>
      <c r="N356">
        <v>47</v>
      </c>
      <c r="O356">
        <v>45</v>
      </c>
    </row>
    <row r="357" spans="1:15" x14ac:dyDescent="0.25">
      <c r="A357">
        <v>150418</v>
      </c>
      <c r="B357" t="s">
        <v>1374</v>
      </c>
      <c r="C357">
        <v>84</v>
      </c>
      <c r="D357" t="s">
        <v>18</v>
      </c>
      <c r="E357" t="s">
        <v>25</v>
      </c>
      <c r="F357">
        <v>30250</v>
      </c>
      <c r="G357">
        <v>77</v>
      </c>
      <c r="H357">
        <v>88</v>
      </c>
      <c r="I357">
        <v>64</v>
      </c>
      <c r="J357">
        <v>75</v>
      </c>
      <c r="K357">
        <v>35</v>
      </c>
      <c r="L357">
        <v>83</v>
      </c>
      <c r="M357" t="s">
        <v>1742</v>
      </c>
      <c r="N357">
        <v>110374</v>
      </c>
      <c r="O357">
        <v>21</v>
      </c>
    </row>
    <row r="358" spans="1:15" x14ac:dyDescent="0.25">
      <c r="A358">
        <v>13732</v>
      </c>
      <c r="B358" t="s">
        <v>1245</v>
      </c>
      <c r="C358">
        <v>84</v>
      </c>
      <c r="D358" t="s">
        <v>39</v>
      </c>
      <c r="E358" t="s">
        <v>25</v>
      </c>
      <c r="F358">
        <v>37750</v>
      </c>
      <c r="G358">
        <v>42</v>
      </c>
      <c r="H358">
        <v>51</v>
      </c>
      <c r="I358">
        <v>58</v>
      </c>
      <c r="J358">
        <v>53</v>
      </c>
      <c r="K358">
        <v>88</v>
      </c>
      <c r="L358">
        <v>83</v>
      </c>
      <c r="M358" t="s">
        <v>1729</v>
      </c>
      <c r="N358">
        <v>5</v>
      </c>
      <c r="O358">
        <v>14</v>
      </c>
    </row>
    <row r="359" spans="1:15" x14ac:dyDescent="0.25">
      <c r="A359">
        <v>150724</v>
      </c>
      <c r="B359" t="s">
        <v>1347</v>
      </c>
      <c r="C359">
        <v>84</v>
      </c>
      <c r="D359" t="s">
        <v>23</v>
      </c>
      <c r="E359" t="s">
        <v>25</v>
      </c>
      <c r="F359">
        <v>169000</v>
      </c>
      <c r="G359">
        <v>87</v>
      </c>
      <c r="H359">
        <v>80</v>
      </c>
      <c r="I359">
        <v>80</v>
      </c>
      <c r="J359">
        <v>89</v>
      </c>
      <c r="K359">
        <v>60</v>
      </c>
      <c r="L359">
        <v>83</v>
      </c>
      <c r="M359" t="s">
        <v>1730</v>
      </c>
      <c r="N359">
        <v>10</v>
      </c>
      <c r="O359">
        <v>14</v>
      </c>
    </row>
    <row r="360" spans="1:15" x14ac:dyDescent="0.25">
      <c r="A360">
        <v>175943</v>
      </c>
      <c r="B360" t="s">
        <v>1375</v>
      </c>
      <c r="C360">
        <v>84</v>
      </c>
      <c r="D360" t="s">
        <v>35</v>
      </c>
      <c r="E360" t="s">
        <v>25</v>
      </c>
      <c r="F360">
        <v>375000</v>
      </c>
      <c r="G360">
        <v>90</v>
      </c>
      <c r="H360">
        <v>83</v>
      </c>
      <c r="I360">
        <v>86</v>
      </c>
      <c r="J360">
        <v>90</v>
      </c>
      <c r="K360">
        <v>40</v>
      </c>
      <c r="L360">
        <v>58</v>
      </c>
      <c r="M360" t="s">
        <v>1731</v>
      </c>
      <c r="N360">
        <v>48</v>
      </c>
      <c r="O360">
        <v>7</v>
      </c>
    </row>
    <row r="361" spans="1:15" x14ac:dyDescent="0.25">
      <c r="A361">
        <v>140601</v>
      </c>
      <c r="B361" t="s">
        <v>1370</v>
      </c>
      <c r="C361">
        <v>84</v>
      </c>
      <c r="D361" t="s">
        <v>39</v>
      </c>
      <c r="E361" t="s">
        <v>27</v>
      </c>
      <c r="F361">
        <v>11250</v>
      </c>
      <c r="G361">
        <v>53</v>
      </c>
      <c r="H361">
        <v>41</v>
      </c>
      <c r="I361">
        <v>57</v>
      </c>
      <c r="J361">
        <v>52</v>
      </c>
      <c r="K361">
        <v>87</v>
      </c>
      <c r="L361">
        <v>86</v>
      </c>
      <c r="M361" t="s">
        <v>1595</v>
      </c>
      <c r="N361">
        <v>44</v>
      </c>
      <c r="O361">
        <v>51</v>
      </c>
    </row>
    <row r="362" spans="1:15" x14ac:dyDescent="0.25">
      <c r="A362">
        <v>173221</v>
      </c>
      <c r="B362" t="s">
        <v>1371</v>
      </c>
      <c r="C362">
        <v>84</v>
      </c>
      <c r="D362" t="s">
        <v>20</v>
      </c>
      <c r="E362" t="s">
        <v>27</v>
      </c>
      <c r="F362">
        <v>42750</v>
      </c>
      <c r="G362">
        <v>86</v>
      </c>
      <c r="H362">
        <v>83</v>
      </c>
      <c r="I362">
        <v>83</v>
      </c>
      <c r="J362">
        <v>87</v>
      </c>
      <c r="K362">
        <v>60</v>
      </c>
      <c r="L362">
        <v>76</v>
      </c>
      <c r="M362" t="s">
        <v>1596</v>
      </c>
      <c r="N362">
        <v>46</v>
      </c>
      <c r="O362">
        <v>27</v>
      </c>
    </row>
    <row r="363" spans="1:15" x14ac:dyDescent="0.25">
      <c r="A363">
        <v>112253</v>
      </c>
      <c r="B363" t="s">
        <v>1248</v>
      </c>
      <c r="C363">
        <v>84</v>
      </c>
      <c r="D363" t="s">
        <v>39</v>
      </c>
      <c r="E363" t="s">
        <v>27</v>
      </c>
      <c r="F363">
        <v>13000</v>
      </c>
      <c r="G363">
        <v>54</v>
      </c>
      <c r="H363">
        <v>52</v>
      </c>
      <c r="I363">
        <v>79</v>
      </c>
      <c r="J363">
        <v>73</v>
      </c>
      <c r="K363">
        <v>83</v>
      </c>
      <c r="L363">
        <v>85</v>
      </c>
      <c r="M363" t="s">
        <v>1597</v>
      </c>
      <c r="N363">
        <v>69</v>
      </c>
      <c r="O363">
        <v>18</v>
      </c>
    </row>
    <row r="364" spans="1:15" x14ac:dyDescent="0.25">
      <c r="A364">
        <v>186561</v>
      </c>
      <c r="B364" t="s">
        <v>1372</v>
      </c>
      <c r="C364">
        <v>84</v>
      </c>
      <c r="D364" t="s">
        <v>33</v>
      </c>
      <c r="E364" t="s">
        <v>27</v>
      </c>
      <c r="F364">
        <v>36250</v>
      </c>
      <c r="G364">
        <v>72</v>
      </c>
      <c r="H364">
        <v>80</v>
      </c>
      <c r="I364">
        <v>83</v>
      </c>
      <c r="J364">
        <v>82</v>
      </c>
      <c r="K364">
        <v>74</v>
      </c>
      <c r="L364">
        <v>79</v>
      </c>
      <c r="M364" t="s">
        <v>1598</v>
      </c>
      <c r="N364">
        <v>1</v>
      </c>
      <c r="O364">
        <v>50</v>
      </c>
    </row>
    <row r="365" spans="1:15" x14ac:dyDescent="0.25">
      <c r="A365">
        <v>162347</v>
      </c>
      <c r="B365" t="s">
        <v>1373</v>
      </c>
      <c r="C365">
        <v>84</v>
      </c>
      <c r="D365" t="s">
        <v>41</v>
      </c>
      <c r="E365" t="s">
        <v>27</v>
      </c>
      <c r="F365">
        <v>22250</v>
      </c>
      <c r="G365">
        <v>75</v>
      </c>
      <c r="H365">
        <v>77</v>
      </c>
      <c r="I365">
        <v>87</v>
      </c>
      <c r="J365">
        <v>85</v>
      </c>
      <c r="K365">
        <v>73</v>
      </c>
      <c r="L365">
        <v>74</v>
      </c>
      <c r="M365" t="s">
        <v>1599</v>
      </c>
      <c r="N365">
        <v>69</v>
      </c>
      <c r="O365">
        <v>38</v>
      </c>
    </row>
    <row r="366" spans="1:15" x14ac:dyDescent="0.25">
      <c r="A366">
        <v>138956</v>
      </c>
      <c r="B366" t="s">
        <v>1233</v>
      </c>
      <c r="C366">
        <v>84</v>
      </c>
      <c r="D366" t="s">
        <v>39</v>
      </c>
      <c r="E366" t="s">
        <v>2252</v>
      </c>
      <c r="F366">
        <v>1200</v>
      </c>
      <c r="G366">
        <v>76</v>
      </c>
      <c r="H366">
        <v>50</v>
      </c>
      <c r="I366">
        <v>55</v>
      </c>
      <c r="J366">
        <v>56</v>
      </c>
      <c r="K366">
        <v>87</v>
      </c>
      <c r="L366">
        <v>86</v>
      </c>
      <c r="M366" t="s">
        <v>1778</v>
      </c>
      <c r="N366">
        <v>45</v>
      </c>
      <c r="O366">
        <v>27</v>
      </c>
    </row>
    <row r="367" spans="1:15" x14ac:dyDescent="0.25">
      <c r="A367">
        <v>7763</v>
      </c>
      <c r="B367" t="s">
        <v>1339</v>
      </c>
      <c r="C367">
        <v>84</v>
      </c>
      <c r="D367" t="s">
        <v>33</v>
      </c>
      <c r="E367" t="s">
        <v>2252</v>
      </c>
      <c r="F367">
        <v>1900</v>
      </c>
      <c r="G367">
        <v>43</v>
      </c>
      <c r="H367">
        <v>69</v>
      </c>
      <c r="I367">
        <v>91</v>
      </c>
      <c r="J367">
        <v>82</v>
      </c>
      <c r="K367">
        <v>55</v>
      </c>
      <c r="L367">
        <v>59</v>
      </c>
      <c r="M367" t="s">
        <v>1779</v>
      </c>
      <c r="N367">
        <v>112828</v>
      </c>
      <c r="O367">
        <v>27</v>
      </c>
    </row>
    <row r="368" spans="1:15" x14ac:dyDescent="0.25">
      <c r="A368">
        <v>152729</v>
      </c>
      <c r="B368" t="s">
        <v>82</v>
      </c>
      <c r="C368">
        <v>84</v>
      </c>
      <c r="D368" t="s">
        <v>39</v>
      </c>
      <c r="E368" t="s">
        <v>2252</v>
      </c>
      <c r="F368">
        <v>2000</v>
      </c>
      <c r="G368">
        <v>66</v>
      </c>
      <c r="H368">
        <v>54</v>
      </c>
      <c r="I368">
        <v>69</v>
      </c>
      <c r="J368">
        <v>60</v>
      </c>
      <c r="K368">
        <v>86</v>
      </c>
      <c r="L368">
        <v>76</v>
      </c>
      <c r="M368" t="s">
        <v>1780</v>
      </c>
      <c r="N368">
        <v>241</v>
      </c>
      <c r="O368">
        <v>45</v>
      </c>
    </row>
    <row r="369" spans="1:15" x14ac:dyDescent="0.25">
      <c r="A369">
        <v>179846</v>
      </c>
      <c r="B369" t="s">
        <v>1364</v>
      </c>
      <c r="C369">
        <v>84</v>
      </c>
      <c r="D369" t="s">
        <v>59</v>
      </c>
      <c r="E369" t="s">
        <v>2252</v>
      </c>
      <c r="F369">
        <v>1500</v>
      </c>
      <c r="G369">
        <v>56</v>
      </c>
      <c r="H369">
        <v>69</v>
      </c>
      <c r="I369">
        <v>74</v>
      </c>
      <c r="J369">
        <v>65</v>
      </c>
      <c r="K369">
        <v>83</v>
      </c>
      <c r="L369">
        <v>86</v>
      </c>
      <c r="M369" t="s">
        <v>1781</v>
      </c>
      <c r="N369">
        <v>243</v>
      </c>
      <c r="O369">
        <v>21</v>
      </c>
    </row>
    <row r="370" spans="1:15" x14ac:dyDescent="0.25">
      <c r="A370">
        <v>182493</v>
      </c>
      <c r="B370" t="s">
        <v>1311</v>
      </c>
      <c r="C370">
        <v>84</v>
      </c>
      <c r="D370" t="s">
        <v>39</v>
      </c>
      <c r="E370" t="s">
        <v>2252</v>
      </c>
      <c r="F370">
        <v>1300</v>
      </c>
      <c r="G370">
        <v>67</v>
      </c>
      <c r="H370">
        <v>48</v>
      </c>
      <c r="I370">
        <v>62</v>
      </c>
      <c r="J370">
        <v>60</v>
      </c>
      <c r="K370">
        <v>86</v>
      </c>
      <c r="L370">
        <v>78</v>
      </c>
      <c r="M370" t="s">
        <v>1782</v>
      </c>
      <c r="N370">
        <v>240</v>
      </c>
      <c r="O370">
        <v>60</v>
      </c>
    </row>
    <row r="371" spans="1:15" x14ac:dyDescent="0.25">
      <c r="A371">
        <v>177509</v>
      </c>
      <c r="B371" t="s">
        <v>1336</v>
      </c>
      <c r="C371">
        <v>84</v>
      </c>
      <c r="D371" t="s">
        <v>39</v>
      </c>
      <c r="E371" t="s">
        <v>2252</v>
      </c>
      <c r="F371">
        <v>1500</v>
      </c>
      <c r="G371">
        <v>75</v>
      </c>
      <c r="H371">
        <v>45</v>
      </c>
      <c r="I371">
        <v>54</v>
      </c>
      <c r="J371">
        <v>64</v>
      </c>
      <c r="K371">
        <v>88</v>
      </c>
      <c r="L371">
        <v>84</v>
      </c>
      <c r="M371" t="s">
        <v>1783</v>
      </c>
      <c r="N371">
        <v>21</v>
      </c>
      <c r="O371">
        <v>129</v>
      </c>
    </row>
    <row r="372" spans="1:15" x14ac:dyDescent="0.25">
      <c r="A372">
        <v>146562</v>
      </c>
      <c r="B372" t="s">
        <v>1243</v>
      </c>
      <c r="C372">
        <v>84</v>
      </c>
      <c r="D372" t="s">
        <v>35</v>
      </c>
      <c r="E372" t="s">
        <v>2252</v>
      </c>
      <c r="F372">
        <v>1200</v>
      </c>
      <c r="G372">
        <v>73</v>
      </c>
      <c r="H372">
        <v>78</v>
      </c>
      <c r="I372">
        <v>85</v>
      </c>
      <c r="J372">
        <v>87</v>
      </c>
      <c r="K372">
        <v>31</v>
      </c>
      <c r="L372">
        <v>61</v>
      </c>
      <c r="M372" t="s">
        <v>1784</v>
      </c>
      <c r="N372">
        <v>1</v>
      </c>
      <c r="O372">
        <v>45</v>
      </c>
    </row>
    <row r="373" spans="1:15" x14ac:dyDescent="0.25">
      <c r="A373">
        <v>165239</v>
      </c>
      <c r="B373" t="s">
        <v>1365</v>
      </c>
      <c r="C373">
        <v>84</v>
      </c>
      <c r="D373" t="s">
        <v>35</v>
      </c>
      <c r="E373" t="s">
        <v>2252</v>
      </c>
      <c r="F373">
        <v>1300</v>
      </c>
      <c r="G373">
        <v>78</v>
      </c>
      <c r="H373">
        <v>76</v>
      </c>
      <c r="I373">
        <v>84</v>
      </c>
      <c r="J373">
        <v>86</v>
      </c>
      <c r="K373">
        <v>39</v>
      </c>
      <c r="L373">
        <v>60</v>
      </c>
      <c r="M373" t="s">
        <v>1785</v>
      </c>
      <c r="N373">
        <v>10</v>
      </c>
      <c r="O373">
        <v>18</v>
      </c>
    </row>
    <row r="374" spans="1:15" x14ac:dyDescent="0.25">
      <c r="A374">
        <v>188152</v>
      </c>
      <c r="B374" t="s">
        <v>197</v>
      </c>
      <c r="C374">
        <v>84</v>
      </c>
      <c r="D374" t="s">
        <v>41</v>
      </c>
      <c r="E374" t="s">
        <v>2252</v>
      </c>
      <c r="F374">
        <v>1133.3333333333301</v>
      </c>
      <c r="G374">
        <v>81</v>
      </c>
      <c r="H374">
        <v>75</v>
      </c>
      <c r="I374">
        <v>80</v>
      </c>
      <c r="J374">
        <v>85</v>
      </c>
      <c r="K374">
        <v>43</v>
      </c>
      <c r="L374">
        <v>44</v>
      </c>
      <c r="M374" t="s">
        <v>1786</v>
      </c>
      <c r="N374">
        <v>5</v>
      </c>
      <c r="O374">
        <v>54</v>
      </c>
    </row>
    <row r="375" spans="1:15" x14ac:dyDescent="0.25">
      <c r="A375">
        <v>139869</v>
      </c>
      <c r="B375" t="s">
        <v>1312</v>
      </c>
      <c r="C375">
        <v>84</v>
      </c>
      <c r="D375" t="s">
        <v>41</v>
      </c>
      <c r="E375" t="s">
        <v>2252</v>
      </c>
      <c r="F375">
        <v>1033.3333333333301</v>
      </c>
      <c r="G375">
        <v>75</v>
      </c>
      <c r="H375">
        <v>80</v>
      </c>
      <c r="I375">
        <v>87</v>
      </c>
      <c r="J375">
        <v>84</v>
      </c>
      <c r="K375">
        <v>48</v>
      </c>
      <c r="L375">
        <v>63</v>
      </c>
      <c r="M375" t="s">
        <v>1787</v>
      </c>
      <c r="N375">
        <v>325</v>
      </c>
      <c r="O375">
        <v>34</v>
      </c>
    </row>
    <row r="376" spans="1:15" x14ac:dyDescent="0.25">
      <c r="A376">
        <v>53302</v>
      </c>
      <c r="B376" t="s">
        <v>1366</v>
      </c>
      <c r="C376">
        <v>84</v>
      </c>
      <c r="D376" t="s">
        <v>59</v>
      </c>
      <c r="E376" t="s">
        <v>2252</v>
      </c>
      <c r="F376">
        <v>933.33333333333303</v>
      </c>
      <c r="G376">
        <v>69</v>
      </c>
      <c r="H376">
        <v>71</v>
      </c>
      <c r="I376">
        <v>79</v>
      </c>
      <c r="J376">
        <v>75</v>
      </c>
      <c r="K376">
        <v>82</v>
      </c>
      <c r="L376">
        <v>84</v>
      </c>
      <c r="M376" t="s">
        <v>1788</v>
      </c>
      <c r="N376">
        <v>52</v>
      </c>
      <c r="O376">
        <v>27</v>
      </c>
    </row>
    <row r="377" spans="1:15" x14ac:dyDescent="0.25">
      <c r="A377">
        <v>148803</v>
      </c>
      <c r="B377" t="s">
        <v>1335</v>
      </c>
      <c r="C377">
        <v>84</v>
      </c>
      <c r="D377" t="s">
        <v>18</v>
      </c>
      <c r="E377" t="s">
        <v>2252</v>
      </c>
      <c r="F377">
        <v>1000</v>
      </c>
      <c r="G377">
        <v>68</v>
      </c>
      <c r="H377">
        <v>85</v>
      </c>
      <c r="I377">
        <v>64</v>
      </c>
      <c r="J377">
        <v>72</v>
      </c>
      <c r="K377">
        <v>32</v>
      </c>
      <c r="L377">
        <v>73</v>
      </c>
      <c r="M377" t="s">
        <v>1789</v>
      </c>
      <c r="N377">
        <v>34</v>
      </c>
      <c r="O377">
        <v>34</v>
      </c>
    </row>
    <row r="378" spans="1:15" x14ac:dyDescent="0.25">
      <c r="A378">
        <v>167664</v>
      </c>
      <c r="B378" t="s">
        <v>1261</v>
      </c>
      <c r="C378">
        <v>84</v>
      </c>
      <c r="D378" t="s">
        <v>18</v>
      </c>
      <c r="E378" t="s">
        <v>2252</v>
      </c>
      <c r="F378">
        <v>1200</v>
      </c>
      <c r="G378">
        <v>81</v>
      </c>
      <c r="H378">
        <v>84</v>
      </c>
      <c r="I378">
        <v>68</v>
      </c>
      <c r="J378">
        <v>80</v>
      </c>
      <c r="K378">
        <v>30</v>
      </c>
      <c r="L378">
        <v>71</v>
      </c>
      <c r="M378" t="s">
        <v>1790</v>
      </c>
      <c r="N378">
        <v>48</v>
      </c>
      <c r="O378">
        <v>52</v>
      </c>
    </row>
    <row r="379" spans="1:15" x14ac:dyDescent="0.25">
      <c r="A379">
        <v>168435</v>
      </c>
      <c r="B379" t="s">
        <v>1367</v>
      </c>
      <c r="C379">
        <v>84</v>
      </c>
      <c r="D379" t="s">
        <v>23</v>
      </c>
      <c r="E379" t="s">
        <v>2252</v>
      </c>
      <c r="F379">
        <v>1900</v>
      </c>
      <c r="G379">
        <v>85</v>
      </c>
      <c r="H379">
        <v>79</v>
      </c>
      <c r="I379">
        <v>73</v>
      </c>
      <c r="J379">
        <v>87</v>
      </c>
      <c r="K379">
        <v>50</v>
      </c>
      <c r="L379">
        <v>84</v>
      </c>
      <c r="M379" t="s">
        <v>1791</v>
      </c>
      <c r="N379">
        <v>73</v>
      </c>
      <c r="O379">
        <v>27</v>
      </c>
    </row>
    <row r="380" spans="1:15" x14ac:dyDescent="0.25">
      <c r="A380">
        <v>143745</v>
      </c>
      <c r="B380" t="s">
        <v>1360</v>
      </c>
      <c r="C380">
        <v>84</v>
      </c>
      <c r="D380" t="s">
        <v>35</v>
      </c>
      <c r="E380" t="s">
        <v>2252</v>
      </c>
      <c r="F380">
        <v>1600</v>
      </c>
      <c r="G380">
        <v>77</v>
      </c>
      <c r="H380">
        <v>74</v>
      </c>
      <c r="I380">
        <v>83</v>
      </c>
      <c r="J380">
        <v>86</v>
      </c>
      <c r="K380">
        <v>61</v>
      </c>
      <c r="L380">
        <v>72</v>
      </c>
      <c r="M380" t="s">
        <v>1989</v>
      </c>
      <c r="N380">
        <v>240</v>
      </c>
      <c r="O380">
        <v>48</v>
      </c>
    </row>
    <row r="381" spans="1:15" x14ac:dyDescent="0.25">
      <c r="A381">
        <v>190460</v>
      </c>
      <c r="B381" t="s">
        <v>1286</v>
      </c>
      <c r="C381">
        <v>84</v>
      </c>
      <c r="D381" t="s">
        <v>41</v>
      </c>
      <c r="E381" t="s">
        <v>2252</v>
      </c>
      <c r="F381">
        <v>1100</v>
      </c>
      <c r="G381">
        <v>82</v>
      </c>
      <c r="H381">
        <v>74</v>
      </c>
      <c r="I381">
        <v>84</v>
      </c>
      <c r="J381">
        <v>83</v>
      </c>
      <c r="K381">
        <v>47</v>
      </c>
      <c r="L381">
        <v>56</v>
      </c>
      <c r="M381" t="s">
        <v>1999</v>
      </c>
      <c r="N381">
        <v>18</v>
      </c>
      <c r="O381">
        <v>13</v>
      </c>
    </row>
    <row r="382" spans="1:15" x14ac:dyDescent="0.25">
      <c r="A382">
        <v>5479</v>
      </c>
      <c r="B382" t="s">
        <v>503</v>
      </c>
      <c r="C382">
        <v>84</v>
      </c>
      <c r="D382" t="s">
        <v>23</v>
      </c>
      <c r="E382" t="s">
        <v>2252</v>
      </c>
      <c r="F382">
        <v>2500</v>
      </c>
      <c r="G382">
        <v>87</v>
      </c>
      <c r="H382">
        <v>79</v>
      </c>
      <c r="I382">
        <v>67</v>
      </c>
      <c r="J382">
        <v>88</v>
      </c>
      <c r="K382">
        <v>65</v>
      </c>
      <c r="L382">
        <v>79</v>
      </c>
      <c r="M382" t="s">
        <v>2010</v>
      </c>
      <c r="N382">
        <v>243</v>
      </c>
      <c r="O382">
        <v>45</v>
      </c>
    </row>
    <row r="383" spans="1:15" x14ac:dyDescent="0.25">
      <c r="A383">
        <v>197781</v>
      </c>
      <c r="B383" t="s">
        <v>178</v>
      </c>
      <c r="C383">
        <v>84</v>
      </c>
      <c r="D383" t="s">
        <v>41</v>
      </c>
      <c r="E383" t="s">
        <v>2252</v>
      </c>
      <c r="F383">
        <v>1700</v>
      </c>
      <c r="G383">
        <v>77</v>
      </c>
      <c r="H383">
        <v>77</v>
      </c>
      <c r="I383">
        <v>84</v>
      </c>
      <c r="J383">
        <v>87</v>
      </c>
      <c r="K383">
        <v>33</v>
      </c>
      <c r="L383">
        <v>63</v>
      </c>
      <c r="M383" t="s">
        <v>2012</v>
      </c>
      <c r="N383">
        <v>243</v>
      </c>
      <c r="O383">
        <v>45</v>
      </c>
    </row>
    <row r="384" spans="1:15" x14ac:dyDescent="0.25">
      <c r="A384">
        <v>195864</v>
      </c>
      <c r="B384" t="s">
        <v>1224</v>
      </c>
      <c r="C384">
        <v>84</v>
      </c>
      <c r="D384" t="s">
        <v>33</v>
      </c>
      <c r="E384" t="s">
        <v>2252</v>
      </c>
      <c r="F384">
        <v>5100</v>
      </c>
      <c r="G384">
        <v>77</v>
      </c>
      <c r="H384">
        <v>79</v>
      </c>
      <c r="I384">
        <v>80</v>
      </c>
      <c r="J384">
        <v>85</v>
      </c>
      <c r="K384">
        <v>73</v>
      </c>
      <c r="L384">
        <v>88</v>
      </c>
      <c r="M384" t="s">
        <v>2033</v>
      </c>
      <c r="N384">
        <v>45</v>
      </c>
      <c r="O384">
        <v>18</v>
      </c>
    </row>
    <row r="385" spans="1:15" x14ac:dyDescent="0.25">
      <c r="A385">
        <v>162835</v>
      </c>
      <c r="B385" t="s">
        <v>1341</v>
      </c>
      <c r="C385">
        <v>84</v>
      </c>
      <c r="D385" t="s">
        <v>23</v>
      </c>
      <c r="E385" t="s">
        <v>2252</v>
      </c>
      <c r="F385">
        <v>1200</v>
      </c>
      <c r="G385">
        <v>87</v>
      </c>
      <c r="H385">
        <v>82</v>
      </c>
      <c r="I385">
        <v>65</v>
      </c>
      <c r="J385">
        <v>86</v>
      </c>
      <c r="K385">
        <v>58</v>
      </c>
      <c r="L385">
        <v>84</v>
      </c>
      <c r="M385" t="s">
        <v>2038</v>
      </c>
      <c r="N385">
        <v>44</v>
      </c>
      <c r="O385">
        <v>44</v>
      </c>
    </row>
    <row r="386" spans="1:15" x14ac:dyDescent="0.25">
      <c r="A386">
        <v>167628</v>
      </c>
      <c r="B386" t="s">
        <v>1337</v>
      </c>
      <c r="C386">
        <v>84</v>
      </c>
      <c r="D386" t="s">
        <v>23</v>
      </c>
      <c r="E386" t="s">
        <v>2252</v>
      </c>
      <c r="F386">
        <v>1000</v>
      </c>
      <c r="G386">
        <v>83</v>
      </c>
      <c r="H386">
        <v>82</v>
      </c>
      <c r="I386">
        <v>77</v>
      </c>
      <c r="J386">
        <v>86</v>
      </c>
      <c r="K386">
        <v>55</v>
      </c>
      <c r="L386">
        <v>84</v>
      </c>
      <c r="M386" t="s">
        <v>2041</v>
      </c>
      <c r="N386">
        <v>1819</v>
      </c>
      <c r="O386">
        <v>18</v>
      </c>
    </row>
    <row r="387" spans="1:15" x14ac:dyDescent="0.25">
      <c r="A387">
        <v>189362</v>
      </c>
      <c r="B387" t="s">
        <v>83</v>
      </c>
      <c r="C387">
        <v>84</v>
      </c>
      <c r="D387" t="s">
        <v>18</v>
      </c>
      <c r="E387" t="s">
        <v>27</v>
      </c>
      <c r="F387">
        <v>211000</v>
      </c>
      <c r="G387">
        <v>83</v>
      </c>
      <c r="H387">
        <v>91</v>
      </c>
      <c r="I387">
        <v>81</v>
      </c>
      <c r="J387">
        <v>83</v>
      </c>
      <c r="K387">
        <v>45</v>
      </c>
      <c r="L387">
        <v>88</v>
      </c>
      <c r="M387" t="s">
        <v>1600</v>
      </c>
      <c r="N387">
        <v>100769</v>
      </c>
      <c r="O387">
        <v>54</v>
      </c>
    </row>
    <row r="388" spans="1:15" x14ac:dyDescent="0.25">
      <c r="A388">
        <v>174543</v>
      </c>
      <c r="B388" t="s">
        <v>1246</v>
      </c>
      <c r="C388">
        <v>84</v>
      </c>
      <c r="D388" t="s">
        <v>23</v>
      </c>
      <c r="E388" t="s">
        <v>27</v>
      </c>
      <c r="F388">
        <v>50500</v>
      </c>
      <c r="G388">
        <v>87</v>
      </c>
      <c r="H388">
        <v>84</v>
      </c>
      <c r="I388">
        <v>85</v>
      </c>
      <c r="J388">
        <v>88</v>
      </c>
      <c r="K388">
        <v>58</v>
      </c>
      <c r="L388">
        <v>82</v>
      </c>
      <c r="M388" t="s">
        <v>1601</v>
      </c>
      <c r="N388">
        <v>241</v>
      </c>
      <c r="O388">
        <v>55</v>
      </c>
    </row>
    <row r="389" spans="1:15" x14ac:dyDescent="0.25">
      <c r="A389">
        <v>142754</v>
      </c>
      <c r="B389" t="s">
        <v>1382</v>
      </c>
      <c r="C389">
        <v>84</v>
      </c>
      <c r="D389" t="s">
        <v>59</v>
      </c>
      <c r="E389" t="s">
        <v>27</v>
      </c>
      <c r="F389">
        <v>78500</v>
      </c>
      <c r="G389">
        <v>70</v>
      </c>
      <c r="H389">
        <v>61</v>
      </c>
      <c r="I389">
        <v>72</v>
      </c>
      <c r="J389">
        <v>72</v>
      </c>
      <c r="K389">
        <v>88</v>
      </c>
      <c r="L389">
        <v>84</v>
      </c>
      <c r="M389" t="s">
        <v>1602</v>
      </c>
      <c r="N389">
        <v>241</v>
      </c>
      <c r="O389">
        <v>52</v>
      </c>
    </row>
    <row r="390" spans="1:15" x14ac:dyDescent="0.25">
      <c r="A390">
        <v>148119</v>
      </c>
      <c r="B390" t="s">
        <v>1385</v>
      </c>
      <c r="C390">
        <v>84</v>
      </c>
      <c r="D390" t="s">
        <v>23</v>
      </c>
      <c r="E390" t="s">
        <v>27</v>
      </c>
      <c r="F390">
        <v>20250</v>
      </c>
      <c r="G390">
        <v>88</v>
      </c>
      <c r="H390">
        <v>84</v>
      </c>
      <c r="I390">
        <v>83</v>
      </c>
      <c r="J390">
        <v>88</v>
      </c>
      <c r="K390">
        <v>56</v>
      </c>
      <c r="L390">
        <v>82</v>
      </c>
      <c r="M390" t="s">
        <v>1603</v>
      </c>
      <c r="N390">
        <v>315</v>
      </c>
      <c r="O390">
        <v>40</v>
      </c>
    </row>
    <row r="391" spans="1:15" x14ac:dyDescent="0.25">
      <c r="A391">
        <v>189358</v>
      </c>
      <c r="B391" t="s">
        <v>1346</v>
      </c>
      <c r="C391">
        <v>84</v>
      </c>
      <c r="D391" t="s">
        <v>41</v>
      </c>
      <c r="E391" t="s">
        <v>27</v>
      </c>
      <c r="F391">
        <v>80500</v>
      </c>
      <c r="G391">
        <v>83</v>
      </c>
      <c r="H391">
        <v>79</v>
      </c>
      <c r="I391">
        <v>82</v>
      </c>
      <c r="J391">
        <v>89</v>
      </c>
      <c r="K391">
        <v>36</v>
      </c>
      <c r="L391">
        <v>52</v>
      </c>
      <c r="M391" t="s">
        <v>1652</v>
      </c>
      <c r="N391">
        <v>22</v>
      </c>
      <c r="O391">
        <v>163</v>
      </c>
    </row>
    <row r="392" spans="1:15" x14ac:dyDescent="0.25">
      <c r="A392">
        <v>193301</v>
      </c>
      <c r="B392" t="s">
        <v>1232</v>
      </c>
      <c r="C392">
        <v>84</v>
      </c>
      <c r="D392" t="s">
        <v>18</v>
      </c>
      <c r="E392" t="s">
        <v>27</v>
      </c>
      <c r="F392">
        <v>131000</v>
      </c>
      <c r="G392">
        <v>90</v>
      </c>
      <c r="H392">
        <v>88</v>
      </c>
      <c r="I392">
        <v>76</v>
      </c>
      <c r="J392">
        <v>88</v>
      </c>
      <c r="K392">
        <v>43</v>
      </c>
      <c r="L392">
        <v>79</v>
      </c>
      <c r="M392" t="s">
        <v>2093</v>
      </c>
      <c r="N392">
        <v>66</v>
      </c>
      <c r="O392">
        <v>18</v>
      </c>
    </row>
    <row r="393" spans="1:15" x14ac:dyDescent="0.25">
      <c r="A393">
        <v>163705</v>
      </c>
      <c r="B393" t="s">
        <v>1231</v>
      </c>
      <c r="C393">
        <v>84</v>
      </c>
      <c r="D393" t="s">
        <v>23</v>
      </c>
      <c r="E393" t="s">
        <v>27</v>
      </c>
      <c r="F393">
        <v>15000</v>
      </c>
      <c r="G393">
        <v>87</v>
      </c>
      <c r="H393">
        <v>84</v>
      </c>
      <c r="I393">
        <v>79</v>
      </c>
      <c r="J393">
        <v>88</v>
      </c>
      <c r="K393">
        <v>55</v>
      </c>
      <c r="L393">
        <v>86</v>
      </c>
      <c r="M393" t="s">
        <v>2094</v>
      </c>
      <c r="N393">
        <v>219</v>
      </c>
      <c r="O393">
        <v>18</v>
      </c>
    </row>
    <row r="394" spans="1:15" x14ac:dyDescent="0.25">
      <c r="A394">
        <v>192366</v>
      </c>
      <c r="B394" t="s">
        <v>1283</v>
      </c>
      <c r="C394">
        <v>84</v>
      </c>
      <c r="D394" t="s">
        <v>39</v>
      </c>
      <c r="E394" t="s">
        <v>27</v>
      </c>
      <c r="F394">
        <v>22250</v>
      </c>
      <c r="G394">
        <v>73</v>
      </c>
      <c r="H394">
        <v>62</v>
      </c>
      <c r="I394">
        <v>65</v>
      </c>
      <c r="J394">
        <v>67</v>
      </c>
      <c r="K394">
        <v>90</v>
      </c>
      <c r="L394">
        <v>87</v>
      </c>
      <c r="M394" t="s">
        <v>2123</v>
      </c>
      <c r="N394">
        <v>461</v>
      </c>
      <c r="O394">
        <v>52</v>
      </c>
    </row>
    <row r="395" spans="1:15" x14ac:dyDescent="0.25">
      <c r="A395">
        <v>198009</v>
      </c>
      <c r="B395" t="s">
        <v>1361</v>
      </c>
      <c r="C395">
        <v>84</v>
      </c>
      <c r="D395" t="s">
        <v>23</v>
      </c>
      <c r="E395" t="s">
        <v>17</v>
      </c>
      <c r="F395">
        <v>18250</v>
      </c>
      <c r="G395">
        <v>85</v>
      </c>
      <c r="H395">
        <v>80</v>
      </c>
      <c r="I395">
        <v>75</v>
      </c>
      <c r="J395">
        <v>90</v>
      </c>
      <c r="K395">
        <v>62</v>
      </c>
      <c r="L395">
        <v>82</v>
      </c>
      <c r="M395" t="s">
        <v>2211</v>
      </c>
      <c r="N395">
        <v>110556</v>
      </c>
      <c r="O395">
        <v>27</v>
      </c>
    </row>
    <row r="396" spans="1:15" x14ac:dyDescent="0.25">
      <c r="A396">
        <v>203551</v>
      </c>
      <c r="B396" t="s">
        <v>1362</v>
      </c>
      <c r="C396">
        <v>84</v>
      </c>
      <c r="D396" t="s">
        <v>31</v>
      </c>
      <c r="E396" t="s">
        <v>17</v>
      </c>
      <c r="F396">
        <v>40250</v>
      </c>
      <c r="G396">
        <v>84</v>
      </c>
      <c r="H396">
        <v>81</v>
      </c>
      <c r="I396">
        <v>77</v>
      </c>
      <c r="J396">
        <v>83</v>
      </c>
      <c r="K396">
        <v>74</v>
      </c>
      <c r="L396">
        <v>80</v>
      </c>
      <c r="M396" t="s">
        <v>2212</v>
      </c>
      <c r="N396">
        <v>52</v>
      </c>
      <c r="O396">
        <v>27</v>
      </c>
    </row>
    <row r="397" spans="1:15" x14ac:dyDescent="0.25">
      <c r="A397">
        <v>201399</v>
      </c>
      <c r="B397" t="s">
        <v>1363</v>
      </c>
      <c r="C397">
        <v>84</v>
      </c>
      <c r="D397" t="s">
        <v>18</v>
      </c>
      <c r="E397" t="s">
        <v>17</v>
      </c>
      <c r="F397">
        <v>60500</v>
      </c>
      <c r="G397">
        <v>87</v>
      </c>
      <c r="H397">
        <v>92</v>
      </c>
      <c r="I397">
        <v>70</v>
      </c>
      <c r="J397">
        <v>85</v>
      </c>
      <c r="K397">
        <v>42</v>
      </c>
      <c r="L397">
        <v>82</v>
      </c>
      <c r="M397" t="s">
        <v>2213</v>
      </c>
      <c r="N397">
        <v>44</v>
      </c>
      <c r="O397">
        <v>52</v>
      </c>
    </row>
    <row r="398" spans="1:15" x14ac:dyDescent="0.25">
      <c r="A398">
        <v>183711</v>
      </c>
      <c r="B398" t="s">
        <v>1376</v>
      </c>
      <c r="C398">
        <v>84</v>
      </c>
      <c r="D398" t="s">
        <v>33</v>
      </c>
      <c r="E398" t="s">
        <v>17</v>
      </c>
      <c r="F398">
        <v>25500</v>
      </c>
      <c r="G398">
        <v>80</v>
      </c>
      <c r="H398">
        <v>74</v>
      </c>
      <c r="I398">
        <v>84</v>
      </c>
      <c r="J398">
        <v>81</v>
      </c>
      <c r="K398">
        <v>76</v>
      </c>
      <c r="L398">
        <v>83</v>
      </c>
      <c r="M398" t="s">
        <v>2214</v>
      </c>
      <c r="N398">
        <v>9</v>
      </c>
      <c r="O398">
        <v>14</v>
      </c>
    </row>
    <row r="399" spans="1:15" x14ac:dyDescent="0.25">
      <c r="A399">
        <v>199561</v>
      </c>
      <c r="B399" t="s">
        <v>240</v>
      </c>
      <c r="C399">
        <v>84</v>
      </c>
      <c r="D399" t="s">
        <v>13</v>
      </c>
      <c r="E399" t="s">
        <v>17</v>
      </c>
      <c r="F399">
        <v>15250</v>
      </c>
      <c r="G399">
        <v>84</v>
      </c>
      <c r="H399">
        <v>83</v>
      </c>
      <c r="I399">
        <v>80</v>
      </c>
      <c r="J399">
        <v>88</v>
      </c>
      <c r="K399">
        <v>43</v>
      </c>
      <c r="L399">
        <v>72</v>
      </c>
      <c r="M399" t="s">
        <v>2215</v>
      </c>
      <c r="N399">
        <v>450</v>
      </c>
      <c r="O399">
        <v>45</v>
      </c>
    </row>
    <row r="400" spans="1:15" x14ac:dyDescent="0.25">
      <c r="A400">
        <v>189157</v>
      </c>
      <c r="B400" t="s">
        <v>1377</v>
      </c>
      <c r="C400">
        <v>84</v>
      </c>
      <c r="D400" t="s">
        <v>35</v>
      </c>
      <c r="E400" t="s">
        <v>17</v>
      </c>
      <c r="F400">
        <v>121000</v>
      </c>
      <c r="G400">
        <v>93</v>
      </c>
      <c r="H400">
        <v>81</v>
      </c>
      <c r="I400">
        <v>80</v>
      </c>
      <c r="J400">
        <v>92</v>
      </c>
      <c r="K400">
        <v>43</v>
      </c>
      <c r="L400">
        <v>89</v>
      </c>
      <c r="M400" t="s">
        <v>2216</v>
      </c>
      <c r="N400">
        <v>1799</v>
      </c>
      <c r="O400">
        <v>110</v>
      </c>
    </row>
    <row r="401" spans="1:15" x14ac:dyDescent="0.25">
      <c r="A401">
        <v>179783</v>
      </c>
      <c r="B401" t="s">
        <v>1378</v>
      </c>
      <c r="C401">
        <v>84</v>
      </c>
      <c r="D401" t="s">
        <v>23</v>
      </c>
      <c r="E401" t="s">
        <v>17</v>
      </c>
      <c r="F401">
        <v>27750</v>
      </c>
      <c r="G401">
        <v>87</v>
      </c>
      <c r="H401">
        <v>80</v>
      </c>
      <c r="I401">
        <v>76</v>
      </c>
      <c r="J401">
        <v>90</v>
      </c>
      <c r="K401">
        <v>45</v>
      </c>
      <c r="L401">
        <v>85</v>
      </c>
      <c r="M401" t="s">
        <v>2217</v>
      </c>
      <c r="N401">
        <v>34</v>
      </c>
      <c r="O401">
        <v>21</v>
      </c>
    </row>
    <row r="402" spans="1:15" x14ac:dyDescent="0.25">
      <c r="A402">
        <v>197242</v>
      </c>
      <c r="B402" t="s">
        <v>1379</v>
      </c>
      <c r="C402">
        <v>84</v>
      </c>
      <c r="D402" t="s">
        <v>59</v>
      </c>
      <c r="E402" t="s">
        <v>17</v>
      </c>
      <c r="F402">
        <v>20250</v>
      </c>
      <c r="G402">
        <v>65</v>
      </c>
      <c r="H402">
        <v>62</v>
      </c>
      <c r="I402">
        <v>77</v>
      </c>
      <c r="J402">
        <v>65</v>
      </c>
      <c r="K402">
        <v>85</v>
      </c>
      <c r="L402">
        <v>92</v>
      </c>
      <c r="M402" t="s">
        <v>2218</v>
      </c>
      <c r="N402">
        <v>481</v>
      </c>
      <c r="O402">
        <v>37</v>
      </c>
    </row>
    <row r="403" spans="1:15" x14ac:dyDescent="0.25">
      <c r="A403">
        <v>199987</v>
      </c>
      <c r="B403" t="s">
        <v>1380</v>
      </c>
      <c r="C403">
        <v>84</v>
      </c>
      <c r="D403" t="s">
        <v>23</v>
      </c>
      <c r="E403" t="s">
        <v>17</v>
      </c>
      <c r="F403">
        <v>32750</v>
      </c>
      <c r="G403">
        <v>83</v>
      </c>
      <c r="H403">
        <v>86</v>
      </c>
      <c r="I403">
        <v>80</v>
      </c>
      <c r="J403">
        <v>84</v>
      </c>
      <c r="K403">
        <v>60</v>
      </c>
      <c r="L403">
        <v>87</v>
      </c>
      <c r="M403" t="s">
        <v>2219</v>
      </c>
      <c r="N403">
        <v>245</v>
      </c>
      <c r="O403">
        <v>34</v>
      </c>
    </row>
    <row r="404" spans="1:15" x14ac:dyDescent="0.25">
      <c r="A404">
        <v>183284</v>
      </c>
      <c r="B404" t="s">
        <v>1381</v>
      </c>
      <c r="C404">
        <v>84</v>
      </c>
      <c r="D404" t="s">
        <v>39</v>
      </c>
      <c r="E404" t="s">
        <v>17</v>
      </c>
      <c r="F404">
        <v>37750</v>
      </c>
      <c r="G404">
        <v>75</v>
      </c>
      <c r="H404">
        <v>65</v>
      </c>
      <c r="I404">
        <v>70</v>
      </c>
      <c r="J404">
        <v>70</v>
      </c>
      <c r="K404">
        <v>86</v>
      </c>
      <c r="L404">
        <v>88</v>
      </c>
      <c r="M404" t="s">
        <v>2220</v>
      </c>
      <c r="N404">
        <v>325</v>
      </c>
      <c r="O404">
        <v>103</v>
      </c>
    </row>
    <row r="405" spans="1:15" x14ac:dyDescent="0.25">
      <c r="A405">
        <v>180206</v>
      </c>
      <c r="B405" t="s">
        <v>1359</v>
      </c>
      <c r="C405">
        <v>83</v>
      </c>
      <c r="D405" t="s">
        <v>33</v>
      </c>
      <c r="E405" t="s">
        <v>2252</v>
      </c>
      <c r="F405">
        <v>1100</v>
      </c>
      <c r="G405">
        <v>72</v>
      </c>
      <c r="H405">
        <v>75</v>
      </c>
      <c r="I405">
        <v>85</v>
      </c>
      <c r="J405">
        <v>84</v>
      </c>
      <c r="K405">
        <v>63</v>
      </c>
      <c r="L405">
        <v>66</v>
      </c>
      <c r="M405" t="s">
        <v>1792</v>
      </c>
      <c r="N405">
        <v>52</v>
      </c>
      <c r="O405">
        <v>8</v>
      </c>
    </row>
    <row r="406" spans="1:15" x14ac:dyDescent="0.25">
      <c r="A406">
        <v>193082</v>
      </c>
      <c r="B406" t="s">
        <v>1387</v>
      </c>
      <c r="C406">
        <v>83</v>
      </c>
      <c r="D406" t="s">
        <v>36</v>
      </c>
      <c r="E406" t="s">
        <v>2252</v>
      </c>
      <c r="F406">
        <v>3100</v>
      </c>
      <c r="G406">
        <v>93</v>
      </c>
      <c r="H406">
        <v>77</v>
      </c>
      <c r="I406">
        <v>76</v>
      </c>
      <c r="J406">
        <v>87</v>
      </c>
      <c r="K406">
        <v>57</v>
      </c>
      <c r="L406">
        <v>71</v>
      </c>
      <c r="M406" t="s">
        <v>1793</v>
      </c>
      <c r="N406">
        <v>5</v>
      </c>
      <c r="O406">
        <v>56</v>
      </c>
    </row>
    <row r="407" spans="1:15" x14ac:dyDescent="0.25">
      <c r="A407">
        <v>120533</v>
      </c>
      <c r="B407" t="s">
        <v>252</v>
      </c>
      <c r="C407">
        <v>83</v>
      </c>
      <c r="D407" t="s">
        <v>39</v>
      </c>
      <c r="E407" t="s">
        <v>2252</v>
      </c>
      <c r="F407">
        <v>1500</v>
      </c>
      <c r="G407">
        <v>73</v>
      </c>
      <c r="H407">
        <v>50</v>
      </c>
      <c r="I407">
        <v>58</v>
      </c>
      <c r="J407">
        <v>59</v>
      </c>
      <c r="K407">
        <v>84</v>
      </c>
      <c r="L407">
        <v>83</v>
      </c>
      <c r="M407" t="s">
        <v>1794</v>
      </c>
      <c r="N407">
        <v>243</v>
      </c>
      <c r="O407">
        <v>38</v>
      </c>
    </row>
    <row r="408" spans="1:15" x14ac:dyDescent="0.25">
      <c r="A408">
        <v>112253</v>
      </c>
      <c r="B408" t="s">
        <v>1248</v>
      </c>
      <c r="C408">
        <v>83</v>
      </c>
      <c r="D408" t="s">
        <v>59</v>
      </c>
      <c r="E408" t="s">
        <v>2252</v>
      </c>
      <c r="F408">
        <v>1050</v>
      </c>
      <c r="G408">
        <v>53</v>
      </c>
      <c r="H408">
        <v>50</v>
      </c>
      <c r="I408">
        <v>77</v>
      </c>
      <c r="J408">
        <v>71</v>
      </c>
      <c r="K408">
        <v>79</v>
      </c>
      <c r="L408">
        <v>82</v>
      </c>
      <c r="M408" t="s">
        <v>1795</v>
      </c>
      <c r="N408">
        <v>69</v>
      </c>
      <c r="O408">
        <v>18</v>
      </c>
    </row>
    <row r="409" spans="1:15" x14ac:dyDescent="0.25">
      <c r="A409">
        <v>142754</v>
      </c>
      <c r="B409" t="s">
        <v>1382</v>
      </c>
      <c r="C409">
        <v>83</v>
      </c>
      <c r="D409" t="s">
        <v>39</v>
      </c>
      <c r="E409" t="s">
        <v>2252</v>
      </c>
      <c r="F409">
        <v>1000</v>
      </c>
      <c r="G409">
        <v>69</v>
      </c>
      <c r="H409">
        <v>59</v>
      </c>
      <c r="I409">
        <v>70</v>
      </c>
      <c r="J409">
        <v>69</v>
      </c>
      <c r="K409">
        <v>84</v>
      </c>
      <c r="L409">
        <v>80</v>
      </c>
      <c r="M409" t="s">
        <v>1796</v>
      </c>
      <c r="N409">
        <v>241</v>
      </c>
      <c r="O409">
        <v>52</v>
      </c>
    </row>
    <row r="410" spans="1:15" x14ac:dyDescent="0.25">
      <c r="A410">
        <v>146530</v>
      </c>
      <c r="B410" t="s">
        <v>1262</v>
      </c>
      <c r="C410">
        <v>83</v>
      </c>
      <c r="D410" t="s">
        <v>31</v>
      </c>
      <c r="E410" t="s">
        <v>2252</v>
      </c>
      <c r="F410">
        <v>4100</v>
      </c>
      <c r="G410">
        <v>86</v>
      </c>
      <c r="H410">
        <v>70</v>
      </c>
      <c r="I410">
        <v>79</v>
      </c>
      <c r="J410">
        <v>83</v>
      </c>
      <c r="K410">
        <v>76</v>
      </c>
      <c r="L410">
        <v>68</v>
      </c>
      <c r="M410" t="s">
        <v>1797</v>
      </c>
      <c r="N410">
        <v>241</v>
      </c>
      <c r="O410">
        <v>54</v>
      </c>
    </row>
    <row r="411" spans="1:15" x14ac:dyDescent="0.25">
      <c r="A411">
        <v>162347</v>
      </c>
      <c r="B411" t="s">
        <v>1373</v>
      </c>
      <c r="C411">
        <v>83</v>
      </c>
      <c r="D411" t="s">
        <v>33</v>
      </c>
      <c r="E411" t="s">
        <v>2252</v>
      </c>
      <c r="F411">
        <v>1200</v>
      </c>
      <c r="G411">
        <v>74</v>
      </c>
      <c r="H411">
        <v>75</v>
      </c>
      <c r="I411">
        <v>83</v>
      </c>
      <c r="J411">
        <v>82</v>
      </c>
      <c r="K411">
        <v>71</v>
      </c>
      <c r="L411">
        <v>72</v>
      </c>
      <c r="M411" t="s">
        <v>1798</v>
      </c>
      <c r="N411">
        <v>69</v>
      </c>
      <c r="O411">
        <v>38</v>
      </c>
    </row>
    <row r="412" spans="1:15" x14ac:dyDescent="0.25">
      <c r="A412">
        <v>170481</v>
      </c>
      <c r="B412" t="s">
        <v>1278</v>
      </c>
      <c r="C412">
        <v>83</v>
      </c>
      <c r="D412" t="s">
        <v>39</v>
      </c>
      <c r="E412" t="s">
        <v>2252</v>
      </c>
      <c r="F412">
        <v>1200</v>
      </c>
      <c r="G412">
        <v>52</v>
      </c>
      <c r="H412">
        <v>57</v>
      </c>
      <c r="I412">
        <v>68</v>
      </c>
      <c r="J412">
        <v>64</v>
      </c>
      <c r="K412">
        <v>86</v>
      </c>
      <c r="L412">
        <v>78</v>
      </c>
      <c r="M412" t="s">
        <v>1799</v>
      </c>
      <c r="N412">
        <v>100769</v>
      </c>
      <c r="O412">
        <v>52</v>
      </c>
    </row>
    <row r="413" spans="1:15" x14ac:dyDescent="0.25">
      <c r="A413">
        <v>168609</v>
      </c>
      <c r="B413" t="s">
        <v>230</v>
      </c>
      <c r="C413">
        <v>83</v>
      </c>
      <c r="D413" t="s">
        <v>39</v>
      </c>
      <c r="E413" t="s">
        <v>2252</v>
      </c>
      <c r="F413">
        <v>1200</v>
      </c>
      <c r="G413">
        <v>76</v>
      </c>
      <c r="H413">
        <v>49</v>
      </c>
      <c r="I413">
        <v>56</v>
      </c>
      <c r="J413">
        <v>57</v>
      </c>
      <c r="K413">
        <v>84</v>
      </c>
      <c r="L413">
        <v>79</v>
      </c>
      <c r="M413" t="s">
        <v>1800</v>
      </c>
      <c r="N413">
        <v>240</v>
      </c>
      <c r="O413">
        <v>54</v>
      </c>
    </row>
    <row r="414" spans="1:15" x14ac:dyDescent="0.25">
      <c r="A414">
        <v>170890</v>
      </c>
      <c r="B414" t="s">
        <v>1235</v>
      </c>
      <c r="C414">
        <v>83</v>
      </c>
      <c r="D414" t="s">
        <v>59</v>
      </c>
      <c r="E414" t="s">
        <v>2252</v>
      </c>
      <c r="F414">
        <v>1200</v>
      </c>
      <c r="G414">
        <v>78</v>
      </c>
      <c r="H414">
        <v>67</v>
      </c>
      <c r="I414">
        <v>76</v>
      </c>
      <c r="J414">
        <v>76</v>
      </c>
      <c r="K414">
        <v>84</v>
      </c>
      <c r="L414">
        <v>82</v>
      </c>
      <c r="M414" t="s">
        <v>1801</v>
      </c>
      <c r="N414">
        <v>73</v>
      </c>
      <c r="O414">
        <v>18</v>
      </c>
    </row>
    <row r="415" spans="1:15" x14ac:dyDescent="0.25">
      <c r="A415">
        <v>168651</v>
      </c>
      <c r="B415" t="s">
        <v>1282</v>
      </c>
      <c r="C415">
        <v>83</v>
      </c>
      <c r="D415" t="s">
        <v>41</v>
      </c>
      <c r="E415" t="s">
        <v>2252</v>
      </c>
      <c r="F415">
        <v>1600</v>
      </c>
      <c r="G415">
        <v>69</v>
      </c>
      <c r="H415">
        <v>82</v>
      </c>
      <c r="I415">
        <v>87</v>
      </c>
      <c r="J415">
        <v>81</v>
      </c>
      <c r="K415">
        <v>55</v>
      </c>
      <c r="L415">
        <v>67</v>
      </c>
      <c r="M415" t="s">
        <v>1802</v>
      </c>
      <c r="N415">
        <v>241</v>
      </c>
      <c r="O415">
        <v>10</v>
      </c>
    </row>
    <row r="416" spans="1:15" x14ac:dyDescent="0.25">
      <c r="A416">
        <v>181783</v>
      </c>
      <c r="B416" t="s">
        <v>1388</v>
      </c>
      <c r="C416">
        <v>83</v>
      </c>
      <c r="D416" t="s">
        <v>18</v>
      </c>
      <c r="E416" t="s">
        <v>2252</v>
      </c>
      <c r="F416">
        <v>2000</v>
      </c>
      <c r="G416">
        <v>75</v>
      </c>
      <c r="H416">
        <v>82</v>
      </c>
      <c r="I416">
        <v>61</v>
      </c>
      <c r="J416">
        <v>75</v>
      </c>
      <c r="K416">
        <v>43</v>
      </c>
      <c r="L416">
        <v>87</v>
      </c>
      <c r="M416" t="s">
        <v>1803</v>
      </c>
      <c r="N416">
        <v>240</v>
      </c>
      <c r="O416">
        <v>10</v>
      </c>
    </row>
    <row r="417" spans="1:15" x14ac:dyDescent="0.25">
      <c r="A417">
        <v>189505</v>
      </c>
      <c r="B417" t="s">
        <v>190</v>
      </c>
      <c r="C417">
        <v>83</v>
      </c>
      <c r="D417" t="s">
        <v>13</v>
      </c>
      <c r="E417" t="s">
        <v>2252</v>
      </c>
      <c r="F417">
        <v>2400</v>
      </c>
      <c r="G417">
        <v>84</v>
      </c>
      <c r="H417">
        <v>76</v>
      </c>
      <c r="I417">
        <v>78</v>
      </c>
      <c r="J417">
        <v>84</v>
      </c>
      <c r="K417">
        <v>37</v>
      </c>
      <c r="L417">
        <v>60</v>
      </c>
      <c r="M417" t="s">
        <v>1804</v>
      </c>
      <c r="N417">
        <v>241</v>
      </c>
      <c r="O417">
        <v>45</v>
      </c>
    </row>
    <row r="418" spans="1:15" x14ac:dyDescent="0.25">
      <c r="A418">
        <v>186561</v>
      </c>
      <c r="B418" t="s">
        <v>1372</v>
      </c>
      <c r="C418">
        <v>83</v>
      </c>
      <c r="D418" t="s">
        <v>33</v>
      </c>
      <c r="E418" t="s">
        <v>2252</v>
      </c>
      <c r="F418">
        <v>2800</v>
      </c>
      <c r="G418">
        <v>71</v>
      </c>
      <c r="H418">
        <v>78</v>
      </c>
      <c r="I418">
        <v>79</v>
      </c>
      <c r="J418">
        <v>80</v>
      </c>
      <c r="K418">
        <v>70</v>
      </c>
      <c r="L418">
        <v>77</v>
      </c>
      <c r="M418" t="s">
        <v>1805</v>
      </c>
      <c r="N418">
        <v>1</v>
      </c>
      <c r="O418">
        <v>50</v>
      </c>
    </row>
    <row r="419" spans="1:15" x14ac:dyDescent="0.25">
      <c r="A419">
        <v>186942</v>
      </c>
      <c r="B419" t="s">
        <v>1353</v>
      </c>
      <c r="C419">
        <v>83</v>
      </c>
      <c r="D419" t="s">
        <v>33</v>
      </c>
      <c r="E419" t="s">
        <v>2252</v>
      </c>
      <c r="F419">
        <v>3200</v>
      </c>
      <c r="G419">
        <v>80</v>
      </c>
      <c r="H419">
        <v>70</v>
      </c>
      <c r="I419">
        <v>83</v>
      </c>
      <c r="J419">
        <v>86</v>
      </c>
      <c r="K419">
        <v>67</v>
      </c>
      <c r="L419">
        <v>70</v>
      </c>
      <c r="M419" t="s">
        <v>1806</v>
      </c>
      <c r="N419">
        <v>22</v>
      </c>
      <c r="O419">
        <v>21</v>
      </c>
    </row>
    <row r="420" spans="1:15" x14ac:dyDescent="0.25">
      <c r="A420">
        <v>146536</v>
      </c>
      <c r="B420" t="s">
        <v>1389</v>
      </c>
      <c r="C420">
        <v>83</v>
      </c>
      <c r="D420" t="s">
        <v>36</v>
      </c>
      <c r="E420" t="s">
        <v>2252</v>
      </c>
      <c r="F420">
        <v>1200</v>
      </c>
      <c r="G420">
        <v>91</v>
      </c>
      <c r="H420">
        <v>71</v>
      </c>
      <c r="I420">
        <v>78</v>
      </c>
      <c r="J420">
        <v>84</v>
      </c>
      <c r="K420">
        <v>29</v>
      </c>
      <c r="L420">
        <v>53</v>
      </c>
      <c r="M420" t="s">
        <v>1807</v>
      </c>
      <c r="N420">
        <v>10</v>
      </c>
      <c r="O420">
        <v>45</v>
      </c>
    </row>
    <row r="421" spans="1:15" x14ac:dyDescent="0.25">
      <c r="A421">
        <v>180930</v>
      </c>
      <c r="B421" t="s">
        <v>1340</v>
      </c>
      <c r="C421">
        <v>83</v>
      </c>
      <c r="D421" t="s">
        <v>18</v>
      </c>
      <c r="E421" t="s">
        <v>2252</v>
      </c>
      <c r="F421">
        <v>1000</v>
      </c>
      <c r="G421">
        <v>71</v>
      </c>
      <c r="H421">
        <v>84</v>
      </c>
      <c r="I421">
        <v>69</v>
      </c>
      <c r="J421">
        <v>78</v>
      </c>
      <c r="K421">
        <v>36</v>
      </c>
      <c r="L421">
        <v>71</v>
      </c>
      <c r="M421" t="s">
        <v>1808</v>
      </c>
      <c r="N421">
        <v>10</v>
      </c>
      <c r="O421">
        <v>8</v>
      </c>
    </row>
    <row r="422" spans="1:15" x14ac:dyDescent="0.25">
      <c r="A422">
        <v>171833</v>
      </c>
      <c r="B422" t="s">
        <v>1354</v>
      </c>
      <c r="C422">
        <v>83</v>
      </c>
      <c r="D422" t="s">
        <v>18</v>
      </c>
      <c r="E422" t="s">
        <v>2252</v>
      </c>
      <c r="F422">
        <v>2800</v>
      </c>
      <c r="G422">
        <v>89</v>
      </c>
      <c r="H422">
        <v>82</v>
      </c>
      <c r="I422">
        <v>69</v>
      </c>
      <c r="J422">
        <v>81</v>
      </c>
      <c r="K422">
        <v>29</v>
      </c>
      <c r="L422">
        <v>70</v>
      </c>
      <c r="M422" t="s">
        <v>1809</v>
      </c>
      <c r="N422">
        <v>9</v>
      </c>
      <c r="O422">
        <v>14</v>
      </c>
    </row>
    <row r="423" spans="1:15" x14ac:dyDescent="0.25">
      <c r="A423">
        <v>158133</v>
      </c>
      <c r="B423" t="s">
        <v>1390</v>
      </c>
      <c r="C423">
        <v>83</v>
      </c>
      <c r="D423" t="s">
        <v>36</v>
      </c>
      <c r="E423" t="s">
        <v>2252</v>
      </c>
      <c r="F423">
        <v>1200</v>
      </c>
      <c r="G423">
        <v>87</v>
      </c>
      <c r="H423">
        <v>77</v>
      </c>
      <c r="I423">
        <v>80</v>
      </c>
      <c r="J423">
        <v>84</v>
      </c>
      <c r="K423">
        <v>37</v>
      </c>
      <c r="L423">
        <v>76</v>
      </c>
      <c r="M423" t="s">
        <v>1810</v>
      </c>
      <c r="N423">
        <v>34</v>
      </c>
      <c r="O423">
        <v>59</v>
      </c>
    </row>
    <row r="424" spans="1:15" x14ac:dyDescent="0.25">
      <c r="A424">
        <v>146439</v>
      </c>
      <c r="B424" t="s">
        <v>256</v>
      </c>
      <c r="C424">
        <v>83</v>
      </c>
      <c r="D424" t="s">
        <v>18</v>
      </c>
      <c r="E424" t="s">
        <v>2252</v>
      </c>
      <c r="F424">
        <v>1400</v>
      </c>
      <c r="G424">
        <v>74</v>
      </c>
      <c r="H424">
        <v>83</v>
      </c>
      <c r="I424">
        <v>68</v>
      </c>
      <c r="J424">
        <v>77</v>
      </c>
      <c r="K424">
        <v>35</v>
      </c>
      <c r="L424">
        <v>82</v>
      </c>
      <c r="M424" t="s">
        <v>1811</v>
      </c>
      <c r="N424">
        <v>461</v>
      </c>
      <c r="O424">
        <v>45</v>
      </c>
    </row>
    <row r="425" spans="1:15" x14ac:dyDescent="0.25">
      <c r="A425">
        <v>13732</v>
      </c>
      <c r="B425" t="s">
        <v>1245</v>
      </c>
      <c r="C425">
        <v>83</v>
      </c>
      <c r="D425" t="s">
        <v>39</v>
      </c>
      <c r="E425" t="s">
        <v>2252</v>
      </c>
      <c r="F425">
        <v>1400</v>
      </c>
      <c r="G425">
        <v>41</v>
      </c>
      <c r="H425">
        <v>47</v>
      </c>
      <c r="I425">
        <v>56</v>
      </c>
      <c r="J425">
        <v>52</v>
      </c>
      <c r="K425">
        <v>84</v>
      </c>
      <c r="L425">
        <v>80</v>
      </c>
      <c r="M425" t="s">
        <v>1812</v>
      </c>
      <c r="N425">
        <v>5</v>
      </c>
      <c r="O425">
        <v>14</v>
      </c>
    </row>
    <row r="426" spans="1:15" x14ac:dyDescent="0.25">
      <c r="A426">
        <v>53612</v>
      </c>
      <c r="B426" t="s">
        <v>1391</v>
      </c>
      <c r="C426">
        <v>83</v>
      </c>
      <c r="D426" t="s">
        <v>39</v>
      </c>
      <c r="E426" t="s">
        <v>2252</v>
      </c>
      <c r="F426">
        <v>1400</v>
      </c>
      <c r="G426">
        <v>34</v>
      </c>
      <c r="H426">
        <v>41</v>
      </c>
      <c r="I426">
        <v>57</v>
      </c>
      <c r="J426">
        <v>48</v>
      </c>
      <c r="K426">
        <v>87</v>
      </c>
      <c r="L426">
        <v>76</v>
      </c>
      <c r="M426" t="s">
        <v>1813</v>
      </c>
      <c r="N426">
        <v>1</v>
      </c>
      <c r="O426">
        <v>21</v>
      </c>
    </row>
    <row r="427" spans="1:15" x14ac:dyDescent="0.25">
      <c r="A427">
        <v>189362</v>
      </c>
      <c r="B427" t="s">
        <v>83</v>
      </c>
      <c r="C427">
        <v>83</v>
      </c>
      <c r="D427" t="s">
        <v>20</v>
      </c>
      <c r="E427" t="s">
        <v>2252</v>
      </c>
      <c r="F427">
        <v>2800</v>
      </c>
      <c r="G427">
        <v>82</v>
      </c>
      <c r="H427">
        <v>87</v>
      </c>
      <c r="I427">
        <v>79</v>
      </c>
      <c r="J427">
        <v>81</v>
      </c>
      <c r="K427">
        <v>43</v>
      </c>
      <c r="L427">
        <v>86</v>
      </c>
      <c r="M427" t="s">
        <v>1814</v>
      </c>
      <c r="N427">
        <v>100769</v>
      </c>
      <c r="O427">
        <v>54</v>
      </c>
    </row>
    <row r="428" spans="1:15" x14ac:dyDescent="0.25">
      <c r="A428">
        <v>140601</v>
      </c>
      <c r="B428" t="s">
        <v>1370</v>
      </c>
      <c r="C428">
        <v>83</v>
      </c>
      <c r="D428" t="s">
        <v>39</v>
      </c>
      <c r="E428" t="s">
        <v>2252</v>
      </c>
      <c r="F428">
        <v>2100</v>
      </c>
      <c r="G428">
        <v>52</v>
      </c>
      <c r="H428">
        <v>39</v>
      </c>
      <c r="I428">
        <v>55</v>
      </c>
      <c r="J428">
        <v>51</v>
      </c>
      <c r="K428">
        <v>84</v>
      </c>
      <c r="L428">
        <v>83</v>
      </c>
      <c r="M428" t="s">
        <v>1815</v>
      </c>
      <c r="N428">
        <v>44</v>
      </c>
      <c r="O428">
        <v>51</v>
      </c>
    </row>
    <row r="429" spans="1:15" x14ac:dyDescent="0.25">
      <c r="A429">
        <v>137186</v>
      </c>
      <c r="B429" t="s">
        <v>1392</v>
      </c>
      <c r="C429">
        <v>83</v>
      </c>
      <c r="D429" t="s">
        <v>39</v>
      </c>
      <c r="E429" t="s">
        <v>2252</v>
      </c>
      <c r="F429">
        <v>1900</v>
      </c>
      <c r="G429">
        <v>75</v>
      </c>
      <c r="H429">
        <v>36</v>
      </c>
      <c r="I429">
        <v>58</v>
      </c>
      <c r="J429">
        <v>59</v>
      </c>
      <c r="K429">
        <v>86</v>
      </c>
      <c r="L429">
        <v>79</v>
      </c>
      <c r="M429" t="s">
        <v>1816</v>
      </c>
      <c r="N429">
        <v>45</v>
      </c>
      <c r="O429">
        <v>27</v>
      </c>
    </row>
    <row r="430" spans="1:15" x14ac:dyDescent="0.25">
      <c r="A430">
        <v>171877</v>
      </c>
      <c r="B430" t="s">
        <v>1342</v>
      </c>
      <c r="C430">
        <v>83</v>
      </c>
      <c r="D430" t="s">
        <v>41</v>
      </c>
      <c r="E430" t="s">
        <v>2252</v>
      </c>
      <c r="F430">
        <v>1700</v>
      </c>
      <c r="G430">
        <v>74</v>
      </c>
      <c r="H430">
        <v>78</v>
      </c>
      <c r="I430">
        <v>82</v>
      </c>
      <c r="J430">
        <v>82</v>
      </c>
      <c r="K430">
        <v>58</v>
      </c>
      <c r="L430">
        <v>71</v>
      </c>
      <c r="M430" t="s">
        <v>1817</v>
      </c>
      <c r="N430">
        <v>48</v>
      </c>
      <c r="O430">
        <v>43</v>
      </c>
    </row>
    <row r="431" spans="1:15" x14ac:dyDescent="0.25">
      <c r="A431">
        <v>173210</v>
      </c>
      <c r="B431" t="s">
        <v>1280</v>
      </c>
      <c r="C431">
        <v>83</v>
      </c>
      <c r="D431" t="s">
        <v>33</v>
      </c>
      <c r="E431" t="s">
        <v>2252</v>
      </c>
      <c r="F431">
        <v>1500</v>
      </c>
      <c r="G431">
        <v>79</v>
      </c>
      <c r="H431">
        <v>76</v>
      </c>
      <c r="I431">
        <v>81</v>
      </c>
      <c r="J431">
        <v>83</v>
      </c>
      <c r="K431">
        <v>74</v>
      </c>
      <c r="L431">
        <v>79</v>
      </c>
      <c r="M431" t="s">
        <v>1818</v>
      </c>
      <c r="N431">
        <v>45</v>
      </c>
      <c r="O431">
        <v>27</v>
      </c>
    </row>
    <row r="432" spans="1:15" x14ac:dyDescent="0.25">
      <c r="A432">
        <v>173221</v>
      </c>
      <c r="B432" t="s">
        <v>1371</v>
      </c>
      <c r="C432">
        <v>83</v>
      </c>
      <c r="D432" t="s">
        <v>20</v>
      </c>
      <c r="E432" t="s">
        <v>2252</v>
      </c>
      <c r="F432">
        <v>1300</v>
      </c>
      <c r="G432">
        <v>85</v>
      </c>
      <c r="H432">
        <v>79</v>
      </c>
      <c r="I432">
        <v>82</v>
      </c>
      <c r="J432">
        <v>84</v>
      </c>
      <c r="K432">
        <v>57</v>
      </c>
      <c r="L432">
        <v>74</v>
      </c>
      <c r="M432" t="s">
        <v>1819</v>
      </c>
      <c r="N432">
        <v>46</v>
      </c>
      <c r="O432">
        <v>27</v>
      </c>
    </row>
    <row r="433" spans="1:15" x14ac:dyDescent="0.25">
      <c r="A433">
        <v>2196</v>
      </c>
      <c r="B433" t="s">
        <v>1393</v>
      </c>
      <c r="C433">
        <v>83</v>
      </c>
      <c r="D433" t="s">
        <v>23</v>
      </c>
      <c r="E433" t="s">
        <v>2252</v>
      </c>
      <c r="F433">
        <v>1100</v>
      </c>
      <c r="G433">
        <v>82</v>
      </c>
      <c r="H433">
        <v>84</v>
      </c>
      <c r="I433">
        <v>61</v>
      </c>
      <c r="J433">
        <v>82</v>
      </c>
      <c r="K433">
        <v>32</v>
      </c>
      <c r="L433">
        <v>85</v>
      </c>
      <c r="M433" t="s">
        <v>1820</v>
      </c>
      <c r="N433">
        <v>22</v>
      </c>
      <c r="O433">
        <v>21</v>
      </c>
    </row>
    <row r="434" spans="1:15" x14ac:dyDescent="0.25">
      <c r="A434">
        <v>174543</v>
      </c>
      <c r="B434" t="s">
        <v>1246</v>
      </c>
      <c r="C434">
        <v>83</v>
      </c>
      <c r="D434" t="s">
        <v>23</v>
      </c>
      <c r="E434" t="s">
        <v>2252</v>
      </c>
      <c r="F434">
        <v>1500</v>
      </c>
      <c r="G434">
        <v>85</v>
      </c>
      <c r="H434">
        <v>82</v>
      </c>
      <c r="I434">
        <v>85</v>
      </c>
      <c r="J434">
        <v>86</v>
      </c>
      <c r="K434">
        <v>58</v>
      </c>
      <c r="L434">
        <v>78</v>
      </c>
      <c r="M434" t="s">
        <v>1821</v>
      </c>
      <c r="N434">
        <v>241</v>
      </c>
      <c r="O434">
        <v>55</v>
      </c>
    </row>
    <row r="435" spans="1:15" x14ac:dyDescent="0.25">
      <c r="A435">
        <v>146748</v>
      </c>
      <c r="B435" t="s">
        <v>1369</v>
      </c>
      <c r="C435">
        <v>83</v>
      </c>
      <c r="D435" t="s">
        <v>23</v>
      </c>
      <c r="E435" t="s">
        <v>2252</v>
      </c>
      <c r="F435">
        <v>1000</v>
      </c>
      <c r="G435">
        <v>80</v>
      </c>
      <c r="H435">
        <v>86</v>
      </c>
      <c r="I435">
        <v>82</v>
      </c>
      <c r="J435">
        <v>80</v>
      </c>
      <c r="K435">
        <v>34</v>
      </c>
      <c r="L435">
        <v>82</v>
      </c>
      <c r="M435" t="s">
        <v>1822</v>
      </c>
      <c r="N435">
        <v>47</v>
      </c>
      <c r="O435">
        <v>45</v>
      </c>
    </row>
    <row r="436" spans="1:15" x14ac:dyDescent="0.25">
      <c r="A436">
        <v>148119</v>
      </c>
      <c r="B436" t="s">
        <v>1385</v>
      </c>
      <c r="C436">
        <v>83</v>
      </c>
      <c r="D436" t="s">
        <v>23</v>
      </c>
      <c r="E436" t="s">
        <v>2252</v>
      </c>
      <c r="F436">
        <v>1400</v>
      </c>
      <c r="G436">
        <v>84</v>
      </c>
      <c r="H436">
        <v>80</v>
      </c>
      <c r="I436">
        <v>83</v>
      </c>
      <c r="J436">
        <v>85</v>
      </c>
      <c r="K436">
        <v>56</v>
      </c>
      <c r="L436">
        <v>78</v>
      </c>
      <c r="M436" t="s">
        <v>1823</v>
      </c>
      <c r="N436">
        <v>315</v>
      </c>
      <c r="O436">
        <v>40</v>
      </c>
    </row>
    <row r="437" spans="1:15" x14ac:dyDescent="0.25">
      <c r="A437">
        <v>194765</v>
      </c>
      <c r="B437" t="s">
        <v>1227</v>
      </c>
      <c r="C437">
        <v>83</v>
      </c>
      <c r="D437" t="s">
        <v>13</v>
      </c>
      <c r="E437" t="s">
        <v>2252</v>
      </c>
      <c r="F437">
        <v>2100</v>
      </c>
      <c r="G437">
        <v>86</v>
      </c>
      <c r="H437">
        <v>80</v>
      </c>
      <c r="I437">
        <v>76</v>
      </c>
      <c r="J437">
        <v>84</v>
      </c>
      <c r="K437">
        <v>30</v>
      </c>
      <c r="L437">
        <v>69</v>
      </c>
      <c r="M437" t="s">
        <v>1988</v>
      </c>
      <c r="N437">
        <v>240</v>
      </c>
      <c r="O437">
        <v>18</v>
      </c>
    </row>
    <row r="438" spans="1:15" x14ac:dyDescent="0.25">
      <c r="A438">
        <v>169416</v>
      </c>
      <c r="B438" t="s">
        <v>1368</v>
      </c>
      <c r="C438">
        <v>83</v>
      </c>
      <c r="D438" t="s">
        <v>20</v>
      </c>
      <c r="E438" t="s">
        <v>2252</v>
      </c>
      <c r="F438">
        <v>2200</v>
      </c>
      <c r="G438">
        <v>87</v>
      </c>
      <c r="H438">
        <v>79</v>
      </c>
      <c r="I438">
        <v>76</v>
      </c>
      <c r="J438">
        <v>85</v>
      </c>
      <c r="K438">
        <v>31</v>
      </c>
      <c r="L438">
        <v>66</v>
      </c>
      <c r="M438" t="s">
        <v>1995</v>
      </c>
      <c r="N438">
        <v>457</v>
      </c>
      <c r="O438">
        <v>83</v>
      </c>
    </row>
    <row r="439" spans="1:15" x14ac:dyDescent="0.25">
      <c r="A439">
        <v>1179</v>
      </c>
      <c r="B439" t="s">
        <v>1234</v>
      </c>
      <c r="C439">
        <v>83</v>
      </c>
      <c r="D439" t="s">
        <v>23</v>
      </c>
      <c r="E439" t="s">
        <v>2252</v>
      </c>
      <c r="F439">
        <v>1600</v>
      </c>
      <c r="G439">
        <v>85</v>
      </c>
      <c r="H439">
        <v>78</v>
      </c>
      <c r="I439">
        <v>65</v>
      </c>
      <c r="J439">
        <v>78</v>
      </c>
      <c r="K439">
        <v>45</v>
      </c>
      <c r="L439">
        <v>90</v>
      </c>
      <c r="M439" t="s">
        <v>2008</v>
      </c>
      <c r="N439">
        <v>45</v>
      </c>
      <c r="O439">
        <v>27</v>
      </c>
    </row>
    <row r="440" spans="1:15" x14ac:dyDescent="0.25">
      <c r="A440">
        <v>150724</v>
      </c>
      <c r="B440" t="s">
        <v>1347</v>
      </c>
      <c r="C440">
        <v>83</v>
      </c>
      <c r="D440" t="s">
        <v>23</v>
      </c>
      <c r="E440" t="s">
        <v>2252</v>
      </c>
      <c r="F440">
        <v>2000</v>
      </c>
      <c r="G440">
        <v>85</v>
      </c>
      <c r="H440">
        <v>78</v>
      </c>
      <c r="I440">
        <v>80</v>
      </c>
      <c r="J440">
        <v>86</v>
      </c>
      <c r="K440">
        <v>60</v>
      </c>
      <c r="L440">
        <v>80</v>
      </c>
      <c r="M440" t="s">
        <v>2015</v>
      </c>
      <c r="N440">
        <v>10</v>
      </c>
      <c r="O440">
        <v>14</v>
      </c>
    </row>
    <row r="441" spans="1:15" x14ac:dyDescent="0.25">
      <c r="A441">
        <v>192985</v>
      </c>
      <c r="B441" t="s">
        <v>1222</v>
      </c>
      <c r="C441">
        <v>83</v>
      </c>
      <c r="D441" t="s">
        <v>41</v>
      </c>
      <c r="E441" t="s">
        <v>2252</v>
      </c>
      <c r="F441">
        <v>2200</v>
      </c>
      <c r="G441">
        <v>79</v>
      </c>
      <c r="H441">
        <v>81</v>
      </c>
      <c r="I441">
        <v>83</v>
      </c>
      <c r="J441">
        <v>83</v>
      </c>
      <c r="K441">
        <v>42</v>
      </c>
      <c r="L441">
        <v>70</v>
      </c>
      <c r="M441" t="s">
        <v>2017</v>
      </c>
      <c r="N441">
        <v>175</v>
      </c>
      <c r="O441">
        <v>7</v>
      </c>
    </row>
    <row r="442" spans="1:15" x14ac:dyDescent="0.25">
      <c r="A442">
        <v>200949</v>
      </c>
      <c r="B442" t="s">
        <v>265</v>
      </c>
      <c r="C442">
        <v>83</v>
      </c>
      <c r="D442" t="s">
        <v>20</v>
      </c>
      <c r="E442" t="s">
        <v>2252</v>
      </c>
      <c r="F442">
        <v>3000</v>
      </c>
      <c r="G442">
        <v>93</v>
      </c>
      <c r="H442">
        <v>74</v>
      </c>
      <c r="I442">
        <v>78</v>
      </c>
      <c r="J442">
        <v>87</v>
      </c>
      <c r="K442">
        <v>45</v>
      </c>
      <c r="L442">
        <v>65</v>
      </c>
      <c r="M442" t="s">
        <v>2020</v>
      </c>
      <c r="N442">
        <v>73</v>
      </c>
      <c r="O442">
        <v>54</v>
      </c>
    </row>
    <row r="443" spans="1:15" x14ac:dyDescent="0.25">
      <c r="A443">
        <v>191202</v>
      </c>
      <c r="B443" t="s">
        <v>1279</v>
      </c>
      <c r="C443">
        <v>83</v>
      </c>
      <c r="D443" t="s">
        <v>59</v>
      </c>
      <c r="E443" t="s">
        <v>2252</v>
      </c>
      <c r="F443">
        <v>3000</v>
      </c>
      <c r="G443">
        <v>68</v>
      </c>
      <c r="H443">
        <v>70</v>
      </c>
      <c r="I443">
        <v>77</v>
      </c>
      <c r="J443">
        <v>75</v>
      </c>
      <c r="K443">
        <v>82</v>
      </c>
      <c r="L443">
        <v>87</v>
      </c>
      <c r="M443" t="s">
        <v>2028</v>
      </c>
      <c r="N443">
        <v>5</v>
      </c>
      <c r="O443">
        <v>51</v>
      </c>
    </row>
    <row r="444" spans="1:15" x14ac:dyDescent="0.25">
      <c r="A444">
        <v>142784</v>
      </c>
      <c r="B444" t="s">
        <v>1398</v>
      </c>
      <c r="C444">
        <v>83</v>
      </c>
      <c r="D444" t="s">
        <v>31</v>
      </c>
      <c r="E444" t="s">
        <v>2252</v>
      </c>
      <c r="F444">
        <v>2800</v>
      </c>
      <c r="G444">
        <v>75</v>
      </c>
      <c r="H444">
        <v>52</v>
      </c>
      <c r="I444">
        <v>76</v>
      </c>
      <c r="J444">
        <v>76</v>
      </c>
      <c r="K444">
        <v>84</v>
      </c>
      <c r="L444">
        <v>83</v>
      </c>
      <c r="M444" t="s">
        <v>2031</v>
      </c>
      <c r="N444">
        <v>10</v>
      </c>
      <c r="O444">
        <v>52</v>
      </c>
    </row>
    <row r="445" spans="1:15" x14ac:dyDescent="0.25">
      <c r="A445">
        <v>193301</v>
      </c>
      <c r="B445" t="s">
        <v>1232</v>
      </c>
      <c r="C445">
        <v>83</v>
      </c>
      <c r="D445" t="s">
        <v>18</v>
      </c>
      <c r="E445" t="s">
        <v>27</v>
      </c>
      <c r="F445">
        <v>85500</v>
      </c>
      <c r="G445">
        <v>89</v>
      </c>
      <c r="H445">
        <v>86</v>
      </c>
      <c r="I445">
        <v>73</v>
      </c>
      <c r="J445">
        <v>87</v>
      </c>
      <c r="K445">
        <v>42</v>
      </c>
      <c r="L445">
        <v>77</v>
      </c>
      <c r="M445" t="s">
        <v>1604</v>
      </c>
      <c r="N445">
        <v>66</v>
      </c>
      <c r="O445">
        <v>18</v>
      </c>
    </row>
    <row r="446" spans="1:15" x14ac:dyDescent="0.25">
      <c r="A446">
        <v>173771</v>
      </c>
      <c r="B446" t="s">
        <v>1394</v>
      </c>
      <c r="C446">
        <v>83</v>
      </c>
      <c r="D446" t="s">
        <v>31</v>
      </c>
      <c r="E446" t="s">
        <v>27</v>
      </c>
      <c r="F446">
        <v>381000</v>
      </c>
      <c r="G446">
        <v>82</v>
      </c>
      <c r="H446">
        <v>68</v>
      </c>
      <c r="I446">
        <v>77</v>
      </c>
      <c r="J446">
        <v>76</v>
      </c>
      <c r="K446">
        <v>83</v>
      </c>
      <c r="L446">
        <v>84</v>
      </c>
      <c r="M446" t="s">
        <v>1605</v>
      </c>
      <c r="N446">
        <v>22</v>
      </c>
      <c r="O446">
        <v>37</v>
      </c>
    </row>
    <row r="447" spans="1:15" x14ac:dyDescent="0.25">
      <c r="A447">
        <v>199434</v>
      </c>
      <c r="B447" t="s">
        <v>1395</v>
      </c>
      <c r="C447">
        <v>83</v>
      </c>
      <c r="D447" t="s">
        <v>13</v>
      </c>
      <c r="E447" t="s">
        <v>27</v>
      </c>
      <c r="F447">
        <v>17250</v>
      </c>
      <c r="G447">
        <v>76</v>
      </c>
      <c r="H447">
        <v>74</v>
      </c>
      <c r="I447">
        <v>88</v>
      </c>
      <c r="J447">
        <v>84</v>
      </c>
      <c r="K447">
        <v>39</v>
      </c>
      <c r="L447">
        <v>69</v>
      </c>
      <c r="M447" t="s">
        <v>1606</v>
      </c>
      <c r="N447">
        <v>17</v>
      </c>
      <c r="O447">
        <v>51</v>
      </c>
    </row>
    <row r="448" spans="1:15" x14ac:dyDescent="0.25">
      <c r="A448">
        <v>163631</v>
      </c>
      <c r="B448" t="s">
        <v>1396</v>
      </c>
      <c r="C448">
        <v>83</v>
      </c>
      <c r="D448" t="s">
        <v>110</v>
      </c>
      <c r="E448" t="s">
        <v>27</v>
      </c>
      <c r="F448">
        <v>210000</v>
      </c>
      <c r="G448">
        <v>78</v>
      </c>
      <c r="H448">
        <v>75</v>
      </c>
      <c r="I448">
        <v>86</v>
      </c>
      <c r="J448">
        <v>78</v>
      </c>
      <c r="K448">
        <v>83</v>
      </c>
      <c r="L448">
        <v>76</v>
      </c>
      <c r="M448" t="s">
        <v>1607</v>
      </c>
      <c r="N448">
        <v>7</v>
      </c>
      <c r="O448">
        <v>14</v>
      </c>
    </row>
    <row r="449" spans="1:15" x14ac:dyDescent="0.25">
      <c r="A449">
        <v>163705</v>
      </c>
      <c r="B449" t="s">
        <v>1231</v>
      </c>
      <c r="C449">
        <v>83</v>
      </c>
      <c r="D449" t="s">
        <v>23</v>
      </c>
      <c r="E449" t="s">
        <v>27</v>
      </c>
      <c r="F449">
        <v>201600</v>
      </c>
      <c r="G449">
        <v>85</v>
      </c>
      <c r="H449">
        <v>81</v>
      </c>
      <c r="I449">
        <v>79</v>
      </c>
      <c r="J449">
        <v>85</v>
      </c>
      <c r="K449">
        <v>55</v>
      </c>
      <c r="L449">
        <v>83</v>
      </c>
      <c r="M449" t="s">
        <v>1608</v>
      </c>
      <c r="N449">
        <v>219</v>
      </c>
      <c r="O449">
        <v>18</v>
      </c>
    </row>
    <row r="450" spans="1:15" x14ac:dyDescent="0.25">
      <c r="A450">
        <v>184144</v>
      </c>
      <c r="B450" t="s">
        <v>1397</v>
      </c>
      <c r="C450">
        <v>83</v>
      </c>
      <c r="D450" t="s">
        <v>35</v>
      </c>
      <c r="E450" t="s">
        <v>27</v>
      </c>
      <c r="F450">
        <v>19250</v>
      </c>
      <c r="G450">
        <v>85</v>
      </c>
      <c r="H450">
        <v>75</v>
      </c>
      <c r="I450">
        <v>84</v>
      </c>
      <c r="J450">
        <v>88</v>
      </c>
      <c r="K450">
        <v>45</v>
      </c>
      <c r="L450">
        <v>60</v>
      </c>
      <c r="M450" t="s">
        <v>1609</v>
      </c>
      <c r="N450">
        <v>234</v>
      </c>
      <c r="O450">
        <v>52</v>
      </c>
    </row>
    <row r="451" spans="1:15" x14ac:dyDescent="0.25">
      <c r="A451">
        <v>175943</v>
      </c>
      <c r="B451" t="s">
        <v>1375</v>
      </c>
      <c r="C451">
        <v>83</v>
      </c>
      <c r="D451" t="s">
        <v>35</v>
      </c>
      <c r="E451" t="s">
        <v>27</v>
      </c>
      <c r="F451">
        <v>30250</v>
      </c>
      <c r="G451">
        <v>89</v>
      </c>
      <c r="H451">
        <v>80</v>
      </c>
      <c r="I451">
        <v>84</v>
      </c>
      <c r="J451">
        <v>89</v>
      </c>
      <c r="K451">
        <v>38</v>
      </c>
      <c r="L451">
        <v>55</v>
      </c>
      <c r="M451" t="s">
        <v>1610</v>
      </c>
      <c r="N451">
        <v>48</v>
      </c>
      <c r="O451">
        <v>7</v>
      </c>
    </row>
    <row r="452" spans="1:15" x14ac:dyDescent="0.25">
      <c r="A452">
        <v>189242</v>
      </c>
      <c r="B452" t="s">
        <v>266</v>
      </c>
      <c r="C452">
        <v>83</v>
      </c>
      <c r="D452" t="s">
        <v>41</v>
      </c>
      <c r="E452" t="s">
        <v>27</v>
      </c>
      <c r="F452">
        <v>28250</v>
      </c>
      <c r="G452">
        <v>83</v>
      </c>
      <c r="H452">
        <v>78</v>
      </c>
      <c r="I452">
        <v>85</v>
      </c>
      <c r="J452">
        <v>90</v>
      </c>
      <c r="K452">
        <v>38</v>
      </c>
      <c r="L452">
        <v>54</v>
      </c>
      <c r="M452" t="s">
        <v>1611</v>
      </c>
      <c r="N452">
        <v>9</v>
      </c>
      <c r="O452">
        <v>54</v>
      </c>
    </row>
    <row r="453" spans="1:15" x14ac:dyDescent="0.25">
      <c r="A453">
        <v>197445</v>
      </c>
      <c r="B453" t="s">
        <v>1399</v>
      </c>
      <c r="C453">
        <v>83</v>
      </c>
      <c r="D453" t="s">
        <v>39</v>
      </c>
      <c r="E453" t="s">
        <v>27</v>
      </c>
      <c r="F453">
        <v>380000</v>
      </c>
      <c r="G453">
        <v>87</v>
      </c>
      <c r="H453">
        <v>74</v>
      </c>
      <c r="I453">
        <v>83</v>
      </c>
      <c r="J453">
        <v>83</v>
      </c>
      <c r="K453">
        <v>83</v>
      </c>
      <c r="L453">
        <v>75</v>
      </c>
      <c r="M453" t="s">
        <v>1612</v>
      </c>
      <c r="N453">
        <v>21</v>
      </c>
      <c r="O453">
        <v>4</v>
      </c>
    </row>
    <row r="454" spans="1:15" x14ac:dyDescent="0.25">
      <c r="A454">
        <v>179944</v>
      </c>
      <c r="B454" t="s">
        <v>1259</v>
      </c>
      <c r="C454">
        <v>83</v>
      </c>
      <c r="D454" t="s">
        <v>39</v>
      </c>
      <c r="E454" t="s">
        <v>27</v>
      </c>
      <c r="F454">
        <v>56500</v>
      </c>
      <c r="G454">
        <v>78</v>
      </c>
      <c r="H454">
        <v>68</v>
      </c>
      <c r="I454">
        <v>74</v>
      </c>
      <c r="J454">
        <v>73</v>
      </c>
      <c r="K454">
        <v>83</v>
      </c>
      <c r="L454">
        <v>81</v>
      </c>
      <c r="M454" t="s">
        <v>1613</v>
      </c>
      <c r="N454">
        <v>73</v>
      </c>
      <c r="O454">
        <v>54</v>
      </c>
    </row>
    <row r="455" spans="1:15" x14ac:dyDescent="0.25">
      <c r="A455">
        <v>159065</v>
      </c>
      <c r="B455" t="s">
        <v>1401</v>
      </c>
      <c r="C455">
        <v>83</v>
      </c>
      <c r="D455" t="s">
        <v>13</v>
      </c>
      <c r="E455" t="s">
        <v>27</v>
      </c>
      <c r="F455">
        <v>70500</v>
      </c>
      <c r="G455">
        <v>88</v>
      </c>
      <c r="H455">
        <v>82</v>
      </c>
      <c r="I455">
        <v>77</v>
      </c>
      <c r="J455">
        <v>87</v>
      </c>
      <c r="K455">
        <v>34</v>
      </c>
      <c r="L455">
        <v>75</v>
      </c>
      <c r="M455" t="s">
        <v>1614</v>
      </c>
      <c r="N455">
        <v>73</v>
      </c>
      <c r="O455">
        <v>52</v>
      </c>
    </row>
    <row r="456" spans="1:15" x14ac:dyDescent="0.25">
      <c r="A456">
        <v>180432</v>
      </c>
      <c r="B456" t="s">
        <v>270</v>
      </c>
      <c r="C456">
        <v>83</v>
      </c>
      <c r="D456" t="s">
        <v>41</v>
      </c>
      <c r="E456" t="s">
        <v>27</v>
      </c>
      <c r="F456">
        <v>50500</v>
      </c>
      <c r="G456">
        <v>72</v>
      </c>
      <c r="H456">
        <v>84</v>
      </c>
      <c r="I456">
        <v>85</v>
      </c>
      <c r="J456">
        <v>87</v>
      </c>
      <c r="K456">
        <v>65</v>
      </c>
      <c r="L456">
        <v>75</v>
      </c>
      <c r="M456" t="s">
        <v>1615</v>
      </c>
      <c r="N456">
        <v>44</v>
      </c>
      <c r="O456">
        <v>54</v>
      </c>
    </row>
    <row r="457" spans="1:15" x14ac:dyDescent="0.25">
      <c r="A457">
        <v>136138</v>
      </c>
      <c r="B457" t="s">
        <v>271</v>
      </c>
      <c r="C457">
        <v>83</v>
      </c>
      <c r="D457" t="s">
        <v>41</v>
      </c>
      <c r="E457" t="s">
        <v>27</v>
      </c>
      <c r="F457">
        <v>17250</v>
      </c>
      <c r="G457">
        <v>76</v>
      </c>
      <c r="H457">
        <v>76</v>
      </c>
      <c r="I457">
        <v>88</v>
      </c>
      <c r="J457">
        <v>87</v>
      </c>
      <c r="K457">
        <v>41</v>
      </c>
      <c r="L457">
        <v>66</v>
      </c>
      <c r="M457" t="s">
        <v>1616</v>
      </c>
      <c r="N457">
        <v>326</v>
      </c>
      <c r="O457">
        <v>54</v>
      </c>
    </row>
    <row r="458" spans="1:15" x14ac:dyDescent="0.25">
      <c r="A458">
        <v>183556</v>
      </c>
      <c r="B458" t="s">
        <v>1402</v>
      </c>
      <c r="C458">
        <v>83</v>
      </c>
      <c r="D458" t="s">
        <v>39</v>
      </c>
      <c r="E458" t="s">
        <v>27</v>
      </c>
      <c r="F458">
        <v>24250</v>
      </c>
      <c r="G458">
        <v>72</v>
      </c>
      <c r="H458">
        <v>60</v>
      </c>
      <c r="I458">
        <v>61</v>
      </c>
      <c r="J458">
        <v>58</v>
      </c>
      <c r="K458">
        <v>86</v>
      </c>
      <c r="L458">
        <v>82</v>
      </c>
      <c r="M458" t="s">
        <v>1617</v>
      </c>
      <c r="N458">
        <v>22</v>
      </c>
      <c r="O458">
        <v>51</v>
      </c>
    </row>
    <row r="459" spans="1:15" x14ac:dyDescent="0.25">
      <c r="A459">
        <v>121933</v>
      </c>
      <c r="B459" t="s">
        <v>1406</v>
      </c>
      <c r="C459">
        <v>83</v>
      </c>
      <c r="D459" t="s">
        <v>23</v>
      </c>
      <c r="E459" t="s">
        <v>27</v>
      </c>
      <c r="F459">
        <v>17250</v>
      </c>
      <c r="G459">
        <v>88</v>
      </c>
      <c r="H459">
        <v>82</v>
      </c>
      <c r="I459">
        <v>72</v>
      </c>
      <c r="J459">
        <v>88</v>
      </c>
      <c r="K459">
        <v>46</v>
      </c>
      <c r="L459">
        <v>84</v>
      </c>
      <c r="M459" t="s">
        <v>1618</v>
      </c>
      <c r="N459">
        <v>28</v>
      </c>
      <c r="O459">
        <v>21</v>
      </c>
    </row>
    <row r="460" spans="1:15" x14ac:dyDescent="0.25">
      <c r="A460">
        <v>13743</v>
      </c>
      <c r="B460" t="s">
        <v>1288</v>
      </c>
      <c r="C460">
        <v>83</v>
      </c>
      <c r="D460" t="s">
        <v>41</v>
      </c>
      <c r="E460" t="s">
        <v>27</v>
      </c>
      <c r="F460">
        <v>34500</v>
      </c>
      <c r="G460">
        <v>64</v>
      </c>
      <c r="H460">
        <v>85</v>
      </c>
      <c r="I460">
        <v>88</v>
      </c>
      <c r="J460">
        <v>77</v>
      </c>
      <c r="K460">
        <v>72</v>
      </c>
      <c r="L460">
        <v>83</v>
      </c>
      <c r="M460" t="s">
        <v>1619</v>
      </c>
      <c r="N460">
        <v>697</v>
      </c>
      <c r="O460">
        <v>14</v>
      </c>
    </row>
    <row r="461" spans="1:15" x14ac:dyDescent="0.25">
      <c r="A461">
        <v>135507</v>
      </c>
      <c r="B461" t="s">
        <v>284</v>
      </c>
      <c r="C461">
        <v>83</v>
      </c>
      <c r="D461" t="s">
        <v>33</v>
      </c>
      <c r="E461" t="s">
        <v>27</v>
      </c>
      <c r="F461">
        <v>182000</v>
      </c>
      <c r="G461">
        <v>79</v>
      </c>
      <c r="H461">
        <v>77</v>
      </c>
      <c r="I461">
        <v>85</v>
      </c>
      <c r="J461">
        <v>84</v>
      </c>
      <c r="K461">
        <v>75</v>
      </c>
      <c r="L461">
        <v>77</v>
      </c>
      <c r="M461" t="s">
        <v>1620</v>
      </c>
      <c r="N461">
        <v>10</v>
      </c>
      <c r="O461">
        <v>54</v>
      </c>
    </row>
    <row r="462" spans="1:15" x14ac:dyDescent="0.25">
      <c r="A462">
        <v>139068</v>
      </c>
      <c r="B462" t="s">
        <v>285</v>
      </c>
      <c r="C462">
        <v>83</v>
      </c>
      <c r="D462" t="s">
        <v>36</v>
      </c>
      <c r="E462" t="s">
        <v>27</v>
      </c>
      <c r="F462">
        <v>80000</v>
      </c>
      <c r="G462">
        <v>86</v>
      </c>
      <c r="H462">
        <v>84</v>
      </c>
      <c r="I462">
        <v>83</v>
      </c>
      <c r="J462">
        <v>89</v>
      </c>
      <c r="K462">
        <v>30</v>
      </c>
      <c r="L462">
        <v>67</v>
      </c>
      <c r="M462" t="s">
        <v>1621</v>
      </c>
      <c r="N462">
        <v>237</v>
      </c>
      <c r="O462">
        <v>38</v>
      </c>
    </row>
    <row r="463" spans="1:15" x14ac:dyDescent="0.25">
      <c r="A463">
        <v>16254</v>
      </c>
      <c r="B463" t="s">
        <v>1412</v>
      </c>
      <c r="C463">
        <v>83</v>
      </c>
      <c r="D463" t="s">
        <v>23</v>
      </c>
      <c r="E463" t="s">
        <v>27</v>
      </c>
      <c r="F463">
        <v>40250</v>
      </c>
      <c r="G463">
        <v>88</v>
      </c>
      <c r="H463">
        <v>80</v>
      </c>
      <c r="I463">
        <v>76</v>
      </c>
      <c r="J463">
        <v>88</v>
      </c>
      <c r="K463">
        <v>50</v>
      </c>
      <c r="L463">
        <v>65</v>
      </c>
      <c r="M463" t="s">
        <v>1622</v>
      </c>
      <c r="N463">
        <v>7</v>
      </c>
      <c r="O463">
        <v>95</v>
      </c>
    </row>
    <row r="464" spans="1:15" x14ac:dyDescent="0.25">
      <c r="A464">
        <v>171919</v>
      </c>
      <c r="B464" t="s">
        <v>126</v>
      </c>
      <c r="C464">
        <v>83</v>
      </c>
      <c r="D464" t="s">
        <v>39</v>
      </c>
      <c r="E464" t="s">
        <v>27</v>
      </c>
      <c r="F464">
        <v>40250</v>
      </c>
      <c r="G464">
        <v>75</v>
      </c>
      <c r="H464">
        <v>61</v>
      </c>
      <c r="I464">
        <v>67</v>
      </c>
      <c r="J464">
        <v>59</v>
      </c>
      <c r="K464">
        <v>90</v>
      </c>
      <c r="L464">
        <v>83</v>
      </c>
      <c r="M464" t="s">
        <v>2095</v>
      </c>
      <c r="N464">
        <v>175</v>
      </c>
      <c r="O464">
        <v>54</v>
      </c>
    </row>
    <row r="465" spans="1:15" x14ac:dyDescent="0.25">
      <c r="A465">
        <v>189250</v>
      </c>
      <c r="B465" t="s">
        <v>1400</v>
      </c>
      <c r="C465">
        <v>83</v>
      </c>
      <c r="D465" t="s">
        <v>18</v>
      </c>
      <c r="E465" t="s">
        <v>27</v>
      </c>
      <c r="F465">
        <v>13250</v>
      </c>
      <c r="G465">
        <v>83</v>
      </c>
      <c r="H465">
        <v>89</v>
      </c>
      <c r="I465">
        <v>62</v>
      </c>
      <c r="J465">
        <v>80</v>
      </c>
      <c r="K465">
        <v>39</v>
      </c>
      <c r="L465">
        <v>86</v>
      </c>
      <c r="M465" t="s">
        <v>2096</v>
      </c>
      <c r="N465">
        <v>100769</v>
      </c>
      <c r="O465">
        <v>61</v>
      </c>
    </row>
    <row r="466" spans="1:15" x14ac:dyDescent="0.25">
      <c r="A466">
        <v>165580</v>
      </c>
      <c r="B466" t="s">
        <v>1262</v>
      </c>
      <c r="C466">
        <v>83</v>
      </c>
      <c r="D466" t="s">
        <v>23</v>
      </c>
      <c r="E466" t="s">
        <v>27</v>
      </c>
      <c r="F466">
        <v>44250</v>
      </c>
      <c r="G466">
        <v>93</v>
      </c>
      <c r="H466">
        <v>80</v>
      </c>
      <c r="I466">
        <v>76</v>
      </c>
      <c r="J466">
        <v>92</v>
      </c>
      <c r="K466">
        <v>55</v>
      </c>
      <c r="L466">
        <v>82</v>
      </c>
      <c r="M466" t="s">
        <v>2097</v>
      </c>
      <c r="N466">
        <v>461</v>
      </c>
      <c r="O466">
        <v>54</v>
      </c>
    </row>
    <row r="467" spans="1:15" x14ac:dyDescent="0.25">
      <c r="A467">
        <v>193130</v>
      </c>
      <c r="B467" t="s">
        <v>1408</v>
      </c>
      <c r="C467">
        <v>83</v>
      </c>
      <c r="D467" t="s">
        <v>18</v>
      </c>
      <c r="E467" t="s">
        <v>27</v>
      </c>
      <c r="F467">
        <v>96500</v>
      </c>
      <c r="G467">
        <v>90</v>
      </c>
      <c r="H467">
        <v>87</v>
      </c>
      <c r="I467">
        <v>83</v>
      </c>
      <c r="J467">
        <v>87</v>
      </c>
      <c r="K467">
        <v>42</v>
      </c>
      <c r="L467">
        <v>71</v>
      </c>
      <c r="M467" t="s">
        <v>2098</v>
      </c>
      <c r="N467">
        <v>175</v>
      </c>
      <c r="O467">
        <v>21</v>
      </c>
    </row>
    <row r="468" spans="1:15" x14ac:dyDescent="0.25">
      <c r="A468">
        <v>189461</v>
      </c>
      <c r="B468" t="s">
        <v>1409</v>
      </c>
      <c r="C468">
        <v>83</v>
      </c>
      <c r="D468" t="s">
        <v>33</v>
      </c>
      <c r="E468" t="s">
        <v>27</v>
      </c>
      <c r="F468">
        <v>42750</v>
      </c>
      <c r="G468">
        <v>78</v>
      </c>
      <c r="H468">
        <v>76</v>
      </c>
      <c r="I468">
        <v>87</v>
      </c>
      <c r="J468">
        <v>88</v>
      </c>
      <c r="K468">
        <v>66</v>
      </c>
      <c r="L468">
        <v>81</v>
      </c>
      <c r="M468" t="s">
        <v>2099</v>
      </c>
      <c r="N468">
        <v>1</v>
      </c>
      <c r="O468">
        <v>14</v>
      </c>
    </row>
    <row r="469" spans="1:15" x14ac:dyDescent="0.25">
      <c r="A469">
        <v>193352</v>
      </c>
      <c r="B469" t="s">
        <v>1308</v>
      </c>
      <c r="C469">
        <v>83</v>
      </c>
      <c r="D469" t="s">
        <v>110</v>
      </c>
      <c r="E469" t="s">
        <v>27</v>
      </c>
      <c r="F469">
        <v>50500</v>
      </c>
      <c r="G469">
        <v>79</v>
      </c>
      <c r="H469">
        <v>67</v>
      </c>
      <c r="I469">
        <v>83</v>
      </c>
      <c r="J469">
        <v>83</v>
      </c>
      <c r="K469">
        <v>87</v>
      </c>
      <c r="L469">
        <v>83</v>
      </c>
      <c r="M469" t="s">
        <v>2124</v>
      </c>
      <c r="N469">
        <v>175</v>
      </c>
      <c r="O469">
        <v>47</v>
      </c>
    </row>
    <row r="470" spans="1:15" x14ac:dyDescent="0.25">
      <c r="A470">
        <v>216594</v>
      </c>
      <c r="B470" t="s">
        <v>1386</v>
      </c>
      <c r="C470">
        <v>83</v>
      </c>
      <c r="D470" t="s">
        <v>18</v>
      </c>
      <c r="E470" t="s">
        <v>17</v>
      </c>
      <c r="F470">
        <v>75500</v>
      </c>
      <c r="G470">
        <v>89</v>
      </c>
      <c r="H470">
        <v>81</v>
      </c>
      <c r="I470">
        <v>80</v>
      </c>
      <c r="J470">
        <v>87</v>
      </c>
      <c r="K470">
        <v>40</v>
      </c>
      <c r="L470">
        <v>80</v>
      </c>
      <c r="M470" t="s">
        <v>2221</v>
      </c>
      <c r="N470">
        <v>66</v>
      </c>
      <c r="O470">
        <v>18</v>
      </c>
    </row>
    <row r="471" spans="1:15" x14ac:dyDescent="0.25">
      <c r="A471">
        <v>183666</v>
      </c>
      <c r="B471" t="s">
        <v>273</v>
      </c>
      <c r="C471">
        <v>83</v>
      </c>
      <c r="D471" t="s">
        <v>23</v>
      </c>
      <c r="E471" t="s">
        <v>17</v>
      </c>
      <c r="F471">
        <v>15250</v>
      </c>
      <c r="G471">
        <v>88</v>
      </c>
      <c r="H471">
        <v>75</v>
      </c>
      <c r="I471">
        <v>77</v>
      </c>
      <c r="J471">
        <v>87</v>
      </c>
      <c r="K471">
        <v>49</v>
      </c>
      <c r="L471">
        <v>83</v>
      </c>
      <c r="M471" t="s">
        <v>2222</v>
      </c>
      <c r="N471">
        <v>280</v>
      </c>
      <c r="O471">
        <v>45</v>
      </c>
    </row>
    <row r="472" spans="1:15" x14ac:dyDescent="0.25">
      <c r="A472">
        <v>121170</v>
      </c>
      <c r="B472" t="s">
        <v>1403</v>
      </c>
      <c r="C472">
        <v>83</v>
      </c>
      <c r="D472" t="s">
        <v>18</v>
      </c>
      <c r="E472" t="s">
        <v>17</v>
      </c>
      <c r="F472">
        <v>25250</v>
      </c>
      <c r="G472">
        <v>67</v>
      </c>
      <c r="H472">
        <v>89</v>
      </c>
      <c r="I472">
        <v>82</v>
      </c>
      <c r="J472">
        <v>78</v>
      </c>
      <c r="K472">
        <v>60</v>
      </c>
      <c r="L472">
        <v>81</v>
      </c>
      <c r="M472" t="s">
        <v>2223</v>
      </c>
      <c r="N472">
        <v>1824</v>
      </c>
      <c r="O472">
        <v>21</v>
      </c>
    </row>
    <row r="473" spans="1:15" x14ac:dyDescent="0.25">
      <c r="A473">
        <v>202857</v>
      </c>
      <c r="B473" t="s">
        <v>1404</v>
      </c>
      <c r="C473">
        <v>83</v>
      </c>
      <c r="D473" t="s">
        <v>36</v>
      </c>
      <c r="E473" t="s">
        <v>17</v>
      </c>
      <c r="F473">
        <v>29000</v>
      </c>
      <c r="G473">
        <v>94</v>
      </c>
      <c r="H473">
        <v>78</v>
      </c>
      <c r="I473">
        <v>77</v>
      </c>
      <c r="J473">
        <v>87</v>
      </c>
      <c r="K473">
        <v>40</v>
      </c>
      <c r="L473">
        <v>68</v>
      </c>
      <c r="M473" t="s">
        <v>2224</v>
      </c>
      <c r="N473">
        <v>32</v>
      </c>
      <c r="O473">
        <v>21</v>
      </c>
    </row>
    <row r="474" spans="1:15" x14ac:dyDescent="0.25">
      <c r="A474">
        <v>198176</v>
      </c>
      <c r="B474" t="s">
        <v>1405</v>
      </c>
      <c r="C474">
        <v>83</v>
      </c>
      <c r="D474" t="s">
        <v>39</v>
      </c>
      <c r="E474" t="s">
        <v>17</v>
      </c>
      <c r="F474">
        <v>19000</v>
      </c>
      <c r="G474">
        <v>71</v>
      </c>
      <c r="H474">
        <v>50</v>
      </c>
      <c r="I474">
        <v>67</v>
      </c>
      <c r="J474">
        <v>71</v>
      </c>
      <c r="K474">
        <v>85</v>
      </c>
      <c r="L474">
        <v>82</v>
      </c>
      <c r="M474" t="s">
        <v>2225</v>
      </c>
      <c r="N474">
        <v>46</v>
      </c>
      <c r="O474">
        <v>34</v>
      </c>
    </row>
    <row r="475" spans="1:15" x14ac:dyDescent="0.25">
      <c r="A475">
        <v>194911</v>
      </c>
      <c r="B475" t="s">
        <v>278</v>
      </c>
      <c r="C475">
        <v>83</v>
      </c>
      <c r="D475" t="s">
        <v>23</v>
      </c>
      <c r="E475" t="s">
        <v>17</v>
      </c>
      <c r="F475">
        <v>16250</v>
      </c>
      <c r="G475">
        <v>84</v>
      </c>
      <c r="H475">
        <v>85</v>
      </c>
      <c r="I475">
        <v>77</v>
      </c>
      <c r="J475">
        <v>89</v>
      </c>
      <c r="K475">
        <v>50</v>
      </c>
      <c r="L475">
        <v>85</v>
      </c>
      <c r="M475" t="s">
        <v>2226</v>
      </c>
      <c r="N475">
        <v>19</v>
      </c>
      <c r="O475">
        <v>45</v>
      </c>
    </row>
    <row r="476" spans="1:15" x14ac:dyDescent="0.25">
      <c r="A476">
        <v>185000</v>
      </c>
      <c r="B476" t="s">
        <v>1407</v>
      </c>
      <c r="C476">
        <v>83</v>
      </c>
      <c r="D476" t="s">
        <v>41</v>
      </c>
      <c r="E476" t="s">
        <v>17</v>
      </c>
      <c r="F476">
        <v>27750</v>
      </c>
      <c r="G476">
        <v>82</v>
      </c>
      <c r="H476">
        <v>83</v>
      </c>
      <c r="I476">
        <v>84</v>
      </c>
      <c r="J476">
        <v>82</v>
      </c>
      <c r="K476">
        <v>40</v>
      </c>
      <c r="L476">
        <v>70</v>
      </c>
      <c r="M476" t="s">
        <v>2227</v>
      </c>
      <c r="N476">
        <v>605</v>
      </c>
      <c r="O476">
        <v>54</v>
      </c>
    </row>
    <row r="477" spans="1:15" x14ac:dyDescent="0.25">
      <c r="A477">
        <v>138810</v>
      </c>
      <c r="B477" t="s">
        <v>1410</v>
      </c>
      <c r="C477">
        <v>83</v>
      </c>
      <c r="D477" t="s">
        <v>41</v>
      </c>
      <c r="E477" t="s">
        <v>17</v>
      </c>
      <c r="F477">
        <v>17250</v>
      </c>
      <c r="G477">
        <v>76</v>
      </c>
      <c r="H477">
        <v>86</v>
      </c>
      <c r="I477">
        <v>85</v>
      </c>
      <c r="J477">
        <v>87</v>
      </c>
      <c r="K477">
        <v>40</v>
      </c>
      <c r="L477">
        <v>70</v>
      </c>
      <c r="M477" t="s">
        <v>2228</v>
      </c>
      <c r="N477">
        <v>280</v>
      </c>
      <c r="O477">
        <v>52</v>
      </c>
    </row>
    <row r="478" spans="1:15" x14ac:dyDescent="0.25">
      <c r="A478">
        <v>28130</v>
      </c>
      <c r="B478" t="s">
        <v>336</v>
      </c>
      <c r="C478">
        <v>82</v>
      </c>
      <c r="D478" t="s">
        <v>41</v>
      </c>
      <c r="E478" t="s">
        <v>84</v>
      </c>
      <c r="F478">
        <v>55500</v>
      </c>
      <c r="G478">
        <v>55</v>
      </c>
      <c r="H478">
        <v>75</v>
      </c>
      <c r="I478">
        <v>89</v>
      </c>
      <c r="J478">
        <v>90</v>
      </c>
      <c r="K478">
        <v>30</v>
      </c>
      <c r="L478">
        <v>64</v>
      </c>
      <c r="M478" t="s">
        <v>1537</v>
      </c>
      <c r="N478">
        <v>110150</v>
      </c>
      <c r="O478">
        <v>54</v>
      </c>
    </row>
    <row r="479" spans="1:15" x14ac:dyDescent="0.25">
      <c r="A479">
        <v>189963</v>
      </c>
      <c r="B479" t="s">
        <v>1433</v>
      </c>
      <c r="C479">
        <v>82</v>
      </c>
      <c r="D479" t="s">
        <v>18</v>
      </c>
      <c r="E479" t="s">
        <v>25</v>
      </c>
      <c r="F479">
        <v>19000</v>
      </c>
      <c r="G479">
        <v>74</v>
      </c>
      <c r="H479">
        <v>85</v>
      </c>
      <c r="I479">
        <v>61</v>
      </c>
      <c r="J479">
        <v>76</v>
      </c>
      <c r="K479">
        <v>41</v>
      </c>
      <c r="L479">
        <v>88</v>
      </c>
      <c r="M479" t="s">
        <v>1732</v>
      </c>
      <c r="N479">
        <v>10</v>
      </c>
      <c r="O479">
        <v>108</v>
      </c>
    </row>
    <row r="480" spans="1:15" x14ac:dyDescent="0.25">
      <c r="A480">
        <v>189242</v>
      </c>
      <c r="B480" t="s">
        <v>266</v>
      </c>
      <c r="C480">
        <v>82</v>
      </c>
      <c r="D480" t="s">
        <v>41</v>
      </c>
      <c r="E480" t="s">
        <v>25</v>
      </c>
      <c r="F480">
        <v>42750</v>
      </c>
      <c r="G480">
        <v>82</v>
      </c>
      <c r="H480">
        <v>73</v>
      </c>
      <c r="I480">
        <v>83</v>
      </c>
      <c r="J480">
        <v>89</v>
      </c>
      <c r="K480">
        <v>35</v>
      </c>
      <c r="L480">
        <v>51</v>
      </c>
      <c r="M480" t="s">
        <v>1733</v>
      </c>
      <c r="N480">
        <v>9</v>
      </c>
      <c r="O480">
        <v>54</v>
      </c>
    </row>
    <row r="481" spans="1:15" x14ac:dyDescent="0.25">
      <c r="A481">
        <v>189250</v>
      </c>
      <c r="B481" t="s">
        <v>1400</v>
      </c>
      <c r="C481">
        <v>82</v>
      </c>
      <c r="D481" t="s">
        <v>18</v>
      </c>
      <c r="E481" t="s">
        <v>25</v>
      </c>
      <c r="F481">
        <v>13500</v>
      </c>
      <c r="G481">
        <v>82</v>
      </c>
      <c r="H481">
        <v>86</v>
      </c>
      <c r="I481">
        <v>60</v>
      </c>
      <c r="J481">
        <v>78</v>
      </c>
      <c r="K481">
        <v>36</v>
      </c>
      <c r="L481">
        <v>84</v>
      </c>
      <c r="M481" t="s">
        <v>1734</v>
      </c>
      <c r="N481">
        <v>100769</v>
      </c>
      <c r="O481">
        <v>61</v>
      </c>
    </row>
    <row r="482" spans="1:15" x14ac:dyDescent="0.25">
      <c r="A482">
        <v>20775</v>
      </c>
      <c r="B482" t="s">
        <v>1384</v>
      </c>
      <c r="C482">
        <v>82</v>
      </c>
      <c r="D482" t="s">
        <v>20</v>
      </c>
      <c r="E482" t="s">
        <v>25</v>
      </c>
      <c r="F482">
        <v>171000</v>
      </c>
      <c r="G482">
        <v>86</v>
      </c>
      <c r="H482">
        <v>82</v>
      </c>
      <c r="I482">
        <v>84</v>
      </c>
      <c r="J482">
        <v>89</v>
      </c>
      <c r="K482">
        <v>31</v>
      </c>
      <c r="L482">
        <v>68</v>
      </c>
      <c r="M482" t="s">
        <v>1735</v>
      </c>
      <c r="N482">
        <v>236</v>
      </c>
      <c r="O482">
        <v>38</v>
      </c>
    </row>
    <row r="483" spans="1:15" x14ac:dyDescent="0.25">
      <c r="A483">
        <v>189509</v>
      </c>
      <c r="B483" t="s">
        <v>326</v>
      </c>
      <c r="C483">
        <v>82</v>
      </c>
      <c r="D483" t="s">
        <v>33</v>
      </c>
      <c r="E483" t="s">
        <v>25</v>
      </c>
      <c r="F483">
        <v>150000</v>
      </c>
      <c r="G483">
        <v>73</v>
      </c>
      <c r="H483">
        <v>75</v>
      </c>
      <c r="I483">
        <v>83</v>
      </c>
      <c r="J483">
        <v>89</v>
      </c>
      <c r="K483">
        <v>60</v>
      </c>
      <c r="L483">
        <v>68</v>
      </c>
      <c r="M483" t="s">
        <v>1736</v>
      </c>
      <c r="N483">
        <v>21</v>
      </c>
      <c r="O483">
        <v>45</v>
      </c>
    </row>
    <row r="484" spans="1:15" x14ac:dyDescent="0.25">
      <c r="A484">
        <v>178224</v>
      </c>
      <c r="B484" t="s">
        <v>1442</v>
      </c>
      <c r="C484">
        <v>82</v>
      </c>
      <c r="D484" t="s">
        <v>18</v>
      </c>
      <c r="E484" t="s">
        <v>25</v>
      </c>
      <c r="F484">
        <v>90500</v>
      </c>
      <c r="G484">
        <v>87</v>
      </c>
      <c r="H484">
        <v>83</v>
      </c>
      <c r="I484">
        <v>66</v>
      </c>
      <c r="J484">
        <v>79</v>
      </c>
      <c r="K484">
        <v>33</v>
      </c>
      <c r="L484">
        <v>66</v>
      </c>
      <c r="M484" t="s">
        <v>1737</v>
      </c>
      <c r="N484">
        <v>243</v>
      </c>
      <c r="O484">
        <v>83</v>
      </c>
    </row>
    <row r="485" spans="1:15" x14ac:dyDescent="0.25">
      <c r="A485">
        <v>207664</v>
      </c>
      <c r="B485" t="s">
        <v>1445</v>
      </c>
      <c r="C485">
        <v>82</v>
      </c>
      <c r="D485" t="s">
        <v>18</v>
      </c>
      <c r="E485" t="s">
        <v>25</v>
      </c>
      <c r="F485">
        <v>27000</v>
      </c>
      <c r="G485">
        <v>82</v>
      </c>
      <c r="H485">
        <v>86</v>
      </c>
      <c r="I485">
        <v>65</v>
      </c>
      <c r="J485">
        <v>83</v>
      </c>
      <c r="K485">
        <v>35</v>
      </c>
      <c r="L485">
        <v>73</v>
      </c>
      <c r="M485" t="s">
        <v>1738</v>
      </c>
      <c r="N485">
        <v>481</v>
      </c>
      <c r="O485">
        <v>56</v>
      </c>
    </row>
    <row r="486" spans="1:15" x14ac:dyDescent="0.25">
      <c r="A486">
        <v>179944</v>
      </c>
      <c r="B486" t="s">
        <v>1259</v>
      </c>
      <c r="C486">
        <v>82</v>
      </c>
      <c r="D486" t="s">
        <v>39</v>
      </c>
      <c r="E486" t="s">
        <v>2252</v>
      </c>
      <c r="F486">
        <v>3000</v>
      </c>
      <c r="G486">
        <v>77</v>
      </c>
      <c r="H486">
        <v>64</v>
      </c>
      <c r="I486">
        <v>72</v>
      </c>
      <c r="J486">
        <v>72</v>
      </c>
      <c r="K486">
        <v>80</v>
      </c>
      <c r="L486">
        <v>78</v>
      </c>
      <c r="M486" t="s">
        <v>1824</v>
      </c>
      <c r="N486">
        <v>73</v>
      </c>
      <c r="O486">
        <v>54</v>
      </c>
    </row>
    <row r="487" spans="1:15" x14ac:dyDescent="0.25">
      <c r="A487">
        <v>49370</v>
      </c>
      <c r="B487" t="s">
        <v>1414</v>
      </c>
      <c r="C487">
        <v>82</v>
      </c>
      <c r="D487" t="s">
        <v>59</v>
      </c>
      <c r="E487" t="s">
        <v>2252</v>
      </c>
      <c r="F487">
        <v>2800</v>
      </c>
      <c r="G487">
        <v>50</v>
      </c>
      <c r="H487">
        <v>66</v>
      </c>
      <c r="I487">
        <v>78</v>
      </c>
      <c r="J487">
        <v>73</v>
      </c>
      <c r="K487">
        <v>78</v>
      </c>
      <c r="L487">
        <v>84</v>
      </c>
      <c r="M487" t="s">
        <v>1825</v>
      </c>
      <c r="N487">
        <v>73</v>
      </c>
      <c r="O487">
        <v>27</v>
      </c>
    </row>
    <row r="488" spans="1:15" x14ac:dyDescent="0.25">
      <c r="A488">
        <v>159065</v>
      </c>
      <c r="B488" t="s">
        <v>1401</v>
      </c>
      <c r="C488">
        <v>82</v>
      </c>
      <c r="D488" t="s">
        <v>13</v>
      </c>
      <c r="E488" t="s">
        <v>2252</v>
      </c>
      <c r="F488">
        <v>2600</v>
      </c>
      <c r="G488">
        <v>87</v>
      </c>
      <c r="H488">
        <v>76</v>
      </c>
      <c r="I488">
        <v>75</v>
      </c>
      <c r="J488">
        <v>85</v>
      </c>
      <c r="K488">
        <v>32</v>
      </c>
      <c r="L488">
        <v>73</v>
      </c>
      <c r="M488" t="s">
        <v>1826</v>
      </c>
      <c r="N488">
        <v>73</v>
      </c>
      <c r="O488">
        <v>52</v>
      </c>
    </row>
    <row r="489" spans="1:15" x14ac:dyDescent="0.25">
      <c r="A489">
        <v>136130</v>
      </c>
      <c r="B489" t="s">
        <v>290</v>
      </c>
      <c r="C489">
        <v>82</v>
      </c>
      <c r="D489" t="s">
        <v>39</v>
      </c>
      <c r="E489" t="s">
        <v>2252</v>
      </c>
      <c r="F489">
        <v>2400</v>
      </c>
      <c r="G489">
        <v>55</v>
      </c>
      <c r="H489">
        <v>64</v>
      </c>
      <c r="I489">
        <v>53</v>
      </c>
      <c r="J489">
        <v>54</v>
      </c>
      <c r="K489">
        <v>84</v>
      </c>
      <c r="L489">
        <v>83</v>
      </c>
      <c r="M489" t="s">
        <v>1827</v>
      </c>
      <c r="N489">
        <v>47</v>
      </c>
      <c r="O489">
        <v>54</v>
      </c>
    </row>
    <row r="490" spans="1:15" x14ac:dyDescent="0.25">
      <c r="A490">
        <v>13743</v>
      </c>
      <c r="B490" t="s">
        <v>1288</v>
      </c>
      <c r="C490">
        <v>82</v>
      </c>
      <c r="D490" t="s">
        <v>59</v>
      </c>
      <c r="E490" t="s">
        <v>2252</v>
      </c>
      <c r="F490">
        <v>2200</v>
      </c>
      <c r="G490">
        <v>63</v>
      </c>
      <c r="H490">
        <v>83</v>
      </c>
      <c r="I490">
        <v>85</v>
      </c>
      <c r="J490">
        <v>75</v>
      </c>
      <c r="K490">
        <v>70</v>
      </c>
      <c r="L490">
        <v>81</v>
      </c>
      <c r="M490" t="s">
        <v>1828</v>
      </c>
      <c r="N490">
        <v>697</v>
      </c>
      <c r="O490">
        <v>14</v>
      </c>
    </row>
    <row r="491" spans="1:15" x14ac:dyDescent="0.25">
      <c r="A491">
        <v>180432</v>
      </c>
      <c r="B491" t="s">
        <v>270</v>
      </c>
      <c r="C491">
        <v>82</v>
      </c>
      <c r="D491" t="s">
        <v>33</v>
      </c>
      <c r="E491" t="s">
        <v>2252</v>
      </c>
      <c r="F491">
        <v>2000</v>
      </c>
      <c r="G491">
        <v>71</v>
      </c>
      <c r="H491">
        <v>81</v>
      </c>
      <c r="I491">
        <v>83</v>
      </c>
      <c r="J491">
        <v>84</v>
      </c>
      <c r="K491">
        <v>63</v>
      </c>
      <c r="L491">
        <v>73</v>
      </c>
      <c r="M491" t="s">
        <v>1829</v>
      </c>
      <c r="N491">
        <v>44</v>
      </c>
      <c r="O491">
        <v>54</v>
      </c>
    </row>
    <row r="492" spans="1:15" x14ac:dyDescent="0.25">
      <c r="A492">
        <v>161956</v>
      </c>
      <c r="B492" t="s">
        <v>1415</v>
      </c>
      <c r="C492">
        <v>82</v>
      </c>
      <c r="D492" t="s">
        <v>33</v>
      </c>
      <c r="E492" t="s">
        <v>2252</v>
      </c>
      <c r="F492">
        <v>3000</v>
      </c>
      <c r="G492">
        <v>71</v>
      </c>
      <c r="H492">
        <v>74</v>
      </c>
      <c r="I492">
        <v>85</v>
      </c>
      <c r="J492">
        <v>81</v>
      </c>
      <c r="K492">
        <v>65</v>
      </c>
      <c r="L492">
        <v>67</v>
      </c>
      <c r="M492" t="s">
        <v>1830</v>
      </c>
      <c r="N492">
        <v>110374</v>
      </c>
      <c r="O492">
        <v>45</v>
      </c>
    </row>
    <row r="493" spans="1:15" x14ac:dyDescent="0.25">
      <c r="A493">
        <v>20800</v>
      </c>
      <c r="B493" t="s">
        <v>292</v>
      </c>
      <c r="C493">
        <v>82</v>
      </c>
      <c r="D493" t="s">
        <v>13</v>
      </c>
      <c r="E493" t="s">
        <v>2252</v>
      </c>
      <c r="F493">
        <v>2800</v>
      </c>
      <c r="G493">
        <v>85</v>
      </c>
      <c r="H493">
        <v>76</v>
      </c>
      <c r="I493">
        <v>81</v>
      </c>
      <c r="J493">
        <v>84</v>
      </c>
      <c r="K493">
        <v>33</v>
      </c>
      <c r="L493">
        <v>56</v>
      </c>
      <c r="M493" t="s">
        <v>1831</v>
      </c>
      <c r="N493">
        <v>100769</v>
      </c>
      <c r="O493">
        <v>38</v>
      </c>
    </row>
    <row r="494" spans="1:15" x14ac:dyDescent="0.25">
      <c r="A494">
        <v>173771</v>
      </c>
      <c r="B494" t="s">
        <v>1394</v>
      </c>
      <c r="C494">
        <v>82</v>
      </c>
      <c r="D494" t="s">
        <v>31</v>
      </c>
      <c r="E494" t="s">
        <v>2252</v>
      </c>
      <c r="F494">
        <v>2600</v>
      </c>
      <c r="G494">
        <v>81</v>
      </c>
      <c r="H494">
        <v>67</v>
      </c>
      <c r="I494">
        <v>73</v>
      </c>
      <c r="J494">
        <v>74</v>
      </c>
      <c r="K494">
        <v>80</v>
      </c>
      <c r="L494">
        <v>82</v>
      </c>
      <c r="M494" t="s">
        <v>1832</v>
      </c>
      <c r="N494">
        <v>22</v>
      </c>
      <c r="O494">
        <v>37</v>
      </c>
    </row>
    <row r="495" spans="1:15" x14ac:dyDescent="0.25">
      <c r="A495">
        <v>188428</v>
      </c>
      <c r="B495" t="s">
        <v>1383</v>
      </c>
      <c r="C495">
        <v>82</v>
      </c>
      <c r="D495" t="s">
        <v>18</v>
      </c>
      <c r="E495" t="s">
        <v>2252</v>
      </c>
      <c r="F495">
        <v>2400</v>
      </c>
      <c r="G495">
        <v>93</v>
      </c>
      <c r="H495">
        <v>82</v>
      </c>
      <c r="I495">
        <v>68</v>
      </c>
      <c r="J495">
        <v>82</v>
      </c>
      <c r="K495">
        <v>38</v>
      </c>
      <c r="L495">
        <v>73</v>
      </c>
      <c r="M495" t="s">
        <v>1833</v>
      </c>
      <c r="N495">
        <v>52</v>
      </c>
      <c r="O495">
        <v>108</v>
      </c>
    </row>
    <row r="496" spans="1:15" x14ac:dyDescent="0.25">
      <c r="A496">
        <v>184144</v>
      </c>
      <c r="B496" t="s">
        <v>1397</v>
      </c>
      <c r="C496">
        <v>82</v>
      </c>
      <c r="D496" t="s">
        <v>35</v>
      </c>
      <c r="E496" t="s">
        <v>2254</v>
      </c>
      <c r="F496">
        <v>2200</v>
      </c>
      <c r="G496">
        <v>83</v>
      </c>
      <c r="H496">
        <v>74</v>
      </c>
      <c r="I496">
        <v>81</v>
      </c>
      <c r="J496">
        <v>86</v>
      </c>
      <c r="K496">
        <v>38</v>
      </c>
      <c r="L496">
        <v>57</v>
      </c>
      <c r="M496" t="s">
        <v>1834</v>
      </c>
      <c r="N496">
        <v>234</v>
      </c>
      <c r="O496">
        <v>52</v>
      </c>
    </row>
    <row r="497" spans="1:15" x14ac:dyDescent="0.25">
      <c r="A497">
        <v>152999</v>
      </c>
      <c r="B497" t="s">
        <v>1319</v>
      </c>
      <c r="C497">
        <v>82</v>
      </c>
      <c r="D497" t="s">
        <v>18</v>
      </c>
      <c r="E497" t="s">
        <v>2254</v>
      </c>
      <c r="F497">
        <v>2000</v>
      </c>
      <c r="G497">
        <v>85</v>
      </c>
      <c r="H497">
        <v>82</v>
      </c>
      <c r="I497">
        <v>76</v>
      </c>
      <c r="J497">
        <v>84</v>
      </c>
      <c r="K497">
        <v>30</v>
      </c>
      <c r="L497">
        <v>60</v>
      </c>
      <c r="M497" t="s">
        <v>1835</v>
      </c>
      <c r="N497">
        <v>44</v>
      </c>
      <c r="O497">
        <v>52</v>
      </c>
    </row>
    <row r="498" spans="1:15" x14ac:dyDescent="0.25">
      <c r="A498">
        <v>162409</v>
      </c>
      <c r="B498" t="s">
        <v>1366</v>
      </c>
      <c r="C498">
        <v>82</v>
      </c>
      <c r="D498" t="s">
        <v>18</v>
      </c>
      <c r="E498" t="s">
        <v>2252</v>
      </c>
      <c r="F498">
        <v>2600</v>
      </c>
      <c r="G498">
        <v>84</v>
      </c>
      <c r="H498">
        <v>83</v>
      </c>
      <c r="I498">
        <v>74</v>
      </c>
      <c r="J498">
        <v>84</v>
      </c>
      <c r="K498">
        <v>28</v>
      </c>
      <c r="L498">
        <v>52</v>
      </c>
      <c r="M498" t="s">
        <v>1836</v>
      </c>
      <c r="N498">
        <v>110374</v>
      </c>
      <c r="O498">
        <v>27</v>
      </c>
    </row>
    <row r="499" spans="1:15" x14ac:dyDescent="0.25">
      <c r="A499">
        <v>176676</v>
      </c>
      <c r="B499" t="s">
        <v>154</v>
      </c>
      <c r="C499">
        <v>82</v>
      </c>
      <c r="D499" t="s">
        <v>110</v>
      </c>
      <c r="E499" t="s">
        <v>2252</v>
      </c>
      <c r="F499">
        <v>2400</v>
      </c>
      <c r="G499">
        <v>81</v>
      </c>
      <c r="H499">
        <v>67</v>
      </c>
      <c r="I499">
        <v>78</v>
      </c>
      <c r="J499">
        <v>84</v>
      </c>
      <c r="K499">
        <v>77</v>
      </c>
      <c r="L499">
        <v>79</v>
      </c>
      <c r="M499" t="s">
        <v>1837</v>
      </c>
      <c r="N499">
        <v>243</v>
      </c>
      <c r="O499">
        <v>54</v>
      </c>
    </row>
    <row r="500" spans="1:15" x14ac:dyDescent="0.25">
      <c r="A500">
        <v>135507</v>
      </c>
      <c r="B500" t="s">
        <v>284</v>
      </c>
      <c r="C500">
        <v>82</v>
      </c>
      <c r="D500" t="s">
        <v>33</v>
      </c>
      <c r="E500" t="s">
        <v>2252</v>
      </c>
      <c r="F500">
        <v>2200</v>
      </c>
      <c r="G500">
        <v>78</v>
      </c>
      <c r="H500">
        <v>74</v>
      </c>
      <c r="I500">
        <v>82</v>
      </c>
      <c r="J500">
        <v>81</v>
      </c>
      <c r="K500">
        <v>73</v>
      </c>
      <c r="L500">
        <v>75</v>
      </c>
      <c r="M500" t="s">
        <v>1838</v>
      </c>
      <c r="N500">
        <v>10</v>
      </c>
      <c r="O500">
        <v>54</v>
      </c>
    </row>
    <row r="501" spans="1:15" x14ac:dyDescent="0.25">
      <c r="A501">
        <v>193747</v>
      </c>
      <c r="B501" t="s">
        <v>295</v>
      </c>
      <c r="C501">
        <v>82</v>
      </c>
      <c r="D501" t="s">
        <v>35</v>
      </c>
      <c r="E501" t="s">
        <v>2252</v>
      </c>
      <c r="F501">
        <v>2000</v>
      </c>
      <c r="G501">
        <v>75</v>
      </c>
      <c r="H501">
        <v>72</v>
      </c>
      <c r="I501">
        <v>85</v>
      </c>
      <c r="J501">
        <v>81</v>
      </c>
      <c r="K501">
        <v>53</v>
      </c>
      <c r="L501">
        <v>73</v>
      </c>
      <c r="M501" t="s">
        <v>1839</v>
      </c>
      <c r="N501">
        <v>240</v>
      </c>
      <c r="O501">
        <v>45</v>
      </c>
    </row>
    <row r="502" spans="1:15" x14ac:dyDescent="0.25">
      <c r="A502">
        <v>158625</v>
      </c>
      <c r="B502" t="s">
        <v>296</v>
      </c>
      <c r="C502">
        <v>82</v>
      </c>
      <c r="D502" t="s">
        <v>39</v>
      </c>
      <c r="E502" t="s">
        <v>2252</v>
      </c>
      <c r="F502">
        <v>2000</v>
      </c>
      <c r="G502">
        <v>64</v>
      </c>
      <c r="H502">
        <v>56</v>
      </c>
      <c r="I502">
        <v>72</v>
      </c>
      <c r="J502">
        <v>71</v>
      </c>
      <c r="K502">
        <v>83</v>
      </c>
      <c r="L502">
        <v>76</v>
      </c>
      <c r="M502" t="s">
        <v>1840</v>
      </c>
      <c r="N502">
        <v>21</v>
      </c>
      <c r="O502">
        <v>54</v>
      </c>
    </row>
    <row r="503" spans="1:15" x14ac:dyDescent="0.25">
      <c r="A503">
        <v>172879</v>
      </c>
      <c r="B503" t="s">
        <v>297</v>
      </c>
      <c r="C503">
        <v>82</v>
      </c>
      <c r="D503" t="s">
        <v>39</v>
      </c>
      <c r="E503" t="s">
        <v>2252</v>
      </c>
      <c r="F503">
        <v>1100</v>
      </c>
      <c r="G503">
        <v>78</v>
      </c>
      <c r="H503">
        <v>52</v>
      </c>
      <c r="I503">
        <v>61</v>
      </c>
      <c r="J503">
        <v>65</v>
      </c>
      <c r="K503">
        <v>84</v>
      </c>
      <c r="L503">
        <v>82</v>
      </c>
      <c r="M503" t="s">
        <v>1841</v>
      </c>
      <c r="N503">
        <v>22</v>
      </c>
      <c r="O503">
        <v>22</v>
      </c>
    </row>
    <row r="504" spans="1:15" x14ac:dyDescent="0.25">
      <c r="A504">
        <v>183556</v>
      </c>
      <c r="B504" t="s">
        <v>1402</v>
      </c>
      <c r="C504">
        <v>82</v>
      </c>
      <c r="D504" t="s">
        <v>39</v>
      </c>
      <c r="E504" t="s">
        <v>2252</v>
      </c>
      <c r="F504">
        <v>1000</v>
      </c>
      <c r="G504">
        <v>71</v>
      </c>
      <c r="H504">
        <v>57</v>
      </c>
      <c r="I504">
        <v>58</v>
      </c>
      <c r="J504">
        <v>57</v>
      </c>
      <c r="K504">
        <v>83</v>
      </c>
      <c r="L504">
        <v>79</v>
      </c>
      <c r="M504" t="s">
        <v>1842</v>
      </c>
      <c r="N504">
        <v>22</v>
      </c>
      <c r="O504">
        <v>51</v>
      </c>
    </row>
    <row r="505" spans="1:15" x14ac:dyDescent="0.25">
      <c r="A505">
        <v>179784</v>
      </c>
      <c r="B505" t="s">
        <v>1416</v>
      </c>
      <c r="C505">
        <v>82</v>
      </c>
      <c r="D505" t="s">
        <v>39</v>
      </c>
      <c r="E505" t="s">
        <v>2252</v>
      </c>
      <c r="F505">
        <v>3000</v>
      </c>
      <c r="G505">
        <v>66</v>
      </c>
      <c r="H505">
        <v>50</v>
      </c>
      <c r="I505">
        <v>65</v>
      </c>
      <c r="J505">
        <v>65</v>
      </c>
      <c r="K505">
        <v>83</v>
      </c>
      <c r="L505">
        <v>78</v>
      </c>
      <c r="M505" t="s">
        <v>1843</v>
      </c>
      <c r="N505">
        <v>34</v>
      </c>
      <c r="O505">
        <v>21</v>
      </c>
    </row>
    <row r="506" spans="1:15" x14ac:dyDescent="0.25">
      <c r="A506">
        <v>175943</v>
      </c>
      <c r="B506" t="s">
        <v>1375</v>
      </c>
      <c r="C506">
        <v>82</v>
      </c>
      <c r="D506" t="s">
        <v>41</v>
      </c>
      <c r="E506" t="s">
        <v>2252</v>
      </c>
      <c r="F506">
        <v>2800</v>
      </c>
      <c r="G506">
        <v>88</v>
      </c>
      <c r="H506">
        <v>77</v>
      </c>
      <c r="I506">
        <v>80</v>
      </c>
      <c r="J506">
        <v>87</v>
      </c>
      <c r="K506">
        <v>37</v>
      </c>
      <c r="L506">
        <v>53</v>
      </c>
      <c r="M506" t="s">
        <v>1844</v>
      </c>
      <c r="N506">
        <v>48</v>
      </c>
      <c r="O506">
        <v>7</v>
      </c>
    </row>
    <row r="507" spans="1:15" x14ac:dyDescent="0.25">
      <c r="A507">
        <v>180403</v>
      </c>
      <c r="B507" t="s">
        <v>299</v>
      </c>
      <c r="C507">
        <v>82</v>
      </c>
      <c r="D507" t="s">
        <v>36</v>
      </c>
      <c r="E507" t="s">
        <v>2252</v>
      </c>
      <c r="F507">
        <v>2600</v>
      </c>
      <c r="G507">
        <v>89</v>
      </c>
      <c r="H507">
        <v>73</v>
      </c>
      <c r="I507">
        <v>78</v>
      </c>
      <c r="J507">
        <v>87</v>
      </c>
      <c r="K507">
        <v>50</v>
      </c>
      <c r="L507">
        <v>63</v>
      </c>
      <c r="M507" t="s">
        <v>1845</v>
      </c>
      <c r="N507">
        <v>5</v>
      </c>
      <c r="O507">
        <v>54</v>
      </c>
    </row>
    <row r="508" spans="1:15" x14ac:dyDescent="0.25">
      <c r="A508">
        <v>185221</v>
      </c>
      <c r="B508" t="s">
        <v>1417</v>
      </c>
      <c r="C508">
        <v>82</v>
      </c>
      <c r="D508" t="s">
        <v>59</v>
      </c>
      <c r="E508" t="s">
        <v>2252</v>
      </c>
      <c r="F508">
        <v>2400</v>
      </c>
      <c r="G508">
        <v>74</v>
      </c>
      <c r="H508">
        <v>58</v>
      </c>
      <c r="I508">
        <v>72</v>
      </c>
      <c r="J508">
        <v>73</v>
      </c>
      <c r="K508">
        <v>83</v>
      </c>
      <c r="L508">
        <v>82</v>
      </c>
      <c r="M508" t="s">
        <v>1846</v>
      </c>
      <c r="N508">
        <v>175</v>
      </c>
      <c r="O508">
        <v>54</v>
      </c>
    </row>
    <row r="509" spans="1:15" x14ac:dyDescent="0.25">
      <c r="A509">
        <v>146954</v>
      </c>
      <c r="B509" t="s">
        <v>301</v>
      </c>
      <c r="C509">
        <v>82</v>
      </c>
      <c r="D509" t="s">
        <v>33</v>
      </c>
      <c r="E509" t="s">
        <v>2254</v>
      </c>
      <c r="F509">
        <v>2200</v>
      </c>
      <c r="G509">
        <v>68</v>
      </c>
      <c r="H509">
        <v>72</v>
      </c>
      <c r="I509">
        <v>80</v>
      </c>
      <c r="J509">
        <v>76</v>
      </c>
      <c r="K509">
        <v>75</v>
      </c>
      <c r="L509">
        <v>73</v>
      </c>
      <c r="M509" t="s">
        <v>1847</v>
      </c>
      <c r="N509">
        <v>240</v>
      </c>
      <c r="O509">
        <v>45</v>
      </c>
    </row>
    <row r="510" spans="1:15" x14ac:dyDescent="0.25">
      <c r="A510">
        <v>186627</v>
      </c>
      <c r="B510" t="s">
        <v>1418</v>
      </c>
      <c r="C510">
        <v>82</v>
      </c>
      <c r="D510" t="s">
        <v>18</v>
      </c>
      <c r="E510" t="s">
        <v>2252</v>
      </c>
      <c r="F510">
        <v>2000</v>
      </c>
      <c r="G510">
        <v>82</v>
      </c>
      <c r="H510">
        <v>82</v>
      </c>
      <c r="I510">
        <v>68</v>
      </c>
      <c r="J510">
        <v>81</v>
      </c>
      <c r="K510">
        <v>30</v>
      </c>
      <c r="L510">
        <v>79</v>
      </c>
      <c r="M510" t="s">
        <v>1848</v>
      </c>
      <c r="N510">
        <v>9</v>
      </c>
      <c r="O510">
        <v>27</v>
      </c>
    </row>
    <row r="511" spans="1:15" x14ac:dyDescent="0.25">
      <c r="A511">
        <v>164994</v>
      </c>
      <c r="B511" t="s">
        <v>1419</v>
      </c>
      <c r="C511">
        <v>82</v>
      </c>
      <c r="D511" t="s">
        <v>36</v>
      </c>
      <c r="E511" t="s">
        <v>2252</v>
      </c>
      <c r="F511">
        <v>1100</v>
      </c>
      <c r="G511">
        <v>87</v>
      </c>
      <c r="H511">
        <v>74</v>
      </c>
      <c r="I511">
        <v>79</v>
      </c>
      <c r="J511">
        <v>83</v>
      </c>
      <c r="K511">
        <v>58</v>
      </c>
      <c r="L511">
        <v>72</v>
      </c>
      <c r="M511" t="s">
        <v>1849</v>
      </c>
      <c r="N511">
        <v>22</v>
      </c>
      <c r="O511">
        <v>37</v>
      </c>
    </row>
    <row r="512" spans="1:15" x14ac:dyDescent="0.25">
      <c r="A512">
        <v>172871</v>
      </c>
      <c r="B512" t="s">
        <v>1420</v>
      </c>
      <c r="C512">
        <v>82</v>
      </c>
      <c r="D512" t="s">
        <v>39</v>
      </c>
      <c r="E512" t="s">
        <v>2252</v>
      </c>
      <c r="F512">
        <v>1600</v>
      </c>
      <c r="G512">
        <v>72</v>
      </c>
      <c r="H512">
        <v>67</v>
      </c>
      <c r="I512">
        <v>74</v>
      </c>
      <c r="J512">
        <v>69</v>
      </c>
      <c r="K512">
        <v>82</v>
      </c>
      <c r="L512">
        <v>81</v>
      </c>
      <c r="M512" t="s">
        <v>1850</v>
      </c>
      <c r="N512">
        <v>18</v>
      </c>
      <c r="O512">
        <v>7</v>
      </c>
    </row>
    <row r="513" spans="1:15" x14ac:dyDescent="0.25">
      <c r="A513">
        <v>136138</v>
      </c>
      <c r="B513" t="s">
        <v>271</v>
      </c>
      <c r="C513">
        <v>82</v>
      </c>
      <c r="D513" t="s">
        <v>41</v>
      </c>
      <c r="E513" t="s">
        <v>2252</v>
      </c>
      <c r="F513">
        <v>1300</v>
      </c>
      <c r="G513">
        <v>75</v>
      </c>
      <c r="H513">
        <v>73</v>
      </c>
      <c r="I513">
        <v>84</v>
      </c>
      <c r="J513">
        <v>85</v>
      </c>
      <c r="K513">
        <v>39</v>
      </c>
      <c r="L513">
        <v>64</v>
      </c>
      <c r="M513" t="s">
        <v>1851</v>
      </c>
      <c r="N513">
        <v>326</v>
      </c>
      <c r="O513">
        <v>54</v>
      </c>
    </row>
    <row r="514" spans="1:15" x14ac:dyDescent="0.25">
      <c r="A514">
        <v>197445</v>
      </c>
      <c r="B514" t="s">
        <v>1399</v>
      </c>
      <c r="C514">
        <v>82</v>
      </c>
      <c r="D514" t="s">
        <v>110</v>
      </c>
      <c r="E514" t="s">
        <v>2252</v>
      </c>
      <c r="F514">
        <v>14250</v>
      </c>
      <c r="G514">
        <v>86</v>
      </c>
      <c r="H514">
        <v>70</v>
      </c>
      <c r="I514">
        <v>81</v>
      </c>
      <c r="J514">
        <v>82</v>
      </c>
      <c r="K514">
        <v>79</v>
      </c>
      <c r="L514">
        <v>72</v>
      </c>
      <c r="M514" t="s">
        <v>1852</v>
      </c>
      <c r="N514">
        <v>21</v>
      </c>
      <c r="O514">
        <v>4</v>
      </c>
    </row>
    <row r="515" spans="1:15" x14ac:dyDescent="0.25">
      <c r="A515">
        <v>163631</v>
      </c>
      <c r="B515" t="s">
        <v>1396</v>
      </c>
      <c r="C515">
        <v>82</v>
      </c>
      <c r="D515" t="s">
        <v>110</v>
      </c>
      <c r="E515" t="s">
        <v>2252</v>
      </c>
      <c r="F515">
        <v>2100</v>
      </c>
      <c r="G515">
        <v>77</v>
      </c>
      <c r="H515">
        <v>74</v>
      </c>
      <c r="I515">
        <v>81</v>
      </c>
      <c r="J515">
        <v>77</v>
      </c>
      <c r="K515">
        <v>80</v>
      </c>
      <c r="L515">
        <v>74</v>
      </c>
      <c r="M515" t="s">
        <v>1853</v>
      </c>
      <c r="N515">
        <v>7</v>
      </c>
      <c r="O515">
        <v>14</v>
      </c>
    </row>
    <row r="516" spans="1:15" x14ac:dyDescent="0.25">
      <c r="A516">
        <v>163705</v>
      </c>
      <c r="B516" t="s">
        <v>1231</v>
      </c>
      <c r="C516">
        <v>82</v>
      </c>
      <c r="D516" t="s">
        <v>23</v>
      </c>
      <c r="E516" t="s">
        <v>2252</v>
      </c>
      <c r="F516">
        <v>2100</v>
      </c>
      <c r="G516">
        <v>83</v>
      </c>
      <c r="H516">
        <v>78</v>
      </c>
      <c r="I516">
        <v>79</v>
      </c>
      <c r="J516">
        <v>82</v>
      </c>
      <c r="K516">
        <v>53</v>
      </c>
      <c r="L516">
        <v>80</v>
      </c>
      <c r="M516" t="s">
        <v>1854</v>
      </c>
      <c r="N516">
        <v>219</v>
      </c>
      <c r="O516">
        <v>18</v>
      </c>
    </row>
    <row r="517" spans="1:15" x14ac:dyDescent="0.25">
      <c r="A517">
        <v>121933</v>
      </c>
      <c r="B517" t="s">
        <v>1406</v>
      </c>
      <c r="C517">
        <v>82</v>
      </c>
      <c r="D517" t="s">
        <v>23</v>
      </c>
      <c r="E517" t="s">
        <v>2252</v>
      </c>
      <c r="F517">
        <v>1000</v>
      </c>
      <c r="G517">
        <v>85</v>
      </c>
      <c r="H517">
        <v>79</v>
      </c>
      <c r="I517">
        <v>72</v>
      </c>
      <c r="J517">
        <v>85</v>
      </c>
      <c r="K517">
        <v>46</v>
      </c>
      <c r="L517">
        <v>80</v>
      </c>
      <c r="M517" t="s">
        <v>1855</v>
      </c>
      <c r="N517">
        <v>28</v>
      </c>
      <c r="O517">
        <v>21</v>
      </c>
    </row>
    <row r="518" spans="1:15" x14ac:dyDescent="0.25">
      <c r="A518">
        <v>192563</v>
      </c>
      <c r="B518" t="s">
        <v>1421</v>
      </c>
      <c r="C518">
        <v>82</v>
      </c>
      <c r="D518" t="s">
        <v>23</v>
      </c>
      <c r="E518" t="s">
        <v>2252</v>
      </c>
      <c r="F518">
        <v>1500</v>
      </c>
      <c r="G518">
        <v>82</v>
      </c>
      <c r="H518">
        <v>82</v>
      </c>
      <c r="I518">
        <v>81</v>
      </c>
      <c r="J518">
        <v>83</v>
      </c>
      <c r="K518">
        <v>46</v>
      </c>
      <c r="L518">
        <v>83</v>
      </c>
      <c r="M518" t="s">
        <v>1856</v>
      </c>
      <c r="N518">
        <v>32</v>
      </c>
      <c r="O518">
        <v>21</v>
      </c>
    </row>
    <row r="519" spans="1:15" x14ac:dyDescent="0.25">
      <c r="A519">
        <v>192448</v>
      </c>
      <c r="B519" t="s">
        <v>1422</v>
      </c>
      <c r="C519">
        <v>82</v>
      </c>
      <c r="D519" t="s">
        <v>23</v>
      </c>
      <c r="E519" t="s">
        <v>2252</v>
      </c>
      <c r="F519">
        <v>1400</v>
      </c>
      <c r="G519">
        <v>83</v>
      </c>
      <c r="H519">
        <v>81</v>
      </c>
      <c r="I519">
        <v>82</v>
      </c>
      <c r="J519">
        <v>85</v>
      </c>
      <c r="K519">
        <v>38</v>
      </c>
      <c r="L519">
        <v>78</v>
      </c>
      <c r="M519" t="s">
        <v>1857</v>
      </c>
      <c r="N519">
        <v>241</v>
      </c>
      <c r="O519">
        <v>21</v>
      </c>
    </row>
    <row r="520" spans="1:15" x14ac:dyDescent="0.25">
      <c r="A520">
        <v>182494</v>
      </c>
      <c r="B520" t="s">
        <v>1423</v>
      </c>
      <c r="C520">
        <v>82</v>
      </c>
      <c r="D520" t="s">
        <v>23</v>
      </c>
      <c r="E520" t="s">
        <v>2252</v>
      </c>
      <c r="F520">
        <v>1900</v>
      </c>
      <c r="G520">
        <v>80</v>
      </c>
      <c r="H520">
        <v>82</v>
      </c>
      <c r="I520">
        <v>80</v>
      </c>
      <c r="J520">
        <v>87</v>
      </c>
      <c r="K520">
        <v>63</v>
      </c>
      <c r="L520">
        <v>80</v>
      </c>
      <c r="M520" t="s">
        <v>1858</v>
      </c>
      <c r="N520">
        <v>325</v>
      </c>
      <c r="O520">
        <v>60</v>
      </c>
    </row>
    <row r="521" spans="1:15" x14ac:dyDescent="0.25">
      <c r="A521">
        <v>48717</v>
      </c>
      <c r="B521" t="s">
        <v>1424</v>
      </c>
      <c r="C521">
        <v>82</v>
      </c>
      <c r="D521" t="s">
        <v>23</v>
      </c>
      <c r="E521" t="s">
        <v>2252</v>
      </c>
      <c r="F521">
        <v>1000</v>
      </c>
      <c r="G521">
        <v>83</v>
      </c>
      <c r="H521">
        <v>77</v>
      </c>
      <c r="I521">
        <v>67</v>
      </c>
      <c r="J521">
        <v>82</v>
      </c>
      <c r="K521">
        <v>39</v>
      </c>
      <c r="L521">
        <v>82</v>
      </c>
      <c r="M521" t="s">
        <v>1859</v>
      </c>
      <c r="N521">
        <v>234</v>
      </c>
      <c r="O521">
        <v>54</v>
      </c>
    </row>
    <row r="522" spans="1:15" x14ac:dyDescent="0.25">
      <c r="A522">
        <v>16254</v>
      </c>
      <c r="B522" t="s">
        <v>1412</v>
      </c>
      <c r="C522">
        <v>82</v>
      </c>
      <c r="D522" t="s">
        <v>23</v>
      </c>
      <c r="E522" t="s">
        <v>2252</v>
      </c>
      <c r="F522">
        <v>1000</v>
      </c>
      <c r="G522">
        <v>84</v>
      </c>
      <c r="H522">
        <v>77</v>
      </c>
      <c r="I522">
        <v>76</v>
      </c>
      <c r="J522">
        <v>83</v>
      </c>
      <c r="K522">
        <v>50</v>
      </c>
      <c r="L522">
        <v>82</v>
      </c>
      <c r="M522" t="s">
        <v>1860</v>
      </c>
      <c r="N522">
        <v>7</v>
      </c>
      <c r="O522">
        <v>95</v>
      </c>
    </row>
    <row r="523" spans="1:15" x14ac:dyDescent="0.25">
      <c r="A523">
        <v>173426</v>
      </c>
      <c r="B523" t="s">
        <v>1425</v>
      </c>
      <c r="C523">
        <v>82</v>
      </c>
      <c r="D523" t="s">
        <v>23</v>
      </c>
      <c r="E523" t="s">
        <v>2252</v>
      </c>
      <c r="F523">
        <v>1200</v>
      </c>
      <c r="G523">
        <v>84</v>
      </c>
      <c r="H523">
        <v>79</v>
      </c>
      <c r="I523">
        <v>72</v>
      </c>
      <c r="J523">
        <v>84</v>
      </c>
      <c r="K523">
        <v>55</v>
      </c>
      <c r="L523">
        <v>80</v>
      </c>
      <c r="M523" t="s">
        <v>1861</v>
      </c>
      <c r="N523">
        <v>9</v>
      </c>
      <c r="O523">
        <v>7</v>
      </c>
    </row>
    <row r="524" spans="1:15" x14ac:dyDescent="0.25">
      <c r="A524">
        <v>193301</v>
      </c>
      <c r="B524" t="s">
        <v>1232</v>
      </c>
      <c r="C524">
        <v>82</v>
      </c>
      <c r="D524" t="s">
        <v>18</v>
      </c>
      <c r="E524" t="s">
        <v>2252</v>
      </c>
      <c r="F524">
        <v>3000</v>
      </c>
      <c r="G524">
        <v>88</v>
      </c>
      <c r="H524">
        <v>83</v>
      </c>
      <c r="I524">
        <v>72</v>
      </c>
      <c r="J524">
        <v>85</v>
      </c>
      <c r="K524">
        <v>40</v>
      </c>
      <c r="L524">
        <v>75</v>
      </c>
      <c r="M524" t="s">
        <v>1862</v>
      </c>
      <c r="N524">
        <v>66</v>
      </c>
      <c r="O524">
        <v>18</v>
      </c>
    </row>
    <row r="525" spans="1:15" x14ac:dyDescent="0.25">
      <c r="A525">
        <v>172723</v>
      </c>
      <c r="B525" t="s">
        <v>1426</v>
      </c>
      <c r="C525">
        <v>82</v>
      </c>
      <c r="D525" t="s">
        <v>23</v>
      </c>
      <c r="E525" t="s">
        <v>2252</v>
      </c>
      <c r="F525">
        <v>2800</v>
      </c>
      <c r="G525">
        <v>84</v>
      </c>
      <c r="H525">
        <v>81</v>
      </c>
      <c r="I525">
        <v>74</v>
      </c>
      <c r="J525">
        <v>85</v>
      </c>
      <c r="K525">
        <v>52</v>
      </c>
      <c r="L525">
        <v>80</v>
      </c>
      <c r="M525" t="s">
        <v>1991</v>
      </c>
      <c r="N525">
        <v>5</v>
      </c>
      <c r="O525">
        <v>8</v>
      </c>
    </row>
    <row r="526" spans="1:15" x14ac:dyDescent="0.25">
      <c r="A526">
        <v>199434</v>
      </c>
      <c r="B526" t="s">
        <v>1395</v>
      </c>
      <c r="C526">
        <v>82</v>
      </c>
      <c r="D526" t="s">
        <v>35</v>
      </c>
      <c r="E526" t="s">
        <v>2254</v>
      </c>
      <c r="F526">
        <v>2600</v>
      </c>
      <c r="G526">
        <v>75</v>
      </c>
      <c r="H526">
        <v>71</v>
      </c>
      <c r="I526">
        <v>82</v>
      </c>
      <c r="J526">
        <v>82</v>
      </c>
      <c r="K526">
        <v>36</v>
      </c>
      <c r="L526">
        <v>67</v>
      </c>
      <c r="M526" t="s">
        <v>2004</v>
      </c>
      <c r="N526">
        <v>17</v>
      </c>
      <c r="O526">
        <v>51</v>
      </c>
    </row>
    <row r="527" spans="1:15" x14ac:dyDescent="0.25">
      <c r="A527">
        <v>164169</v>
      </c>
      <c r="B527" t="s">
        <v>1413</v>
      </c>
      <c r="C527">
        <v>82</v>
      </c>
      <c r="D527" t="s">
        <v>110</v>
      </c>
      <c r="E527" t="s">
        <v>2252</v>
      </c>
      <c r="F527">
        <v>2400</v>
      </c>
      <c r="G527">
        <v>82</v>
      </c>
      <c r="H527">
        <v>62</v>
      </c>
      <c r="I527">
        <v>76</v>
      </c>
      <c r="J527">
        <v>78</v>
      </c>
      <c r="K527">
        <v>81</v>
      </c>
      <c r="L527">
        <v>77</v>
      </c>
      <c r="M527" t="s">
        <v>2007</v>
      </c>
      <c r="N527">
        <v>5</v>
      </c>
      <c r="O527">
        <v>54</v>
      </c>
    </row>
    <row r="528" spans="1:15" x14ac:dyDescent="0.25">
      <c r="A528">
        <v>196144</v>
      </c>
      <c r="B528" t="s">
        <v>1306</v>
      </c>
      <c r="C528">
        <v>82</v>
      </c>
      <c r="D528" t="s">
        <v>18</v>
      </c>
      <c r="E528" t="s">
        <v>2252</v>
      </c>
      <c r="F528">
        <v>3000</v>
      </c>
      <c r="G528">
        <v>82</v>
      </c>
      <c r="H528">
        <v>81</v>
      </c>
      <c r="I528">
        <v>66</v>
      </c>
      <c r="J528">
        <v>78</v>
      </c>
      <c r="K528">
        <v>43</v>
      </c>
      <c r="L528">
        <v>85</v>
      </c>
      <c r="M528" t="s">
        <v>2013</v>
      </c>
      <c r="N528">
        <v>236</v>
      </c>
      <c r="O528">
        <v>56</v>
      </c>
    </row>
    <row r="529" spans="1:15" x14ac:dyDescent="0.25">
      <c r="A529">
        <v>165229</v>
      </c>
      <c r="B529" t="s">
        <v>1434</v>
      </c>
      <c r="C529">
        <v>82</v>
      </c>
      <c r="D529" t="s">
        <v>39</v>
      </c>
      <c r="E529" t="s">
        <v>2252</v>
      </c>
      <c r="F529">
        <v>2800</v>
      </c>
      <c r="G529">
        <v>82</v>
      </c>
      <c r="H529">
        <v>40</v>
      </c>
      <c r="I529">
        <v>63</v>
      </c>
      <c r="J529">
        <v>65</v>
      </c>
      <c r="K529">
        <v>84</v>
      </c>
      <c r="L529">
        <v>77</v>
      </c>
      <c r="M529" t="s">
        <v>2019</v>
      </c>
      <c r="N529">
        <v>1</v>
      </c>
      <c r="O529">
        <v>18</v>
      </c>
    </row>
    <row r="530" spans="1:15" x14ac:dyDescent="0.25">
      <c r="A530">
        <v>150418</v>
      </c>
      <c r="B530" t="s">
        <v>1374</v>
      </c>
      <c r="C530">
        <v>82</v>
      </c>
      <c r="D530" t="s">
        <v>18</v>
      </c>
      <c r="E530" t="s">
        <v>2252</v>
      </c>
      <c r="F530">
        <v>2600</v>
      </c>
      <c r="G530">
        <v>75</v>
      </c>
      <c r="H530">
        <v>82</v>
      </c>
      <c r="I530">
        <v>60</v>
      </c>
      <c r="J530">
        <v>70</v>
      </c>
      <c r="K530">
        <v>30</v>
      </c>
      <c r="L530">
        <v>79</v>
      </c>
      <c r="M530" t="s">
        <v>2022</v>
      </c>
      <c r="N530">
        <v>110374</v>
      </c>
      <c r="O530">
        <v>21</v>
      </c>
    </row>
    <row r="531" spans="1:15" x14ac:dyDescent="0.25">
      <c r="A531">
        <v>139068</v>
      </c>
      <c r="B531" t="s">
        <v>285</v>
      </c>
      <c r="C531">
        <v>82</v>
      </c>
      <c r="D531" t="s">
        <v>13</v>
      </c>
      <c r="E531" t="s">
        <v>2252</v>
      </c>
      <c r="F531">
        <v>2400</v>
      </c>
      <c r="G531">
        <v>85</v>
      </c>
      <c r="H531">
        <v>79</v>
      </c>
      <c r="I531">
        <v>80</v>
      </c>
      <c r="J531">
        <v>86</v>
      </c>
      <c r="K531">
        <v>28</v>
      </c>
      <c r="L531">
        <v>65</v>
      </c>
      <c r="M531" t="s">
        <v>2027</v>
      </c>
      <c r="N531">
        <v>237</v>
      </c>
      <c r="O531">
        <v>38</v>
      </c>
    </row>
    <row r="532" spans="1:15" x14ac:dyDescent="0.25">
      <c r="A532">
        <v>192366</v>
      </c>
      <c r="B532" t="s">
        <v>1283</v>
      </c>
      <c r="C532">
        <v>82</v>
      </c>
      <c r="D532" t="s">
        <v>39</v>
      </c>
      <c r="E532" t="s">
        <v>2252</v>
      </c>
      <c r="F532">
        <v>2200</v>
      </c>
      <c r="G532">
        <v>71</v>
      </c>
      <c r="H532">
        <v>57</v>
      </c>
      <c r="I532">
        <v>60</v>
      </c>
      <c r="J532">
        <v>64</v>
      </c>
      <c r="K532">
        <v>85</v>
      </c>
      <c r="L532">
        <v>81</v>
      </c>
      <c r="M532" t="s">
        <v>2030</v>
      </c>
      <c r="N532">
        <v>461</v>
      </c>
      <c r="O532">
        <v>52</v>
      </c>
    </row>
    <row r="533" spans="1:15" x14ac:dyDescent="0.25">
      <c r="A533">
        <v>181820</v>
      </c>
      <c r="B533" t="s">
        <v>1435</v>
      </c>
      <c r="C533">
        <v>82</v>
      </c>
      <c r="D533" t="s">
        <v>18</v>
      </c>
      <c r="E533" t="s">
        <v>2252</v>
      </c>
      <c r="F533">
        <v>2000</v>
      </c>
      <c r="G533">
        <v>79</v>
      </c>
      <c r="H533">
        <v>83</v>
      </c>
      <c r="I533">
        <v>79</v>
      </c>
      <c r="J533">
        <v>83</v>
      </c>
      <c r="K533">
        <v>38</v>
      </c>
      <c r="L533">
        <v>72</v>
      </c>
      <c r="M533" t="s">
        <v>2042</v>
      </c>
      <c r="N533">
        <v>44</v>
      </c>
      <c r="O533">
        <v>15</v>
      </c>
    </row>
    <row r="534" spans="1:15" x14ac:dyDescent="0.25">
      <c r="A534">
        <v>156142</v>
      </c>
      <c r="B534" t="s">
        <v>1309</v>
      </c>
      <c r="C534">
        <v>82</v>
      </c>
      <c r="D534" t="s">
        <v>41</v>
      </c>
      <c r="E534" t="s">
        <v>19</v>
      </c>
      <c r="F534">
        <v>25250</v>
      </c>
      <c r="G534">
        <v>80</v>
      </c>
      <c r="H534">
        <v>84</v>
      </c>
      <c r="I534">
        <v>88</v>
      </c>
      <c r="J534">
        <v>87</v>
      </c>
      <c r="K534">
        <v>63</v>
      </c>
      <c r="L534">
        <v>80</v>
      </c>
      <c r="M534" t="s">
        <v>2053</v>
      </c>
      <c r="N534">
        <v>315</v>
      </c>
      <c r="O534">
        <v>17</v>
      </c>
    </row>
    <row r="535" spans="1:15" x14ac:dyDescent="0.25">
      <c r="A535">
        <v>115909</v>
      </c>
      <c r="B535" t="s">
        <v>1307</v>
      </c>
      <c r="C535">
        <v>82</v>
      </c>
      <c r="D535" t="s">
        <v>18</v>
      </c>
      <c r="E535" t="s">
        <v>19</v>
      </c>
      <c r="F535">
        <v>55500</v>
      </c>
      <c r="G535">
        <v>86</v>
      </c>
      <c r="H535">
        <v>92</v>
      </c>
      <c r="I535">
        <v>70</v>
      </c>
      <c r="J535">
        <v>87</v>
      </c>
      <c r="K535">
        <v>40</v>
      </c>
      <c r="L535">
        <v>70</v>
      </c>
      <c r="M535" t="s">
        <v>2054</v>
      </c>
      <c r="N535">
        <v>449</v>
      </c>
      <c r="O535">
        <v>45</v>
      </c>
    </row>
    <row r="536" spans="1:15" x14ac:dyDescent="0.25">
      <c r="A536">
        <v>178372</v>
      </c>
      <c r="B536" t="s">
        <v>1427</v>
      </c>
      <c r="C536">
        <v>82</v>
      </c>
      <c r="D536" t="s">
        <v>31</v>
      </c>
      <c r="E536" t="s">
        <v>27</v>
      </c>
      <c r="F536">
        <v>180000</v>
      </c>
      <c r="G536">
        <v>68</v>
      </c>
      <c r="H536">
        <v>61</v>
      </c>
      <c r="I536">
        <v>65</v>
      </c>
      <c r="J536">
        <v>62</v>
      </c>
      <c r="K536">
        <v>89</v>
      </c>
      <c r="L536">
        <v>85</v>
      </c>
      <c r="M536" t="s">
        <v>1623</v>
      </c>
      <c r="N536">
        <v>5</v>
      </c>
      <c r="O536">
        <v>51</v>
      </c>
    </row>
    <row r="537" spans="1:15" x14ac:dyDescent="0.25">
      <c r="A537">
        <v>171919</v>
      </c>
      <c r="B537" t="s">
        <v>126</v>
      </c>
      <c r="C537">
        <v>82</v>
      </c>
      <c r="D537" t="s">
        <v>39</v>
      </c>
      <c r="E537" t="s">
        <v>27</v>
      </c>
      <c r="F537">
        <v>41000</v>
      </c>
      <c r="G537">
        <v>74</v>
      </c>
      <c r="H537">
        <v>60</v>
      </c>
      <c r="I537">
        <v>64</v>
      </c>
      <c r="J537">
        <v>58</v>
      </c>
      <c r="K537">
        <v>87</v>
      </c>
      <c r="L537">
        <v>79</v>
      </c>
      <c r="M537" t="s">
        <v>1624</v>
      </c>
      <c r="N537">
        <v>175</v>
      </c>
      <c r="O537">
        <v>54</v>
      </c>
    </row>
    <row r="538" spans="1:15" x14ac:dyDescent="0.25">
      <c r="A538">
        <v>189461</v>
      </c>
      <c r="B538" t="s">
        <v>1409</v>
      </c>
      <c r="C538">
        <v>82</v>
      </c>
      <c r="D538" t="s">
        <v>59</v>
      </c>
      <c r="E538" t="s">
        <v>27</v>
      </c>
      <c r="F538">
        <v>32750</v>
      </c>
      <c r="G538">
        <v>77</v>
      </c>
      <c r="H538">
        <v>70</v>
      </c>
      <c r="I538">
        <v>84</v>
      </c>
      <c r="J538">
        <v>86</v>
      </c>
      <c r="K538">
        <v>64</v>
      </c>
      <c r="L538">
        <v>78</v>
      </c>
      <c r="M538" t="s">
        <v>1625</v>
      </c>
      <c r="N538">
        <v>1</v>
      </c>
      <c r="O538">
        <v>14</v>
      </c>
    </row>
    <row r="539" spans="1:15" x14ac:dyDescent="0.25">
      <c r="A539">
        <v>9676</v>
      </c>
      <c r="B539" t="s">
        <v>1428</v>
      </c>
      <c r="C539">
        <v>82</v>
      </c>
      <c r="D539" t="s">
        <v>41</v>
      </c>
      <c r="E539" t="s">
        <v>27</v>
      </c>
      <c r="F539">
        <v>26250</v>
      </c>
      <c r="G539">
        <v>77</v>
      </c>
      <c r="H539">
        <v>85</v>
      </c>
      <c r="I539">
        <v>73</v>
      </c>
      <c r="J539">
        <v>84</v>
      </c>
      <c r="K539">
        <v>38</v>
      </c>
      <c r="L539">
        <v>75</v>
      </c>
      <c r="M539" t="s">
        <v>1626</v>
      </c>
      <c r="N539">
        <v>1837</v>
      </c>
      <c r="O539">
        <v>103</v>
      </c>
    </row>
    <row r="540" spans="1:15" x14ac:dyDescent="0.25">
      <c r="A540">
        <v>184881</v>
      </c>
      <c r="B540" t="s">
        <v>1429</v>
      </c>
      <c r="C540">
        <v>82</v>
      </c>
      <c r="D540" t="s">
        <v>20</v>
      </c>
      <c r="E540" t="s">
        <v>27</v>
      </c>
      <c r="F540">
        <v>30000</v>
      </c>
      <c r="G540">
        <v>86</v>
      </c>
      <c r="H540">
        <v>77</v>
      </c>
      <c r="I540">
        <v>78</v>
      </c>
      <c r="J540">
        <v>88</v>
      </c>
      <c r="K540">
        <v>42</v>
      </c>
      <c r="L540">
        <v>65</v>
      </c>
      <c r="M540" t="s">
        <v>1627</v>
      </c>
      <c r="N540">
        <v>461</v>
      </c>
      <c r="O540">
        <v>97</v>
      </c>
    </row>
    <row r="541" spans="1:15" x14ac:dyDescent="0.25">
      <c r="A541">
        <v>178518</v>
      </c>
      <c r="B541" t="s">
        <v>1291</v>
      </c>
      <c r="C541">
        <v>82</v>
      </c>
      <c r="D541" t="s">
        <v>33</v>
      </c>
      <c r="E541" t="s">
        <v>27</v>
      </c>
      <c r="F541">
        <v>76500</v>
      </c>
      <c r="G541">
        <v>83</v>
      </c>
      <c r="H541">
        <v>79</v>
      </c>
      <c r="I541">
        <v>80</v>
      </c>
      <c r="J541">
        <v>83</v>
      </c>
      <c r="K541">
        <v>79</v>
      </c>
      <c r="L541">
        <v>82</v>
      </c>
      <c r="M541" t="s">
        <v>1628</v>
      </c>
      <c r="N541">
        <v>52</v>
      </c>
      <c r="O541">
        <v>7</v>
      </c>
    </row>
    <row r="542" spans="1:15" x14ac:dyDescent="0.25">
      <c r="A542">
        <v>135475</v>
      </c>
      <c r="B542" t="s">
        <v>1430</v>
      </c>
      <c r="C542">
        <v>82</v>
      </c>
      <c r="D542" t="s">
        <v>59</v>
      </c>
      <c r="E542" t="s">
        <v>27</v>
      </c>
      <c r="F542">
        <v>38250</v>
      </c>
      <c r="G542">
        <v>77</v>
      </c>
      <c r="H542">
        <v>74</v>
      </c>
      <c r="I542">
        <v>79</v>
      </c>
      <c r="J542">
        <v>77</v>
      </c>
      <c r="K542">
        <v>82</v>
      </c>
      <c r="L542">
        <v>87</v>
      </c>
      <c r="M542" t="s">
        <v>1629</v>
      </c>
      <c r="N542">
        <v>325</v>
      </c>
      <c r="O542">
        <v>54</v>
      </c>
    </row>
    <row r="543" spans="1:15" x14ac:dyDescent="0.25">
      <c r="A543">
        <v>189513</v>
      </c>
      <c r="B543" t="s">
        <v>158</v>
      </c>
      <c r="C543">
        <v>82</v>
      </c>
      <c r="D543" t="s">
        <v>33</v>
      </c>
      <c r="E543" t="s">
        <v>27</v>
      </c>
      <c r="F543">
        <v>21750</v>
      </c>
      <c r="G543">
        <v>63</v>
      </c>
      <c r="H543">
        <v>78</v>
      </c>
      <c r="I543">
        <v>89</v>
      </c>
      <c r="J543">
        <v>83</v>
      </c>
      <c r="K543">
        <v>60</v>
      </c>
      <c r="L543">
        <v>72</v>
      </c>
      <c r="M543" t="s">
        <v>1630</v>
      </c>
      <c r="N543">
        <v>461</v>
      </c>
      <c r="O543">
        <v>45</v>
      </c>
    </row>
    <row r="544" spans="1:15" x14ac:dyDescent="0.25">
      <c r="A544">
        <v>11141</v>
      </c>
      <c r="B544" t="s">
        <v>1432</v>
      </c>
      <c r="C544">
        <v>82</v>
      </c>
      <c r="D544" t="s">
        <v>18</v>
      </c>
      <c r="E544" t="s">
        <v>27</v>
      </c>
      <c r="F544">
        <v>10750</v>
      </c>
      <c r="G544">
        <v>72</v>
      </c>
      <c r="H544">
        <v>81</v>
      </c>
      <c r="I544">
        <v>67</v>
      </c>
      <c r="J544">
        <v>75</v>
      </c>
      <c r="K544">
        <v>35</v>
      </c>
      <c r="L544">
        <v>67</v>
      </c>
      <c r="M544" t="s">
        <v>1631</v>
      </c>
      <c r="N544">
        <v>46</v>
      </c>
      <c r="O544">
        <v>21</v>
      </c>
    </row>
    <row r="545" spans="1:15" x14ac:dyDescent="0.25">
      <c r="A545">
        <v>165580</v>
      </c>
      <c r="B545" t="s">
        <v>1262</v>
      </c>
      <c r="C545">
        <v>82</v>
      </c>
      <c r="D545" t="s">
        <v>23</v>
      </c>
      <c r="E545" t="s">
        <v>27</v>
      </c>
      <c r="F545">
        <v>23250</v>
      </c>
      <c r="G545">
        <v>90</v>
      </c>
      <c r="H545">
        <v>77</v>
      </c>
      <c r="I545">
        <v>76</v>
      </c>
      <c r="J545">
        <v>90</v>
      </c>
      <c r="K545">
        <v>55</v>
      </c>
      <c r="L545">
        <v>78</v>
      </c>
      <c r="M545" t="s">
        <v>1632</v>
      </c>
      <c r="N545">
        <v>461</v>
      </c>
      <c r="O545">
        <v>54</v>
      </c>
    </row>
    <row r="546" spans="1:15" x14ac:dyDescent="0.25">
      <c r="A546">
        <v>193130</v>
      </c>
      <c r="B546" t="s">
        <v>1408</v>
      </c>
      <c r="C546">
        <v>82</v>
      </c>
      <c r="D546" t="s">
        <v>35</v>
      </c>
      <c r="E546" t="s">
        <v>27</v>
      </c>
      <c r="F546">
        <v>16250</v>
      </c>
      <c r="G546">
        <v>89</v>
      </c>
      <c r="H546">
        <v>84</v>
      </c>
      <c r="I546">
        <v>80</v>
      </c>
      <c r="J546">
        <v>85</v>
      </c>
      <c r="K546">
        <v>40</v>
      </c>
      <c r="L546">
        <v>68</v>
      </c>
      <c r="M546" t="s">
        <v>1633</v>
      </c>
      <c r="N546">
        <v>175</v>
      </c>
      <c r="O546">
        <v>21</v>
      </c>
    </row>
    <row r="547" spans="1:15" x14ac:dyDescent="0.25">
      <c r="A547">
        <v>166706</v>
      </c>
      <c r="B547" t="s">
        <v>1436</v>
      </c>
      <c r="C547">
        <v>82</v>
      </c>
      <c r="D547" t="s">
        <v>39</v>
      </c>
      <c r="E547" t="s">
        <v>27</v>
      </c>
      <c r="F547">
        <v>16250</v>
      </c>
      <c r="G547">
        <v>64</v>
      </c>
      <c r="H547">
        <v>39</v>
      </c>
      <c r="I547">
        <v>51</v>
      </c>
      <c r="J547">
        <v>56</v>
      </c>
      <c r="K547">
        <v>86</v>
      </c>
      <c r="L547">
        <v>86</v>
      </c>
      <c r="M547" t="s">
        <v>1634</v>
      </c>
      <c r="N547">
        <v>9</v>
      </c>
      <c r="O547">
        <v>43</v>
      </c>
    </row>
    <row r="548" spans="1:15" x14ac:dyDescent="0.25">
      <c r="A548">
        <v>155897</v>
      </c>
      <c r="B548" t="s">
        <v>1263</v>
      </c>
      <c r="C548">
        <v>82</v>
      </c>
      <c r="D548" t="s">
        <v>16</v>
      </c>
      <c r="E548" t="s">
        <v>27</v>
      </c>
      <c r="F548">
        <v>11500</v>
      </c>
      <c r="G548">
        <v>74</v>
      </c>
      <c r="H548">
        <v>83</v>
      </c>
      <c r="I548">
        <v>77</v>
      </c>
      <c r="J548">
        <v>84</v>
      </c>
      <c r="K548">
        <v>45</v>
      </c>
      <c r="L548">
        <v>77</v>
      </c>
      <c r="M548" t="s">
        <v>1635</v>
      </c>
      <c r="N548">
        <v>111144</v>
      </c>
      <c r="O548">
        <v>95</v>
      </c>
    </row>
    <row r="549" spans="1:15" x14ac:dyDescent="0.25">
      <c r="A549">
        <v>164859</v>
      </c>
      <c r="B549" t="s">
        <v>1444</v>
      </c>
      <c r="C549">
        <v>82</v>
      </c>
      <c r="D549" t="s">
        <v>18</v>
      </c>
      <c r="E549" t="s">
        <v>27</v>
      </c>
      <c r="F549">
        <v>101000</v>
      </c>
      <c r="G549">
        <v>97</v>
      </c>
      <c r="H549">
        <v>82</v>
      </c>
      <c r="I549">
        <v>78</v>
      </c>
      <c r="J549">
        <v>84</v>
      </c>
      <c r="K549">
        <v>35</v>
      </c>
      <c r="L549">
        <v>67</v>
      </c>
      <c r="M549" t="s">
        <v>1636</v>
      </c>
      <c r="N549">
        <v>1</v>
      </c>
      <c r="O549">
        <v>14</v>
      </c>
    </row>
    <row r="550" spans="1:15" x14ac:dyDescent="0.25">
      <c r="A550">
        <v>177326</v>
      </c>
      <c r="B550" t="s">
        <v>1449</v>
      </c>
      <c r="C550">
        <v>82</v>
      </c>
      <c r="D550" t="s">
        <v>41</v>
      </c>
      <c r="E550" t="s">
        <v>27</v>
      </c>
      <c r="F550">
        <v>18250</v>
      </c>
      <c r="G550">
        <v>87</v>
      </c>
      <c r="H550">
        <v>76</v>
      </c>
      <c r="I550">
        <v>85</v>
      </c>
      <c r="J550">
        <v>86</v>
      </c>
      <c r="K550">
        <v>35</v>
      </c>
      <c r="L550">
        <v>51</v>
      </c>
      <c r="M550" t="s">
        <v>1637</v>
      </c>
      <c r="N550">
        <v>312</v>
      </c>
      <c r="O550">
        <v>18</v>
      </c>
    </row>
    <row r="551" spans="1:15" x14ac:dyDescent="0.25">
      <c r="A551">
        <v>192883</v>
      </c>
      <c r="B551" t="s">
        <v>1451</v>
      </c>
      <c r="C551">
        <v>82</v>
      </c>
      <c r="D551" t="s">
        <v>35</v>
      </c>
      <c r="E551" t="s">
        <v>27</v>
      </c>
      <c r="F551">
        <v>50500</v>
      </c>
      <c r="G551">
        <v>87</v>
      </c>
      <c r="H551">
        <v>79</v>
      </c>
      <c r="I551">
        <v>80</v>
      </c>
      <c r="J551">
        <v>88</v>
      </c>
      <c r="K551">
        <v>56</v>
      </c>
      <c r="L551">
        <v>75</v>
      </c>
      <c r="M551" t="s">
        <v>1638</v>
      </c>
      <c r="N551">
        <v>22</v>
      </c>
      <c r="O551">
        <v>3</v>
      </c>
    </row>
    <row r="552" spans="1:15" x14ac:dyDescent="0.25">
      <c r="A552">
        <v>192505</v>
      </c>
      <c r="B552" t="s">
        <v>1452</v>
      </c>
      <c r="C552">
        <v>82</v>
      </c>
      <c r="D552" t="s">
        <v>18</v>
      </c>
      <c r="E552" t="s">
        <v>27</v>
      </c>
      <c r="F552">
        <v>101000</v>
      </c>
      <c r="G552">
        <v>86</v>
      </c>
      <c r="H552">
        <v>88</v>
      </c>
      <c r="I552">
        <v>70</v>
      </c>
      <c r="J552">
        <v>80</v>
      </c>
      <c r="K552">
        <v>35</v>
      </c>
      <c r="L552">
        <v>86</v>
      </c>
      <c r="M552" t="s">
        <v>1639</v>
      </c>
      <c r="N552">
        <v>7</v>
      </c>
      <c r="O552">
        <v>7</v>
      </c>
    </row>
    <row r="553" spans="1:15" x14ac:dyDescent="0.25">
      <c r="A553">
        <v>330</v>
      </c>
      <c r="B553" t="s">
        <v>1266</v>
      </c>
      <c r="C553">
        <v>82</v>
      </c>
      <c r="D553" t="s">
        <v>18</v>
      </c>
      <c r="E553" t="s">
        <v>27</v>
      </c>
      <c r="F553">
        <v>20250</v>
      </c>
      <c r="G553">
        <v>73</v>
      </c>
      <c r="H553">
        <v>90</v>
      </c>
      <c r="I553">
        <v>84</v>
      </c>
      <c r="J553">
        <v>88</v>
      </c>
      <c r="K553">
        <v>37</v>
      </c>
      <c r="L553">
        <v>77</v>
      </c>
      <c r="M553" t="s">
        <v>1640</v>
      </c>
      <c r="N553">
        <v>697</v>
      </c>
      <c r="O553">
        <v>25</v>
      </c>
    </row>
    <row r="554" spans="1:15" x14ac:dyDescent="0.25">
      <c r="A554">
        <v>146758</v>
      </c>
      <c r="B554" t="s">
        <v>343</v>
      </c>
      <c r="C554">
        <v>82</v>
      </c>
      <c r="D554" t="s">
        <v>18</v>
      </c>
      <c r="E554" t="s">
        <v>27</v>
      </c>
      <c r="F554">
        <v>25250</v>
      </c>
      <c r="G554">
        <v>77</v>
      </c>
      <c r="H554">
        <v>84</v>
      </c>
      <c r="I554">
        <v>74</v>
      </c>
      <c r="J554">
        <v>80</v>
      </c>
      <c r="K554">
        <v>45</v>
      </c>
      <c r="L554">
        <v>77</v>
      </c>
      <c r="M554" t="s">
        <v>1641</v>
      </c>
      <c r="N554">
        <v>18</v>
      </c>
      <c r="O554">
        <v>45</v>
      </c>
    </row>
    <row r="555" spans="1:15" x14ac:dyDescent="0.25">
      <c r="A555">
        <v>189332</v>
      </c>
      <c r="B555" t="s">
        <v>1456</v>
      </c>
      <c r="C555">
        <v>82</v>
      </c>
      <c r="D555" t="s">
        <v>110</v>
      </c>
      <c r="E555" t="s">
        <v>27</v>
      </c>
      <c r="F555">
        <v>301000</v>
      </c>
      <c r="G555">
        <v>93</v>
      </c>
      <c r="H555">
        <v>71</v>
      </c>
      <c r="I555">
        <v>77</v>
      </c>
      <c r="J555">
        <v>83</v>
      </c>
      <c r="K555">
        <v>82</v>
      </c>
      <c r="L555">
        <v>80</v>
      </c>
      <c r="M555" t="s">
        <v>1642</v>
      </c>
      <c r="N555">
        <v>241</v>
      </c>
      <c r="O555">
        <v>45</v>
      </c>
    </row>
    <row r="556" spans="1:15" x14ac:dyDescent="0.25">
      <c r="A556">
        <v>31432</v>
      </c>
      <c r="B556" t="s">
        <v>1457</v>
      </c>
      <c r="C556">
        <v>82</v>
      </c>
      <c r="D556" t="s">
        <v>18</v>
      </c>
      <c r="E556" t="s">
        <v>27</v>
      </c>
      <c r="F556">
        <v>30250</v>
      </c>
      <c r="G556">
        <v>68</v>
      </c>
      <c r="H556">
        <v>88</v>
      </c>
      <c r="I556">
        <v>77</v>
      </c>
      <c r="J556">
        <v>78</v>
      </c>
      <c r="K556">
        <v>40</v>
      </c>
      <c r="L556">
        <v>80</v>
      </c>
      <c r="M556" t="s">
        <v>1643</v>
      </c>
      <c r="N556">
        <v>111139</v>
      </c>
      <c r="O556">
        <v>108</v>
      </c>
    </row>
    <row r="557" spans="1:15" x14ac:dyDescent="0.25">
      <c r="A557">
        <v>152554</v>
      </c>
      <c r="B557" t="s">
        <v>1431</v>
      </c>
      <c r="C557">
        <v>82</v>
      </c>
      <c r="D557" t="s">
        <v>110</v>
      </c>
      <c r="E557" t="s">
        <v>27</v>
      </c>
      <c r="F557">
        <v>145000</v>
      </c>
      <c r="G557">
        <v>87</v>
      </c>
      <c r="H557">
        <v>49</v>
      </c>
      <c r="I557">
        <v>79</v>
      </c>
      <c r="J557">
        <v>80</v>
      </c>
      <c r="K557">
        <v>85</v>
      </c>
      <c r="L557">
        <v>71</v>
      </c>
      <c r="M557" t="s">
        <v>2100</v>
      </c>
      <c r="N557">
        <v>10</v>
      </c>
      <c r="O557">
        <v>18</v>
      </c>
    </row>
    <row r="558" spans="1:15" x14ac:dyDescent="0.25">
      <c r="A558">
        <v>186146</v>
      </c>
      <c r="B558" t="s">
        <v>1437</v>
      </c>
      <c r="C558">
        <v>82</v>
      </c>
      <c r="D558" t="s">
        <v>13</v>
      </c>
      <c r="E558" t="s">
        <v>27</v>
      </c>
      <c r="F558">
        <v>46250</v>
      </c>
      <c r="G558">
        <v>88</v>
      </c>
      <c r="H558">
        <v>86</v>
      </c>
      <c r="I558">
        <v>76</v>
      </c>
      <c r="J558">
        <v>88</v>
      </c>
      <c r="K558">
        <v>42</v>
      </c>
      <c r="L558">
        <v>83</v>
      </c>
      <c r="M558" t="s">
        <v>2101</v>
      </c>
      <c r="N558">
        <v>1</v>
      </c>
      <c r="O558">
        <v>14</v>
      </c>
    </row>
    <row r="559" spans="1:15" x14ac:dyDescent="0.25">
      <c r="A559">
        <v>193348</v>
      </c>
      <c r="B559" t="s">
        <v>1438</v>
      </c>
      <c r="C559">
        <v>82</v>
      </c>
      <c r="D559" t="s">
        <v>41</v>
      </c>
      <c r="E559" t="s">
        <v>27</v>
      </c>
      <c r="F559">
        <v>191000</v>
      </c>
      <c r="G559">
        <v>90</v>
      </c>
      <c r="H559">
        <v>84</v>
      </c>
      <c r="I559">
        <v>86</v>
      </c>
      <c r="J559">
        <v>90</v>
      </c>
      <c r="K559">
        <v>61</v>
      </c>
      <c r="L559">
        <v>77</v>
      </c>
      <c r="M559" t="s">
        <v>2102</v>
      </c>
      <c r="N559">
        <v>44</v>
      </c>
      <c r="O559">
        <v>47</v>
      </c>
    </row>
    <row r="560" spans="1:15" x14ac:dyDescent="0.25">
      <c r="A560">
        <v>53914</v>
      </c>
      <c r="B560" t="s">
        <v>1439</v>
      </c>
      <c r="C560">
        <v>82</v>
      </c>
      <c r="D560" t="s">
        <v>39</v>
      </c>
      <c r="E560" t="s">
        <v>27</v>
      </c>
      <c r="F560">
        <v>28250</v>
      </c>
      <c r="G560">
        <v>70</v>
      </c>
      <c r="H560">
        <v>53</v>
      </c>
      <c r="I560">
        <v>63</v>
      </c>
      <c r="J560">
        <v>59</v>
      </c>
      <c r="K560">
        <v>87</v>
      </c>
      <c r="L560">
        <v>86</v>
      </c>
      <c r="M560" t="s">
        <v>2103</v>
      </c>
      <c r="N560">
        <v>7</v>
      </c>
      <c r="O560">
        <v>14</v>
      </c>
    </row>
    <row r="561" spans="1:15" x14ac:dyDescent="0.25">
      <c r="A561">
        <v>193352</v>
      </c>
      <c r="B561" t="s">
        <v>1308</v>
      </c>
      <c r="C561">
        <v>82</v>
      </c>
      <c r="D561" t="s">
        <v>110</v>
      </c>
      <c r="E561" t="s">
        <v>27</v>
      </c>
      <c r="F561">
        <v>28250</v>
      </c>
      <c r="G561">
        <v>78</v>
      </c>
      <c r="H561">
        <v>65</v>
      </c>
      <c r="I561">
        <v>79</v>
      </c>
      <c r="J561">
        <v>80</v>
      </c>
      <c r="K561">
        <v>84</v>
      </c>
      <c r="L561">
        <v>80</v>
      </c>
      <c r="M561" t="s">
        <v>2104</v>
      </c>
      <c r="N561">
        <v>175</v>
      </c>
      <c r="O561">
        <v>47</v>
      </c>
    </row>
    <row r="562" spans="1:15" x14ac:dyDescent="0.25">
      <c r="A562">
        <v>184111</v>
      </c>
      <c r="B562" t="s">
        <v>1440</v>
      </c>
      <c r="C562">
        <v>82</v>
      </c>
      <c r="D562" t="s">
        <v>18</v>
      </c>
      <c r="E562" t="s">
        <v>27</v>
      </c>
      <c r="F562">
        <v>50500</v>
      </c>
      <c r="G562">
        <v>82</v>
      </c>
      <c r="H562">
        <v>87</v>
      </c>
      <c r="I562">
        <v>68</v>
      </c>
      <c r="J562">
        <v>79</v>
      </c>
      <c r="K562">
        <v>37</v>
      </c>
      <c r="L562">
        <v>90</v>
      </c>
      <c r="M562" t="s">
        <v>2105</v>
      </c>
      <c r="N562">
        <v>2</v>
      </c>
      <c r="O562">
        <v>7</v>
      </c>
    </row>
    <row r="563" spans="1:15" x14ac:dyDescent="0.25">
      <c r="A563">
        <v>185020</v>
      </c>
      <c r="B563" t="s">
        <v>1441</v>
      </c>
      <c r="C563">
        <v>82</v>
      </c>
      <c r="D563" t="s">
        <v>36</v>
      </c>
      <c r="E563" t="s">
        <v>27</v>
      </c>
      <c r="F563">
        <v>30250</v>
      </c>
      <c r="G563">
        <v>91</v>
      </c>
      <c r="H563">
        <v>85</v>
      </c>
      <c r="I563">
        <v>77</v>
      </c>
      <c r="J563">
        <v>86</v>
      </c>
      <c r="K563">
        <v>31</v>
      </c>
      <c r="L563">
        <v>67</v>
      </c>
      <c r="M563" t="s">
        <v>2106</v>
      </c>
      <c r="N563">
        <v>48</v>
      </c>
      <c r="O563">
        <v>45</v>
      </c>
    </row>
    <row r="564" spans="1:15" x14ac:dyDescent="0.25">
      <c r="A564">
        <v>144622</v>
      </c>
      <c r="B564" t="s">
        <v>328</v>
      </c>
      <c r="C564">
        <v>82</v>
      </c>
      <c r="D564" t="s">
        <v>16</v>
      </c>
      <c r="E564" t="s">
        <v>27</v>
      </c>
      <c r="F564">
        <v>21250</v>
      </c>
      <c r="G564">
        <v>78</v>
      </c>
      <c r="H564">
        <v>88</v>
      </c>
      <c r="I564">
        <v>79</v>
      </c>
      <c r="J564">
        <v>89</v>
      </c>
      <c r="K564">
        <v>46</v>
      </c>
      <c r="L564">
        <v>72</v>
      </c>
      <c r="M564" t="s">
        <v>2107</v>
      </c>
      <c r="N564">
        <v>23</v>
      </c>
      <c r="O564">
        <v>54</v>
      </c>
    </row>
    <row r="565" spans="1:15" x14ac:dyDescent="0.25">
      <c r="A565">
        <v>113422</v>
      </c>
      <c r="B565" t="s">
        <v>1310</v>
      </c>
      <c r="C565">
        <v>82</v>
      </c>
      <c r="D565" t="s">
        <v>18</v>
      </c>
      <c r="E565" t="s">
        <v>27</v>
      </c>
      <c r="F565">
        <v>14250</v>
      </c>
      <c r="G565">
        <v>75</v>
      </c>
      <c r="H565">
        <v>90</v>
      </c>
      <c r="I565">
        <v>78</v>
      </c>
      <c r="J565">
        <v>86</v>
      </c>
      <c r="K565">
        <v>36</v>
      </c>
      <c r="L565">
        <v>70</v>
      </c>
      <c r="M565" t="s">
        <v>2108</v>
      </c>
      <c r="N565">
        <v>112828</v>
      </c>
      <c r="O565">
        <v>45</v>
      </c>
    </row>
    <row r="566" spans="1:15" x14ac:dyDescent="0.25">
      <c r="A566">
        <v>139968</v>
      </c>
      <c r="B566" t="s">
        <v>1450</v>
      </c>
      <c r="C566">
        <v>82</v>
      </c>
      <c r="D566" t="s">
        <v>23</v>
      </c>
      <c r="E566" t="s">
        <v>27</v>
      </c>
      <c r="F566">
        <v>20250</v>
      </c>
      <c r="G566">
        <v>84</v>
      </c>
      <c r="H566">
        <v>87</v>
      </c>
      <c r="I566">
        <v>80</v>
      </c>
      <c r="J566">
        <v>95</v>
      </c>
      <c r="K566">
        <v>42</v>
      </c>
      <c r="L566">
        <v>86</v>
      </c>
      <c r="M566" t="s">
        <v>2109</v>
      </c>
      <c r="N566">
        <v>65</v>
      </c>
      <c r="O566">
        <v>133</v>
      </c>
    </row>
    <row r="567" spans="1:15" x14ac:dyDescent="0.25">
      <c r="A567">
        <v>153244</v>
      </c>
      <c r="B567" t="s">
        <v>1453</v>
      </c>
      <c r="C567">
        <v>82</v>
      </c>
      <c r="D567" t="s">
        <v>18</v>
      </c>
      <c r="E567" t="s">
        <v>27</v>
      </c>
      <c r="F567">
        <v>15250</v>
      </c>
      <c r="G567">
        <v>75</v>
      </c>
      <c r="H567">
        <v>90</v>
      </c>
      <c r="I567">
        <v>75</v>
      </c>
      <c r="J567">
        <v>81</v>
      </c>
      <c r="K567">
        <v>37</v>
      </c>
      <c r="L567">
        <v>80</v>
      </c>
      <c r="M567" t="s">
        <v>2110</v>
      </c>
      <c r="N567">
        <v>219</v>
      </c>
      <c r="O567">
        <v>18</v>
      </c>
    </row>
    <row r="568" spans="1:15" x14ac:dyDescent="0.25">
      <c r="A568">
        <v>177388</v>
      </c>
      <c r="B568" t="s">
        <v>1290</v>
      </c>
      <c r="C568">
        <v>82</v>
      </c>
      <c r="D568" t="s">
        <v>41</v>
      </c>
      <c r="E568" t="s">
        <v>27</v>
      </c>
      <c r="F568">
        <v>20250</v>
      </c>
      <c r="G568">
        <v>81</v>
      </c>
      <c r="H568">
        <v>85</v>
      </c>
      <c r="I568">
        <v>86</v>
      </c>
      <c r="J568">
        <v>86</v>
      </c>
      <c r="K568">
        <v>50</v>
      </c>
      <c r="L568">
        <v>71</v>
      </c>
      <c r="M568" t="s">
        <v>2125</v>
      </c>
      <c r="N568">
        <v>219</v>
      </c>
      <c r="O568">
        <v>18</v>
      </c>
    </row>
    <row r="569" spans="1:15" x14ac:dyDescent="0.25">
      <c r="A569">
        <v>176571</v>
      </c>
      <c r="B569" t="s">
        <v>1454</v>
      </c>
      <c r="C569">
        <v>82</v>
      </c>
      <c r="D569" t="s">
        <v>36</v>
      </c>
      <c r="E569" t="s">
        <v>27</v>
      </c>
      <c r="F569">
        <v>40250</v>
      </c>
      <c r="G569">
        <v>84</v>
      </c>
      <c r="H569">
        <v>87</v>
      </c>
      <c r="I569">
        <v>84</v>
      </c>
      <c r="J569">
        <v>87</v>
      </c>
      <c r="K569">
        <v>67</v>
      </c>
      <c r="L569">
        <v>85</v>
      </c>
      <c r="M569" t="s">
        <v>2126</v>
      </c>
      <c r="N569">
        <v>219</v>
      </c>
      <c r="O569">
        <v>117</v>
      </c>
    </row>
    <row r="570" spans="1:15" x14ac:dyDescent="0.25">
      <c r="A570">
        <v>163824</v>
      </c>
      <c r="B570" t="s">
        <v>1455</v>
      </c>
      <c r="C570">
        <v>82</v>
      </c>
      <c r="D570" t="s">
        <v>39</v>
      </c>
      <c r="E570" t="s">
        <v>27</v>
      </c>
      <c r="F570">
        <v>60500</v>
      </c>
      <c r="G570">
        <v>73</v>
      </c>
      <c r="H570">
        <v>47</v>
      </c>
      <c r="I570">
        <v>65</v>
      </c>
      <c r="J570">
        <v>67</v>
      </c>
      <c r="K570">
        <v>91</v>
      </c>
      <c r="L570">
        <v>90</v>
      </c>
      <c r="M570" t="s">
        <v>2127</v>
      </c>
      <c r="N570">
        <v>1960</v>
      </c>
      <c r="O570">
        <v>50</v>
      </c>
    </row>
    <row r="571" spans="1:15" x14ac:dyDescent="0.25">
      <c r="A571">
        <v>207865</v>
      </c>
      <c r="B571" t="s">
        <v>287</v>
      </c>
      <c r="C571">
        <v>82</v>
      </c>
      <c r="D571" t="s">
        <v>31</v>
      </c>
      <c r="E571" t="s">
        <v>17</v>
      </c>
      <c r="F571">
        <v>50500</v>
      </c>
      <c r="G571">
        <v>85</v>
      </c>
      <c r="H571">
        <v>40</v>
      </c>
      <c r="I571">
        <v>60</v>
      </c>
      <c r="J571">
        <v>70</v>
      </c>
      <c r="K571">
        <v>88</v>
      </c>
      <c r="L571">
        <v>75</v>
      </c>
      <c r="M571" t="s">
        <v>2229</v>
      </c>
      <c r="N571">
        <v>73</v>
      </c>
      <c r="O571">
        <v>54</v>
      </c>
    </row>
    <row r="572" spans="1:15" x14ac:dyDescent="0.25">
      <c r="A572">
        <v>171875</v>
      </c>
      <c r="B572" t="s">
        <v>1443</v>
      </c>
      <c r="C572">
        <v>82</v>
      </c>
      <c r="D572" t="s">
        <v>110</v>
      </c>
      <c r="E572" t="s">
        <v>17</v>
      </c>
      <c r="F572">
        <v>16000</v>
      </c>
      <c r="G572">
        <v>87</v>
      </c>
      <c r="H572">
        <v>77</v>
      </c>
      <c r="I572">
        <v>83</v>
      </c>
      <c r="J572">
        <v>83</v>
      </c>
      <c r="K572">
        <v>77</v>
      </c>
      <c r="L572">
        <v>82</v>
      </c>
      <c r="M572" t="s">
        <v>2230</v>
      </c>
      <c r="N572">
        <v>326</v>
      </c>
      <c r="O572">
        <v>48</v>
      </c>
    </row>
    <row r="573" spans="1:15" x14ac:dyDescent="0.25">
      <c r="A573">
        <v>173474</v>
      </c>
      <c r="B573" t="s">
        <v>1446</v>
      </c>
      <c r="C573">
        <v>82</v>
      </c>
      <c r="D573" t="s">
        <v>33</v>
      </c>
      <c r="E573" t="s">
        <v>17</v>
      </c>
      <c r="F573">
        <v>30250</v>
      </c>
      <c r="G573">
        <v>84</v>
      </c>
      <c r="H573">
        <v>80</v>
      </c>
      <c r="I573">
        <v>84</v>
      </c>
      <c r="J573">
        <v>85</v>
      </c>
      <c r="K573">
        <v>72</v>
      </c>
      <c r="L573">
        <v>80</v>
      </c>
      <c r="M573" t="s">
        <v>2231</v>
      </c>
      <c r="N573">
        <v>38</v>
      </c>
      <c r="O573">
        <v>4</v>
      </c>
    </row>
    <row r="574" spans="1:15" x14ac:dyDescent="0.25">
      <c r="A574">
        <v>162280</v>
      </c>
      <c r="B574" t="s">
        <v>1447</v>
      </c>
      <c r="C574">
        <v>82</v>
      </c>
      <c r="D574" t="s">
        <v>41</v>
      </c>
      <c r="E574" t="s">
        <v>17</v>
      </c>
      <c r="F574">
        <v>27750</v>
      </c>
      <c r="G574">
        <v>85</v>
      </c>
      <c r="H574">
        <v>82</v>
      </c>
      <c r="I574">
        <v>85</v>
      </c>
      <c r="J574">
        <v>83</v>
      </c>
      <c r="K574">
        <v>45</v>
      </c>
      <c r="L574">
        <v>75</v>
      </c>
      <c r="M574" t="s">
        <v>2232</v>
      </c>
      <c r="N574">
        <v>112139</v>
      </c>
      <c r="O574">
        <v>37</v>
      </c>
    </row>
    <row r="575" spans="1:15" x14ac:dyDescent="0.25">
      <c r="A575">
        <v>171897</v>
      </c>
      <c r="B575" t="s">
        <v>1448</v>
      </c>
      <c r="C575">
        <v>82</v>
      </c>
      <c r="D575" t="s">
        <v>59</v>
      </c>
      <c r="E575" t="s">
        <v>17</v>
      </c>
      <c r="F575">
        <v>32750</v>
      </c>
      <c r="G575">
        <v>86</v>
      </c>
      <c r="H575">
        <v>72</v>
      </c>
      <c r="I575">
        <v>80</v>
      </c>
      <c r="J575">
        <v>85</v>
      </c>
      <c r="K575">
        <v>84</v>
      </c>
      <c r="L575">
        <v>75</v>
      </c>
      <c r="M575" t="s">
        <v>2233</v>
      </c>
      <c r="N575">
        <v>247</v>
      </c>
      <c r="O575">
        <v>83</v>
      </c>
    </row>
    <row r="576" spans="1:15" x14ac:dyDescent="0.25">
      <c r="A576">
        <v>172610</v>
      </c>
      <c r="B576" t="s">
        <v>1459</v>
      </c>
      <c r="C576">
        <v>81</v>
      </c>
      <c r="D576" t="s">
        <v>39</v>
      </c>
      <c r="E576" t="s">
        <v>2252</v>
      </c>
      <c r="F576">
        <v>1300</v>
      </c>
      <c r="G576">
        <v>71</v>
      </c>
      <c r="H576">
        <v>39</v>
      </c>
      <c r="I576">
        <v>50</v>
      </c>
      <c r="J576">
        <v>57</v>
      </c>
      <c r="K576">
        <v>84</v>
      </c>
      <c r="L576">
        <v>81</v>
      </c>
      <c r="M576" t="s">
        <v>1863</v>
      </c>
      <c r="N576">
        <v>52</v>
      </c>
      <c r="O576">
        <v>54</v>
      </c>
    </row>
    <row r="577" spans="1:15" x14ac:dyDescent="0.25">
      <c r="A577">
        <v>184943</v>
      </c>
      <c r="B577" t="s">
        <v>349</v>
      </c>
      <c r="C577">
        <v>81</v>
      </c>
      <c r="D577" t="s">
        <v>59</v>
      </c>
      <c r="E577" t="s">
        <v>2252</v>
      </c>
      <c r="F577">
        <v>1000</v>
      </c>
      <c r="G577">
        <v>88</v>
      </c>
      <c r="H577">
        <v>69</v>
      </c>
      <c r="I577">
        <v>77</v>
      </c>
      <c r="J577">
        <v>82</v>
      </c>
      <c r="K577">
        <v>79</v>
      </c>
      <c r="L577">
        <v>73</v>
      </c>
      <c r="M577" t="s">
        <v>1864</v>
      </c>
      <c r="N577">
        <v>5</v>
      </c>
      <c r="O577">
        <v>54</v>
      </c>
    </row>
    <row r="578" spans="1:15" x14ac:dyDescent="0.25">
      <c r="A578">
        <v>170733</v>
      </c>
      <c r="B578" t="s">
        <v>350</v>
      </c>
      <c r="C578">
        <v>81</v>
      </c>
      <c r="D578" t="s">
        <v>13</v>
      </c>
      <c r="E578" t="s">
        <v>2252</v>
      </c>
      <c r="F578">
        <v>1300</v>
      </c>
      <c r="G578">
        <v>93</v>
      </c>
      <c r="H578">
        <v>69</v>
      </c>
      <c r="I578">
        <v>72</v>
      </c>
      <c r="J578">
        <v>83</v>
      </c>
      <c r="K578">
        <v>40</v>
      </c>
      <c r="L578">
        <v>64</v>
      </c>
      <c r="M578" t="s">
        <v>1865</v>
      </c>
      <c r="N578">
        <v>52</v>
      </c>
      <c r="O578">
        <v>108</v>
      </c>
    </row>
    <row r="579" spans="1:15" x14ac:dyDescent="0.25">
      <c r="A579">
        <v>155897</v>
      </c>
      <c r="B579" t="s">
        <v>1263</v>
      </c>
      <c r="C579">
        <v>81</v>
      </c>
      <c r="D579" t="s">
        <v>16</v>
      </c>
      <c r="E579" t="s">
        <v>2252</v>
      </c>
      <c r="F579">
        <v>1000</v>
      </c>
      <c r="G579">
        <v>73</v>
      </c>
      <c r="H579">
        <v>80</v>
      </c>
      <c r="I579">
        <v>74</v>
      </c>
      <c r="J579">
        <v>82</v>
      </c>
      <c r="K579">
        <v>42</v>
      </c>
      <c r="L579">
        <v>75</v>
      </c>
      <c r="M579" t="s">
        <v>1866</v>
      </c>
      <c r="N579">
        <v>111144</v>
      </c>
      <c r="O579">
        <v>95</v>
      </c>
    </row>
    <row r="580" spans="1:15" x14ac:dyDescent="0.25">
      <c r="A580">
        <v>164435</v>
      </c>
      <c r="B580" t="s">
        <v>1460</v>
      </c>
      <c r="C580">
        <v>81</v>
      </c>
      <c r="D580" t="s">
        <v>41</v>
      </c>
      <c r="E580" t="s">
        <v>2252</v>
      </c>
      <c r="F580">
        <v>1100</v>
      </c>
      <c r="G580">
        <v>80</v>
      </c>
      <c r="H580">
        <v>72</v>
      </c>
      <c r="I580">
        <v>82</v>
      </c>
      <c r="J580">
        <v>86</v>
      </c>
      <c r="K580">
        <v>42</v>
      </c>
      <c r="L580">
        <v>54</v>
      </c>
      <c r="M580" t="s">
        <v>1867</v>
      </c>
      <c r="N580">
        <v>100765</v>
      </c>
      <c r="O580">
        <v>129</v>
      </c>
    </row>
    <row r="581" spans="1:15" x14ac:dyDescent="0.25">
      <c r="A581">
        <v>162131</v>
      </c>
      <c r="B581" t="s">
        <v>352</v>
      </c>
      <c r="C581">
        <v>81</v>
      </c>
      <c r="D581" t="s">
        <v>18</v>
      </c>
      <c r="E581" t="s">
        <v>2252</v>
      </c>
      <c r="F581">
        <v>1300</v>
      </c>
      <c r="G581">
        <v>60</v>
      </c>
      <c r="H581">
        <v>79</v>
      </c>
      <c r="I581">
        <v>57</v>
      </c>
      <c r="J581">
        <v>74</v>
      </c>
      <c r="K581">
        <v>35</v>
      </c>
      <c r="L581">
        <v>85</v>
      </c>
      <c r="M581" t="s">
        <v>1868</v>
      </c>
      <c r="N581">
        <v>45</v>
      </c>
      <c r="O581">
        <v>45</v>
      </c>
    </row>
    <row r="582" spans="1:15" x14ac:dyDescent="0.25">
      <c r="A582">
        <v>11141</v>
      </c>
      <c r="B582" t="s">
        <v>1432</v>
      </c>
      <c r="C582">
        <v>81</v>
      </c>
      <c r="D582" t="s">
        <v>18</v>
      </c>
      <c r="E582" t="s">
        <v>2252</v>
      </c>
      <c r="F582">
        <v>1000</v>
      </c>
      <c r="G582">
        <v>71</v>
      </c>
      <c r="H582">
        <v>77</v>
      </c>
      <c r="I582">
        <v>63</v>
      </c>
      <c r="J582">
        <v>73</v>
      </c>
      <c r="K582">
        <v>32</v>
      </c>
      <c r="L582">
        <v>64</v>
      </c>
      <c r="M582" t="s">
        <v>1869</v>
      </c>
      <c r="N582">
        <v>46</v>
      </c>
      <c r="O582">
        <v>21</v>
      </c>
    </row>
    <row r="583" spans="1:15" x14ac:dyDescent="0.25">
      <c r="A583">
        <v>189461</v>
      </c>
      <c r="B583" t="s">
        <v>1409</v>
      </c>
      <c r="C583">
        <v>81</v>
      </c>
      <c r="D583" t="s">
        <v>33</v>
      </c>
      <c r="E583" t="s">
        <v>2252</v>
      </c>
      <c r="F583">
        <v>1100</v>
      </c>
      <c r="G583">
        <v>76</v>
      </c>
      <c r="H583">
        <v>69</v>
      </c>
      <c r="I583">
        <v>81</v>
      </c>
      <c r="J583">
        <v>84</v>
      </c>
      <c r="K583">
        <v>61</v>
      </c>
      <c r="L583">
        <v>77</v>
      </c>
      <c r="M583" t="s">
        <v>1870</v>
      </c>
      <c r="N583">
        <v>1</v>
      </c>
      <c r="O583">
        <v>14</v>
      </c>
    </row>
    <row r="584" spans="1:15" x14ac:dyDescent="0.25">
      <c r="A584">
        <v>189358</v>
      </c>
      <c r="B584" t="s">
        <v>1346</v>
      </c>
      <c r="C584">
        <v>81</v>
      </c>
      <c r="D584" t="s">
        <v>41</v>
      </c>
      <c r="E584" t="s">
        <v>2252</v>
      </c>
      <c r="F584">
        <v>1400</v>
      </c>
      <c r="G584">
        <v>80</v>
      </c>
      <c r="H584">
        <v>73</v>
      </c>
      <c r="I584">
        <v>76</v>
      </c>
      <c r="J584">
        <v>88</v>
      </c>
      <c r="K584">
        <v>32</v>
      </c>
      <c r="L584">
        <v>49</v>
      </c>
      <c r="M584" t="s">
        <v>1871</v>
      </c>
      <c r="N584">
        <v>22</v>
      </c>
      <c r="O584">
        <v>163</v>
      </c>
    </row>
    <row r="585" spans="1:15" x14ac:dyDescent="0.25">
      <c r="A585">
        <v>189332</v>
      </c>
      <c r="B585" t="s">
        <v>1456</v>
      </c>
      <c r="C585">
        <v>81</v>
      </c>
      <c r="D585" t="s">
        <v>110</v>
      </c>
      <c r="E585" t="s">
        <v>2252</v>
      </c>
      <c r="F585">
        <v>4700</v>
      </c>
      <c r="G585">
        <v>92</v>
      </c>
      <c r="H585">
        <v>69</v>
      </c>
      <c r="I585">
        <v>75</v>
      </c>
      <c r="J585">
        <v>81</v>
      </c>
      <c r="K585">
        <v>78</v>
      </c>
      <c r="L585">
        <v>76</v>
      </c>
      <c r="M585" t="s">
        <v>1872</v>
      </c>
      <c r="N585">
        <v>241</v>
      </c>
      <c r="O585">
        <v>45</v>
      </c>
    </row>
    <row r="586" spans="1:15" x14ac:dyDescent="0.25">
      <c r="A586">
        <v>201535</v>
      </c>
      <c r="B586" t="s">
        <v>1461</v>
      </c>
      <c r="C586">
        <v>81</v>
      </c>
      <c r="D586" t="s">
        <v>39</v>
      </c>
      <c r="E586" t="s">
        <v>2252</v>
      </c>
      <c r="F586">
        <v>1300</v>
      </c>
      <c r="G586">
        <v>76</v>
      </c>
      <c r="H586">
        <v>45</v>
      </c>
      <c r="I586">
        <v>60</v>
      </c>
      <c r="J586">
        <v>62</v>
      </c>
      <c r="K586">
        <v>83</v>
      </c>
      <c r="L586">
        <v>76</v>
      </c>
      <c r="M586" t="s">
        <v>1873</v>
      </c>
      <c r="N586">
        <v>243</v>
      </c>
      <c r="O586">
        <v>18</v>
      </c>
    </row>
    <row r="587" spans="1:15" x14ac:dyDescent="0.25">
      <c r="A587">
        <v>212218</v>
      </c>
      <c r="B587" t="s">
        <v>1462</v>
      </c>
      <c r="C587">
        <v>81</v>
      </c>
      <c r="D587" t="s">
        <v>39</v>
      </c>
      <c r="E587" t="s">
        <v>2252</v>
      </c>
      <c r="F587">
        <v>1000</v>
      </c>
      <c r="G587">
        <v>67</v>
      </c>
      <c r="H587">
        <v>29</v>
      </c>
      <c r="I587">
        <v>56</v>
      </c>
      <c r="J587">
        <v>55</v>
      </c>
      <c r="K587">
        <v>83</v>
      </c>
      <c r="L587">
        <v>80</v>
      </c>
      <c r="M587" t="s">
        <v>1874</v>
      </c>
      <c r="N587">
        <v>448</v>
      </c>
      <c r="O587">
        <v>18</v>
      </c>
    </row>
    <row r="588" spans="1:15" x14ac:dyDescent="0.25">
      <c r="A588">
        <v>193130</v>
      </c>
      <c r="B588" t="s">
        <v>1408</v>
      </c>
      <c r="C588">
        <v>81</v>
      </c>
      <c r="D588" t="s">
        <v>35</v>
      </c>
      <c r="E588" t="s">
        <v>2252</v>
      </c>
      <c r="F588">
        <v>1300</v>
      </c>
      <c r="G588">
        <v>88</v>
      </c>
      <c r="H588">
        <v>83</v>
      </c>
      <c r="I588">
        <v>75</v>
      </c>
      <c r="J588">
        <v>83</v>
      </c>
      <c r="K588">
        <v>37</v>
      </c>
      <c r="L588">
        <v>67</v>
      </c>
      <c r="M588" t="s">
        <v>1875</v>
      </c>
      <c r="N588">
        <v>175</v>
      </c>
      <c r="O588">
        <v>21</v>
      </c>
    </row>
    <row r="589" spans="1:15" x14ac:dyDescent="0.25">
      <c r="A589">
        <v>159287</v>
      </c>
      <c r="B589" t="s">
        <v>1463</v>
      </c>
      <c r="C589">
        <v>81</v>
      </c>
      <c r="D589" t="s">
        <v>33</v>
      </c>
      <c r="E589" t="s">
        <v>2254</v>
      </c>
      <c r="F589">
        <v>1000</v>
      </c>
      <c r="G589">
        <v>60</v>
      </c>
      <c r="H589">
        <v>71</v>
      </c>
      <c r="I589">
        <v>83</v>
      </c>
      <c r="J589">
        <v>76</v>
      </c>
      <c r="K589">
        <v>68</v>
      </c>
      <c r="L589">
        <v>74</v>
      </c>
      <c r="M589" t="s">
        <v>1876</v>
      </c>
      <c r="N589">
        <v>47</v>
      </c>
      <c r="O589">
        <v>27</v>
      </c>
    </row>
    <row r="590" spans="1:15" x14ac:dyDescent="0.25">
      <c r="A590">
        <v>170797</v>
      </c>
      <c r="B590" t="s">
        <v>1464</v>
      </c>
      <c r="C590">
        <v>81</v>
      </c>
      <c r="D590" t="s">
        <v>33</v>
      </c>
      <c r="E590" t="s">
        <v>2252</v>
      </c>
      <c r="F590">
        <v>1100</v>
      </c>
      <c r="G590">
        <v>55</v>
      </c>
      <c r="H590">
        <v>69</v>
      </c>
      <c r="I590">
        <v>84</v>
      </c>
      <c r="J590">
        <v>82</v>
      </c>
      <c r="K590">
        <v>67</v>
      </c>
      <c r="L590">
        <v>59</v>
      </c>
      <c r="M590" t="s">
        <v>1877</v>
      </c>
      <c r="N590">
        <v>22</v>
      </c>
      <c r="O590">
        <v>48</v>
      </c>
    </row>
    <row r="591" spans="1:15" x14ac:dyDescent="0.25">
      <c r="A591">
        <v>189509</v>
      </c>
      <c r="B591" t="s">
        <v>326</v>
      </c>
      <c r="C591">
        <v>81</v>
      </c>
      <c r="D591" t="s">
        <v>33</v>
      </c>
      <c r="E591" t="s">
        <v>2252</v>
      </c>
      <c r="F591">
        <v>1100</v>
      </c>
      <c r="G591">
        <v>72</v>
      </c>
      <c r="H591">
        <v>72</v>
      </c>
      <c r="I591">
        <v>79</v>
      </c>
      <c r="J591">
        <v>87</v>
      </c>
      <c r="K591">
        <v>57</v>
      </c>
      <c r="L591">
        <v>64</v>
      </c>
      <c r="M591" t="s">
        <v>1878</v>
      </c>
      <c r="N591">
        <v>21</v>
      </c>
      <c r="O591">
        <v>45</v>
      </c>
    </row>
    <row r="592" spans="1:15" x14ac:dyDescent="0.25">
      <c r="A592">
        <v>34079</v>
      </c>
      <c r="B592" t="s">
        <v>1465</v>
      </c>
      <c r="C592">
        <v>81</v>
      </c>
      <c r="D592" t="s">
        <v>110</v>
      </c>
      <c r="E592" t="s">
        <v>2252</v>
      </c>
      <c r="F592">
        <v>1100</v>
      </c>
      <c r="G592">
        <v>73</v>
      </c>
      <c r="H592">
        <v>55</v>
      </c>
      <c r="I592">
        <v>71</v>
      </c>
      <c r="J592">
        <v>74</v>
      </c>
      <c r="K592">
        <v>80</v>
      </c>
      <c r="L592">
        <v>75</v>
      </c>
      <c r="M592" t="s">
        <v>1879</v>
      </c>
      <c r="N592">
        <v>52</v>
      </c>
      <c r="O592">
        <v>14</v>
      </c>
    </row>
    <row r="593" spans="1:15" x14ac:dyDescent="0.25">
      <c r="A593">
        <v>164859</v>
      </c>
      <c r="B593" t="s">
        <v>1444</v>
      </c>
      <c r="C593">
        <v>81</v>
      </c>
      <c r="D593" t="s">
        <v>36</v>
      </c>
      <c r="E593" t="s">
        <v>2252</v>
      </c>
      <c r="F593">
        <v>1300</v>
      </c>
      <c r="G593">
        <v>96</v>
      </c>
      <c r="H593">
        <v>77</v>
      </c>
      <c r="I593">
        <v>75</v>
      </c>
      <c r="J593">
        <v>81</v>
      </c>
      <c r="K593">
        <v>33</v>
      </c>
      <c r="L593">
        <v>64</v>
      </c>
      <c r="M593" t="s">
        <v>1880</v>
      </c>
      <c r="N593">
        <v>1</v>
      </c>
      <c r="O593">
        <v>14</v>
      </c>
    </row>
    <row r="594" spans="1:15" x14ac:dyDescent="0.25">
      <c r="A594">
        <v>177457</v>
      </c>
      <c r="B594" t="s">
        <v>1466</v>
      </c>
      <c r="C594">
        <v>81</v>
      </c>
      <c r="D594" t="s">
        <v>33</v>
      </c>
      <c r="E594" t="s">
        <v>2254</v>
      </c>
      <c r="F594">
        <v>1000</v>
      </c>
      <c r="G594">
        <v>68</v>
      </c>
      <c r="H594">
        <v>65</v>
      </c>
      <c r="I594">
        <v>75</v>
      </c>
      <c r="J594">
        <v>73</v>
      </c>
      <c r="K594">
        <v>81</v>
      </c>
      <c r="L594">
        <v>81</v>
      </c>
      <c r="M594" t="s">
        <v>1881</v>
      </c>
      <c r="N594">
        <v>32</v>
      </c>
      <c r="O594">
        <v>21</v>
      </c>
    </row>
    <row r="595" spans="1:15" x14ac:dyDescent="0.25">
      <c r="A595">
        <v>53578</v>
      </c>
      <c r="B595" t="s">
        <v>1350</v>
      </c>
      <c r="C595">
        <v>81</v>
      </c>
      <c r="D595" t="s">
        <v>59</v>
      </c>
      <c r="E595" t="s">
        <v>2254</v>
      </c>
      <c r="F595">
        <v>1100</v>
      </c>
      <c r="G595">
        <v>71</v>
      </c>
      <c r="H595">
        <v>51</v>
      </c>
      <c r="I595">
        <v>72</v>
      </c>
      <c r="J595">
        <v>72</v>
      </c>
      <c r="K595">
        <v>78</v>
      </c>
      <c r="L595">
        <v>82</v>
      </c>
      <c r="M595" t="s">
        <v>1882</v>
      </c>
      <c r="N595">
        <v>47</v>
      </c>
      <c r="O595">
        <v>34</v>
      </c>
    </row>
    <row r="596" spans="1:15" x14ac:dyDescent="0.25">
      <c r="A596">
        <v>177458</v>
      </c>
      <c r="B596" t="s">
        <v>1466</v>
      </c>
      <c r="C596">
        <v>81</v>
      </c>
      <c r="D596" t="s">
        <v>59</v>
      </c>
      <c r="E596" t="s">
        <v>2252</v>
      </c>
      <c r="F596">
        <v>1000</v>
      </c>
      <c r="G596">
        <v>66</v>
      </c>
      <c r="H596">
        <v>56</v>
      </c>
      <c r="I596">
        <v>68</v>
      </c>
      <c r="J596">
        <v>66</v>
      </c>
      <c r="K596">
        <v>84</v>
      </c>
      <c r="L596">
        <v>82</v>
      </c>
      <c r="M596" t="s">
        <v>1883</v>
      </c>
      <c r="N596">
        <v>22</v>
      </c>
      <c r="O596">
        <v>21</v>
      </c>
    </row>
    <row r="597" spans="1:15" x14ac:dyDescent="0.25">
      <c r="A597">
        <v>49369</v>
      </c>
      <c r="B597" t="s">
        <v>1467</v>
      </c>
      <c r="C597">
        <v>81</v>
      </c>
      <c r="D597" t="s">
        <v>18</v>
      </c>
      <c r="E597" t="s">
        <v>2252</v>
      </c>
      <c r="F597">
        <v>3500</v>
      </c>
      <c r="G597">
        <v>79</v>
      </c>
      <c r="H597">
        <v>79</v>
      </c>
      <c r="I597">
        <v>72</v>
      </c>
      <c r="J597">
        <v>80</v>
      </c>
      <c r="K597">
        <v>32</v>
      </c>
      <c r="L597">
        <v>70</v>
      </c>
      <c r="M597" t="s">
        <v>1884</v>
      </c>
      <c r="N597">
        <v>240</v>
      </c>
      <c r="O597">
        <v>45</v>
      </c>
    </row>
    <row r="598" spans="1:15" x14ac:dyDescent="0.25">
      <c r="A598">
        <v>189242</v>
      </c>
      <c r="B598" t="s">
        <v>266</v>
      </c>
      <c r="C598">
        <v>81</v>
      </c>
      <c r="D598" t="s">
        <v>41</v>
      </c>
      <c r="E598" t="s">
        <v>2252</v>
      </c>
      <c r="F598">
        <v>1400</v>
      </c>
      <c r="G598">
        <v>81</v>
      </c>
      <c r="H598">
        <v>68</v>
      </c>
      <c r="I598">
        <v>81</v>
      </c>
      <c r="J598">
        <v>87</v>
      </c>
      <c r="K598">
        <v>33</v>
      </c>
      <c r="L598">
        <v>50</v>
      </c>
      <c r="M598" t="s">
        <v>1885</v>
      </c>
      <c r="N598">
        <v>9</v>
      </c>
      <c r="O598">
        <v>54</v>
      </c>
    </row>
    <row r="599" spans="1:15" x14ac:dyDescent="0.25">
      <c r="A599">
        <v>189963</v>
      </c>
      <c r="B599" t="s">
        <v>1433</v>
      </c>
      <c r="C599">
        <v>81</v>
      </c>
      <c r="D599" t="s">
        <v>18</v>
      </c>
      <c r="E599" t="s">
        <v>2252</v>
      </c>
      <c r="F599">
        <v>1600</v>
      </c>
      <c r="G599">
        <v>73</v>
      </c>
      <c r="H599">
        <v>82</v>
      </c>
      <c r="I599">
        <v>59</v>
      </c>
      <c r="J599">
        <v>74</v>
      </c>
      <c r="K599">
        <v>39</v>
      </c>
      <c r="L599">
        <v>85</v>
      </c>
      <c r="M599" t="s">
        <v>1886</v>
      </c>
      <c r="N599">
        <v>10</v>
      </c>
      <c r="O599">
        <v>108</v>
      </c>
    </row>
    <row r="600" spans="1:15" x14ac:dyDescent="0.25">
      <c r="A600">
        <v>192883</v>
      </c>
      <c r="B600" t="s">
        <v>1451</v>
      </c>
      <c r="C600">
        <v>81</v>
      </c>
      <c r="D600" t="s">
        <v>41</v>
      </c>
      <c r="E600" t="s">
        <v>2252</v>
      </c>
      <c r="F600">
        <v>1050</v>
      </c>
      <c r="G600">
        <v>86</v>
      </c>
      <c r="H600">
        <v>75</v>
      </c>
      <c r="I600">
        <v>77</v>
      </c>
      <c r="J600">
        <v>85</v>
      </c>
      <c r="K600">
        <v>54</v>
      </c>
      <c r="L600">
        <v>71</v>
      </c>
      <c r="M600" t="s">
        <v>1887</v>
      </c>
      <c r="N600">
        <v>22</v>
      </c>
      <c r="O600">
        <v>3</v>
      </c>
    </row>
    <row r="601" spans="1:15" x14ac:dyDescent="0.25">
      <c r="A601">
        <v>201942</v>
      </c>
      <c r="B601" t="s">
        <v>1468</v>
      </c>
      <c r="C601">
        <v>81</v>
      </c>
      <c r="D601" t="s">
        <v>41</v>
      </c>
      <c r="E601" t="s">
        <v>2252</v>
      </c>
      <c r="F601">
        <v>1600</v>
      </c>
      <c r="G601">
        <v>77</v>
      </c>
      <c r="H601">
        <v>77</v>
      </c>
      <c r="I601">
        <v>77</v>
      </c>
      <c r="J601">
        <v>85</v>
      </c>
      <c r="K601">
        <v>33</v>
      </c>
      <c r="L601">
        <v>67</v>
      </c>
      <c r="M601" t="s">
        <v>1888</v>
      </c>
      <c r="N601">
        <v>10029</v>
      </c>
      <c r="O601">
        <v>54</v>
      </c>
    </row>
    <row r="602" spans="1:15" x14ac:dyDescent="0.25">
      <c r="A602">
        <v>178224</v>
      </c>
      <c r="B602" t="s">
        <v>1442</v>
      </c>
      <c r="C602">
        <v>81</v>
      </c>
      <c r="D602" t="s">
        <v>18</v>
      </c>
      <c r="E602" t="s">
        <v>2252</v>
      </c>
      <c r="F602">
        <v>1200</v>
      </c>
      <c r="G602">
        <v>86</v>
      </c>
      <c r="H602">
        <v>80</v>
      </c>
      <c r="I602">
        <v>64</v>
      </c>
      <c r="J602">
        <v>76</v>
      </c>
      <c r="K602">
        <v>31</v>
      </c>
      <c r="L602">
        <v>63</v>
      </c>
      <c r="M602" t="s">
        <v>1889</v>
      </c>
      <c r="N602">
        <v>243</v>
      </c>
      <c r="O602">
        <v>83</v>
      </c>
    </row>
    <row r="603" spans="1:15" x14ac:dyDescent="0.25">
      <c r="A603">
        <v>45574</v>
      </c>
      <c r="B603" t="s">
        <v>1469</v>
      </c>
      <c r="C603">
        <v>81</v>
      </c>
      <c r="D603" t="s">
        <v>41</v>
      </c>
      <c r="E603" t="s">
        <v>2254</v>
      </c>
      <c r="F603">
        <v>1000</v>
      </c>
      <c r="G603">
        <v>49</v>
      </c>
      <c r="H603">
        <v>78</v>
      </c>
      <c r="I603">
        <v>81</v>
      </c>
      <c r="J603">
        <v>80</v>
      </c>
      <c r="K603">
        <v>36</v>
      </c>
      <c r="L603">
        <v>63</v>
      </c>
      <c r="M603" t="s">
        <v>1890</v>
      </c>
      <c r="N603">
        <v>28</v>
      </c>
      <c r="O603">
        <v>34</v>
      </c>
    </row>
    <row r="604" spans="1:15" x14ac:dyDescent="0.25">
      <c r="A604">
        <v>9676</v>
      </c>
      <c r="B604" t="s">
        <v>1428</v>
      </c>
      <c r="C604">
        <v>81</v>
      </c>
      <c r="D604" t="s">
        <v>18</v>
      </c>
      <c r="E604" t="s">
        <v>2252</v>
      </c>
      <c r="F604">
        <v>1500</v>
      </c>
      <c r="G604">
        <v>76</v>
      </c>
      <c r="H604">
        <v>81</v>
      </c>
      <c r="I604">
        <v>71</v>
      </c>
      <c r="J604">
        <v>82</v>
      </c>
      <c r="K604">
        <v>37</v>
      </c>
      <c r="L604">
        <v>72</v>
      </c>
      <c r="M604" t="s">
        <v>1891</v>
      </c>
      <c r="N604">
        <v>1837</v>
      </c>
      <c r="O604">
        <v>103</v>
      </c>
    </row>
    <row r="605" spans="1:15" x14ac:dyDescent="0.25">
      <c r="A605">
        <v>31432</v>
      </c>
      <c r="B605" t="s">
        <v>1457</v>
      </c>
      <c r="C605">
        <v>81</v>
      </c>
      <c r="D605" t="s">
        <v>18</v>
      </c>
      <c r="E605" t="s">
        <v>2252</v>
      </c>
      <c r="F605">
        <v>1900</v>
      </c>
      <c r="G605">
        <v>67</v>
      </c>
      <c r="H605">
        <v>83</v>
      </c>
      <c r="I605">
        <v>75</v>
      </c>
      <c r="J605">
        <v>75</v>
      </c>
      <c r="K605">
        <v>36</v>
      </c>
      <c r="L605">
        <v>78</v>
      </c>
      <c r="M605" t="s">
        <v>1892</v>
      </c>
      <c r="N605">
        <v>111139</v>
      </c>
      <c r="O605">
        <v>108</v>
      </c>
    </row>
    <row r="606" spans="1:15" x14ac:dyDescent="0.25">
      <c r="A606">
        <v>135475</v>
      </c>
      <c r="B606" t="s">
        <v>1430</v>
      </c>
      <c r="C606">
        <v>81</v>
      </c>
      <c r="D606" t="s">
        <v>59</v>
      </c>
      <c r="E606" t="s">
        <v>2252</v>
      </c>
      <c r="F606">
        <v>1500</v>
      </c>
      <c r="G606">
        <v>76</v>
      </c>
      <c r="H606">
        <v>71</v>
      </c>
      <c r="I606">
        <v>76</v>
      </c>
      <c r="J606">
        <v>75</v>
      </c>
      <c r="K606">
        <v>80</v>
      </c>
      <c r="L606">
        <v>86</v>
      </c>
      <c r="M606" t="s">
        <v>1893</v>
      </c>
      <c r="N606">
        <v>325</v>
      </c>
      <c r="O606">
        <v>54</v>
      </c>
    </row>
    <row r="607" spans="1:15" x14ac:dyDescent="0.25">
      <c r="A607">
        <v>146758</v>
      </c>
      <c r="B607" t="s">
        <v>343</v>
      </c>
      <c r="C607">
        <v>81</v>
      </c>
      <c r="D607" t="s">
        <v>18</v>
      </c>
      <c r="E607" t="s">
        <v>2252</v>
      </c>
      <c r="F607">
        <v>1200</v>
      </c>
      <c r="G607">
        <v>76</v>
      </c>
      <c r="H607">
        <v>81</v>
      </c>
      <c r="I607">
        <v>68</v>
      </c>
      <c r="J607">
        <v>76</v>
      </c>
      <c r="K607">
        <v>42</v>
      </c>
      <c r="L607">
        <v>75</v>
      </c>
      <c r="M607" t="s">
        <v>1894</v>
      </c>
      <c r="N607">
        <v>18</v>
      </c>
      <c r="O607">
        <v>45</v>
      </c>
    </row>
    <row r="608" spans="1:15" x14ac:dyDescent="0.25">
      <c r="A608">
        <v>184881</v>
      </c>
      <c r="B608" t="s">
        <v>1429</v>
      </c>
      <c r="C608">
        <v>81</v>
      </c>
      <c r="D608" t="s">
        <v>36</v>
      </c>
      <c r="E608" t="s">
        <v>2254</v>
      </c>
      <c r="F608">
        <v>1050</v>
      </c>
      <c r="G608">
        <v>85</v>
      </c>
      <c r="H608">
        <v>73</v>
      </c>
      <c r="I608">
        <v>75</v>
      </c>
      <c r="J608">
        <v>86</v>
      </c>
      <c r="K608">
        <v>41</v>
      </c>
      <c r="L608">
        <v>63</v>
      </c>
      <c r="M608" t="s">
        <v>1895</v>
      </c>
      <c r="N608">
        <v>461</v>
      </c>
      <c r="O608">
        <v>97</v>
      </c>
    </row>
    <row r="609" spans="1:15" x14ac:dyDescent="0.25">
      <c r="A609">
        <v>148711</v>
      </c>
      <c r="B609" t="s">
        <v>365</v>
      </c>
      <c r="C609">
        <v>81</v>
      </c>
      <c r="D609" t="s">
        <v>39</v>
      </c>
      <c r="E609" t="s">
        <v>2252</v>
      </c>
      <c r="F609">
        <v>1000</v>
      </c>
      <c r="G609">
        <v>39</v>
      </c>
      <c r="H609">
        <v>53</v>
      </c>
      <c r="I609">
        <v>59</v>
      </c>
      <c r="J609">
        <v>53</v>
      </c>
      <c r="K609">
        <v>84</v>
      </c>
      <c r="L609">
        <v>75</v>
      </c>
      <c r="M609" t="s">
        <v>1896</v>
      </c>
      <c r="N609">
        <v>234</v>
      </c>
      <c r="O609">
        <v>54</v>
      </c>
    </row>
    <row r="610" spans="1:15" x14ac:dyDescent="0.25">
      <c r="A610">
        <v>164468</v>
      </c>
      <c r="B610" t="s">
        <v>1470</v>
      </c>
      <c r="C610">
        <v>81</v>
      </c>
      <c r="D610" t="s">
        <v>39</v>
      </c>
      <c r="E610" t="s">
        <v>2252</v>
      </c>
      <c r="F610">
        <v>1400</v>
      </c>
      <c r="G610">
        <v>74</v>
      </c>
      <c r="H610">
        <v>58</v>
      </c>
      <c r="I610">
        <v>52</v>
      </c>
      <c r="J610">
        <v>62</v>
      </c>
      <c r="K610">
        <v>84</v>
      </c>
      <c r="L610">
        <v>76</v>
      </c>
      <c r="M610" t="s">
        <v>1897</v>
      </c>
      <c r="N610">
        <v>5</v>
      </c>
      <c r="O610">
        <v>14</v>
      </c>
    </row>
    <row r="611" spans="1:15" x14ac:dyDescent="0.25">
      <c r="A611">
        <v>166706</v>
      </c>
      <c r="B611" t="s">
        <v>1436</v>
      </c>
      <c r="C611">
        <v>81</v>
      </c>
      <c r="D611" t="s">
        <v>39</v>
      </c>
      <c r="E611" t="s">
        <v>2252</v>
      </c>
      <c r="F611">
        <v>1300</v>
      </c>
      <c r="G611">
        <v>63</v>
      </c>
      <c r="H611">
        <v>38</v>
      </c>
      <c r="I611">
        <v>48</v>
      </c>
      <c r="J611">
        <v>54</v>
      </c>
      <c r="K611">
        <v>82</v>
      </c>
      <c r="L611">
        <v>82</v>
      </c>
      <c r="M611" t="s">
        <v>1898</v>
      </c>
      <c r="N611">
        <v>9</v>
      </c>
      <c r="O611">
        <v>43</v>
      </c>
    </row>
    <row r="612" spans="1:15" x14ac:dyDescent="0.25">
      <c r="A612">
        <v>183285</v>
      </c>
      <c r="B612" t="s">
        <v>1471</v>
      </c>
      <c r="C612">
        <v>81</v>
      </c>
      <c r="D612" t="s">
        <v>39</v>
      </c>
      <c r="E612" t="s">
        <v>2252</v>
      </c>
      <c r="F612">
        <v>1000</v>
      </c>
      <c r="G612">
        <v>68</v>
      </c>
      <c r="H612">
        <v>33</v>
      </c>
      <c r="I612">
        <v>60</v>
      </c>
      <c r="J612">
        <v>57</v>
      </c>
      <c r="K612">
        <v>80</v>
      </c>
      <c r="L612">
        <v>83</v>
      </c>
      <c r="M612" t="s">
        <v>1899</v>
      </c>
      <c r="N612">
        <v>9</v>
      </c>
      <c r="O612">
        <v>18</v>
      </c>
    </row>
    <row r="613" spans="1:15" x14ac:dyDescent="0.25">
      <c r="A613">
        <v>137262</v>
      </c>
      <c r="B613" t="s">
        <v>1472</v>
      </c>
      <c r="C613">
        <v>81</v>
      </c>
      <c r="D613" t="s">
        <v>18</v>
      </c>
      <c r="E613" t="s">
        <v>2252</v>
      </c>
      <c r="F613">
        <v>1000</v>
      </c>
      <c r="G613">
        <v>66</v>
      </c>
      <c r="H613">
        <v>83</v>
      </c>
      <c r="I613">
        <v>70</v>
      </c>
      <c r="J613">
        <v>69</v>
      </c>
      <c r="K613">
        <v>44</v>
      </c>
      <c r="L613">
        <v>80</v>
      </c>
      <c r="M613" t="s">
        <v>1900</v>
      </c>
      <c r="N613">
        <v>32</v>
      </c>
      <c r="O613">
        <v>21</v>
      </c>
    </row>
    <row r="614" spans="1:15" x14ac:dyDescent="0.25">
      <c r="A614">
        <v>152039</v>
      </c>
      <c r="B614" t="s">
        <v>1473</v>
      </c>
      <c r="C614">
        <v>81</v>
      </c>
      <c r="D614" t="s">
        <v>39</v>
      </c>
      <c r="E614" t="s">
        <v>2252</v>
      </c>
      <c r="F614">
        <v>1000</v>
      </c>
      <c r="G614">
        <v>73</v>
      </c>
      <c r="H614">
        <v>65</v>
      </c>
      <c r="I614">
        <v>66</v>
      </c>
      <c r="J614">
        <v>61</v>
      </c>
      <c r="K614">
        <v>83</v>
      </c>
      <c r="L614">
        <v>77</v>
      </c>
      <c r="M614" t="s">
        <v>1901</v>
      </c>
      <c r="N614">
        <v>269</v>
      </c>
      <c r="O614">
        <v>13</v>
      </c>
    </row>
    <row r="615" spans="1:15" x14ac:dyDescent="0.25">
      <c r="A615">
        <v>178372</v>
      </c>
      <c r="B615" t="s">
        <v>1427</v>
      </c>
      <c r="C615">
        <v>81</v>
      </c>
      <c r="D615" t="s">
        <v>31</v>
      </c>
      <c r="E615" t="s">
        <v>2252</v>
      </c>
      <c r="F615">
        <v>1900</v>
      </c>
      <c r="G615">
        <v>67</v>
      </c>
      <c r="H615">
        <v>60</v>
      </c>
      <c r="I615">
        <v>63</v>
      </c>
      <c r="J615">
        <v>60</v>
      </c>
      <c r="K615">
        <v>86</v>
      </c>
      <c r="L615">
        <v>83</v>
      </c>
      <c r="M615" t="s">
        <v>1902</v>
      </c>
      <c r="N615">
        <v>5</v>
      </c>
      <c r="O615">
        <v>51</v>
      </c>
    </row>
    <row r="616" spans="1:15" x14ac:dyDescent="0.25">
      <c r="A616">
        <v>189712</v>
      </c>
      <c r="B616" t="s">
        <v>1474</v>
      </c>
      <c r="C616">
        <v>81</v>
      </c>
      <c r="D616" t="s">
        <v>33</v>
      </c>
      <c r="E616" t="s">
        <v>2252</v>
      </c>
      <c r="F616">
        <v>1000</v>
      </c>
      <c r="G616">
        <v>68</v>
      </c>
      <c r="H616">
        <v>72</v>
      </c>
      <c r="I616">
        <v>79</v>
      </c>
      <c r="J616">
        <v>76</v>
      </c>
      <c r="K616">
        <v>75</v>
      </c>
      <c r="L616">
        <v>83</v>
      </c>
      <c r="M616" t="s">
        <v>1903</v>
      </c>
      <c r="N616">
        <v>52</v>
      </c>
      <c r="O616">
        <v>34</v>
      </c>
    </row>
    <row r="617" spans="1:15" x14ac:dyDescent="0.25">
      <c r="A617">
        <v>30110</v>
      </c>
      <c r="B617" t="s">
        <v>1475</v>
      </c>
      <c r="C617">
        <v>81</v>
      </c>
      <c r="D617" t="s">
        <v>18</v>
      </c>
      <c r="E617" t="s">
        <v>2254</v>
      </c>
      <c r="F617">
        <v>1200</v>
      </c>
      <c r="G617">
        <v>64</v>
      </c>
      <c r="H617">
        <v>82</v>
      </c>
      <c r="I617">
        <v>80</v>
      </c>
      <c r="J617">
        <v>80</v>
      </c>
      <c r="K617">
        <v>32</v>
      </c>
      <c r="L617">
        <v>62</v>
      </c>
      <c r="M617" t="s">
        <v>1904</v>
      </c>
      <c r="N617">
        <v>69</v>
      </c>
      <c r="O617">
        <v>9</v>
      </c>
    </row>
    <row r="618" spans="1:15" x14ac:dyDescent="0.25">
      <c r="A618">
        <v>150656</v>
      </c>
      <c r="B618" t="s">
        <v>1477</v>
      </c>
      <c r="C618">
        <v>81</v>
      </c>
      <c r="D618" t="s">
        <v>59</v>
      </c>
      <c r="E618" t="s">
        <v>2252</v>
      </c>
      <c r="F618">
        <v>1000</v>
      </c>
      <c r="G618">
        <v>66</v>
      </c>
      <c r="H618">
        <v>52</v>
      </c>
      <c r="I618">
        <v>76</v>
      </c>
      <c r="J618">
        <v>74</v>
      </c>
      <c r="K618">
        <v>78</v>
      </c>
      <c r="L618">
        <v>78</v>
      </c>
      <c r="M618" t="s">
        <v>1905</v>
      </c>
      <c r="N618">
        <v>65</v>
      </c>
      <c r="O618">
        <v>18</v>
      </c>
    </row>
    <row r="619" spans="1:15" x14ac:dyDescent="0.25">
      <c r="A619">
        <v>143306</v>
      </c>
      <c r="B619" t="s">
        <v>1478</v>
      </c>
      <c r="C619">
        <v>81</v>
      </c>
      <c r="D619" t="s">
        <v>23</v>
      </c>
      <c r="E619" t="s">
        <v>2252</v>
      </c>
      <c r="F619">
        <v>1000</v>
      </c>
      <c r="G619">
        <v>79</v>
      </c>
      <c r="H619">
        <v>79</v>
      </c>
      <c r="I619">
        <v>79</v>
      </c>
      <c r="J619">
        <v>82</v>
      </c>
      <c r="K619">
        <v>42</v>
      </c>
      <c r="L619">
        <v>83</v>
      </c>
      <c r="M619" t="s">
        <v>1906</v>
      </c>
      <c r="N619">
        <v>327</v>
      </c>
      <c r="O619">
        <v>48</v>
      </c>
    </row>
    <row r="620" spans="1:15" x14ac:dyDescent="0.25">
      <c r="A620">
        <v>165580</v>
      </c>
      <c r="B620" t="s">
        <v>1262</v>
      </c>
      <c r="C620">
        <v>81</v>
      </c>
      <c r="D620" t="s">
        <v>23</v>
      </c>
      <c r="E620" t="s">
        <v>2252</v>
      </c>
      <c r="F620">
        <v>1200</v>
      </c>
      <c r="G620">
        <v>88</v>
      </c>
      <c r="H620">
        <v>74</v>
      </c>
      <c r="I620">
        <v>76</v>
      </c>
      <c r="J620">
        <v>88</v>
      </c>
      <c r="K620">
        <v>55</v>
      </c>
      <c r="L620">
        <v>74</v>
      </c>
      <c r="M620" t="s">
        <v>1907</v>
      </c>
      <c r="N620">
        <v>461</v>
      </c>
      <c r="O620">
        <v>54</v>
      </c>
    </row>
    <row r="621" spans="1:15" x14ac:dyDescent="0.25">
      <c r="A621">
        <v>182629</v>
      </c>
      <c r="B621" t="s">
        <v>376</v>
      </c>
      <c r="C621">
        <v>81</v>
      </c>
      <c r="D621" t="s">
        <v>23</v>
      </c>
      <c r="E621" t="s">
        <v>2254</v>
      </c>
      <c r="F621">
        <v>1000</v>
      </c>
      <c r="G621">
        <v>82</v>
      </c>
      <c r="H621">
        <v>79</v>
      </c>
      <c r="I621">
        <v>78</v>
      </c>
      <c r="J621">
        <v>84</v>
      </c>
      <c r="K621">
        <v>47</v>
      </c>
      <c r="L621">
        <v>79</v>
      </c>
      <c r="M621" t="s">
        <v>1908</v>
      </c>
      <c r="N621">
        <v>481</v>
      </c>
      <c r="O621">
        <v>38</v>
      </c>
    </row>
    <row r="622" spans="1:15" x14ac:dyDescent="0.25">
      <c r="A622">
        <v>116494</v>
      </c>
      <c r="B622" t="s">
        <v>1480</v>
      </c>
      <c r="C622">
        <v>81</v>
      </c>
      <c r="D622" t="s">
        <v>23</v>
      </c>
      <c r="E622" t="s">
        <v>2254</v>
      </c>
      <c r="F622">
        <v>1000</v>
      </c>
      <c r="G622">
        <v>78</v>
      </c>
      <c r="H622">
        <v>79</v>
      </c>
      <c r="I622">
        <v>81</v>
      </c>
      <c r="J622">
        <v>82</v>
      </c>
      <c r="K622">
        <v>38</v>
      </c>
      <c r="L622">
        <v>81</v>
      </c>
      <c r="M622" t="s">
        <v>1909</v>
      </c>
      <c r="N622">
        <v>59</v>
      </c>
      <c r="O622">
        <v>18</v>
      </c>
    </row>
    <row r="623" spans="1:15" x14ac:dyDescent="0.25">
      <c r="A623">
        <v>138449</v>
      </c>
      <c r="B623" t="s">
        <v>188</v>
      </c>
      <c r="C623">
        <v>81</v>
      </c>
      <c r="D623" t="s">
        <v>41</v>
      </c>
      <c r="E623" t="s">
        <v>2252</v>
      </c>
      <c r="F623">
        <v>1000</v>
      </c>
      <c r="G623">
        <v>74</v>
      </c>
      <c r="H623">
        <v>76</v>
      </c>
      <c r="I623">
        <v>82</v>
      </c>
      <c r="J623">
        <v>80</v>
      </c>
      <c r="K623">
        <v>34</v>
      </c>
      <c r="L623">
        <v>60</v>
      </c>
      <c r="M623" t="s">
        <v>1910</v>
      </c>
      <c r="N623">
        <v>112606</v>
      </c>
      <c r="O623">
        <v>54</v>
      </c>
    </row>
    <row r="624" spans="1:15" x14ac:dyDescent="0.25">
      <c r="A624">
        <v>184432</v>
      </c>
      <c r="B624" t="s">
        <v>182</v>
      </c>
      <c r="C624">
        <v>81</v>
      </c>
      <c r="D624" t="s">
        <v>110</v>
      </c>
      <c r="E624" t="s">
        <v>2252</v>
      </c>
      <c r="F624">
        <v>1900</v>
      </c>
      <c r="G624">
        <v>81</v>
      </c>
      <c r="H624">
        <v>56</v>
      </c>
      <c r="I624">
        <v>74</v>
      </c>
      <c r="J624">
        <v>73</v>
      </c>
      <c r="K624">
        <v>82</v>
      </c>
      <c r="L624">
        <v>77</v>
      </c>
      <c r="M624" t="s">
        <v>1911</v>
      </c>
      <c r="N624">
        <v>5</v>
      </c>
      <c r="O624">
        <v>45</v>
      </c>
    </row>
    <row r="625" spans="1:15" x14ac:dyDescent="0.25">
      <c r="A625">
        <v>178518</v>
      </c>
      <c r="B625" t="s">
        <v>1291</v>
      </c>
      <c r="C625">
        <v>81</v>
      </c>
      <c r="D625" t="s">
        <v>33</v>
      </c>
      <c r="E625" t="s">
        <v>2252</v>
      </c>
      <c r="F625">
        <v>1400</v>
      </c>
      <c r="G625">
        <v>81</v>
      </c>
      <c r="H625">
        <v>75</v>
      </c>
      <c r="I625">
        <v>77</v>
      </c>
      <c r="J625">
        <v>81</v>
      </c>
      <c r="K625">
        <v>78</v>
      </c>
      <c r="L625">
        <v>81</v>
      </c>
      <c r="M625" t="s">
        <v>1912</v>
      </c>
      <c r="N625">
        <v>52</v>
      </c>
      <c r="O625">
        <v>7</v>
      </c>
    </row>
    <row r="626" spans="1:15" x14ac:dyDescent="0.25">
      <c r="A626">
        <v>207664</v>
      </c>
      <c r="B626" t="s">
        <v>1445</v>
      </c>
      <c r="C626">
        <v>81</v>
      </c>
      <c r="D626" t="s">
        <v>18</v>
      </c>
      <c r="E626" t="s">
        <v>2252</v>
      </c>
      <c r="F626">
        <v>1100</v>
      </c>
      <c r="G626">
        <v>81</v>
      </c>
      <c r="H626">
        <v>82</v>
      </c>
      <c r="I626">
        <v>63</v>
      </c>
      <c r="J626">
        <v>80</v>
      </c>
      <c r="K626">
        <v>31</v>
      </c>
      <c r="L626">
        <v>69</v>
      </c>
      <c r="M626" t="s">
        <v>1993</v>
      </c>
      <c r="N626">
        <v>481</v>
      </c>
      <c r="O626">
        <v>56</v>
      </c>
    </row>
    <row r="627" spans="1:15" x14ac:dyDescent="0.25">
      <c r="A627">
        <v>196432</v>
      </c>
      <c r="B627" t="s">
        <v>1349</v>
      </c>
      <c r="C627">
        <v>81</v>
      </c>
      <c r="D627" t="s">
        <v>33</v>
      </c>
      <c r="E627" t="s">
        <v>2252</v>
      </c>
      <c r="F627">
        <v>1600</v>
      </c>
      <c r="G627">
        <v>81</v>
      </c>
      <c r="H627">
        <v>73</v>
      </c>
      <c r="I627">
        <v>78</v>
      </c>
      <c r="J627">
        <v>82</v>
      </c>
      <c r="K627">
        <v>76</v>
      </c>
      <c r="L627">
        <v>82</v>
      </c>
      <c r="M627" t="s">
        <v>2005</v>
      </c>
      <c r="N627">
        <v>461</v>
      </c>
      <c r="O627">
        <v>52</v>
      </c>
    </row>
    <row r="628" spans="1:15" x14ac:dyDescent="0.25">
      <c r="A628">
        <v>170369</v>
      </c>
      <c r="B628" t="s">
        <v>1237</v>
      </c>
      <c r="C628">
        <v>81</v>
      </c>
      <c r="D628" t="s">
        <v>18</v>
      </c>
      <c r="E628" t="s">
        <v>2252</v>
      </c>
      <c r="F628">
        <v>1300</v>
      </c>
      <c r="G628">
        <v>86</v>
      </c>
      <c r="H628">
        <v>81</v>
      </c>
      <c r="I628">
        <v>69</v>
      </c>
      <c r="J628">
        <v>88</v>
      </c>
      <c r="K628">
        <v>29</v>
      </c>
      <c r="L628">
        <v>55</v>
      </c>
      <c r="M628" t="s">
        <v>2009</v>
      </c>
      <c r="N628">
        <v>697</v>
      </c>
      <c r="O628">
        <v>83</v>
      </c>
    </row>
    <row r="629" spans="1:15" x14ac:dyDescent="0.25">
      <c r="A629">
        <v>24630</v>
      </c>
      <c r="B629" t="s">
        <v>1479</v>
      </c>
      <c r="C629">
        <v>81</v>
      </c>
      <c r="D629" t="s">
        <v>23</v>
      </c>
      <c r="E629" t="s">
        <v>2252</v>
      </c>
      <c r="F629">
        <v>1000</v>
      </c>
      <c r="G629">
        <v>81</v>
      </c>
      <c r="H629">
        <v>78</v>
      </c>
      <c r="I629">
        <v>87</v>
      </c>
      <c r="J629">
        <v>83</v>
      </c>
      <c r="K629">
        <v>50</v>
      </c>
      <c r="L629">
        <v>80</v>
      </c>
      <c r="M629" t="s">
        <v>2016</v>
      </c>
      <c r="N629">
        <v>21</v>
      </c>
      <c r="O629">
        <v>45</v>
      </c>
    </row>
    <row r="630" spans="1:15" x14ac:dyDescent="0.25">
      <c r="A630">
        <v>199556</v>
      </c>
      <c r="B630" t="s">
        <v>1305</v>
      </c>
      <c r="C630">
        <v>81</v>
      </c>
      <c r="D630" t="s">
        <v>33</v>
      </c>
      <c r="E630" t="s">
        <v>2254</v>
      </c>
      <c r="F630">
        <v>1000</v>
      </c>
      <c r="G630">
        <v>71</v>
      </c>
      <c r="H630">
        <v>54</v>
      </c>
      <c r="I630">
        <v>81</v>
      </c>
      <c r="J630">
        <v>86</v>
      </c>
      <c r="K630">
        <v>75</v>
      </c>
      <c r="L630">
        <v>69</v>
      </c>
      <c r="M630" t="s">
        <v>2021</v>
      </c>
      <c r="N630">
        <v>73</v>
      </c>
      <c r="O630">
        <v>27</v>
      </c>
    </row>
    <row r="631" spans="1:15" x14ac:dyDescent="0.25">
      <c r="A631">
        <v>177326</v>
      </c>
      <c r="B631" t="s">
        <v>1449</v>
      </c>
      <c r="C631">
        <v>81</v>
      </c>
      <c r="D631" t="s">
        <v>41</v>
      </c>
      <c r="E631" t="s">
        <v>2252</v>
      </c>
      <c r="F631">
        <v>1400</v>
      </c>
      <c r="G631">
        <v>86</v>
      </c>
      <c r="H631">
        <v>73</v>
      </c>
      <c r="I631">
        <v>80</v>
      </c>
      <c r="J631">
        <v>83</v>
      </c>
      <c r="K631">
        <v>33</v>
      </c>
      <c r="L631">
        <v>49</v>
      </c>
      <c r="M631" t="s">
        <v>2024</v>
      </c>
      <c r="N631">
        <v>312</v>
      </c>
      <c r="O631">
        <v>18</v>
      </c>
    </row>
    <row r="632" spans="1:15" x14ac:dyDescent="0.25">
      <c r="A632">
        <v>171919</v>
      </c>
      <c r="B632" t="s">
        <v>126</v>
      </c>
      <c r="C632">
        <v>81</v>
      </c>
      <c r="D632" t="s">
        <v>39</v>
      </c>
      <c r="E632" t="s">
        <v>2252</v>
      </c>
      <c r="F632">
        <v>1400</v>
      </c>
      <c r="G632">
        <v>73</v>
      </c>
      <c r="H632">
        <v>57</v>
      </c>
      <c r="I632">
        <v>62</v>
      </c>
      <c r="J632">
        <v>57</v>
      </c>
      <c r="K632">
        <v>83</v>
      </c>
      <c r="L632">
        <v>75</v>
      </c>
      <c r="M632" t="s">
        <v>2026</v>
      </c>
      <c r="N632">
        <v>175</v>
      </c>
      <c r="O632">
        <v>54</v>
      </c>
    </row>
    <row r="633" spans="1:15" x14ac:dyDescent="0.25">
      <c r="A633">
        <v>189513</v>
      </c>
      <c r="B633" t="s">
        <v>158</v>
      </c>
      <c r="C633">
        <v>81</v>
      </c>
      <c r="D633" t="s">
        <v>33</v>
      </c>
      <c r="E633" t="s">
        <v>2252</v>
      </c>
      <c r="F633">
        <v>1000</v>
      </c>
      <c r="G633">
        <v>62</v>
      </c>
      <c r="H633">
        <v>75</v>
      </c>
      <c r="I633">
        <v>87</v>
      </c>
      <c r="J633">
        <v>80</v>
      </c>
      <c r="K633">
        <v>59</v>
      </c>
      <c r="L633">
        <v>70</v>
      </c>
      <c r="M633" t="s">
        <v>2032</v>
      </c>
      <c r="N633">
        <v>461</v>
      </c>
      <c r="O633">
        <v>45</v>
      </c>
    </row>
    <row r="634" spans="1:15" x14ac:dyDescent="0.25">
      <c r="A634">
        <v>167943</v>
      </c>
      <c r="B634" t="s">
        <v>1476</v>
      </c>
      <c r="C634">
        <v>81</v>
      </c>
      <c r="D634" t="s">
        <v>33</v>
      </c>
      <c r="E634" t="s">
        <v>2252</v>
      </c>
      <c r="F634">
        <v>1400</v>
      </c>
      <c r="G634">
        <v>68</v>
      </c>
      <c r="H634">
        <v>75</v>
      </c>
      <c r="I634">
        <v>82</v>
      </c>
      <c r="J634">
        <v>78</v>
      </c>
      <c r="K634">
        <v>71</v>
      </c>
      <c r="L634">
        <v>73</v>
      </c>
      <c r="M634" t="s">
        <v>2046</v>
      </c>
      <c r="N634">
        <v>73</v>
      </c>
      <c r="O634">
        <v>18</v>
      </c>
    </row>
    <row r="635" spans="1:15" x14ac:dyDescent="0.25">
      <c r="A635">
        <v>205600</v>
      </c>
      <c r="B635" t="s">
        <v>1458</v>
      </c>
      <c r="C635">
        <v>81</v>
      </c>
      <c r="D635" t="s">
        <v>39</v>
      </c>
      <c r="E635" t="s">
        <v>17</v>
      </c>
      <c r="F635">
        <v>24250</v>
      </c>
      <c r="G635">
        <v>80</v>
      </c>
      <c r="H635">
        <v>60</v>
      </c>
      <c r="I635">
        <v>65</v>
      </c>
      <c r="J635">
        <v>70</v>
      </c>
      <c r="K635">
        <v>84</v>
      </c>
      <c r="L635">
        <v>85</v>
      </c>
      <c r="M635" t="s">
        <v>2234</v>
      </c>
      <c r="N635">
        <v>66</v>
      </c>
      <c r="O635">
        <v>18</v>
      </c>
    </row>
    <row r="636" spans="1:15" x14ac:dyDescent="0.25">
      <c r="A636">
        <v>28130</v>
      </c>
      <c r="B636" t="s">
        <v>336</v>
      </c>
      <c r="C636">
        <v>80</v>
      </c>
      <c r="D636" t="s">
        <v>41</v>
      </c>
      <c r="E636" t="s">
        <v>2252</v>
      </c>
      <c r="F636">
        <v>1900</v>
      </c>
      <c r="G636">
        <v>53</v>
      </c>
      <c r="H636">
        <v>72</v>
      </c>
      <c r="I636">
        <v>85</v>
      </c>
      <c r="J636">
        <v>85</v>
      </c>
      <c r="K636">
        <v>28</v>
      </c>
      <c r="L636">
        <v>61</v>
      </c>
      <c r="M636" t="s">
        <v>1913</v>
      </c>
      <c r="N636">
        <v>110150</v>
      </c>
      <c r="O636">
        <v>54</v>
      </c>
    </row>
    <row r="637" spans="1:15" x14ac:dyDescent="0.25">
      <c r="A637">
        <v>185020</v>
      </c>
      <c r="B637" t="s">
        <v>1441</v>
      </c>
      <c r="C637">
        <v>80</v>
      </c>
      <c r="D637" t="s">
        <v>41</v>
      </c>
      <c r="E637" t="s">
        <v>2252</v>
      </c>
      <c r="F637">
        <v>1000</v>
      </c>
      <c r="G637">
        <v>89</v>
      </c>
      <c r="H637">
        <v>78</v>
      </c>
      <c r="I637">
        <v>72</v>
      </c>
      <c r="J637">
        <v>82</v>
      </c>
      <c r="K637">
        <v>28</v>
      </c>
      <c r="L637">
        <v>62</v>
      </c>
      <c r="M637" t="s">
        <v>1914</v>
      </c>
      <c r="N637">
        <v>48</v>
      </c>
      <c r="O637">
        <v>45</v>
      </c>
    </row>
    <row r="638" spans="1:15" x14ac:dyDescent="0.25">
      <c r="A638">
        <v>52091</v>
      </c>
      <c r="B638" t="s">
        <v>1481</v>
      </c>
      <c r="C638">
        <v>80</v>
      </c>
      <c r="D638" t="s">
        <v>110</v>
      </c>
      <c r="E638" t="s">
        <v>2252</v>
      </c>
      <c r="F638">
        <v>2200</v>
      </c>
      <c r="G638">
        <v>79</v>
      </c>
      <c r="H638">
        <v>51</v>
      </c>
      <c r="I638">
        <v>71</v>
      </c>
      <c r="J638">
        <v>77</v>
      </c>
      <c r="K638">
        <v>79</v>
      </c>
      <c r="L638">
        <v>78</v>
      </c>
      <c r="M638" t="s">
        <v>1915</v>
      </c>
      <c r="N638">
        <v>45</v>
      </c>
      <c r="O638">
        <v>18</v>
      </c>
    </row>
    <row r="639" spans="1:15" x14ac:dyDescent="0.25">
      <c r="A639">
        <v>155887</v>
      </c>
      <c r="B639" t="s">
        <v>1355</v>
      </c>
      <c r="C639">
        <v>80</v>
      </c>
      <c r="D639" t="s">
        <v>33</v>
      </c>
      <c r="E639" t="s">
        <v>2252</v>
      </c>
      <c r="F639">
        <v>1000</v>
      </c>
      <c r="G639">
        <v>69</v>
      </c>
      <c r="H639">
        <v>67</v>
      </c>
      <c r="I639">
        <v>79</v>
      </c>
      <c r="J639">
        <v>76</v>
      </c>
      <c r="K639">
        <v>74</v>
      </c>
      <c r="L639">
        <v>83</v>
      </c>
      <c r="M639" t="s">
        <v>1916</v>
      </c>
      <c r="N639">
        <v>111651</v>
      </c>
      <c r="O639">
        <v>95</v>
      </c>
    </row>
    <row r="640" spans="1:15" x14ac:dyDescent="0.25">
      <c r="A640">
        <v>45119</v>
      </c>
      <c r="B640" t="s">
        <v>1483</v>
      </c>
      <c r="C640">
        <v>80</v>
      </c>
      <c r="D640" t="s">
        <v>59</v>
      </c>
      <c r="E640" t="s">
        <v>2252</v>
      </c>
      <c r="F640">
        <v>1000</v>
      </c>
      <c r="G640">
        <v>43</v>
      </c>
      <c r="H640">
        <v>72</v>
      </c>
      <c r="I640">
        <v>83</v>
      </c>
      <c r="J640">
        <v>79</v>
      </c>
      <c r="K640">
        <v>74</v>
      </c>
      <c r="L640">
        <v>66</v>
      </c>
      <c r="M640" t="s">
        <v>1917</v>
      </c>
      <c r="N640">
        <v>1</v>
      </c>
      <c r="O640">
        <v>45</v>
      </c>
    </row>
    <row r="641" spans="1:15" x14ac:dyDescent="0.25">
      <c r="A641">
        <v>187607</v>
      </c>
      <c r="B641" t="s">
        <v>1484</v>
      </c>
      <c r="C641">
        <v>80</v>
      </c>
      <c r="D641" t="s">
        <v>18</v>
      </c>
      <c r="E641" t="s">
        <v>2252</v>
      </c>
      <c r="F641">
        <v>1000</v>
      </c>
      <c r="G641">
        <v>78</v>
      </c>
      <c r="H641">
        <v>80</v>
      </c>
      <c r="I641">
        <v>71</v>
      </c>
      <c r="J641">
        <v>70</v>
      </c>
      <c r="K641">
        <v>33</v>
      </c>
      <c r="L641">
        <v>84</v>
      </c>
      <c r="M641" t="s">
        <v>1918</v>
      </c>
      <c r="N641">
        <v>110231</v>
      </c>
      <c r="O641">
        <v>40</v>
      </c>
    </row>
    <row r="642" spans="1:15" x14ac:dyDescent="0.25">
      <c r="A642">
        <v>177413</v>
      </c>
      <c r="B642" t="s">
        <v>1485</v>
      </c>
      <c r="C642">
        <v>80</v>
      </c>
      <c r="D642" t="s">
        <v>33</v>
      </c>
      <c r="E642" t="s">
        <v>2252</v>
      </c>
      <c r="F642">
        <v>1700</v>
      </c>
      <c r="G642">
        <v>71</v>
      </c>
      <c r="H642">
        <v>73</v>
      </c>
      <c r="I642">
        <v>77</v>
      </c>
      <c r="J642">
        <v>83</v>
      </c>
      <c r="K642">
        <v>74</v>
      </c>
      <c r="L642">
        <v>80</v>
      </c>
      <c r="M642" t="s">
        <v>1919</v>
      </c>
      <c r="N642">
        <v>100769</v>
      </c>
      <c r="O642">
        <v>7</v>
      </c>
    </row>
    <row r="643" spans="1:15" x14ac:dyDescent="0.25">
      <c r="A643">
        <v>147782</v>
      </c>
      <c r="B643" t="s">
        <v>1486</v>
      </c>
      <c r="C643">
        <v>80</v>
      </c>
      <c r="D643" t="s">
        <v>59</v>
      </c>
      <c r="E643" t="s">
        <v>2254</v>
      </c>
      <c r="F643">
        <v>1000</v>
      </c>
      <c r="G643">
        <v>76</v>
      </c>
      <c r="H643">
        <v>67</v>
      </c>
      <c r="I643">
        <v>75</v>
      </c>
      <c r="J643">
        <v>76</v>
      </c>
      <c r="K643">
        <v>80</v>
      </c>
      <c r="L643">
        <v>75</v>
      </c>
      <c r="M643" t="s">
        <v>1920</v>
      </c>
      <c r="N643">
        <v>312</v>
      </c>
      <c r="O643">
        <v>40</v>
      </c>
    </row>
    <row r="644" spans="1:15" x14ac:dyDescent="0.25">
      <c r="A644">
        <v>199835</v>
      </c>
      <c r="B644" t="s">
        <v>1487</v>
      </c>
      <c r="C644">
        <v>80</v>
      </c>
      <c r="D644" t="s">
        <v>18</v>
      </c>
      <c r="E644" t="s">
        <v>2252</v>
      </c>
      <c r="F644">
        <v>1100</v>
      </c>
      <c r="G644">
        <v>88</v>
      </c>
      <c r="H644">
        <v>80</v>
      </c>
      <c r="I644">
        <v>55</v>
      </c>
      <c r="J644">
        <v>76</v>
      </c>
      <c r="K644">
        <v>28</v>
      </c>
      <c r="L644">
        <v>83</v>
      </c>
      <c r="M644" t="s">
        <v>1921</v>
      </c>
      <c r="N644">
        <v>326</v>
      </c>
      <c r="O644">
        <v>133</v>
      </c>
    </row>
    <row r="645" spans="1:15" x14ac:dyDescent="0.25">
      <c r="A645">
        <v>5471</v>
      </c>
      <c r="B645" t="s">
        <v>1358</v>
      </c>
      <c r="C645">
        <v>80</v>
      </c>
      <c r="D645" t="s">
        <v>33</v>
      </c>
      <c r="E645" t="s">
        <v>2252</v>
      </c>
      <c r="F645">
        <v>1800</v>
      </c>
      <c r="G645">
        <v>46</v>
      </c>
      <c r="H645">
        <v>84</v>
      </c>
      <c r="I645">
        <v>83</v>
      </c>
      <c r="J645">
        <v>76</v>
      </c>
      <c r="K645">
        <v>62</v>
      </c>
      <c r="L645">
        <v>72</v>
      </c>
      <c r="M645" t="s">
        <v>1922</v>
      </c>
      <c r="N645">
        <v>112828</v>
      </c>
      <c r="O645">
        <v>14</v>
      </c>
    </row>
    <row r="646" spans="1:15" x14ac:dyDescent="0.25">
      <c r="A646">
        <v>162240</v>
      </c>
      <c r="B646" t="s">
        <v>1488</v>
      </c>
      <c r="C646">
        <v>80</v>
      </c>
      <c r="D646" t="s">
        <v>33</v>
      </c>
      <c r="E646" t="s">
        <v>2252</v>
      </c>
      <c r="F646">
        <v>4000</v>
      </c>
      <c r="G646">
        <v>79</v>
      </c>
      <c r="H646">
        <v>71</v>
      </c>
      <c r="I646">
        <v>75</v>
      </c>
      <c r="J646">
        <v>84</v>
      </c>
      <c r="K646">
        <v>68</v>
      </c>
      <c r="L646">
        <v>83</v>
      </c>
      <c r="M646" t="s">
        <v>1923</v>
      </c>
      <c r="N646">
        <v>18</v>
      </c>
      <c r="O646">
        <v>7</v>
      </c>
    </row>
    <row r="647" spans="1:15" x14ac:dyDescent="0.25">
      <c r="A647">
        <v>192615</v>
      </c>
      <c r="B647" t="s">
        <v>1490</v>
      </c>
      <c r="C647">
        <v>80</v>
      </c>
      <c r="D647" t="s">
        <v>39</v>
      </c>
      <c r="E647" t="s">
        <v>2254</v>
      </c>
      <c r="F647">
        <v>1000</v>
      </c>
      <c r="G647">
        <v>65</v>
      </c>
      <c r="H647">
        <v>55</v>
      </c>
      <c r="I647">
        <v>59</v>
      </c>
      <c r="J647">
        <v>56</v>
      </c>
      <c r="K647">
        <v>81</v>
      </c>
      <c r="L647">
        <v>78</v>
      </c>
      <c r="M647" t="s">
        <v>1924</v>
      </c>
      <c r="N647">
        <v>65</v>
      </c>
      <c r="O647">
        <v>15</v>
      </c>
    </row>
    <row r="648" spans="1:15" x14ac:dyDescent="0.25">
      <c r="A648">
        <v>112316</v>
      </c>
      <c r="B648" t="s">
        <v>1491</v>
      </c>
      <c r="C648">
        <v>80</v>
      </c>
      <c r="D648" t="s">
        <v>39</v>
      </c>
      <c r="E648" t="s">
        <v>2252</v>
      </c>
      <c r="F648">
        <v>1100</v>
      </c>
      <c r="G648">
        <v>76</v>
      </c>
      <c r="H648">
        <v>64</v>
      </c>
      <c r="I648">
        <v>66</v>
      </c>
      <c r="J648">
        <v>55</v>
      </c>
      <c r="K648">
        <v>82</v>
      </c>
      <c r="L648">
        <v>81</v>
      </c>
      <c r="M648" t="s">
        <v>1925</v>
      </c>
      <c r="N648">
        <v>241</v>
      </c>
      <c r="O648">
        <v>18</v>
      </c>
    </row>
    <row r="649" spans="1:15" x14ac:dyDescent="0.25">
      <c r="A649">
        <v>193116</v>
      </c>
      <c r="B649" t="s">
        <v>1345</v>
      </c>
      <c r="C649">
        <v>80</v>
      </c>
      <c r="D649" t="s">
        <v>59</v>
      </c>
      <c r="E649" t="s">
        <v>2254</v>
      </c>
      <c r="F649">
        <v>1000</v>
      </c>
      <c r="G649">
        <v>67</v>
      </c>
      <c r="H649">
        <v>59</v>
      </c>
      <c r="I649">
        <v>72</v>
      </c>
      <c r="J649">
        <v>72</v>
      </c>
      <c r="K649">
        <v>80</v>
      </c>
      <c r="L649">
        <v>83</v>
      </c>
      <c r="M649" t="s">
        <v>1926</v>
      </c>
      <c r="N649">
        <v>66</v>
      </c>
      <c r="O649">
        <v>18</v>
      </c>
    </row>
    <row r="650" spans="1:15" x14ac:dyDescent="0.25">
      <c r="A650">
        <v>198076</v>
      </c>
      <c r="B650" t="s">
        <v>1492</v>
      </c>
      <c r="C650">
        <v>80</v>
      </c>
      <c r="D650" t="s">
        <v>39</v>
      </c>
      <c r="E650" t="s">
        <v>2252</v>
      </c>
      <c r="F650">
        <v>1300</v>
      </c>
      <c r="G650">
        <v>72</v>
      </c>
      <c r="H650">
        <v>59</v>
      </c>
      <c r="I650">
        <v>64</v>
      </c>
      <c r="J650">
        <v>64</v>
      </c>
      <c r="K650">
        <v>80</v>
      </c>
      <c r="L650">
        <v>86</v>
      </c>
      <c r="M650" t="s">
        <v>1927</v>
      </c>
      <c r="N650">
        <v>69</v>
      </c>
      <c r="O650">
        <v>145</v>
      </c>
    </row>
    <row r="651" spans="1:15" x14ac:dyDescent="0.25">
      <c r="A651">
        <v>177600</v>
      </c>
      <c r="B651" t="s">
        <v>392</v>
      </c>
      <c r="C651">
        <v>80</v>
      </c>
      <c r="D651" t="s">
        <v>33</v>
      </c>
      <c r="E651" t="s">
        <v>2252</v>
      </c>
      <c r="F651">
        <v>1000</v>
      </c>
      <c r="G651">
        <v>67</v>
      </c>
      <c r="H651">
        <v>79</v>
      </c>
      <c r="I651">
        <v>83</v>
      </c>
      <c r="J651">
        <v>75</v>
      </c>
      <c r="K651">
        <v>68</v>
      </c>
      <c r="L651">
        <v>74</v>
      </c>
      <c r="M651" t="s">
        <v>1928</v>
      </c>
      <c r="N651">
        <v>448</v>
      </c>
      <c r="O651">
        <v>45</v>
      </c>
    </row>
    <row r="652" spans="1:15" x14ac:dyDescent="0.25">
      <c r="A652">
        <v>205525</v>
      </c>
      <c r="B652" t="s">
        <v>393</v>
      </c>
      <c r="C652">
        <v>80</v>
      </c>
      <c r="D652" t="s">
        <v>41</v>
      </c>
      <c r="E652" t="s">
        <v>2252</v>
      </c>
      <c r="F652">
        <v>1000</v>
      </c>
      <c r="G652">
        <v>90</v>
      </c>
      <c r="H652">
        <v>71</v>
      </c>
      <c r="I652">
        <v>76</v>
      </c>
      <c r="J652">
        <v>85</v>
      </c>
      <c r="K652">
        <v>37</v>
      </c>
      <c r="L652">
        <v>39</v>
      </c>
      <c r="M652" t="s">
        <v>1929</v>
      </c>
      <c r="N652">
        <v>101059</v>
      </c>
      <c r="O652">
        <v>54</v>
      </c>
    </row>
    <row r="653" spans="1:15" x14ac:dyDescent="0.25">
      <c r="A653">
        <v>173909</v>
      </c>
      <c r="B653" t="s">
        <v>1219</v>
      </c>
      <c r="C653">
        <v>80</v>
      </c>
      <c r="D653" t="s">
        <v>33</v>
      </c>
      <c r="E653" t="s">
        <v>2252</v>
      </c>
      <c r="F653">
        <v>1000</v>
      </c>
      <c r="G653">
        <v>77</v>
      </c>
      <c r="H653">
        <v>80</v>
      </c>
      <c r="I653">
        <v>78</v>
      </c>
      <c r="J653">
        <v>81</v>
      </c>
      <c r="K653">
        <v>70</v>
      </c>
      <c r="L653">
        <v>84</v>
      </c>
      <c r="M653" t="s">
        <v>1930</v>
      </c>
      <c r="N653">
        <v>34</v>
      </c>
      <c r="O653">
        <v>117</v>
      </c>
    </row>
    <row r="654" spans="1:15" x14ac:dyDescent="0.25">
      <c r="A654">
        <v>189575</v>
      </c>
      <c r="B654" t="s">
        <v>395</v>
      </c>
      <c r="C654">
        <v>80</v>
      </c>
      <c r="D654" t="s">
        <v>13</v>
      </c>
      <c r="E654" t="s">
        <v>2252</v>
      </c>
      <c r="F654">
        <v>1000</v>
      </c>
      <c r="G654">
        <v>87</v>
      </c>
      <c r="H654">
        <v>73</v>
      </c>
      <c r="I654">
        <v>71</v>
      </c>
      <c r="J654">
        <v>85</v>
      </c>
      <c r="K654">
        <v>37</v>
      </c>
      <c r="L654">
        <v>63</v>
      </c>
      <c r="M654" t="s">
        <v>1931</v>
      </c>
      <c r="N654">
        <v>448</v>
      </c>
      <c r="O654">
        <v>45</v>
      </c>
    </row>
    <row r="655" spans="1:15" x14ac:dyDescent="0.25">
      <c r="A655">
        <v>198329</v>
      </c>
      <c r="B655" t="s">
        <v>396</v>
      </c>
      <c r="C655">
        <v>80</v>
      </c>
      <c r="D655" t="s">
        <v>18</v>
      </c>
      <c r="E655" t="s">
        <v>2252</v>
      </c>
      <c r="F655">
        <v>1100</v>
      </c>
      <c r="G655">
        <v>86</v>
      </c>
      <c r="H655">
        <v>80</v>
      </c>
      <c r="I655">
        <v>69</v>
      </c>
      <c r="J655">
        <v>79</v>
      </c>
      <c r="K655">
        <v>33</v>
      </c>
      <c r="L655">
        <v>71</v>
      </c>
      <c r="M655" t="s">
        <v>1932</v>
      </c>
      <c r="N655">
        <v>461</v>
      </c>
      <c r="O655">
        <v>45</v>
      </c>
    </row>
    <row r="656" spans="1:15" x14ac:dyDescent="0.25">
      <c r="A656">
        <v>167905</v>
      </c>
      <c r="B656" t="s">
        <v>1493</v>
      </c>
      <c r="C656">
        <v>80</v>
      </c>
      <c r="D656" t="s">
        <v>36</v>
      </c>
      <c r="E656" t="s">
        <v>2252</v>
      </c>
      <c r="F656">
        <v>1100</v>
      </c>
      <c r="G656">
        <v>85</v>
      </c>
      <c r="H656">
        <v>67</v>
      </c>
      <c r="I656">
        <v>78</v>
      </c>
      <c r="J656">
        <v>79</v>
      </c>
      <c r="K656">
        <v>47</v>
      </c>
      <c r="L656">
        <v>75</v>
      </c>
      <c r="M656" t="s">
        <v>1933</v>
      </c>
      <c r="N656">
        <v>11</v>
      </c>
      <c r="O656">
        <v>57</v>
      </c>
    </row>
    <row r="657" spans="1:15" x14ac:dyDescent="0.25">
      <c r="A657">
        <v>6826</v>
      </c>
      <c r="B657" t="s">
        <v>1494</v>
      </c>
      <c r="C657">
        <v>80</v>
      </c>
      <c r="D657" t="s">
        <v>59</v>
      </c>
      <c r="E657" t="s">
        <v>2254</v>
      </c>
      <c r="F657">
        <v>1000</v>
      </c>
      <c r="G657">
        <v>48</v>
      </c>
      <c r="H657">
        <v>68</v>
      </c>
      <c r="I657">
        <v>81</v>
      </c>
      <c r="J657">
        <v>69</v>
      </c>
      <c r="K657">
        <v>80</v>
      </c>
      <c r="L657">
        <v>78</v>
      </c>
      <c r="M657" t="s">
        <v>1934</v>
      </c>
      <c r="N657">
        <v>7</v>
      </c>
      <c r="O657">
        <v>14</v>
      </c>
    </row>
    <row r="658" spans="1:15" x14ac:dyDescent="0.25">
      <c r="A658">
        <v>172175</v>
      </c>
      <c r="B658" t="s">
        <v>1495</v>
      </c>
      <c r="C658">
        <v>80</v>
      </c>
      <c r="D658" t="s">
        <v>36</v>
      </c>
      <c r="E658" t="s">
        <v>2252</v>
      </c>
      <c r="F658">
        <v>1100</v>
      </c>
      <c r="G658">
        <v>88</v>
      </c>
      <c r="H658">
        <v>77</v>
      </c>
      <c r="I658">
        <v>77</v>
      </c>
      <c r="J658">
        <v>83</v>
      </c>
      <c r="K658">
        <v>47</v>
      </c>
      <c r="L658">
        <v>63</v>
      </c>
      <c r="M658" t="s">
        <v>1935</v>
      </c>
      <c r="N658">
        <v>7</v>
      </c>
      <c r="O658">
        <v>7</v>
      </c>
    </row>
    <row r="659" spans="1:15" x14ac:dyDescent="0.25">
      <c r="A659">
        <v>167431</v>
      </c>
      <c r="B659" t="s">
        <v>1307</v>
      </c>
      <c r="C659">
        <v>80</v>
      </c>
      <c r="D659" t="s">
        <v>33</v>
      </c>
      <c r="E659" t="s">
        <v>2254</v>
      </c>
      <c r="F659">
        <v>2300</v>
      </c>
      <c r="G659">
        <v>77</v>
      </c>
      <c r="H659">
        <v>69</v>
      </c>
      <c r="I659">
        <v>79</v>
      </c>
      <c r="J659">
        <v>81</v>
      </c>
      <c r="K659">
        <v>74</v>
      </c>
      <c r="L659">
        <v>68</v>
      </c>
      <c r="M659" t="s">
        <v>1936</v>
      </c>
      <c r="N659">
        <v>32</v>
      </c>
      <c r="O659">
        <v>21</v>
      </c>
    </row>
    <row r="660" spans="1:15" x14ac:dyDescent="0.25">
      <c r="A660">
        <v>179645</v>
      </c>
      <c r="B660" t="s">
        <v>1496</v>
      </c>
      <c r="C660">
        <v>80</v>
      </c>
      <c r="D660" t="s">
        <v>39</v>
      </c>
      <c r="E660" t="s">
        <v>2254</v>
      </c>
      <c r="F660">
        <v>4600</v>
      </c>
      <c r="G660">
        <v>66</v>
      </c>
      <c r="H660">
        <v>44</v>
      </c>
      <c r="I660">
        <v>62</v>
      </c>
      <c r="J660">
        <v>53</v>
      </c>
      <c r="K660">
        <v>82</v>
      </c>
      <c r="L660">
        <v>78</v>
      </c>
      <c r="M660" t="s">
        <v>1937</v>
      </c>
      <c r="N660">
        <v>65</v>
      </c>
      <c r="O660">
        <v>13</v>
      </c>
    </row>
    <row r="661" spans="1:15" x14ac:dyDescent="0.25">
      <c r="A661">
        <v>188791</v>
      </c>
      <c r="B661" t="s">
        <v>1217</v>
      </c>
      <c r="C661">
        <v>80</v>
      </c>
      <c r="D661" t="s">
        <v>33</v>
      </c>
      <c r="E661" t="s">
        <v>2252</v>
      </c>
      <c r="F661">
        <v>3900</v>
      </c>
      <c r="G661">
        <v>64</v>
      </c>
      <c r="H661">
        <v>78</v>
      </c>
      <c r="I661">
        <v>83</v>
      </c>
      <c r="J661">
        <v>79</v>
      </c>
      <c r="K661">
        <v>66</v>
      </c>
      <c r="L661">
        <v>74</v>
      </c>
      <c r="M661" t="s">
        <v>1938</v>
      </c>
      <c r="N661">
        <v>100767</v>
      </c>
      <c r="O661">
        <v>52</v>
      </c>
    </row>
    <row r="662" spans="1:15" x14ac:dyDescent="0.25">
      <c r="A662">
        <v>1238</v>
      </c>
      <c r="B662" t="s">
        <v>1497</v>
      </c>
      <c r="C662">
        <v>80</v>
      </c>
      <c r="D662" t="s">
        <v>16</v>
      </c>
      <c r="E662" t="s">
        <v>2252</v>
      </c>
      <c r="F662">
        <v>1000</v>
      </c>
      <c r="G662">
        <v>40</v>
      </c>
      <c r="H662">
        <v>83</v>
      </c>
      <c r="I662">
        <v>87</v>
      </c>
      <c r="J662">
        <v>81</v>
      </c>
      <c r="K662">
        <v>26</v>
      </c>
      <c r="L662">
        <v>69</v>
      </c>
      <c r="M662" t="s">
        <v>1939</v>
      </c>
      <c r="N662">
        <v>52</v>
      </c>
      <c r="O662">
        <v>27</v>
      </c>
    </row>
    <row r="663" spans="1:15" x14ac:dyDescent="0.25">
      <c r="A663">
        <v>8473</v>
      </c>
      <c r="B663" t="s">
        <v>1499</v>
      </c>
      <c r="C663">
        <v>80</v>
      </c>
      <c r="D663" t="s">
        <v>41</v>
      </c>
      <c r="E663" t="s">
        <v>2252</v>
      </c>
      <c r="F663">
        <v>1000</v>
      </c>
      <c r="G663">
        <v>74</v>
      </c>
      <c r="H663">
        <v>70</v>
      </c>
      <c r="I663">
        <v>81</v>
      </c>
      <c r="J663">
        <v>84</v>
      </c>
      <c r="K663">
        <v>43</v>
      </c>
      <c r="L663">
        <v>67</v>
      </c>
      <c r="M663" t="s">
        <v>1940</v>
      </c>
      <c r="N663">
        <v>1</v>
      </c>
      <c r="O663">
        <v>12</v>
      </c>
    </row>
    <row r="664" spans="1:15" x14ac:dyDescent="0.25">
      <c r="A664">
        <v>190531</v>
      </c>
      <c r="B664" t="s">
        <v>1500</v>
      </c>
      <c r="C664">
        <v>80</v>
      </c>
      <c r="D664" t="s">
        <v>39</v>
      </c>
      <c r="E664" t="s">
        <v>2252</v>
      </c>
      <c r="F664">
        <v>1000</v>
      </c>
      <c r="G664">
        <v>76</v>
      </c>
      <c r="H664">
        <v>40</v>
      </c>
      <c r="I664">
        <v>59</v>
      </c>
      <c r="J664">
        <v>63</v>
      </c>
      <c r="K664">
        <v>79</v>
      </c>
      <c r="L664">
        <v>85</v>
      </c>
      <c r="M664" t="s">
        <v>1941</v>
      </c>
      <c r="N664">
        <v>10</v>
      </c>
      <c r="O664">
        <v>18</v>
      </c>
    </row>
    <row r="665" spans="1:15" x14ac:dyDescent="0.25">
      <c r="A665">
        <v>53914</v>
      </c>
      <c r="B665" t="s">
        <v>1439</v>
      </c>
      <c r="C665">
        <v>80</v>
      </c>
      <c r="D665" t="s">
        <v>39</v>
      </c>
      <c r="E665" t="s">
        <v>2254</v>
      </c>
      <c r="F665">
        <v>1000</v>
      </c>
      <c r="G665">
        <v>68</v>
      </c>
      <c r="H665">
        <v>46</v>
      </c>
      <c r="I665">
        <v>59</v>
      </c>
      <c r="J665">
        <v>56</v>
      </c>
      <c r="K665">
        <v>81</v>
      </c>
      <c r="L665">
        <v>81</v>
      </c>
      <c r="M665" t="s">
        <v>1942</v>
      </c>
      <c r="N665">
        <v>7</v>
      </c>
      <c r="O665">
        <v>14</v>
      </c>
    </row>
    <row r="666" spans="1:15" x14ac:dyDescent="0.25">
      <c r="A666">
        <v>192505</v>
      </c>
      <c r="B666" t="s">
        <v>1452</v>
      </c>
      <c r="C666">
        <v>80</v>
      </c>
      <c r="D666" t="s">
        <v>18</v>
      </c>
      <c r="E666" t="s">
        <v>2252</v>
      </c>
      <c r="F666">
        <v>1500</v>
      </c>
      <c r="G666">
        <v>84</v>
      </c>
      <c r="H666">
        <v>80</v>
      </c>
      <c r="I666">
        <v>65</v>
      </c>
      <c r="J666">
        <v>75</v>
      </c>
      <c r="K666">
        <v>30</v>
      </c>
      <c r="L666">
        <v>81</v>
      </c>
      <c r="M666" t="s">
        <v>1943</v>
      </c>
      <c r="N666">
        <v>7</v>
      </c>
      <c r="O666">
        <v>7</v>
      </c>
    </row>
    <row r="667" spans="1:15" x14ac:dyDescent="0.25">
      <c r="A667">
        <v>178393</v>
      </c>
      <c r="B667" t="s">
        <v>1501</v>
      </c>
      <c r="C667">
        <v>80</v>
      </c>
      <c r="D667" t="s">
        <v>16</v>
      </c>
      <c r="E667" t="s">
        <v>2252</v>
      </c>
      <c r="F667">
        <v>1400</v>
      </c>
      <c r="G667">
        <v>87</v>
      </c>
      <c r="H667">
        <v>78</v>
      </c>
      <c r="I667">
        <v>81</v>
      </c>
      <c r="J667">
        <v>83</v>
      </c>
      <c r="K667">
        <v>34</v>
      </c>
      <c r="L667">
        <v>74</v>
      </c>
      <c r="M667" t="s">
        <v>1944</v>
      </c>
      <c r="N667">
        <v>47</v>
      </c>
      <c r="O667">
        <v>27</v>
      </c>
    </row>
    <row r="668" spans="1:15" x14ac:dyDescent="0.25">
      <c r="A668">
        <v>179527</v>
      </c>
      <c r="B668" t="s">
        <v>1502</v>
      </c>
      <c r="C668">
        <v>80</v>
      </c>
      <c r="D668" t="s">
        <v>18</v>
      </c>
      <c r="E668" t="s">
        <v>2252</v>
      </c>
      <c r="F668">
        <v>1200</v>
      </c>
      <c r="G668">
        <v>90</v>
      </c>
      <c r="H668">
        <v>80</v>
      </c>
      <c r="I668">
        <v>68</v>
      </c>
      <c r="J668">
        <v>74</v>
      </c>
      <c r="K668">
        <v>34</v>
      </c>
      <c r="L668">
        <v>71</v>
      </c>
      <c r="M668" t="s">
        <v>1945</v>
      </c>
      <c r="N668">
        <v>5</v>
      </c>
      <c r="O668">
        <v>18</v>
      </c>
    </row>
    <row r="669" spans="1:15" x14ac:dyDescent="0.25">
      <c r="A669">
        <v>202166</v>
      </c>
      <c r="B669" t="s">
        <v>1503</v>
      </c>
      <c r="C669">
        <v>80</v>
      </c>
      <c r="D669" t="s">
        <v>35</v>
      </c>
      <c r="E669" t="s">
        <v>2254</v>
      </c>
      <c r="F669">
        <v>1000</v>
      </c>
      <c r="G669">
        <v>78</v>
      </c>
      <c r="H669">
        <v>78</v>
      </c>
      <c r="I669">
        <v>78</v>
      </c>
      <c r="J669">
        <v>84</v>
      </c>
      <c r="K669">
        <v>34</v>
      </c>
      <c r="L669">
        <v>61</v>
      </c>
      <c r="M669" t="s">
        <v>1946</v>
      </c>
      <c r="N669">
        <v>34</v>
      </c>
      <c r="O669">
        <v>21</v>
      </c>
    </row>
    <row r="670" spans="1:15" x14ac:dyDescent="0.25">
      <c r="A670">
        <v>113422</v>
      </c>
      <c r="B670" t="s">
        <v>1310</v>
      </c>
      <c r="C670">
        <v>80</v>
      </c>
      <c r="D670" t="s">
        <v>18</v>
      </c>
      <c r="E670" t="s">
        <v>2252</v>
      </c>
      <c r="F670">
        <v>2700</v>
      </c>
      <c r="G670">
        <v>73</v>
      </c>
      <c r="H670">
        <v>83</v>
      </c>
      <c r="I670">
        <v>72</v>
      </c>
      <c r="J670">
        <v>82</v>
      </c>
      <c r="K670">
        <v>32</v>
      </c>
      <c r="L670">
        <v>64</v>
      </c>
      <c r="M670" t="s">
        <v>1947</v>
      </c>
      <c r="N670">
        <v>112828</v>
      </c>
      <c r="O670">
        <v>45</v>
      </c>
    </row>
    <row r="671" spans="1:15" x14ac:dyDescent="0.25">
      <c r="A671">
        <v>189574</v>
      </c>
      <c r="B671" t="s">
        <v>409</v>
      </c>
      <c r="C671">
        <v>80</v>
      </c>
      <c r="D671" t="s">
        <v>59</v>
      </c>
      <c r="E671" t="s">
        <v>2254</v>
      </c>
      <c r="F671">
        <v>1000</v>
      </c>
      <c r="G671">
        <v>65</v>
      </c>
      <c r="H671">
        <v>64</v>
      </c>
      <c r="I671">
        <v>77</v>
      </c>
      <c r="J671">
        <v>72</v>
      </c>
      <c r="K671">
        <v>75</v>
      </c>
      <c r="L671">
        <v>77</v>
      </c>
      <c r="M671" t="s">
        <v>1948</v>
      </c>
      <c r="N671">
        <v>448</v>
      </c>
      <c r="O671">
        <v>45</v>
      </c>
    </row>
    <row r="672" spans="1:15" x14ac:dyDescent="0.25">
      <c r="A672">
        <v>4098</v>
      </c>
      <c r="B672" t="s">
        <v>204</v>
      </c>
      <c r="C672">
        <v>80</v>
      </c>
      <c r="D672" t="s">
        <v>33</v>
      </c>
      <c r="E672" t="s">
        <v>2254</v>
      </c>
      <c r="F672">
        <v>1000</v>
      </c>
      <c r="G672">
        <v>63</v>
      </c>
      <c r="H672">
        <v>67</v>
      </c>
      <c r="I672">
        <v>78</v>
      </c>
      <c r="J672">
        <v>73</v>
      </c>
      <c r="K672">
        <v>69</v>
      </c>
      <c r="L672">
        <v>77</v>
      </c>
      <c r="M672" t="s">
        <v>1949</v>
      </c>
      <c r="N672">
        <v>240</v>
      </c>
      <c r="O672">
        <v>38</v>
      </c>
    </row>
    <row r="673" spans="1:15" x14ac:dyDescent="0.25">
      <c r="A673">
        <v>106231</v>
      </c>
      <c r="B673" t="s">
        <v>410</v>
      </c>
      <c r="C673">
        <v>80</v>
      </c>
      <c r="D673" t="s">
        <v>18</v>
      </c>
      <c r="E673" t="s">
        <v>2254</v>
      </c>
      <c r="F673">
        <v>1000</v>
      </c>
      <c r="G673">
        <v>67</v>
      </c>
      <c r="H673">
        <v>81</v>
      </c>
      <c r="I673">
        <v>64</v>
      </c>
      <c r="J673">
        <v>71</v>
      </c>
      <c r="K673">
        <v>46</v>
      </c>
      <c r="L673">
        <v>78</v>
      </c>
      <c r="M673" t="s">
        <v>1950</v>
      </c>
      <c r="N673">
        <v>448</v>
      </c>
      <c r="O673">
        <v>45</v>
      </c>
    </row>
    <row r="674" spans="1:15" x14ac:dyDescent="0.25">
      <c r="A674">
        <v>204525</v>
      </c>
      <c r="B674" t="s">
        <v>1306</v>
      </c>
      <c r="C674">
        <v>80</v>
      </c>
      <c r="D674" t="s">
        <v>39</v>
      </c>
      <c r="E674" t="s">
        <v>2254</v>
      </c>
      <c r="F674">
        <v>1000</v>
      </c>
      <c r="G674">
        <v>76</v>
      </c>
      <c r="H674">
        <v>54</v>
      </c>
      <c r="I674">
        <v>54</v>
      </c>
      <c r="J674">
        <v>59</v>
      </c>
      <c r="K674">
        <v>82</v>
      </c>
      <c r="L674">
        <v>80</v>
      </c>
      <c r="M674" t="s">
        <v>1951</v>
      </c>
      <c r="N674">
        <v>457</v>
      </c>
      <c r="O674">
        <v>45</v>
      </c>
    </row>
    <row r="675" spans="1:15" x14ac:dyDescent="0.25">
      <c r="A675">
        <v>178562</v>
      </c>
      <c r="B675" t="s">
        <v>1504</v>
      </c>
      <c r="C675">
        <v>80</v>
      </c>
      <c r="D675" t="s">
        <v>33</v>
      </c>
      <c r="E675" t="s">
        <v>2254</v>
      </c>
      <c r="F675">
        <v>1100</v>
      </c>
      <c r="G675">
        <v>68</v>
      </c>
      <c r="H675">
        <v>70</v>
      </c>
      <c r="I675">
        <v>83</v>
      </c>
      <c r="J675">
        <v>82</v>
      </c>
      <c r="K675">
        <v>65</v>
      </c>
      <c r="L675">
        <v>70</v>
      </c>
      <c r="M675" t="s">
        <v>1952</v>
      </c>
      <c r="N675">
        <v>481</v>
      </c>
      <c r="O675">
        <v>52</v>
      </c>
    </row>
    <row r="676" spans="1:15" x14ac:dyDescent="0.25">
      <c r="A676">
        <v>186547</v>
      </c>
      <c r="B676" t="s">
        <v>1505</v>
      </c>
      <c r="C676">
        <v>80</v>
      </c>
      <c r="D676" t="s">
        <v>39</v>
      </c>
      <c r="E676" t="s">
        <v>2254</v>
      </c>
      <c r="F676">
        <v>1000</v>
      </c>
      <c r="G676">
        <v>69</v>
      </c>
      <c r="H676">
        <v>51</v>
      </c>
      <c r="I676">
        <v>65</v>
      </c>
      <c r="J676">
        <v>57</v>
      </c>
      <c r="K676">
        <v>81</v>
      </c>
      <c r="L676">
        <v>77</v>
      </c>
      <c r="M676" t="s">
        <v>1953</v>
      </c>
      <c r="N676">
        <v>483</v>
      </c>
      <c r="O676">
        <v>52</v>
      </c>
    </row>
    <row r="677" spans="1:15" x14ac:dyDescent="0.25">
      <c r="A677">
        <v>189354</v>
      </c>
      <c r="B677" t="s">
        <v>415</v>
      </c>
      <c r="C677">
        <v>80</v>
      </c>
      <c r="D677" t="s">
        <v>20</v>
      </c>
      <c r="E677" t="s">
        <v>2254</v>
      </c>
      <c r="F677">
        <v>1400</v>
      </c>
      <c r="G677">
        <v>85</v>
      </c>
      <c r="H677">
        <v>74</v>
      </c>
      <c r="I677">
        <v>79</v>
      </c>
      <c r="J677">
        <v>80</v>
      </c>
      <c r="K677">
        <v>32</v>
      </c>
      <c r="L677">
        <v>68</v>
      </c>
      <c r="M677" t="s">
        <v>1954</v>
      </c>
      <c r="N677">
        <v>448</v>
      </c>
      <c r="O677">
        <v>45</v>
      </c>
    </row>
    <row r="678" spans="1:15" x14ac:dyDescent="0.25">
      <c r="A678">
        <v>157481</v>
      </c>
      <c r="B678" t="s">
        <v>1506</v>
      </c>
      <c r="C678">
        <v>80</v>
      </c>
      <c r="D678" t="s">
        <v>39</v>
      </c>
      <c r="E678" t="s">
        <v>2252</v>
      </c>
      <c r="F678">
        <v>1100</v>
      </c>
      <c r="G678">
        <v>61</v>
      </c>
      <c r="H678">
        <v>46</v>
      </c>
      <c r="I678">
        <v>60</v>
      </c>
      <c r="J678">
        <v>59</v>
      </c>
      <c r="K678">
        <v>83</v>
      </c>
      <c r="L678">
        <v>76</v>
      </c>
      <c r="M678" t="s">
        <v>1955</v>
      </c>
      <c r="N678">
        <v>48</v>
      </c>
      <c r="O678">
        <v>45</v>
      </c>
    </row>
    <row r="679" spans="1:15" x14ac:dyDescent="0.25">
      <c r="A679">
        <v>192620</v>
      </c>
      <c r="B679" t="s">
        <v>1507</v>
      </c>
      <c r="C679">
        <v>80</v>
      </c>
      <c r="D679" t="s">
        <v>39</v>
      </c>
      <c r="E679" t="s">
        <v>2254</v>
      </c>
      <c r="F679">
        <v>1000</v>
      </c>
      <c r="G679">
        <v>59</v>
      </c>
      <c r="H679">
        <v>50</v>
      </c>
      <c r="I679">
        <v>71</v>
      </c>
      <c r="J679">
        <v>54</v>
      </c>
      <c r="K679">
        <v>80</v>
      </c>
      <c r="L679">
        <v>74</v>
      </c>
      <c r="M679" t="s">
        <v>1956</v>
      </c>
      <c r="N679">
        <v>21</v>
      </c>
      <c r="O679">
        <v>21</v>
      </c>
    </row>
    <row r="680" spans="1:15" x14ac:dyDescent="0.25">
      <c r="A680">
        <v>177934</v>
      </c>
      <c r="B680" t="s">
        <v>1508</v>
      </c>
      <c r="C680">
        <v>80</v>
      </c>
      <c r="D680" t="s">
        <v>20</v>
      </c>
      <c r="E680" t="s">
        <v>2252</v>
      </c>
      <c r="F680">
        <v>1100</v>
      </c>
      <c r="G680">
        <v>90</v>
      </c>
      <c r="H680">
        <v>79</v>
      </c>
      <c r="I680">
        <v>74</v>
      </c>
      <c r="J680">
        <v>81</v>
      </c>
      <c r="K680">
        <v>34</v>
      </c>
      <c r="L680">
        <v>63</v>
      </c>
      <c r="M680" t="s">
        <v>1957</v>
      </c>
      <c r="N680">
        <v>34</v>
      </c>
      <c r="O680">
        <v>21</v>
      </c>
    </row>
    <row r="681" spans="1:15" x14ac:dyDescent="0.25">
      <c r="A681">
        <v>193352</v>
      </c>
      <c r="B681" t="s">
        <v>1308</v>
      </c>
      <c r="C681">
        <v>80</v>
      </c>
      <c r="D681" t="s">
        <v>110</v>
      </c>
      <c r="E681" t="s">
        <v>2252</v>
      </c>
      <c r="F681">
        <v>1700</v>
      </c>
      <c r="G681">
        <v>76</v>
      </c>
      <c r="H681">
        <v>52</v>
      </c>
      <c r="I681">
        <v>76</v>
      </c>
      <c r="J681">
        <v>76</v>
      </c>
      <c r="K681">
        <v>79</v>
      </c>
      <c r="L681">
        <v>76</v>
      </c>
      <c r="M681" t="s">
        <v>1958</v>
      </c>
      <c r="N681">
        <v>175</v>
      </c>
      <c r="O681">
        <v>47</v>
      </c>
    </row>
    <row r="682" spans="1:15" x14ac:dyDescent="0.25">
      <c r="A682">
        <v>179847</v>
      </c>
      <c r="B682" t="s">
        <v>1509</v>
      </c>
      <c r="C682">
        <v>80</v>
      </c>
      <c r="D682" t="s">
        <v>39</v>
      </c>
      <c r="E682" t="s">
        <v>2252</v>
      </c>
      <c r="F682">
        <v>1200</v>
      </c>
      <c r="G682">
        <v>50</v>
      </c>
      <c r="H682">
        <v>42</v>
      </c>
      <c r="I682">
        <v>60</v>
      </c>
      <c r="J682">
        <v>54</v>
      </c>
      <c r="K682">
        <v>81</v>
      </c>
      <c r="L682">
        <v>81</v>
      </c>
      <c r="M682" t="s">
        <v>1959</v>
      </c>
      <c r="N682">
        <v>18</v>
      </c>
      <c r="O682">
        <v>52</v>
      </c>
    </row>
    <row r="683" spans="1:15" x14ac:dyDescent="0.25">
      <c r="A683">
        <v>163419</v>
      </c>
      <c r="B683" t="s">
        <v>1511</v>
      </c>
      <c r="C683">
        <v>80</v>
      </c>
      <c r="D683" t="s">
        <v>31</v>
      </c>
      <c r="E683" t="s">
        <v>2252</v>
      </c>
      <c r="F683">
        <v>1400</v>
      </c>
      <c r="G683">
        <v>74</v>
      </c>
      <c r="H683">
        <v>56</v>
      </c>
      <c r="I683">
        <v>71</v>
      </c>
      <c r="J683">
        <v>75</v>
      </c>
      <c r="K683">
        <v>81</v>
      </c>
      <c r="L683">
        <v>78</v>
      </c>
      <c r="M683" t="s">
        <v>1960</v>
      </c>
      <c r="N683">
        <v>10</v>
      </c>
      <c r="O683">
        <v>18</v>
      </c>
    </row>
    <row r="684" spans="1:15" x14ac:dyDescent="0.25">
      <c r="A684">
        <v>53050</v>
      </c>
      <c r="B684" t="s">
        <v>1512</v>
      </c>
      <c r="C684">
        <v>80</v>
      </c>
      <c r="D684" t="s">
        <v>18</v>
      </c>
      <c r="E684" t="s">
        <v>2252</v>
      </c>
      <c r="F684">
        <v>1000</v>
      </c>
      <c r="G684">
        <v>73</v>
      </c>
      <c r="H684">
        <v>79</v>
      </c>
      <c r="I684">
        <v>67</v>
      </c>
      <c r="J684">
        <v>76</v>
      </c>
      <c r="K684">
        <v>31</v>
      </c>
      <c r="L684">
        <v>77</v>
      </c>
      <c r="M684" t="s">
        <v>1961</v>
      </c>
      <c r="N684">
        <v>18</v>
      </c>
      <c r="O684">
        <v>144</v>
      </c>
    </row>
    <row r="685" spans="1:15" x14ac:dyDescent="0.25">
      <c r="A685">
        <v>138110</v>
      </c>
      <c r="B685" t="s">
        <v>1262</v>
      </c>
      <c r="C685">
        <v>80</v>
      </c>
      <c r="D685" t="s">
        <v>39</v>
      </c>
      <c r="E685" t="s">
        <v>2254</v>
      </c>
      <c r="F685">
        <v>1000</v>
      </c>
      <c r="G685">
        <v>64</v>
      </c>
      <c r="H685">
        <v>60</v>
      </c>
      <c r="I685">
        <v>60</v>
      </c>
      <c r="J685">
        <v>64</v>
      </c>
      <c r="K685">
        <v>80</v>
      </c>
      <c r="L685">
        <v>84</v>
      </c>
      <c r="M685" t="s">
        <v>1962</v>
      </c>
      <c r="N685">
        <v>326</v>
      </c>
      <c r="O685">
        <v>38</v>
      </c>
    </row>
    <row r="686" spans="1:15" x14ac:dyDescent="0.25">
      <c r="A686">
        <v>50542</v>
      </c>
      <c r="B686" t="s">
        <v>1513</v>
      </c>
      <c r="C686">
        <v>80</v>
      </c>
      <c r="D686" t="s">
        <v>18</v>
      </c>
      <c r="E686" t="s">
        <v>2252</v>
      </c>
      <c r="F686">
        <v>1000</v>
      </c>
      <c r="G686">
        <v>83</v>
      </c>
      <c r="H686">
        <v>85</v>
      </c>
      <c r="I686">
        <v>61</v>
      </c>
      <c r="J686">
        <v>78</v>
      </c>
      <c r="K686">
        <v>29</v>
      </c>
      <c r="L686">
        <v>65</v>
      </c>
      <c r="M686" t="s">
        <v>1963</v>
      </c>
      <c r="N686">
        <v>106</v>
      </c>
      <c r="O686">
        <v>14</v>
      </c>
    </row>
    <row r="687" spans="1:15" x14ac:dyDescent="0.25">
      <c r="A687">
        <v>158626</v>
      </c>
      <c r="B687" t="s">
        <v>1514</v>
      </c>
      <c r="C687">
        <v>80</v>
      </c>
      <c r="D687" t="s">
        <v>31</v>
      </c>
      <c r="E687" t="s">
        <v>2252</v>
      </c>
      <c r="F687">
        <v>1400</v>
      </c>
      <c r="G687">
        <v>76</v>
      </c>
      <c r="H687">
        <v>65</v>
      </c>
      <c r="I687">
        <v>73</v>
      </c>
      <c r="J687">
        <v>74</v>
      </c>
      <c r="K687">
        <v>78</v>
      </c>
      <c r="L687">
        <v>78</v>
      </c>
      <c r="M687" t="s">
        <v>1964</v>
      </c>
      <c r="N687">
        <v>1</v>
      </c>
      <c r="O687">
        <v>18</v>
      </c>
    </row>
    <row r="688" spans="1:15" x14ac:dyDescent="0.25">
      <c r="A688">
        <v>177134</v>
      </c>
      <c r="B688" t="s">
        <v>1343</v>
      </c>
      <c r="C688">
        <v>80</v>
      </c>
      <c r="D688" t="s">
        <v>18</v>
      </c>
      <c r="E688" t="s">
        <v>2252</v>
      </c>
      <c r="F688">
        <v>1000</v>
      </c>
      <c r="G688">
        <v>77</v>
      </c>
      <c r="H688">
        <v>81</v>
      </c>
      <c r="I688">
        <v>66</v>
      </c>
      <c r="J688">
        <v>77</v>
      </c>
      <c r="K688">
        <v>45</v>
      </c>
      <c r="L688">
        <v>79</v>
      </c>
      <c r="M688" t="s">
        <v>1965</v>
      </c>
      <c r="N688">
        <v>327</v>
      </c>
      <c r="O688">
        <v>136</v>
      </c>
    </row>
    <row r="689" spans="1:15" x14ac:dyDescent="0.25">
      <c r="A689">
        <v>144622</v>
      </c>
      <c r="B689" t="s">
        <v>328</v>
      </c>
      <c r="C689">
        <v>80</v>
      </c>
      <c r="D689" t="s">
        <v>16</v>
      </c>
      <c r="E689" t="s">
        <v>2254</v>
      </c>
      <c r="F689">
        <v>1000</v>
      </c>
      <c r="G689">
        <v>76</v>
      </c>
      <c r="H689">
        <v>79</v>
      </c>
      <c r="I689">
        <v>76</v>
      </c>
      <c r="J689">
        <v>85</v>
      </c>
      <c r="K689">
        <v>41</v>
      </c>
      <c r="L689">
        <v>68</v>
      </c>
      <c r="M689" t="s">
        <v>1966</v>
      </c>
      <c r="N689">
        <v>23</v>
      </c>
      <c r="O689">
        <v>54</v>
      </c>
    </row>
    <row r="690" spans="1:15" x14ac:dyDescent="0.25">
      <c r="A690">
        <v>159147</v>
      </c>
      <c r="B690" t="s">
        <v>1316</v>
      </c>
      <c r="C690">
        <v>80</v>
      </c>
      <c r="D690" t="s">
        <v>39</v>
      </c>
      <c r="E690" t="s">
        <v>2252</v>
      </c>
      <c r="F690">
        <v>1000</v>
      </c>
      <c r="G690">
        <v>71</v>
      </c>
      <c r="H690">
        <v>64</v>
      </c>
      <c r="I690">
        <v>69</v>
      </c>
      <c r="J690">
        <v>67</v>
      </c>
      <c r="K690">
        <v>83</v>
      </c>
      <c r="L690">
        <v>76</v>
      </c>
      <c r="M690" t="s">
        <v>1967</v>
      </c>
      <c r="N690">
        <v>1819</v>
      </c>
      <c r="O690">
        <v>18</v>
      </c>
    </row>
    <row r="691" spans="1:15" x14ac:dyDescent="0.25">
      <c r="A691">
        <v>152554</v>
      </c>
      <c r="B691" t="s">
        <v>1431</v>
      </c>
      <c r="C691">
        <v>80</v>
      </c>
      <c r="D691" t="s">
        <v>110</v>
      </c>
      <c r="E691" t="s">
        <v>2252</v>
      </c>
      <c r="F691">
        <v>2200</v>
      </c>
      <c r="G691">
        <v>85</v>
      </c>
      <c r="H691">
        <v>42</v>
      </c>
      <c r="I691">
        <v>70</v>
      </c>
      <c r="J691">
        <v>78</v>
      </c>
      <c r="K691">
        <v>80</v>
      </c>
      <c r="L691">
        <v>68</v>
      </c>
      <c r="M691" t="s">
        <v>1968</v>
      </c>
      <c r="N691">
        <v>10</v>
      </c>
      <c r="O691">
        <v>18</v>
      </c>
    </row>
    <row r="692" spans="1:15" x14ac:dyDescent="0.25">
      <c r="A692">
        <v>115533</v>
      </c>
      <c r="B692" t="s">
        <v>1515</v>
      </c>
      <c r="C692">
        <v>80</v>
      </c>
      <c r="D692" t="s">
        <v>23</v>
      </c>
      <c r="E692" t="s">
        <v>2254</v>
      </c>
      <c r="F692">
        <v>1000</v>
      </c>
      <c r="G692">
        <v>84</v>
      </c>
      <c r="H692">
        <v>75</v>
      </c>
      <c r="I692">
        <v>72</v>
      </c>
      <c r="J692">
        <v>83</v>
      </c>
      <c r="K692">
        <v>42</v>
      </c>
      <c r="L692">
        <v>76</v>
      </c>
      <c r="M692" t="s">
        <v>1969</v>
      </c>
      <c r="N692">
        <v>175</v>
      </c>
      <c r="O692">
        <v>47</v>
      </c>
    </row>
    <row r="693" spans="1:15" x14ac:dyDescent="0.25">
      <c r="A693">
        <v>140233</v>
      </c>
      <c r="B693" t="s">
        <v>1517</v>
      </c>
      <c r="C693">
        <v>80</v>
      </c>
      <c r="D693" t="s">
        <v>23</v>
      </c>
      <c r="E693" t="s">
        <v>2252</v>
      </c>
      <c r="F693">
        <v>1000</v>
      </c>
      <c r="G693">
        <v>83</v>
      </c>
      <c r="H693">
        <v>68</v>
      </c>
      <c r="I693">
        <v>76</v>
      </c>
      <c r="J693">
        <v>86</v>
      </c>
      <c r="K693">
        <v>47</v>
      </c>
      <c r="L693">
        <v>78</v>
      </c>
      <c r="M693" t="s">
        <v>1970</v>
      </c>
      <c r="N693">
        <v>573</v>
      </c>
      <c r="O693">
        <v>83</v>
      </c>
    </row>
    <row r="694" spans="1:15" x14ac:dyDescent="0.25">
      <c r="A694">
        <v>178005</v>
      </c>
      <c r="B694" t="s">
        <v>1518</v>
      </c>
      <c r="C694">
        <v>80</v>
      </c>
      <c r="D694" t="s">
        <v>23</v>
      </c>
      <c r="E694" t="s">
        <v>2252</v>
      </c>
      <c r="F694">
        <v>1000</v>
      </c>
      <c r="G694">
        <v>83</v>
      </c>
      <c r="H694">
        <v>81</v>
      </c>
      <c r="I694">
        <v>82</v>
      </c>
      <c r="J694">
        <v>80</v>
      </c>
      <c r="K694">
        <v>45</v>
      </c>
      <c r="L694">
        <v>78</v>
      </c>
      <c r="M694" t="s">
        <v>1971</v>
      </c>
      <c r="N694">
        <v>237</v>
      </c>
      <c r="O694">
        <v>38</v>
      </c>
    </row>
    <row r="695" spans="1:15" x14ac:dyDescent="0.25">
      <c r="A695">
        <v>186953</v>
      </c>
      <c r="B695" t="s">
        <v>1520</v>
      </c>
      <c r="C695">
        <v>80</v>
      </c>
      <c r="D695" t="s">
        <v>23</v>
      </c>
      <c r="E695" t="s">
        <v>2252</v>
      </c>
      <c r="F695">
        <v>1100</v>
      </c>
      <c r="G695">
        <v>80</v>
      </c>
      <c r="H695">
        <v>78</v>
      </c>
      <c r="I695">
        <v>79</v>
      </c>
      <c r="J695">
        <v>86</v>
      </c>
      <c r="K695">
        <v>67</v>
      </c>
      <c r="L695">
        <v>78</v>
      </c>
      <c r="M695" t="s">
        <v>1972</v>
      </c>
      <c r="N695">
        <v>436</v>
      </c>
      <c r="O695">
        <v>48</v>
      </c>
    </row>
    <row r="696" spans="1:15" x14ac:dyDescent="0.25">
      <c r="A696">
        <v>139968</v>
      </c>
      <c r="B696" t="s">
        <v>1450</v>
      </c>
      <c r="C696">
        <v>80</v>
      </c>
      <c r="D696" t="s">
        <v>23</v>
      </c>
      <c r="E696" t="s">
        <v>2252</v>
      </c>
      <c r="F696">
        <v>1000</v>
      </c>
      <c r="G696">
        <v>77</v>
      </c>
      <c r="H696">
        <v>81</v>
      </c>
      <c r="I696">
        <v>80</v>
      </c>
      <c r="J696">
        <v>90</v>
      </c>
      <c r="K696">
        <v>42</v>
      </c>
      <c r="L696">
        <v>79</v>
      </c>
      <c r="M696" t="s">
        <v>1973</v>
      </c>
      <c r="N696">
        <v>65</v>
      </c>
      <c r="O696">
        <v>133</v>
      </c>
    </row>
    <row r="697" spans="1:15" x14ac:dyDescent="0.25">
      <c r="A697">
        <v>180216</v>
      </c>
      <c r="B697" t="s">
        <v>1521</v>
      </c>
      <c r="C697">
        <v>80</v>
      </c>
      <c r="D697" t="s">
        <v>31</v>
      </c>
      <c r="E697" t="s">
        <v>2252</v>
      </c>
      <c r="F697">
        <v>1300</v>
      </c>
      <c r="G697">
        <v>83</v>
      </c>
      <c r="H697">
        <v>67</v>
      </c>
      <c r="I697">
        <v>72</v>
      </c>
      <c r="J697">
        <v>77</v>
      </c>
      <c r="K697">
        <v>79</v>
      </c>
      <c r="L697">
        <v>78</v>
      </c>
      <c r="M697" t="s">
        <v>1974</v>
      </c>
      <c r="N697">
        <v>7</v>
      </c>
      <c r="O697">
        <v>25</v>
      </c>
    </row>
    <row r="698" spans="1:15" x14ac:dyDescent="0.25">
      <c r="A698">
        <v>188253</v>
      </c>
      <c r="B698" t="s">
        <v>1522</v>
      </c>
      <c r="C698">
        <v>80</v>
      </c>
      <c r="D698" t="s">
        <v>59</v>
      </c>
      <c r="E698" t="s">
        <v>2254</v>
      </c>
      <c r="F698">
        <v>1000</v>
      </c>
      <c r="G698">
        <v>74</v>
      </c>
      <c r="H698">
        <v>67</v>
      </c>
      <c r="I698">
        <v>78</v>
      </c>
      <c r="J698">
        <v>76</v>
      </c>
      <c r="K698">
        <v>79</v>
      </c>
      <c r="L698">
        <v>81</v>
      </c>
      <c r="M698" t="s">
        <v>1975</v>
      </c>
      <c r="N698">
        <v>7</v>
      </c>
      <c r="O698">
        <v>25</v>
      </c>
    </row>
    <row r="699" spans="1:15" x14ac:dyDescent="0.25">
      <c r="A699">
        <v>188829</v>
      </c>
      <c r="B699" t="s">
        <v>1317</v>
      </c>
      <c r="C699">
        <v>80</v>
      </c>
      <c r="D699" t="s">
        <v>39</v>
      </c>
      <c r="E699" t="s">
        <v>2252</v>
      </c>
      <c r="F699">
        <v>1000</v>
      </c>
      <c r="G699">
        <v>80</v>
      </c>
      <c r="H699">
        <v>43</v>
      </c>
      <c r="I699">
        <v>67</v>
      </c>
      <c r="J699">
        <v>69</v>
      </c>
      <c r="K699">
        <v>81</v>
      </c>
      <c r="L699">
        <v>77</v>
      </c>
      <c r="M699" t="s">
        <v>1976</v>
      </c>
      <c r="N699">
        <v>219</v>
      </c>
      <c r="O699">
        <v>103</v>
      </c>
    </row>
    <row r="700" spans="1:15" x14ac:dyDescent="0.25">
      <c r="A700">
        <v>195086</v>
      </c>
      <c r="B700" t="s">
        <v>1523</v>
      </c>
      <c r="C700">
        <v>80</v>
      </c>
      <c r="D700" t="s">
        <v>39</v>
      </c>
      <c r="E700" t="s">
        <v>2254</v>
      </c>
      <c r="F700">
        <v>1000</v>
      </c>
      <c r="G700">
        <v>64</v>
      </c>
      <c r="H700">
        <v>39</v>
      </c>
      <c r="I700">
        <v>60</v>
      </c>
      <c r="J700">
        <v>64</v>
      </c>
      <c r="K700">
        <v>81</v>
      </c>
      <c r="L700">
        <v>83</v>
      </c>
      <c r="M700" t="s">
        <v>1977</v>
      </c>
      <c r="N700">
        <v>9</v>
      </c>
      <c r="O700">
        <v>10</v>
      </c>
    </row>
    <row r="701" spans="1:15" x14ac:dyDescent="0.25">
      <c r="A701">
        <v>177388</v>
      </c>
      <c r="B701" t="s">
        <v>1290</v>
      </c>
      <c r="C701">
        <v>80</v>
      </c>
      <c r="D701" t="s">
        <v>41</v>
      </c>
      <c r="E701" t="s">
        <v>2254</v>
      </c>
      <c r="F701">
        <v>2000</v>
      </c>
      <c r="G701">
        <v>79</v>
      </c>
      <c r="H701">
        <v>81</v>
      </c>
      <c r="I701">
        <v>78</v>
      </c>
      <c r="J701">
        <v>82</v>
      </c>
      <c r="K701">
        <v>46</v>
      </c>
      <c r="L701">
        <v>66</v>
      </c>
      <c r="M701" t="s">
        <v>1978</v>
      </c>
      <c r="N701">
        <v>219</v>
      </c>
      <c r="O701">
        <v>18</v>
      </c>
    </row>
    <row r="702" spans="1:15" x14ac:dyDescent="0.25">
      <c r="A702">
        <v>110677</v>
      </c>
      <c r="B702" t="s">
        <v>436</v>
      </c>
      <c r="C702">
        <v>80</v>
      </c>
      <c r="D702" t="s">
        <v>23</v>
      </c>
      <c r="E702" t="s">
        <v>2252</v>
      </c>
      <c r="F702">
        <v>1000</v>
      </c>
      <c r="G702">
        <v>82</v>
      </c>
      <c r="H702">
        <v>76</v>
      </c>
      <c r="I702">
        <v>82</v>
      </c>
      <c r="J702">
        <v>84</v>
      </c>
      <c r="K702">
        <v>46</v>
      </c>
      <c r="L702">
        <v>80</v>
      </c>
      <c r="M702" t="s">
        <v>1979</v>
      </c>
      <c r="N702">
        <v>240</v>
      </c>
      <c r="O702">
        <v>45</v>
      </c>
    </row>
    <row r="703" spans="1:15" x14ac:dyDescent="0.25">
      <c r="A703">
        <v>183899</v>
      </c>
      <c r="B703" t="s">
        <v>1524</v>
      </c>
      <c r="C703">
        <v>80</v>
      </c>
      <c r="D703" t="s">
        <v>13</v>
      </c>
      <c r="E703" t="s">
        <v>2252</v>
      </c>
      <c r="F703">
        <v>1100</v>
      </c>
      <c r="G703">
        <v>88</v>
      </c>
      <c r="H703">
        <v>72</v>
      </c>
      <c r="I703">
        <v>76</v>
      </c>
      <c r="J703">
        <v>82</v>
      </c>
      <c r="K703">
        <v>34</v>
      </c>
      <c r="L703">
        <v>53</v>
      </c>
      <c r="M703" t="s">
        <v>1980</v>
      </c>
      <c r="N703">
        <v>461</v>
      </c>
      <c r="O703">
        <v>52</v>
      </c>
    </row>
    <row r="704" spans="1:15" x14ac:dyDescent="0.25">
      <c r="A704">
        <v>188005</v>
      </c>
      <c r="B704" t="s">
        <v>438</v>
      </c>
      <c r="C704">
        <v>80</v>
      </c>
      <c r="D704" t="s">
        <v>59</v>
      </c>
      <c r="E704" t="s">
        <v>2254</v>
      </c>
      <c r="F704">
        <v>1000</v>
      </c>
      <c r="G704">
        <v>68</v>
      </c>
      <c r="H704">
        <v>49</v>
      </c>
      <c r="I704">
        <v>72</v>
      </c>
      <c r="J704">
        <v>65</v>
      </c>
      <c r="K704">
        <v>80</v>
      </c>
      <c r="L704">
        <v>83</v>
      </c>
      <c r="M704" t="s">
        <v>1981</v>
      </c>
      <c r="N704">
        <v>573</v>
      </c>
      <c r="O704">
        <v>45</v>
      </c>
    </row>
    <row r="705" spans="1:15" x14ac:dyDescent="0.25">
      <c r="A705">
        <v>180819</v>
      </c>
      <c r="B705" t="s">
        <v>1525</v>
      </c>
      <c r="C705">
        <v>80</v>
      </c>
      <c r="D705" t="s">
        <v>41</v>
      </c>
      <c r="E705" t="s">
        <v>2252</v>
      </c>
      <c r="F705">
        <v>1000</v>
      </c>
      <c r="G705">
        <v>73</v>
      </c>
      <c r="H705">
        <v>72</v>
      </c>
      <c r="I705">
        <v>80</v>
      </c>
      <c r="J705">
        <v>84</v>
      </c>
      <c r="K705">
        <v>50</v>
      </c>
      <c r="L705">
        <v>67</v>
      </c>
      <c r="M705" t="s">
        <v>1982</v>
      </c>
      <c r="N705">
        <v>9</v>
      </c>
      <c r="O705">
        <v>14</v>
      </c>
    </row>
    <row r="706" spans="1:15" x14ac:dyDescent="0.25">
      <c r="A706">
        <v>204963</v>
      </c>
      <c r="B706" t="s">
        <v>440</v>
      </c>
      <c r="C706">
        <v>80</v>
      </c>
      <c r="D706" t="s">
        <v>31</v>
      </c>
      <c r="E706" t="s">
        <v>2252</v>
      </c>
      <c r="F706">
        <v>1800</v>
      </c>
      <c r="G706">
        <v>84</v>
      </c>
      <c r="H706">
        <v>40</v>
      </c>
      <c r="I706">
        <v>75</v>
      </c>
      <c r="J706">
        <v>78</v>
      </c>
      <c r="K706">
        <v>78</v>
      </c>
      <c r="L706">
        <v>82</v>
      </c>
      <c r="M706" t="s">
        <v>1983</v>
      </c>
      <c r="N706">
        <v>243</v>
      </c>
      <c r="O706">
        <v>45</v>
      </c>
    </row>
    <row r="707" spans="1:15" x14ac:dyDescent="0.25">
      <c r="A707">
        <v>191180</v>
      </c>
      <c r="B707" t="s">
        <v>1292</v>
      </c>
      <c r="C707">
        <v>80</v>
      </c>
      <c r="D707" t="s">
        <v>33</v>
      </c>
      <c r="E707" t="s">
        <v>2254</v>
      </c>
      <c r="F707">
        <v>1500</v>
      </c>
      <c r="G707">
        <v>70</v>
      </c>
      <c r="H707">
        <v>77</v>
      </c>
      <c r="I707">
        <v>82</v>
      </c>
      <c r="J707">
        <v>83</v>
      </c>
      <c r="K707">
        <v>48</v>
      </c>
      <c r="L707">
        <v>67</v>
      </c>
      <c r="M707" t="s">
        <v>1984</v>
      </c>
      <c r="N707">
        <v>73</v>
      </c>
      <c r="O707">
        <v>52</v>
      </c>
    </row>
    <row r="708" spans="1:15" x14ac:dyDescent="0.25">
      <c r="A708">
        <v>153244</v>
      </c>
      <c r="B708" t="s">
        <v>1453</v>
      </c>
      <c r="C708">
        <v>80</v>
      </c>
      <c r="D708" t="s">
        <v>18</v>
      </c>
      <c r="E708" t="s">
        <v>2252</v>
      </c>
      <c r="F708">
        <v>1500</v>
      </c>
      <c r="G708">
        <v>73</v>
      </c>
      <c r="H708">
        <v>83</v>
      </c>
      <c r="I708">
        <v>72</v>
      </c>
      <c r="J708">
        <v>75</v>
      </c>
      <c r="K708">
        <v>33</v>
      </c>
      <c r="L708">
        <v>74</v>
      </c>
      <c r="M708" t="s">
        <v>1985</v>
      </c>
      <c r="N708">
        <v>219</v>
      </c>
      <c r="O708">
        <v>18</v>
      </c>
    </row>
    <row r="709" spans="1:15" x14ac:dyDescent="0.25">
      <c r="A709">
        <v>177644</v>
      </c>
      <c r="B709" t="s">
        <v>429</v>
      </c>
      <c r="C709">
        <v>80</v>
      </c>
      <c r="D709" t="s">
        <v>23</v>
      </c>
      <c r="E709" t="s">
        <v>2252</v>
      </c>
      <c r="F709">
        <v>1000</v>
      </c>
      <c r="G709">
        <v>82</v>
      </c>
      <c r="H709">
        <v>81</v>
      </c>
      <c r="I709">
        <v>78</v>
      </c>
      <c r="J709">
        <v>79</v>
      </c>
      <c r="K709">
        <v>32</v>
      </c>
      <c r="L709">
        <v>80</v>
      </c>
      <c r="M709" t="s">
        <v>1996</v>
      </c>
      <c r="N709">
        <v>452</v>
      </c>
      <c r="O709">
        <v>45</v>
      </c>
    </row>
    <row r="710" spans="1:15" x14ac:dyDescent="0.25">
      <c r="A710">
        <v>184111</v>
      </c>
      <c r="B710" t="s">
        <v>1440</v>
      </c>
      <c r="C710">
        <v>80</v>
      </c>
      <c r="D710" t="s">
        <v>18</v>
      </c>
      <c r="E710" t="s">
        <v>2252</v>
      </c>
      <c r="F710">
        <v>1200</v>
      </c>
      <c r="G710">
        <v>80</v>
      </c>
      <c r="H710">
        <v>81</v>
      </c>
      <c r="I710">
        <v>64</v>
      </c>
      <c r="J710">
        <v>74</v>
      </c>
      <c r="K710">
        <v>33</v>
      </c>
      <c r="L710">
        <v>85</v>
      </c>
      <c r="M710" t="s">
        <v>1998</v>
      </c>
      <c r="N710">
        <v>2</v>
      </c>
      <c r="O710">
        <v>7</v>
      </c>
    </row>
    <row r="711" spans="1:15" x14ac:dyDescent="0.25">
      <c r="A711">
        <v>192387</v>
      </c>
      <c r="B711" t="s">
        <v>1510</v>
      </c>
      <c r="C711">
        <v>80</v>
      </c>
      <c r="D711" t="s">
        <v>18</v>
      </c>
      <c r="E711" t="s">
        <v>2252</v>
      </c>
      <c r="F711">
        <v>1000</v>
      </c>
      <c r="G711">
        <v>78</v>
      </c>
      <c r="H711">
        <v>80</v>
      </c>
      <c r="I711">
        <v>60</v>
      </c>
      <c r="J711">
        <v>76</v>
      </c>
      <c r="K711">
        <v>32</v>
      </c>
      <c r="L711">
        <v>78</v>
      </c>
      <c r="M711" t="s">
        <v>2000</v>
      </c>
      <c r="N711">
        <v>22</v>
      </c>
      <c r="O711">
        <v>27</v>
      </c>
    </row>
    <row r="712" spans="1:15" x14ac:dyDescent="0.25">
      <c r="A712">
        <v>190483</v>
      </c>
      <c r="B712" t="s">
        <v>1217</v>
      </c>
      <c r="C712">
        <v>80</v>
      </c>
      <c r="D712" t="s">
        <v>41</v>
      </c>
      <c r="E712" t="s">
        <v>2252</v>
      </c>
      <c r="F712">
        <v>2100</v>
      </c>
      <c r="G712">
        <v>85</v>
      </c>
      <c r="H712">
        <v>73</v>
      </c>
      <c r="I712">
        <v>78</v>
      </c>
      <c r="J712">
        <v>84</v>
      </c>
      <c r="K712">
        <v>51</v>
      </c>
      <c r="L712">
        <v>62</v>
      </c>
      <c r="M712" t="s">
        <v>2003</v>
      </c>
      <c r="N712">
        <v>101059</v>
      </c>
      <c r="O712">
        <v>54</v>
      </c>
    </row>
    <row r="713" spans="1:15" x14ac:dyDescent="0.25">
      <c r="A713">
        <v>106213</v>
      </c>
      <c r="B713" t="s">
        <v>388</v>
      </c>
      <c r="C713">
        <v>80</v>
      </c>
      <c r="D713" t="s">
        <v>31</v>
      </c>
      <c r="E713" t="s">
        <v>2252</v>
      </c>
      <c r="F713">
        <v>2000</v>
      </c>
      <c r="G713">
        <v>79</v>
      </c>
      <c r="H713">
        <v>63</v>
      </c>
      <c r="I713">
        <v>75</v>
      </c>
      <c r="J713">
        <v>77</v>
      </c>
      <c r="K713">
        <v>79</v>
      </c>
      <c r="L713">
        <v>79</v>
      </c>
      <c r="M713" t="s">
        <v>2011</v>
      </c>
      <c r="N713">
        <v>112828</v>
      </c>
      <c r="O713">
        <v>45</v>
      </c>
    </row>
    <row r="714" spans="1:15" x14ac:dyDescent="0.25">
      <c r="A714">
        <v>188943</v>
      </c>
      <c r="B714" t="s">
        <v>1516</v>
      </c>
      <c r="C714">
        <v>80</v>
      </c>
      <c r="D714" t="s">
        <v>23</v>
      </c>
      <c r="E714" t="s">
        <v>2254</v>
      </c>
      <c r="F714">
        <v>1900</v>
      </c>
      <c r="G714">
        <v>81</v>
      </c>
      <c r="H714">
        <v>78</v>
      </c>
      <c r="I714">
        <v>77</v>
      </c>
      <c r="J714">
        <v>84</v>
      </c>
      <c r="K714">
        <v>45</v>
      </c>
      <c r="L714">
        <v>79</v>
      </c>
      <c r="M714" t="s">
        <v>2018</v>
      </c>
      <c r="N714">
        <v>1824</v>
      </c>
      <c r="O714">
        <v>21</v>
      </c>
    </row>
    <row r="715" spans="1:15" x14ac:dyDescent="0.25">
      <c r="A715">
        <v>177358</v>
      </c>
      <c r="B715" t="s">
        <v>1344</v>
      </c>
      <c r="C715">
        <v>80</v>
      </c>
      <c r="D715" t="s">
        <v>59</v>
      </c>
      <c r="E715" t="s">
        <v>2254</v>
      </c>
      <c r="F715">
        <v>1500</v>
      </c>
      <c r="G715">
        <v>68</v>
      </c>
      <c r="H715">
        <v>63</v>
      </c>
      <c r="I715">
        <v>71</v>
      </c>
      <c r="J715">
        <v>72</v>
      </c>
      <c r="K715">
        <v>78</v>
      </c>
      <c r="L715">
        <v>81</v>
      </c>
      <c r="M715" t="s">
        <v>2025</v>
      </c>
      <c r="N715">
        <v>17</v>
      </c>
      <c r="O715">
        <v>18</v>
      </c>
    </row>
    <row r="716" spans="1:15" x14ac:dyDescent="0.25">
      <c r="A716">
        <v>202652</v>
      </c>
      <c r="B716" t="s">
        <v>1498</v>
      </c>
      <c r="C716">
        <v>80</v>
      </c>
      <c r="D716" t="s">
        <v>20</v>
      </c>
      <c r="E716" t="s">
        <v>2252</v>
      </c>
      <c r="F716">
        <v>3000</v>
      </c>
      <c r="G716">
        <v>93</v>
      </c>
      <c r="H716">
        <v>69</v>
      </c>
      <c r="I716">
        <v>70</v>
      </c>
      <c r="J716">
        <v>84</v>
      </c>
      <c r="K716">
        <v>46</v>
      </c>
      <c r="L716">
        <v>62</v>
      </c>
      <c r="M716" t="s">
        <v>2034</v>
      </c>
      <c r="N716">
        <v>9</v>
      </c>
      <c r="O716">
        <v>14</v>
      </c>
    </row>
    <row r="717" spans="1:15" x14ac:dyDescent="0.25">
      <c r="A717">
        <v>20775</v>
      </c>
      <c r="B717" t="s">
        <v>1384</v>
      </c>
      <c r="C717">
        <v>80</v>
      </c>
      <c r="D717" t="s">
        <v>20</v>
      </c>
      <c r="E717" t="s">
        <v>2252</v>
      </c>
      <c r="F717">
        <v>1200</v>
      </c>
      <c r="G717">
        <v>84</v>
      </c>
      <c r="H717">
        <v>74</v>
      </c>
      <c r="I717">
        <v>77</v>
      </c>
      <c r="J717">
        <v>85</v>
      </c>
      <c r="K717">
        <v>27</v>
      </c>
      <c r="L717">
        <v>64</v>
      </c>
      <c r="M717" t="s">
        <v>2035</v>
      </c>
      <c r="N717">
        <v>236</v>
      </c>
      <c r="O717">
        <v>38</v>
      </c>
    </row>
    <row r="718" spans="1:15" x14ac:dyDescent="0.25">
      <c r="A718">
        <v>189250</v>
      </c>
      <c r="B718" t="s">
        <v>1400</v>
      </c>
      <c r="C718">
        <v>80</v>
      </c>
      <c r="D718" t="s">
        <v>18</v>
      </c>
      <c r="E718" t="s">
        <v>2252</v>
      </c>
      <c r="F718">
        <v>1000</v>
      </c>
      <c r="G718">
        <v>80</v>
      </c>
      <c r="H718">
        <v>80</v>
      </c>
      <c r="I718">
        <v>56</v>
      </c>
      <c r="J718">
        <v>74</v>
      </c>
      <c r="K718">
        <v>32</v>
      </c>
      <c r="L718">
        <v>80</v>
      </c>
      <c r="M718" t="s">
        <v>2037</v>
      </c>
      <c r="N718">
        <v>100769</v>
      </c>
      <c r="O718">
        <v>61</v>
      </c>
    </row>
    <row r="719" spans="1:15" x14ac:dyDescent="0.25">
      <c r="A719">
        <v>190813</v>
      </c>
      <c r="B719" t="s">
        <v>1482</v>
      </c>
      <c r="C719">
        <v>80</v>
      </c>
      <c r="D719" t="s">
        <v>13</v>
      </c>
      <c r="E719" t="s">
        <v>2252</v>
      </c>
      <c r="F719">
        <v>1000</v>
      </c>
      <c r="G719">
        <v>87</v>
      </c>
      <c r="H719">
        <v>76</v>
      </c>
      <c r="I719">
        <v>72</v>
      </c>
      <c r="J719">
        <v>84</v>
      </c>
      <c r="K719">
        <v>33</v>
      </c>
      <c r="L719">
        <v>60</v>
      </c>
      <c r="M719" t="s">
        <v>2040</v>
      </c>
      <c r="N719">
        <v>47</v>
      </c>
      <c r="O719">
        <v>27</v>
      </c>
    </row>
    <row r="720" spans="1:15" x14ac:dyDescent="0.25">
      <c r="A720">
        <v>186153</v>
      </c>
      <c r="B720" t="s">
        <v>1519</v>
      </c>
      <c r="C720">
        <v>80</v>
      </c>
      <c r="D720" t="s">
        <v>23</v>
      </c>
      <c r="E720" t="s">
        <v>2252</v>
      </c>
      <c r="F720">
        <v>1100</v>
      </c>
      <c r="G720">
        <v>83</v>
      </c>
      <c r="H720">
        <v>79</v>
      </c>
      <c r="I720">
        <v>70</v>
      </c>
      <c r="J720">
        <v>84</v>
      </c>
      <c r="K720">
        <v>50</v>
      </c>
      <c r="L720">
        <v>76</v>
      </c>
      <c r="M720" t="s">
        <v>2043</v>
      </c>
      <c r="N720">
        <v>1</v>
      </c>
      <c r="O720">
        <v>37</v>
      </c>
    </row>
    <row r="721" spans="1:15" x14ac:dyDescent="0.25">
      <c r="A721">
        <v>193348</v>
      </c>
      <c r="B721" t="s">
        <v>1438</v>
      </c>
      <c r="C721">
        <v>80</v>
      </c>
      <c r="D721" t="s">
        <v>36</v>
      </c>
      <c r="E721" t="s">
        <v>2252</v>
      </c>
      <c r="F721">
        <v>1700</v>
      </c>
      <c r="G721">
        <v>88</v>
      </c>
      <c r="H721">
        <v>78</v>
      </c>
      <c r="I721">
        <v>76</v>
      </c>
      <c r="J721">
        <v>86</v>
      </c>
      <c r="K721">
        <v>57</v>
      </c>
      <c r="L721">
        <v>74</v>
      </c>
      <c r="M721" t="s">
        <v>2045</v>
      </c>
      <c r="N721">
        <v>44</v>
      </c>
      <c r="O7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players</vt:lpstr>
      <vt:lpstr>clubs</vt:lpstr>
      <vt:lpstr>nations</vt:lpstr>
      <vt:lpstr>futbin</vt:lpstr>
      <vt:lpstr>sofifa</vt:lpstr>
      <vt:lpstr>check_players</vt:lpstr>
      <vt:lpstr>export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2015-06-05T18:17:20Z</dcterms:created>
  <dcterms:modified xsi:type="dcterms:W3CDTF">2025-09-02T11:52:23Z</dcterms:modified>
</cp:coreProperties>
</file>