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kumenty\matura_informatyka\"/>
    </mc:Choice>
  </mc:AlternateContent>
  <xr:revisionPtr revIDLastSave="0" documentId="13_ncr:1_{27824527-5CA7-403D-B756-D20F05E2AF03}" xr6:coauthVersionLast="47" xr6:coauthVersionMax="47" xr10:uidLastSave="{00000000-0000-0000-0000-000000000000}"/>
  <bookViews>
    <workbookView xWindow="-7710" yWindow="975" windowWidth="15645" windowHeight="15195" xr2:uid="{EE4BB442-4023-44C2-86B8-8267EA2E1A6E}"/>
  </bookViews>
  <sheets>
    <sheet name="65" sheetId="7" r:id="rId1"/>
    <sheet name="64" sheetId="5" r:id="rId2"/>
    <sheet name="63" sheetId="4" r:id="rId3"/>
    <sheet name="62" sheetId="3" r:id="rId4"/>
    <sheet name="61" sheetId="2" r:id="rId5"/>
    <sheet name="data" sheetId="1" r:id="rId6"/>
  </sheets>
  <definedNames>
    <definedName name="statek" localSheetId="3">'62'!$A$1:$F$203</definedName>
    <definedName name="statek" localSheetId="2">'63'!$A$2:$F$204</definedName>
    <definedName name="statek" localSheetId="0">'65'!$A$2:$F$204</definedName>
    <definedName name="statek" localSheetId="5">data!$A$1:$F$203</definedName>
  </definedNames>
  <calcPr calcId="191029"/>
  <pivotCaches>
    <pivotCache cacheId="14" r:id="rId7"/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5" l="1"/>
  <c r="L7" i="5" s="1"/>
  <c r="H8" i="5"/>
  <c r="H9" i="5"/>
  <c r="H10" i="5"/>
  <c r="H11" i="5"/>
  <c r="H12" i="5"/>
  <c r="H13" i="5"/>
  <c r="H14" i="5"/>
  <c r="H15" i="5"/>
  <c r="H16" i="5"/>
  <c r="H17" i="5"/>
  <c r="H18" i="5"/>
  <c r="H19" i="5"/>
  <c r="L19" i="5" s="1"/>
  <c r="H20" i="5"/>
  <c r="H21" i="5"/>
  <c r="H22" i="5"/>
  <c r="H23" i="5"/>
  <c r="H24" i="5"/>
  <c r="H25" i="5"/>
  <c r="H26" i="5"/>
  <c r="H27" i="5"/>
  <c r="K27" i="5" s="1"/>
  <c r="H28" i="5"/>
  <c r="H29" i="5"/>
  <c r="H30" i="5"/>
  <c r="H31" i="5"/>
  <c r="L31" i="5" s="1"/>
  <c r="H32" i="5"/>
  <c r="H33" i="5"/>
  <c r="H34" i="5"/>
  <c r="H35" i="5"/>
  <c r="H36" i="5"/>
  <c r="H37" i="5"/>
  <c r="H38" i="5"/>
  <c r="H39" i="5"/>
  <c r="K39" i="5" s="1"/>
  <c r="H40" i="5"/>
  <c r="H41" i="5"/>
  <c r="I7" i="5"/>
  <c r="I8" i="5"/>
  <c r="L8" i="5" s="1"/>
  <c r="I9" i="5"/>
  <c r="I10" i="5"/>
  <c r="I11" i="5"/>
  <c r="I12" i="5"/>
  <c r="I13" i="5"/>
  <c r="L13" i="5" s="1"/>
  <c r="I14" i="5"/>
  <c r="I15" i="5"/>
  <c r="I16" i="5"/>
  <c r="L16" i="5" s="1"/>
  <c r="I17" i="5"/>
  <c r="I18" i="5"/>
  <c r="I19" i="5"/>
  <c r="I20" i="5"/>
  <c r="L20" i="5" s="1"/>
  <c r="I21" i="5"/>
  <c r="K21" i="5" s="1"/>
  <c r="I22" i="5"/>
  <c r="I23" i="5"/>
  <c r="I24" i="5"/>
  <c r="I25" i="5"/>
  <c r="L25" i="5" s="1"/>
  <c r="I26" i="5"/>
  <c r="I27" i="5"/>
  <c r="I28" i="5"/>
  <c r="L28" i="5" s="1"/>
  <c r="I29" i="5"/>
  <c r="I30" i="5"/>
  <c r="I31" i="5"/>
  <c r="I32" i="5"/>
  <c r="L32" i="5" s="1"/>
  <c r="I33" i="5"/>
  <c r="K33" i="5" s="1"/>
  <c r="I34" i="5"/>
  <c r="I35" i="5"/>
  <c r="I36" i="5"/>
  <c r="I37" i="5"/>
  <c r="L37" i="5" s="1"/>
  <c r="I38" i="5"/>
  <c r="I39" i="5"/>
  <c r="I40" i="5"/>
  <c r="L40" i="5" s="1"/>
  <c r="I41" i="5"/>
  <c r="H6" i="5"/>
  <c r="I6" i="5"/>
  <c r="L6" i="5" s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F5" i="5"/>
  <c r="E5" i="5"/>
  <c r="K4" i="7"/>
  <c r="L4" i="7"/>
  <c r="L12" i="7"/>
  <c r="L13" i="7"/>
  <c r="L14" i="7"/>
  <c r="L15" i="7"/>
  <c r="L16" i="7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11" i="7"/>
  <c r="L10" i="7"/>
  <c r="M5" i="7"/>
  <c r="L5" i="7"/>
  <c r="H6" i="7"/>
  <c r="K3" i="7"/>
  <c r="H4" i="7"/>
  <c r="H5" i="7" s="1"/>
  <c r="H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3" i="7"/>
  <c r="O174" i="4"/>
  <c r="N174" i="4"/>
  <c r="N13" i="4"/>
  <c r="O13" i="4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J4" i="4"/>
  <c r="J5" i="4"/>
  <c r="J6" i="4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H4" i="4"/>
  <c r="H5" i="4"/>
  <c r="H6" i="4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3" i="4"/>
  <c r="I3" i="4"/>
  <c r="J3" i="4"/>
  <c r="K3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3" i="4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" i="3"/>
  <c r="G3" i="3"/>
  <c r="G4" i="3"/>
  <c r="G5" i="3"/>
  <c r="G6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7" i="3"/>
  <c r="L41" i="5" l="1"/>
  <c r="L29" i="5"/>
  <c r="L17" i="5"/>
  <c r="L39" i="5"/>
  <c r="L27" i="5"/>
  <c r="L15" i="5"/>
  <c r="L38" i="5"/>
  <c r="L26" i="5"/>
  <c r="L14" i="5"/>
  <c r="L36" i="5"/>
  <c r="L24" i="5"/>
  <c r="L12" i="5"/>
  <c r="L35" i="5"/>
  <c r="L23" i="5"/>
  <c r="L11" i="5"/>
  <c r="L34" i="5"/>
  <c r="L22" i="5"/>
  <c r="L10" i="5"/>
  <c r="L33" i="5"/>
  <c r="L21" i="5"/>
  <c r="K9" i="5"/>
  <c r="L30" i="5"/>
  <c r="L18" i="5"/>
  <c r="K31" i="5"/>
  <c r="K19" i="5"/>
  <c r="K7" i="5"/>
  <c r="K6" i="5"/>
  <c r="K30" i="5"/>
  <c r="K18" i="5"/>
  <c r="L9" i="5"/>
  <c r="K41" i="5"/>
  <c r="K29" i="5"/>
  <c r="K17" i="5"/>
  <c r="K40" i="5"/>
  <c r="K28" i="5"/>
  <c r="K16" i="5"/>
  <c r="K15" i="5"/>
  <c r="K26" i="5"/>
  <c r="K38" i="5"/>
  <c r="K14" i="5"/>
  <c r="K37" i="5"/>
  <c r="K25" i="5"/>
  <c r="K13" i="5"/>
  <c r="K36" i="5"/>
  <c r="K24" i="5"/>
  <c r="K12" i="5"/>
  <c r="K35" i="5"/>
  <c r="K23" i="5"/>
  <c r="K11" i="5"/>
  <c r="K34" i="5"/>
  <c r="K22" i="5"/>
  <c r="K10" i="5"/>
  <c r="K32" i="5"/>
  <c r="K20" i="5"/>
  <c r="K8" i="5"/>
  <c r="H7" i="7"/>
  <c r="H8" i="7" l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L3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1C2501-E509-4E39-8DC8-5CB3F7521321}" name="statek" type="6" refreshedVersion="7" background="1" saveData="1">
    <textPr codePage="1250" sourceFile="C:\Users\mateu\Downloads\Dane_PR2(5)\Dane_PR2\statek.txt" decimal="," thousands=".">
      <textFields count="6">
        <textField/>
        <textField/>
        <textField/>
        <textField/>
        <textField/>
        <textField/>
      </textFields>
    </textPr>
  </connection>
  <connection id="2" xr16:uid="{45D1F5D2-B474-428A-81F3-91481EEB652F}" name="statek1" type="6" refreshedVersion="7" background="1" saveData="1">
    <textPr codePage="1250" sourceFile="C:\Users\mateu\Downloads\Dane_PR2(5)\Dane_PR2\statek.txt" decimal="," thousands=".">
      <textFields count="6">
        <textField/>
        <textField/>
        <textField/>
        <textField/>
        <textField/>
        <textField/>
      </textFields>
    </textPr>
  </connection>
  <connection id="3" xr16:uid="{3168738F-E7D5-4173-9A7A-C19862398CE7}" name="statek2" type="6" refreshedVersion="7" background="1" saveData="1">
    <textPr codePage="1250" sourceFile="C:\Users\mateu\Downloads\Dane_PR2(5)\Dane_PR2\statek.txt" decimal="," thousands=".">
      <textFields count="6">
        <textField/>
        <textField/>
        <textField/>
        <textField/>
        <textField/>
        <textField/>
      </textFields>
    </textPr>
  </connection>
  <connection id="4" xr16:uid="{EE602D6C-3359-4D7A-83B6-903CEDF8CC35}" name="statek3" type="6" refreshedVersion="7" background="1" saveData="1">
    <textPr codePage="1250" sourceFile="C:\Users\mateu\Downloads\Dane_PR2(5)\Dane_PR2\statek.txt" decimal="," thousands="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<sst xmlns="http://schemas.openxmlformats.org/spreadsheetml/2006/main" count="2493" uniqueCount="38">
  <si>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</si>
  <si>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</si>
  <si>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</si>
  <si>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</si>
  <si>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</si>
  <si>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</si>
  <si>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</si>
  <si>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</si>
  <si>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</si>
  <si>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</si>
  <si>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</si>
  <si>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</si>
  <si>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</si>
  <si>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</si>
  <si>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</si>
  <si>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</si>
  <si>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</si>
  <si>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</si>
  <si>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</si>
  <si>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</si>
  <si>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</si>
  <si>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</si>
  <si>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</si>
  <si>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</si>
  <si>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Suma końcowa</t>
  </si>
  <si>
    <t>Suma z ile ton</t>
  </si>
  <si>
    <t>druga odp na dole</t>
  </si>
  <si>
    <t>Min</t>
  </si>
  <si>
    <t>Max</t>
  </si>
  <si>
    <t>Etykiety kolumn</t>
  </si>
  <si>
    <t>Cena</t>
  </si>
  <si>
    <t>Portfel</t>
  </si>
  <si>
    <t>a1</t>
  </si>
  <si>
    <t>a2</t>
  </si>
  <si>
    <t>b</t>
  </si>
  <si>
    <t>Suma z Cena</t>
  </si>
  <si>
    <t>Po dniu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</si>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</sst>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/mm/dd;@"/>
    <numFmt numFmtId="167" formatCode="yyyy/mm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4" fontId="1" fillId="0" borderId="0" xfId="0" applyNumberFormat="1" applyFont="1"/>
    <xf numFmtId="0" fontId="1" fillId="0" borderId="0" xfId="0" applyFont="1"/>
    <xf numFmtId="14" fontId="0" fillId="0" borderId="0" xfId="0" applyNumberFormat="1" applyAlignment="1">
      <alignment horizontal="left"/>
    </xf>
    <xf numFmtId="165" fontId="0" fillId="2" borderId="0" xfId="0" applyNumberFormat="1" applyFill="1"/>
    <xf numFmtId="167" fontId="0" fillId="0" borderId="0" xfId="0" applyNumberFormat="1"/>
  </cellXfs>
  <cellStyles count="1">
    <cellStyle name="Normalny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Załadunek i wyładunek towaru</a:t>
            </a:r>
            <a:r>
              <a:rPr lang="en-US" baseline="0"/>
              <a:t> T5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'64'!$K$5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'64'!$J$6:$J$41</c:f>
              <c:numCache>
                <c:formatCode>yyyy/mm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'64'!$K$6:$K$41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E-4AD0-9417-694675CF2B60}"/>
            </c:ext>
          </c:extLst>
        </c:ser>
        <c:ser>
          <c:idx val="1"/>
          <c:order val="1"/>
          <c:tx>
            <c:strRef>
              <c:f>'64'!$L$5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'64'!$J$6:$J$41</c:f>
              <c:numCache>
                <c:formatCode>yyyy/mm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'64'!$L$6:$L$41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E-4AD0-9417-694675CF2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726495"/>
        <c:axId val="1364731903"/>
      </c:barChart>
      <c:dateAx>
        <c:axId val="136472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4731903"/>
        <c:crosses val="autoZero"/>
        <c:auto val="1"/>
        <c:lblOffset val="100"/>
        <c:baseTimeUnit val="months"/>
      </c:dateAx>
      <c:valAx>
        <c:axId val="13647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ton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472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392206</xdr:colOff>
      <xdr:row>7</xdr:row>
      <xdr:rowOff>169207</xdr:rowOff>
    </xdr:from>
    <xdr:to>
      <xdr:col>24</xdr:col>
      <xdr:colOff>381000</xdr:colOff>
      <xdr:row>33</xdr:row>
      <xdr:rowOff>89646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CE3BCCD-54E4-47B0-BB25-DB94D9D69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Tkaczewski" refreshedDate="44641.765729398147" createdVersion="7" refreshedVersion="7" minRefreshableVersion="3" recordCount="202" xr:uid="{81036A71-7A65-420B-BD99-EFA36655587E}">
  <cacheSource type="worksheet">
    <worksheetSource ref="A1:F203" sheet="data"/>
  </cacheSource>
  <cacheFields count="6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Tkaczewski" refreshedDate="44648.722671180556" createdVersion="7" refreshedVersion="7" minRefreshableVersion="3" recordCount="202" xr:uid="{9889EE6D-6554-4041-B5CF-41237865A728}">
  <cacheSource type="worksheet">
    <worksheetSource ref="A2:H204" sheet="65"/>
  </cacheSource>
  <cacheFields count="8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</cacheField>
    <cacheField name="port" numFmtId="0">
      <sharedItems/>
    </cacheField>
    <cacheField name="towar" numFmtId="0">
      <sharedItems/>
    </cacheField>
    <cacheField name="Z/W" numFmtId="0">
      <sharedItems/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Cena" numFmtId="0">
      <sharedItems containsSemiMixedTypes="0" containsString="0" containsNumber="1" containsInteger="1" minValue="-3792" maxValue="18216"/>
    </cacheField>
    <cacheField name="500000" numFmtId="0">
      <sharedItems containsSemiMixedTypes="0" containsString="0" containsNumber="1" containsInteger="1" minValue="493601" maxValue="552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lgier"/>
    <x v="0"/>
    <x v="0"/>
    <n v="3"/>
    <n v="80"/>
  </r>
  <r>
    <x v="0"/>
    <s v="Algier"/>
    <x v="1"/>
    <x v="0"/>
    <n v="32"/>
    <n v="50"/>
  </r>
  <r>
    <x v="0"/>
    <s v="Algier"/>
    <x v="2"/>
    <x v="0"/>
    <n v="38"/>
    <n v="10"/>
  </r>
  <r>
    <x v="0"/>
    <s v="Algier"/>
    <x v="3"/>
    <x v="0"/>
    <n v="33"/>
    <n v="30"/>
  </r>
  <r>
    <x v="0"/>
    <s v="Algier"/>
    <x v="4"/>
    <x v="0"/>
    <n v="43"/>
    <n v="25"/>
  </r>
  <r>
    <x v="1"/>
    <s v="Tunis"/>
    <x v="1"/>
    <x v="1"/>
    <n v="32"/>
    <n v="58"/>
  </r>
  <r>
    <x v="1"/>
    <s v="Tunis"/>
    <x v="3"/>
    <x v="0"/>
    <n v="14"/>
    <n v="26"/>
  </r>
  <r>
    <x v="2"/>
    <s v="Benghazi"/>
    <x v="1"/>
    <x v="0"/>
    <n v="44"/>
    <n v="46"/>
  </r>
  <r>
    <x v="2"/>
    <s v="Benghazi"/>
    <x v="3"/>
    <x v="0"/>
    <n v="1"/>
    <n v="28"/>
  </r>
  <r>
    <x v="2"/>
    <s v="Benghazi"/>
    <x v="0"/>
    <x v="0"/>
    <n v="21"/>
    <n v="74"/>
  </r>
  <r>
    <x v="3"/>
    <s v="Aleksandria"/>
    <x v="4"/>
    <x v="1"/>
    <n v="43"/>
    <n v="32"/>
  </r>
  <r>
    <x v="3"/>
    <s v="Aleksandria"/>
    <x v="2"/>
    <x v="1"/>
    <n v="38"/>
    <n v="13"/>
  </r>
  <r>
    <x v="3"/>
    <s v="Aleksandria"/>
    <x v="0"/>
    <x v="0"/>
    <n v="9"/>
    <n v="59"/>
  </r>
  <r>
    <x v="3"/>
    <s v="Aleksandria"/>
    <x v="1"/>
    <x v="0"/>
    <n v="8"/>
    <n v="37"/>
  </r>
  <r>
    <x v="4"/>
    <s v="Bejrut"/>
    <x v="1"/>
    <x v="1"/>
    <n v="50"/>
    <n v="61"/>
  </r>
  <r>
    <x v="4"/>
    <s v="Bejrut"/>
    <x v="4"/>
    <x v="0"/>
    <n v="32"/>
    <n v="20"/>
  </r>
  <r>
    <x v="4"/>
    <s v="Bejrut"/>
    <x v="2"/>
    <x v="0"/>
    <n v="7"/>
    <n v="8"/>
  </r>
  <r>
    <x v="4"/>
    <s v="Bejrut"/>
    <x v="3"/>
    <x v="0"/>
    <n v="10"/>
    <n v="24"/>
  </r>
  <r>
    <x v="5"/>
    <s v="Palermo"/>
    <x v="2"/>
    <x v="1"/>
    <n v="7"/>
    <n v="12"/>
  </r>
  <r>
    <x v="5"/>
    <s v="Palermo"/>
    <x v="4"/>
    <x v="0"/>
    <n v="25"/>
    <n v="19"/>
  </r>
  <r>
    <x v="5"/>
    <s v="Palermo"/>
    <x v="1"/>
    <x v="0"/>
    <n v="33"/>
    <n v="38"/>
  </r>
  <r>
    <x v="6"/>
    <s v="Neapol"/>
    <x v="3"/>
    <x v="1"/>
    <n v="36"/>
    <n v="35"/>
  </r>
  <r>
    <x v="6"/>
    <s v="Neapol"/>
    <x v="0"/>
    <x v="0"/>
    <n v="5"/>
    <n v="66"/>
  </r>
  <r>
    <x v="6"/>
    <s v="Neapol"/>
    <x v="1"/>
    <x v="0"/>
    <n v="35"/>
    <n v="41"/>
  </r>
  <r>
    <x v="7"/>
    <s v="Monako"/>
    <x v="0"/>
    <x v="1"/>
    <n v="38"/>
    <n v="98"/>
  </r>
  <r>
    <x v="7"/>
    <s v="Monako"/>
    <x v="3"/>
    <x v="0"/>
    <n v="10"/>
    <n v="23"/>
  </r>
  <r>
    <x v="8"/>
    <s v="Barcelona"/>
    <x v="3"/>
    <x v="1"/>
    <n v="4"/>
    <n v="38"/>
  </r>
  <r>
    <x v="8"/>
    <s v="Barcelona"/>
    <x v="0"/>
    <x v="0"/>
    <n v="42"/>
    <n v="60"/>
  </r>
  <r>
    <x v="8"/>
    <s v="Barcelona"/>
    <x v="2"/>
    <x v="0"/>
    <n v="28"/>
    <n v="8"/>
  </r>
  <r>
    <x v="8"/>
    <s v="Barcelona"/>
    <x v="4"/>
    <x v="0"/>
    <n v="19"/>
    <n v="19"/>
  </r>
  <r>
    <x v="9"/>
    <s v="Walencja"/>
    <x v="4"/>
    <x v="1"/>
    <n v="72"/>
    <n v="28"/>
  </r>
  <r>
    <x v="9"/>
    <s v="Walencja"/>
    <x v="0"/>
    <x v="1"/>
    <n v="42"/>
    <n v="90"/>
  </r>
  <r>
    <x v="9"/>
    <s v="Walencja"/>
    <x v="1"/>
    <x v="0"/>
    <n v="42"/>
    <n v="44"/>
  </r>
  <r>
    <x v="9"/>
    <s v="Walencja"/>
    <x v="3"/>
    <x v="0"/>
    <n v="33"/>
    <n v="26"/>
  </r>
  <r>
    <x v="9"/>
    <s v="Walencja"/>
    <x v="2"/>
    <x v="0"/>
    <n v="9"/>
    <n v="9"/>
  </r>
  <r>
    <x v="10"/>
    <s v="Algier"/>
    <x v="4"/>
    <x v="1"/>
    <n v="4"/>
    <n v="29"/>
  </r>
  <r>
    <x v="10"/>
    <s v="Algier"/>
    <x v="2"/>
    <x v="1"/>
    <n v="37"/>
    <n v="12"/>
  </r>
  <r>
    <x v="10"/>
    <s v="Algier"/>
    <x v="1"/>
    <x v="0"/>
    <n v="35"/>
    <n v="42"/>
  </r>
  <r>
    <x v="10"/>
    <s v="Algier"/>
    <x v="0"/>
    <x v="0"/>
    <n v="32"/>
    <n v="66"/>
  </r>
  <r>
    <x v="11"/>
    <s v="Tunis"/>
    <x v="0"/>
    <x v="1"/>
    <n v="32"/>
    <n v="92"/>
  </r>
  <r>
    <x v="11"/>
    <s v="Tunis"/>
    <x v="1"/>
    <x v="0"/>
    <n v="48"/>
    <n v="43"/>
  </r>
  <r>
    <x v="12"/>
    <s v="Benghazi"/>
    <x v="1"/>
    <x v="1"/>
    <n v="191"/>
    <n v="60"/>
  </r>
  <r>
    <x v="12"/>
    <s v="Benghazi"/>
    <x v="3"/>
    <x v="0"/>
    <n v="9"/>
    <n v="24"/>
  </r>
  <r>
    <x v="12"/>
    <s v="Benghazi"/>
    <x v="0"/>
    <x v="0"/>
    <n v="36"/>
    <n v="65"/>
  </r>
  <r>
    <x v="13"/>
    <s v="Aleksandria"/>
    <x v="2"/>
    <x v="0"/>
    <n v="47"/>
    <n v="7"/>
  </r>
  <r>
    <x v="13"/>
    <s v="Aleksandria"/>
    <x v="1"/>
    <x v="1"/>
    <n v="4"/>
    <n v="63"/>
  </r>
  <r>
    <x v="13"/>
    <s v="Aleksandria"/>
    <x v="4"/>
    <x v="0"/>
    <n v="8"/>
    <n v="19"/>
  </r>
  <r>
    <x v="13"/>
    <s v="Aleksandria"/>
    <x v="3"/>
    <x v="0"/>
    <n v="3"/>
    <n v="22"/>
  </r>
  <r>
    <x v="13"/>
    <s v="Aleksandria"/>
    <x v="0"/>
    <x v="0"/>
    <n v="41"/>
    <n v="59"/>
  </r>
  <r>
    <x v="14"/>
    <s v="Bejrut"/>
    <x v="1"/>
    <x v="0"/>
    <n v="44"/>
    <n v="40"/>
  </r>
  <r>
    <x v="14"/>
    <s v="Bejrut"/>
    <x v="2"/>
    <x v="1"/>
    <n v="45"/>
    <n v="12"/>
  </r>
  <r>
    <x v="14"/>
    <s v="Bejrut"/>
    <x v="4"/>
    <x v="0"/>
    <n v="40"/>
    <n v="20"/>
  </r>
  <r>
    <x v="14"/>
    <s v="Bejrut"/>
    <x v="0"/>
    <x v="0"/>
    <n v="3"/>
    <n v="63"/>
  </r>
  <r>
    <x v="14"/>
    <s v="Bejrut"/>
    <x v="3"/>
    <x v="0"/>
    <n v="17"/>
    <n v="24"/>
  </r>
  <r>
    <x v="15"/>
    <s v="Palermo"/>
    <x v="2"/>
    <x v="1"/>
    <n v="2"/>
    <n v="12"/>
  </r>
  <r>
    <x v="15"/>
    <s v="Palermo"/>
    <x v="4"/>
    <x v="0"/>
    <n v="14"/>
    <n v="19"/>
  </r>
  <r>
    <x v="15"/>
    <s v="Palermo"/>
    <x v="3"/>
    <x v="0"/>
    <n v="23"/>
    <n v="23"/>
  </r>
  <r>
    <x v="16"/>
    <s v="Neapol"/>
    <x v="2"/>
    <x v="0"/>
    <n v="11"/>
    <n v="8"/>
  </r>
  <r>
    <x v="16"/>
    <s v="Neapol"/>
    <x v="0"/>
    <x v="0"/>
    <n v="17"/>
    <n v="66"/>
  </r>
  <r>
    <x v="16"/>
    <s v="Neapol"/>
    <x v="1"/>
    <x v="0"/>
    <n v="30"/>
    <n v="41"/>
  </r>
  <r>
    <x v="17"/>
    <s v="Monako"/>
    <x v="0"/>
    <x v="1"/>
    <n v="97"/>
    <n v="98"/>
  </r>
  <r>
    <x v="17"/>
    <s v="Monako"/>
    <x v="2"/>
    <x v="1"/>
    <n v="11"/>
    <n v="12"/>
  </r>
  <r>
    <x v="17"/>
    <s v="Monako"/>
    <x v="4"/>
    <x v="0"/>
    <n v="17"/>
    <n v="20"/>
  </r>
  <r>
    <x v="17"/>
    <s v="Monako"/>
    <x v="3"/>
    <x v="0"/>
    <n v="4"/>
    <n v="23"/>
  </r>
  <r>
    <x v="18"/>
    <s v="Barcelona"/>
    <x v="4"/>
    <x v="1"/>
    <n v="79"/>
    <n v="31"/>
  </r>
  <r>
    <x v="18"/>
    <s v="Barcelona"/>
    <x v="0"/>
    <x v="0"/>
    <n v="33"/>
    <n v="60"/>
  </r>
  <r>
    <x v="18"/>
    <s v="Barcelona"/>
    <x v="3"/>
    <x v="0"/>
    <n v="26"/>
    <n v="23"/>
  </r>
  <r>
    <x v="19"/>
    <s v="Walencja"/>
    <x v="4"/>
    <x v="0"/>
    <n v="40"/>
    <n v="22"/>
  </r>
  <r>
    <x v="19"/>
    <s v="Walencja"/>
    <x v="2"/>
    <x v="0"/>
    <n v="42"/>
    <n v="9"/>
  </r>
  <r>
    <x v="19"/>
    <s v="Walencja"/>
    <x v="3"/>
    <x v="0"/>
    <n v="42"/>
    <n v="26"/>
  </r>
  <r>
    <x v="19"/>
    <s v="Walencja"/>
    <x v="0"/>
    <x v="0"/>
    <n v="9"/>
    <n v="70"/>
  </r>
  <r>
    <x v="19"/>
    <s v="Walencja"/>
    <x v="1"/>
    <x v="0"/>
    <n v="39"/>
    <n v="44"/>
  </r>
  <r>
    <x v="20"/>
    <s v="Algier"/>
    <x v="1"/>
    <x v="1"/>
    <n v="112"/>
    <n v="59"/>
  </r>
  <r>
    <x v="20"/>
    <s v="Algier"/>
    <x v="0"/>
    <x v="0"/>
    <n v="34"/>
    <n v="66"/>
  </r>
  <r>
    <x v="20"/>
    <s v="Algier"/>
    <x v="4"/>
    <x v="0"/>
    <n v="5"/>
    <n v="21"/>
  </r>
  <r>
    <x v="21"/>
    <s v="Tunis"/>
    <x v="0"/>
    <x v="1"/>
    <n v="74"/>
    <n v="92"/>
  </r>
  <r>
    <x v="21"/>
    <s v="Tunis"/>
    <x v="3"/>
    <x v="0"/>
    <n v="14"/>
    <n v="26"/>
  </r>
  <r>
    <x v="22"/>
    <s v="Benghazi"/>
    <x v="1"/>
    <x v="1"/>
    <n v="1"/>
    <n v="60"/>
  </r>
  <r>
    <x v="22"/>
    <s v="Benghazi"/>
    <x v="3"/>
    <x v="1"/>
    <n v="43"/>
    <n v="36"/>
  </r>
  <r>
    <x v="22"/>
    <s v="Benghazi"/>
    <x v="2"/>
    <x v="0"/>
    <n v="30"/>
    <n v="8"/>
  </r>
  <r>
    <x v="22"/>
    <s v="Benghazi"/>
    <x v="4"/>
    <x v="0"/>
    <n v="14"/>
    <n v="20"/>
  </r>
  <r>
    <x v="23"/>
    <s v="Aleksandria"/>
    <x v="3"/>
    <x v="1"/>
    <n v="33"/>
    <n v="38"/>
  </r>
  <r>
    <x v="23"/>
    <s v="Aleksandria"/>
    <x v="1"/>
    <x v="0"/>
    <n v="35"/>
    <n v="37"/>
  </r>
  <r>
    <x v="23"/>
    <s v="Aleksandria"/>
    <x v="4"/>
    <x v="0"/>
    <n v="40"/>
    <n v="19"/>
  </r>
  <r>
    <x v="24"/>
    <s v="Bejrut"/>
    <x v="3"/>
    <x v="1"/>
    <n v="21"/>
    <n v="36"/>
  </r>
  <r>
    <x v="24"/>
    <s v="Bejrut"/>
    <x v="0"/>
    <x v="1"/>
    <n v="2"/>
    <n v="97"/>
  </r>
  <r>
    <x v="24"/>
    <s v="Bejrut"/>
    <x v="4"/>
    <x v="0"/>
    <n v="12"/>
    <n v="20"/>
  </r>
  <r>
    <x v="24"/>
    <s v="Bejrut"/>
    <x v="2"/>
    <x v="0"/>
    <n v="15"/>
    <n v="8"/>
  </r>
  <r>
    <x v="24"/>
    <s v="Bejrut"/>
    <x v="1"/>
    <x v="0"/>
    <n v="1"/>
    <n v="40"/>
  </r>
  <r>
    <x v="25"/>
    <s v="Palermo"/>
    <x v="2"/>
    <x v="1"/>
    <n v="86"/>
    <n v="12"/>
  </r>
  <r>
    <x v="25"/>
    <s v="Palermo"/>
    <x v="4"/>
    <x v="1"/>
    <n v="110"/>
    <n v="31"/>
  </r>
  <r>
    <x v="25"/>
    <s v="Palermo"/>
    <x v="1"/>
    <x v="0"/>
    <n v="33"/>
    <n v="38"/>
  </r>
  <r>
    <x v="25"/>
    <s v="Palermo"/>
    <x v="3"/>
    <x v="0"/>
    <n v="13"/>
    <n v="23"/>
  </r>
  <r>
    <x v="25"/>
    <s v="Palermo"/>
    <x v="0"/>
    <x v="0"/>
    <n v="37"/>
    <n v="61"/>
  </r>
  <r>
    <x v="26"/>
    <s v="Neapol"/>
    <x v="2"/>
    <x v="1"/>
    <n v="1"/>
    <n v="12"/>
  </r>
  <r>
    <x v="26"/>
    <s v="Neapol"/>
    <x v="1"/>
    <x v="1"/>
    <n v="68"/>
    <n v="59"/>
  </r>
  <r>
    <x v="26"/>
    <s v="Neapol"/>
    <x v="0"/>
    <x v="0"/>
    <n v="35"/>
    <n v="66"/>
  </r>
  <r>
    <x v="26"/>
    <s v="Neapol"/>
    <x v="4"/>
    <x v="0"/>
    <n v="25"/>
    <n v="21"/>
  </r>
  <r>
    <x v="26"/>
    <s v="Neapol"/>
    <x v="3"/>
    <x v="0"/>
    <n v="10"/>
    <n v="25"/>
  </r>
  <r>
    <x v="27"/>
    <s v="Monako"/>
    <x v="3"/>
    <x v="1"/>
    <n v="38"/>
    <n v="37"/>
  </r>
  <r>
    <x v="27"/>
    <s v="Monako"/>
    <x v="2"/>
    <x v="0"/>
    <n v="22"/>
    <n v="8"/>
  </r>
  <r>
    <x v="27"/>
    <s v="Monako"/>
    <x v="4"/>
    <x v="0"/>
    <n v="25"/>
    <n v="20"/>
  </r>
  <r>
    <x v="27"/>
    <s v="Monako"/>
    <x v="1"/>
    <x v="0"/>
    <n v="8"/>
    <n v="39"/>
  </r>
  <r>
    <x v="27"/>
    <s v="Monako"/>
    <x v="0"/>
    <x v="0"/>
    <n v="45"/>
    <n v="62"/>
  </r>
  <r>
    <x v="28"/>
    <s v="Barcelona"/>
    <x v="0"/>
    <x v="1"/>
    <n v="116"/>
    <n v="100"/>
  </r>
  <r>
    <x v="28"/>
    <s v="Barcelona"/>
    <x v="4"/>
    <x v="0"/>
    <n v="29"/>
    <n v="19"/>
  </r>
  <r>
    <x v="29"/>
    <s v="Walencja"/>
    <x v="3"/>
    <x v="1"/>
    <n v="5"/>
    <n v="34"/>
  </r>
  <r>
    <x v="29"/>
    <s v="Walencja"/>
    <x v="2"/>
    <x v="1"/>
    <n v="22"/>
    <n v="11"/>
  </r>
  <r>
    <x v="29"/>
    <s v="Walencja"/>
    <x v="4"/>
    <x v="0"/>
    <n v="37"/>
    <n v="22"/>
  </r>
  <r>
    <x v="29"/>
    <s v="Walencja"/>
    <x v="0"/>
    <x v="0"/>
    <n v="10"/>
    <n v="70"/>
  </r>
  <r>
    <x v="29"/>
    <s v="Walencja"/>
    <x v="1"/>
    <x v="0"/>
    <n v="42"/>
    <n v="44"/>
  </r>
  <r>
    <x v="30"/>
    <s v="Algier"/>
    <x v="0"/>
    <x v="1"/>
    <n v="11"/>
    <n v="94"/>
  </r>
  <r>
    <x v="30"/>
    <s v="Algier"/>
    <x v="1"/>
    <x v="1"/>
    <n v="48"/>
    <n v="59"/>
  </r>
  <r>
    <x v="30"/>
    <s v="Algier"/>
    <x v="4"/>
    <x v="0"/>
    <n v="20"/>
    <n v="21"/>
  </r>
  <r>
    <x v="30"/>
    <s v="Algier"/>
    <x v="3"/>
    <x v="0"/>
    <n v="26"/>
    <n v="25"/>
  </r>
  <r>
    <x v="31"/>
    <s v="Tunis"/>
    <x v="2"/>
    <x v="0"/>
    <n v="24"/>
    <n v="9"/>
  </r>
  <r>
    <x v="31"/>
    <s v="Tunis"/>
    <x v="0"/>
    <x v="0"/>
    <n v="38"/>
    <n v="68"/>
  </r>
  <r>
    <x v="31"/>
    <s v="Tunis"/>
    <x v="4"/>
    <x v="0"/>
    <n v="14"/>
    <n v="21"/>
  </r>
  <r>
    <x v="31"/>
    <s v="Tunis"/>
    <x v="1"/>
    <x v="0"/>
    <n v="4"/>
    <n v="43"/>
  </r>
  <r>
    <x v="32"/>
    <s v="Benghazi"/>
    <x v="3"/>
    <x v="1"/>
    <n v="19"/>
    <n v="36"/>
  </r>
  <r>
    <x v="32"/>
    <s v="Benghazi"/>
    <x v="0"/>
    <x v="0"/>
    <n v="30"/>
    <n v="65"/>
  </r>
  <r>
    <x v="33"/>
    <s v="Aleksandria"/>
    <x v="1"/>
    <x v="1"/>
    <n v="6"/>
    <n v="63"/>
  </r>
  <r>
    <x v="33"/>
    <s v="Aleksandria"/>
    <x v="0"/>
    <x v="0"/>
    <n v="43"/>
    <n v="59"/>
  </r>
  <r>
    <x v="34"/>
    <s v="Bejrut"/>
    <x v="1"/>
    <x v="1"/>
    <n v="1"/>
    <n v="61"/>
  </r>
  <r>
    <x v="34"/>
    <s v="Bejrut"/>
    <x v="4"/>
    <x v="1"/>
    <n v="147"/>
    <n v="30"/>
  </r>
  <r>
    <x v="34"/>
    <s v="Bejrut"/>
    <x v="2"/>
    <x v="0"/>
    <n v="15"/>
    <n v="8"/>
  </r>
  <r>
    <x v="34"/>
    <s v="Bejrut"/>
    <x v="0"/>
    <x v="0"/>
    <n v="24"/>
    <n v="63"/>
  </r>
  <r>
    <x v="34"/>
    <s v="Bejrut"/>
    <x v="3"/>
    <x v="0"/>
    <n v="19"/>
    <n v="24"/>
  </r>
  <r>
    <x v="35"/>
    <s v="Palermo"/>
    <x v="0"/>
    <x v="1"/>
    <n v="134"/>
    <n v="99"/>
  </r>
  <r>
    <x v="35"/>
    <s v="Palermo"/>
    <x v="1"/>
    <x v="0"/>
    <n v="12"/>
    <n v="38"/>
  </r>
  <r>
    <x v="36"/>
    <s v="Neapol"/>
    <x v="4"/>
    <x v="1"/>
    <n v="4"/>
    <n v="30"/>
  </r>
  <r>
    <x v="36"/>
    <s v="Neapol"/>
    <x v="2"/>
    <x v="0"/>
    <n v="26"/>
    <n v="8"/>
  </r>
  <r>
    <x v="36"/>
    <s v="Neapol"/>
    <x v="0"/>
    <x v="0"/>
    <n v="38"/>
    <n v="66"/>
  </r>
  <r>
    <x v="37"/>
    <s v="Monako"/>
    <x v="0"/>
    <x v="1"/>
    <n v="38"/>
    <n v="98"/>
  </r>
  <r>
    <x v="37"/>
    <s v="Monako"/>
    <x v="3"/>
    <x v="1"/>
    <n v="44"/>
    <n v="37"/>
  </r>
  <r>
    <x v="37"/>
    <s v="Monako"/>
    <x v="2"/>
    <x v="0"/>
    <n v="21"/>
    <n v="8"/>
  </r>
  <r>
    <x v="37"/>
    <s v="Monako"/>
    <x v="1"/>
    <x v="0"/>
    <n v="10"/>
    <n v="39"/>
  </r>
  <r>
    <x v="38"/>
    <s v="Barcelona"/>
    <x v="3"/>
    <x v="1"/>
    <n v="15"/>
    <n v="38"/>
  </r>
  <r>
    <x v="38"/>
    <s v="Barcelona"/>
    <x v="1"/>
    <x v="1"/>
    <n v="22"/>
    <n v="63"/>
  </r>
  <r>
    <x v="38"/>
    <s v="Barcelona"/>
    <x v="0"/>
    <x v="0"/>
    <n v="9"/>
    <n v="60"/>
  </r>
  <r>
    <x v="38"/>
    <s v="Barcelona"/>
    <x v="4"/>
    <x v="0"/>
    <n v="6"/>
    <n v="19"/>
  </r>
  <r>
    <x v="38"/>
    <s v="Barcelona"/>
    <x v="2"/>
    <x v="0"/>
    <n v="4"/>
    <n v="8"/>
  </r>
  <r>
    <x v="39"/>
    <s v="Walencja"/>
    <x v="4"/>
    <x v="1"/>
    <n v="6"/>
    <n v="25"/>
  </r>
  <r>
    <x v="39"/>
    <s v="Walencja"/>
    <x v="0"/>
    <x v="0"/>
    <n v="48"/>
    <n v="79"/>
  </r>
  <r>
    <x v="40"/>
    <s v="Algier"/>
    <x v="1"/>
    <x v="0"/>
    <n v="34"/>
    <n v="42"/>
  </r>
  <r>
    <x v="40"/>
    <s v="Algier"/>
    <x v="3"/>
    <x v="1"/>
    <n v="49"/>
    <n v="35"/>
  </r>
  <r>
    <x v="40"/>
    <s v="Algier"/>
    <x v="2"/>
    <x v="0"/>
    <n v="10"/>
    <n v="8"/>
  </r>
  <r>
    <x v="40"/>
    <s v="Algier"/>
    <x v="4"/>
    <x v="0"/>
    <n v="47"/>
    <n v="21"/>
  </r>
  <r>
    <x v="40"/>
    <s v="Algier"/>
    <x v="0"/>
    <x v="0"/>
    <n v="48"/>
    <n v="66"/>
  </r>
  <r>
    <x v="41"/>
    <s v="Tunis"/>
    <x v="1"/>
    <x v="1"/>
    <n v="34"/>
    <n v="58"/>
  </r>
  <r>
    <x v="41"/>
    <s v="Tunis"/>
    <x v="2"/>
    <x v="0"/>
    <n v="5"/>
    <n v="9"/>
  </r>
  <r>
    <x v="42"/>
    <s v="Benghazi"/>
    <x v="4"/>
    <x v="1"/>
    <n v="46"/>
    <n v="30"/>
  </r>
  <r>
    <x v="42"/>
    <s v="Benghazi"/>
    <x v="0"/>
    <x v="0"/>
    <n v="49"/>
    <n v="65"/>
  </r>
  <r>
    <x v="42"/>
    <s v="Benghazi"/>
    <x v="2"/>
    <x v="0"/>
    <n v="16"/>
    <n v="8"/>
  </r>
  <r>
    <x v="43"/>
    <s v="Aleksandria"/>
    <x v="1"/>
    <x v="0"/>
    <n v="5"/>
    <n v="37"/>
  </r>
  <r>
    <x v="43"/>
    <s v="Aleksandria"/>
    <x v="4"/>
    <x v="1"/>
    <n v="1"/>
    <n v="32"/>
  </r>
  <r>
    <x v="43"/>
    <s v="Aleksandria"/>
    <x v="2"/>
    <x v="0"/>
    <n v="34"/>
    <n v="7"/>
  </r>
  <r>
    <x v="43"/>
    <s v="Aleksandria"/>
    <x v="0"/>
    <x v="0"/>
    <n v="29"/>
    <n v="59"/>
  </r>
  <r>
    <x v="44"/>
    <s v="Bejrut"/>
    <x v="3"/>
    <x v="0"/>
    <n v="34"/>
    <n v="24"/>
  </r>
  <r>
    <x v="44"/>
    <s v="Bejrut"/>
    <x v="4"/>
    <x v="0"/>
    <n v="27"/>
    <n v="20"/>
  </r>
  <r>
    <x v="44"/>
    <s v="Bejrut"/>
    <x v="2"/>
    <x v="0"/>
    <n v="40"/>
    <n v="8"/>
  </r>
  <r>
    <x v="45"/>
    <s v="Palermo"/>
    <x v="0"/>
    <x v="1"/>
    <n v="184"/>
    <n v="99"/>
  </r>
  <r>
    <x v="45"/>
    <s v="Palermo"/>
    <x v="1"/>
    <x v="0"/>
    <n v="48"/>
    <n v="38"/>
  </r>
  <r>
    <x v="45"/>
    <s v="Palermo"/>
    <x v="3"/>
    <x v="0"/>
    <n v="21"/>
    <n v="23"/>
  </r>
  <r>
    <x v="46"/>
    <s v="Neapol"/>
    <x v="0"/>
    <x v="0"/>
    <n v="47"/>
    <n v="66"/>
  </r>
  <r>
    <x v="46"/>
    <s v="Neapol"/>
    <x v="3"/>
    <x v="0"/>
    <n v="6"/>
    <n v="25"/>
  </r>
  <r>
    <x v="46"/>
    <s v="Neapol"/>
    <x v="1"/>
    <x v="0"/>
    <n v="47"/>
    <n v="41"/>
  </r>
  <r>
    <x v="47"/>
    <s v="Monako"/>
    <x v="2"/>
    <x v="1"/>
    <n v="192"/>
    <n v="12"/>
  </r>
  <r>
    <x v="47"/>
    <s v="Monako"/>
    <x v="3"/>
    <x v="1"/>
    <n v="48"/>
    <n v="37"/>
  </r>
  <r>
    <x v="47"/>
    <s v="Monako"/>
    <x v="0"/>
    <x v="0"/>
    <n v="18"/>
    <n v="62"/>
  </r>
  <r>
    <x v="47"/>
    <s v="Monako"/>
    <x v="1"/>
    <x v="0"/>
    <n v="25"/>
    <n v="39"/>
  </r>
  <r>
    <x v="47"/>
    <s v="Monako"/>
    <x v="4"/>
    <x v="0"/>
    <n v="2"/>
    <n v="20"/>
  </r>
  <r>
    <x v="48"/>
    <s v="Barcelona"/>
    <x v="3"/>
    <x v="1"/>
    <n v="13"/>
    <n v="38"/>
  </r>
  <r>
    <x v="48"/>
    <s v="Barcelona"/>
    <x v="1"/>
    <x v="1"/>
    <n v="121"/>
    <n v="63"/>
  </r>
  <r>
    <x v="48"/>
    <s v="Barcelona"/>
    <x v="4"/>
    <x v="0"/>
    <n v="30"/>
    <n v="19"/>
  </r>
  <r>
    <x v="48"/>
    <s v="Barcelona"/>
    <x v="2"/>
    <x v="0"/>
    <n v="46"/>
    <n v="8"/>
  </r>
  <r>
    <x v="49"/>
    <s v="Walencja"/>
    <x v="2"/>
    <x v="1"/>
    <n v="49"/>
    <n v="11"/>
  </r>
  <r>
    <x v="49"/>
    <s v="Walencja"/>
    <x v="0"/>
    <x v="1"/>
    <n v="61"/>
    <n v="90"/>
  </r>
  <r>
    <x v="49"/>
    <s v="Walencja"/>
    <x v="4"/>
    <x v="0"/>
    <n v="19"/>
    <n v="22"/>
  </r>
  <r>
    <x v="49"/>
    <s v="Walencja"/>
    <x v="1"/>
    <x v="0"/>
    <n v="22"/>
    <n v="44"/>
  </r>
  <r>
    <x v="50"/>
    <s v="Algier"/>
    <x v="3"/>
    <x v="0"/>
    <n v="9"/>
    <n v="25"/>
  </r>
  <r>
    <x v="50"/>
    <s v="Algier"/>
    <x v="0"/>
    <x v="1"/>
    <n v="4"/>
    <n v="94"/>
  </r>
  <r>
    <x v="50"/>
    <s v="Algier"/>
    <x v="4"/>
    <x v="0"/>
    <n v="8"/>
    <n v="21"/>
  </r>
  <r>
    <x v="50"/>
    <s v="Algier"/>
    <x v="2"/>
    <x v="0"/>
    <n v="47"/>
    <n v="8"/>
  </r>
  <r>
    <x v="51"/>
    <s v="Tunis"/>
    <x v="4"/>
    <x v="1"/>
    <n v="82"/>
    <n v="29"/>
  </r>
  <r>
    <x v="51"/>
    <s v="Tunis"/>
    <x v="1"/>
    <x v="1"/>
    <n v="26"/>
    <n v="58"/>
  </r>
  <r>
    <x v="51"/>
    <s v="Tunis"/>
    <x v="2"/>
    <x v="0"/>
    <n v="24"/>
    <n v="9"/>
  </r>
  <r>
    <x v="51"/>
    <s v="Tunis"/>
    <x v="3"/>
    <x v="0"/>
    <n v="36"/>
    <n v="26"/>
  </r>
  <r>
    <x v="51"/>
    <s v="Tunis"/>
    <x v="0"/>
    <x v="0"/>
    <n v="6"/>
    <n v="68"/>
  </r>
  <r>
    <x v="52"/>
    <s v="Benghazi"/>
    <x v="3"/>
    <x v="1"/>
    <n v="45"/>
    <n v="36"/>
  </r>
  <r>
    <x v="52"/>
    <s v="Benghazi"/>
    <x v="2"/>
    <x v="0"/>
    <n v="18"/>
    <n v="8"/>
  </r>
  <r>
    <x v="52"/>
    <s v="Benghazi"/>
    <x v="1"/>
    <x v="0"/>
    <n v="20"/>
    <n v="41"/>
  </r>
  <r>
    <x v="53"/>
    <s v="Aleksandria"/>
    <x v="4"/>
    <x v="1"/>
    <n v="4"/>
    <n v="32"/>
  </r>
  <r>
    <x v="53"/>
    <s v="Aleksandria"/>
    <x v="1"/>
    <x v="0"/>
    <n v="48"/>
    <n v="37"/>
  </r>
  <r>
    <x v="54"/>
    <s v="Bejrut"/>
    <x v="1"/>
    <x v="1"/>
    <n v="64"/>
    <n v="61"/>
  </r>
  <r>
    <x v="54"/>
    <s v="Bejrut"/>
    <x v="0"/>
    <x v="0"/>
    <n v="43"/>
    <n v="63"/>
  </r>
  <r>
    <x v="54"/>
    <s v="Bejrut"/>
    <x v="3"/>
    <x v="0"/>
    <n v="24"/>
    <n v="24"/>
  </r>
  <r>
    <x v="55"/>
    <s v="Palermo"/>
    <x v="1"/>
    <x v="1"/>
    <n v="4"/>
    <n v="62"/>
  </r>
  <r>
    <x v="55"/>
    <s v="Palermo"/>
    <x v="4"/>
    <x v="0"/>
    <n v="35"/>
    <n v="19"/>
  </r>
  <r>
    <x v="55"/>
    <s v="Palermo"/>
    <x v="2"/>
    <x v="0"/>
    <n v="41"/>
    <n v="8"/>
  </r>
  <r>
    <x v="55"/>
    <s v="Palermo"/>
    <x v="0"/>
    <x v="0"/>
    <n v="23"/>
    <n v="61"/>
  </r>
  <r>
    <x v="55"/>
    <s v="Palermo"/>
    <x v="3"/>
    <x v="0"/>
    <n v="46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lgier"/>
    <s v="T4"/>
    <s v="Z"/>
    <n v="3"/>
    <n v="80"/>
    <n v="-240"/>
    <n v="499760"/>
  </r>
  <r>
    <x v="0"/>
    <s v="Algier"/>
    <s v="T5"/>
    <s v="Z"/>
    <n v="32"/>
    <n v="50"/>
    <n v="-1600"/>
    <n v="498160"/>
  </r>
  <r>
    <x v="0"/>
    <s v="Algier"/>
    <s v="T1"/>
    <s v="Z"/>
    <n v="38"/>
    <n v="10"/>
    <n v="-380"/>
    <n v="497780"/>
  </r>
  <r>
    <x v="0"/>
    <s v="Algier"/>
    <s v="T2"/>
    <s v="Z"/>
    <n v="33"/>
    <n v="30"/>
    <n v="-990"/>
    <n v="496790"/>
  </r>
  <r>
    <x v="0"/>
    <s v="Algier"/>
    <s v="T3"/>
    <s v="Z"/>
    <n v="43"/>
    <n v="25"/>
    <n v="-1075"/>
    <n v="495715"/>
  </r>
  <r>
    <x v="1"/>
    <s v="Tunis"/>
    <s v="T5"/>
    <s v="W"/>
    <n v="32"/>
    <n v="58"/>
    <n v="1856"/>
    <n v="497571"/>
  </r>
  <r>
    <x v="1"/>
    <s v="Tunis"/>
    <s v="T2"/>
    <s v="Z"/>
    <n v="14"/>
    <n v="26"/>
    <n v="-364"/>
    <n v="497207"/>
  </r>
  <r>
    <x v="2"/>
    <s v="Benghazi"/>
    <s v="T5"/>
    <s v="Z"/>
    <n v="44"/>
    <n v="46"/>
    <n v="-2024"/>
    <n v="495183"/>
  </r>
  <r>
    <x v="2"/>
    <s v="Benghazi"/>
    <s v="T2"/>
    <s v="Z"/>
    <n v="1"/>
    <n v="28"/>
    <n v="-28"/>
    <n v="495155"/>
  </r>
  <r>
    <x v="2"/>
    <s v="Benghazi"/>
    <s v="T4"/>
    <s v="Z"/>
    <n v="21"/>
    <n v="74"/>
    <n v="-1554"/>
    <n v="493601"/>
  </r>
  <r>
    <x v="3"/>
    <s v="Aleksandria"/>
    <s v="T3"/>
    <s v="W"/>
    <n v="43"/>
    <n v="32"/>
    <n v="1376"/>
    <n v="494977"/>
  </r>
  <r>
    <x v="3"/>
    <s v="Aleksandria"/>
    <s v="T1"/>
    <s v="W"/>
    <n v="38"/>
    <n v="13"/>
    <n v="494"/>
    <n v="495471"/>
  </r>
  <r>
    <x v="3"/>
    <s v="Aleksandria"/>
    <s v="T4"/>
    <s v="Z"/>
    <n v="9"/>
    <n v="59"/>
    <n v="-531"/>
    <n v="494940"/>
  </r>
  <r>
    <x v="3"/>
    <s v="Aleksandria"/>
    <s v="T5"/>
    <s v="Z"/>
    <n v="8"/>
    <n v="37"/>
    <n v="-296"/>
    <n v="494644"/>
  </r>
  <r>
    <x v="4"/>
    <s v="Bejrut"/>
    <s v="T5"/>
    <s v="W"/>
    <n v="50"/>
    <n v="61"/>
    <n v="3050"/>
    <n v="497694"/>
  </r>
  <r>
    <x v="4"/>
    <s v="Bejrut"/>
    <s v="T3"/>
    <s v="Z"/>
    <n v="32"/>
    <n v="20"/>
    <n v="-640"/>
    <n v="497054"/>
  </r>
  <r>
    <x v="4"/>
    <s v="Bejrut"/>
    <s v="T1"/>
    <s v="Z"/>
    <n v="7"/>
    <n v="8"/>
    <n v="-56"/>
    <n v="496998"/>
  </r>
  <r>
    <x v="4"/>
    <s v="Bejrut"/>
    <s v="T2"/>
    <s v="Z"/>
    <n v="10"/>
    <n v="24"/>
    <n v="-240"/>
    <n v="496758"/>
  </r>
  <r>
    <x v="5"/>
    <s v="Palermo"/>
    <s v="T1"/>
    <s v="W"/>
    <n v="7"/>
    <n v="12"/>
    <n v="84"/>
    <n v="496842"/>
  </r>
  <r>
    <x v="5"/>
    <s v="Palermo"/>
    <s v="T3"/>
    <s v="Z"/>
    <n v="25"/>
    <n v="19"/>
    <n v="-475"/>
    <n v="496367"/>
  </r>
  <r>
    <x v="5"/>
    <s v="Palermo"/>
    <s v="T5"/>
    <s v="Z"/>
    <n v="33"/>
    <n v="38"/>
    <n v="-1254"/>
    <n v="495113"/>
  </r>
  <r>
    <x v="6"/>
    <s v="Neapol"/>
    <s v="T2"/>
    <s v="W"/>
    <n v="36"/>
    <n v="35"/>
    <n v="1260"/>
    <n v="496373"/>
  </r>
  <r>
    <x v="6"/>
    <s v="Neapol"/>
    <s v="T4"/>
    <s v="Z"/>
    <n v="5"/>
    <n v="66"/>
    <n v="-330"/>
    <n v="496043"/>
  </r>
  <r>
    <x v="6"/>
    <s v="Neapol"/>
    <s v="T5"/>
    <s v="Z"/>
    <n v="35"/>
    <n v="41"/>
    <n v="-1435"/>
    <n v="494608"/>
  </r>
  <r>
    <x v="7"/>
    <s v="Monako"/>
    <s v="T4"/>
    <s v="W"/>
    <n v="38"/>
    <n v="98"/>
    <n v="3724"/>
    <n v="498332"/>
  </r>
  <r>
    <x v="7"/>
    <s v="Monako"/>
    <s v="T2"/>
    <s v="Z"/>
    <n v="10"/>
    <n v="23"/>
    <n v="-230"/>
    <n v="498102"/>
  </r>
  <r>
    <x v="8"/>
    <s v="Barcelona"/>
    <s v="T2"/>
    <s v="W"/>
    <n v="4"/>
    <n v="38"/>
    <n v="152"/>
    <n v="498254"/>
  </r>
  <r>
    <x v="8"/>
    <s v="Barcelona"/>
    <s v="T4"/>
    <s v="Z"/>
    <n v="42"/>
    <n v="60"/>
    <n v="-2520"/>
    <n v="495734"/>
  </r>
  <r>
    <x v="8"/>
    <s v="Barcelona"/>
    <s v="T1"/>
    <s v="Z"/>
    <n v="28"/>
    <n v="8"/>
    <n v="-224"/>
    <n v="495510"/>
  </r>
  <r>
    <x v="8"/>
    <s v="Barcelona"/>
    <s v="T3"/>
    <s v="Z"/>
    <n v="19"/>
    <n v="19"/>
    <n v="-361"/>
    <n v="495149"/>
  </r>
  <r>
    <x v="9"/>
    <s v="Walencja"/>
    <s v="T3"/>
    <s v="W"/>
    <n v="72"/>
    <n v="28"/>
    <n v="2016"/>
    <n v="497165"/>
  </r>
  <r>
    <x v="9"/>
    <s v="Walencja"/>
    <s v="T4"/>
    <s v="W"/>
    <n v="42"/>
    <n v="90"/>
    <n v="3780"/>
    <n v="500945"/>
  </r>
  <r>
    <x v="9"/>
    <s v="Walencja"/>
    <s v="T5"/>
    <s v="Z"/>
    <n v="42"/>
    <n v="44"/>
    <n v="-1848"/>
    <n v="499097"/>
  </r>
  <r>
    <x v="9"/>
    <s v="Walencja"/>
    <s v="T2"/>
    <s v="Z"/>
    <n v="33"/>
    <n v="26"/>
    <n v="-858"/>
    <n v="498239"/>
  </r>
  <r>
    <x v="9"/>
    <s v="Walencja"/>
    <s v="T1"/>
    <s v="Z"/>
    <n v="9"/>
    <n v="9"/>
    <n v="-81"/>
    <n v="498158"/>
  </r>
  <r>
    <x v="10"/>
    <s v="Algier"/>
    <s v="T3"/>
    <s v="W"/>
    <n v="4"/>
    <n v="29"/>
    <n v="116"/>
    <n v="498274"/>
  </r>
  <r>
    <x v="10"/>
    <s v="Algier"/>
    <s v="T1"/>
    <s v="W"/>
    <n v="37"/>
    <n v="12"/>
    <n v="444"/>
    <n v="498718"/>
  </r>
  <r>
    <x v="10"/>
    <s v="Algier"/>
    <s v="T5"/>
    <s v="Z"/>
    <n v="35"/>
    <n v="42"/>
    <n v="-1470"/>
    <n v="497248"/>
  </r>
  <r>
    <x v="10"/>
    <s v="Algier"/>
    <s v="T4"/>
    <s v="Z"/>
    <n v="32"/>
    <n v="66"/>
    <n v="-2112"/>
    <n v="495136"/>
  </r>
  <r>
    <x v="11"/>
    <s v="Tunis"/>
    <s v="T4"/>
    <s v="W"/>
    <n v="32"/>
    <n v="92"/>
    <n v="2944"/>
    <n v="498080"/>
  </r>
  <r>
    <x v="11"/>
    <s v="Tunis"/>
    <s v="T5"/>
    <s v="Z"/>
    <n v="48"/>
    <n v="43"/>
    <n v="-2064"/>
    <n v="496016"/>
  </r>
  <r>
    <x v="12"/>
    <s v="Benghazi"/>
    <s v="T5"/>
    <s v="W"/>
    <n v="191"/>
    <n v="60"/>
    <n v="11460"/>
    <n v="507476"/>
  </r>
  <r>
    <x v="12"/>
    <s v="Benghazi"/>
    <s v="T2"/>
    <s v="Z"/>
    <n v="9"/>
    <n v="24"/>
    <n v="-216"/>
    <n v="507260"/>
  </r>
  <r>
    <x v="12"/>
    <s v="Benghazi"/>
    <s v="T4"/>
    <s v="Z"/>
    <n v="36"/>
    <n v="65"/>
    <n v="-2340"/>
    <n v="504920"/>
  </r>
  <r>
    <x v="13"/>
    <s v="Aleksandria"/>
    <s v="T1"/>
    <s v="Z"/>
    <n v="47"/>
    <n v="7"/>
    <n v="-329"/>
    <n v="504591"/>
  </r>
  <r>
    <x v="13"/>
    <s v="Aleksandria"/>
    <s v="T5"/>
    <s v="W"/>
    <n v="4"/>
    <n v="63"/>
    <n v="252"/>
    <n v="504843"/>
  </r>
  <r>
    <x v="13"/>
    <s v="Aleksandria"/>
    <s v="T3"/>
    <s v="Z"/>
    <n v="8"/>
    <n v="19"/>
    <n v="-152"/>
    <n v="504691"/>
  </r>
  <r>
    <x v="13"/>
    <s v="Aleksandria"/>
    <s v="T2"/>
    <s v="Z"/>
    <n v="3"/>
    <n v="22"/>
    <n v="-66"/>
    <n v="504625"/>
  </r>
  <r>
    <x v="13"/>
    <s v="Aleksandria"/>
    <s v="T4"/>
    <s v="Z"/>
    <n v="41"/>
    <n v="59"/>
    <n v="-2419"/>
    <n v="502206"/>
  </r>
  <r>
    <x v="14"/>
    <s v="Bejrut"/>
    <s v="T5"/>
    <s v="Z"/>
    <n v="44"/>
    <n v="40"/>
    <n v="-1760"/>
    <n v="500446"/>
  </r>
  <r>
    <x v="14"/>
    <s v="Bejrut"/>
    <s v="T1"/>
    <s v="W"/>
    <n v="45"/>
    <n v="12"/>
    <n v="540"/>
    <n v="500986"/>
  </r>
  <r>
    <x v="14"/>
    <s v="Bejrut"/>
    <s v="T3"/>
    <s v="Z"/>
    <n v="40"/>
    <n v="20"/>
    <n v="-800"/>
    <n v="500186"/>
  </r>
  <r>
    <x v="14"/>
    <s v="Bejrut"/>
    <s v="T4"/>
    <s v="Z"/>
    <n v="3"/>
    <n v="63"/>
    <n v="-189"/>
    <n v="499997"/>
  </r>
  <r>
    <x v="14"/>
    <s v="Bejrut"/>
    <s v="T2"/>
    <s v="Z"/>
    <n v="17"/>
    <n v="24"/>
    <n v="-408"/>
    <n v="499589"/>
  </r>
  <r>
    <x v="15"/>
    <s v="Palermo"/>
    <s v="T1"/>
    <s v="W"/>
    <n v="2"/>
    <n v="12"/>
    <n v="24"/>
    <n v="499613"/>
  </r>
  <r>
    <x v="15"/>
    <s v="Palermo"/>
    <s v="T3"/>
    <s v="Z"/>
    <n v="14"/>
    <n v="19"/>
    <n v="-266"/>
    <n v="499347"/>
  </r>
  <r>
    <x v="15"/>
    <s v="Palermo"/>
    <s v="T2"/>
    <s v="Z"/>
    <n v="23"/>
    <n v="23"/>
    <n v="-529"/>
    <n v="498818"/>
  </r>
  <r>
    <x v="16"/>
    <s v="Neapol"/>
    <s v="T1"/>
    <s v="Z"/>
    <n v="11"/>
    <n v="8"/>
    <n v="-88"/>
    <n v="498730"/>
  </r>
  <r>
    <x v="16"/>
    <s v="Neapol"/>
    <s v="T4"/>
    <s v="Z"/>
    <n v="17"/>
    <n v="66"/>
    <n v="-1122"/>
    <n v="497608"/>
  </r>
  <r>
    <x v="16"/>
    <s v="Neapol"/>
    <s v="T5"/>
    <s v="Z"/>
    <n v="30"/>
    <n v="41"/>
    <n v="-1230"/>
    <n v="496378"/>
  </r>
  <r>
    <x v="17"/>
    <s v="Monako"/>
    <s v="T4"/>
    <s v="W"/>
    <n v="97"/>
    <n v="98"/>
    <n v="9506"/>
    <n v="505884"/>
  </r>
  <r>
    <x v="17"/>
    <s v="Monako"/>
    <s v="T1"/>
    <s v="W"/>
    <n v="11"/>
    <n v="12"/>
    <n v="132"/>
    <n v="506016"/>
  </r>
  <r>
    <x v="17"/>
    <s v="Monako"/>
    <s v="T3"/>
    <s v="Z"/>
    <n v="17"/>
    <n v="20"/>
    <n v="-340"/>
    <n v="505676"/>
  </r>
  <r>
    <x v="17"/>
    <s v="Monako"/>
    <s v="T2"/>
    <s v="Z"/>
    <n v="4"/>
    <n v="23"/>
    <n v="-92"/>
    <n v="505584"/>
  </r>
  <r>
    <x v="18"/>
    <s v="Barcelona"/>
    <s v="T3"/>
    <s v="W"/>
    <n v="79"/>
    <n v="31"/>
    <n v="2449"/>
    <n v="508033"/>
  </r>
  <r>
    <x v="18"/>
    <s v="Barcelona"/>
    <s v="T4"/>
    <s v="Z"/>
    <n v="33"/>
    <n v="60"/>
    <n v="-1980"/>
    <n v="506053"/>
  </r>
  <r>
    <x v="18"/>
    <s v="Barcelona"/>
    <s v="T2"/>
    <s v="Z"/>
    <n v="26"/>
    <n v="23"/>
    <n v="-598"/>
    <n v="505455"/>
  </r>
  <r>
    <x v="19"/>
    <s v="Walencja"/>
    <s v="T3"/>
    <s v="Z"/>
    <n v="40"/>
    <n v="22"/>
    <n v="-880"/>
    <n v="504575"/>
  </r>
  <r>
    <x v="19"/>
    <s v="Walencja"/>
    <s v="T1"/>
    <s v="Z"/>
    <n v="42"/>
    <n v="9"/>
    <n v="-378"/>
    <n v="504197"/>
  </r>
  <r>
    <x v="19"/>
    <s v="Walencja"/>
    <s v="T2"/>
    <s v="Z"/>
    <n v="42"/>
    <n v="26"/>
    <n v="-1092"/>
    <n v="503105"/>
  </r>
  <r>
    <x v="19"/>
    <s v="Walencja"/>
    <s v="T4"/>
    <s v="Z"/>
    <n v="9"/>
    <n v="70"/>
    <n v="-630"/>
    <n v="502475"/>
  </r>
  <r>
    <x v="19"/>
    <s v="Walencja"/>
    <s v="T5"/>
    <s v="Z"/>
    <n v="39"/>
    <n v="44"/>
    <n v="-1716"/>
    <n v="500759"/>
  </r>
  <r>
    <x v="20"/>
    <s v="Algier"/>
    <s v="T5"/>
    <s v="W"/>
    <n v="112"/>
    <n v="59"/>
    <n v="6608"/>
    <n v="507367"/>
  </r>
  <r>
    <x v="20"/>
    <s v="Algier"/>
    <s v="T4"/>
    <s v="Z"/>
    <n v="34"/>
    <n v="66"/>
    <n v="-2244"/>
    <n v="505123"/>
  </r>
  <r>
    <x v="20"/>
    <s v="Algier"/>
    <s v="T3"/>
    <s v="Z"/>
    <n v="5"/>
    <n v="21"/>
    <n v="-105"/>
    <n v="505018"/>
  </r>
  <r>
    <x v="21"/>
    <s v="Tunis"/>
    <s v="T4"/>
    <s v="W"/>
    <n v="74"/>
    <n v="92"/>
    <n v="6808"/>
    <n v="511826"/>
  </r>
  <r>
    <x v="21"/>
    <s v="Tunis"/>
    <s v="T2"/>
    <s v="Z"/>
    <n v="14"/>
    <n v="26"/>
    <n v="-364"/>
    <n v="511462"/>
  </r>
  <r>
    <x v="22"/>
    <s v="Benghazi"/>
    <s v="T5"/>
    <s v="W"/>
    <n v="1"/>
    <n v="60"/>
    <n v="60"/>
    <n v="511522"/>
  </r>
  <r>
    <x v="22"/>
    <s v="Benghazi"/>
    <s v="T2"/>
    <s v="W"/>
    <n v="43"/>
    <n v="36"/>
    <n v="1548"/>
    <n v="513070"/>
  </r>
  <r>
    <x v="22"/>
    <s v="Benghazi"/>
    <s v="T1"/>
    <s v="Z"/>
    <n v="30"/>
    <n v="8"/>
    <n v="-240"/>
    <n v="512830"/>
  </r>
  <r>
    <x v="22"/>
    <s v="Benghazi"/>
    <s v="T3"/>
    <s v="Z"/>
    <n v="14"/>
    <n v="20"/>
    <n v="-280"/>
    <n v="512550"/>
  </r>
  <r>
    <x v="23"/>
    <s v="Aleksandria"/>
    <s v="T2"/>
    <s v="W"/>
    <n v="33"/>
    <n v="38"/>
    <n v="1254"/>
    <n v="513804"/>
  </r>
  <r>
    <x v="23"/>
    <s v="Aleksandria"/>
    <s v="T5"/>
    <s v="Z"/>
    <n v="35"/>
    <n v="37"/>
    <n v="-1295"/>
    <n v="512509"/>
  </r>
  <r>
    <x v="23"/>
    <s v="Aleksandria"/>
    <s v="T3"/>
    <s v="Z"/>
    <n v="40"/>
    <n v="19"/>
    <n v="-760"/>
    <n v="511749"/>
  </r>
  <r>
    <x v="24"/>
    <s v="Bejrut"/>
    <s v="T2"/>
    <s v="W"/>
    <n v="21"/>
    <n v="36"/>
    <n v="756"/>
    <n v="512505"/>
  </r>
  <r>
    <x v="24"/>
    <s v="Bejrut"/>
    <s v="T4"/>
    <s v="W"/>
    <n v="2"/>
    <n v="97"/>
    <n v="194"/>
    <n v="512699"/>
  </r>
  <r>
    <x v="24"/>
    <s v="Bejrut"/>
    <s v="T3"/>
    <s v="Z"/>
    <n v="12"/>
    <n v="20"/>
    <n v="-240"/>
    <n v="512459"/>
  </r>
  <r>
    <x v="24"/>
    <s v="Bejrut"/>
    <s v="T1"/>
    <s v="Z"/>
    <n v="15"/>
    <n v="8"/>
    <n v="-120"/>
    <n v="512339"/>
  </r>
  <r>
    <x v="24"/>
    <s v="Bejrut"/>
    <s v="T5"/>
    <s v="Z"/>
    <n v="1"/>
    <n v="40"/>
    <n v="-40"/>
    <n v="512299"/>
  </r>
  <r>
    <x v="25"/>
    <s v="Palermo"/>
    <s v="T1"/>
    <s v="W"/>
    <n v="86"/>
    <n v="12"/>
    <n v="1032"/>
    <n v="513331"/>
  </r>
  <r>
    <x v="25"/>
    <s v="Palermo"/>
    <s v="T3"/>
    <s v="W"/>
    <n v="110"/>
    <n v="31"/>
    <n v="3410"/>
    <n v="516741"/>
  </r>
  <r>
    <x v="25"/>
    <s v="Palermo"/>
    <s v="T5"/>
    <s v="Z"/>
    <n v="33"/>
    <n v="38"/>
    <n v="-1254"/>
    <n v="515487"/>
  </r>
  <r>
    <x v="25"/>
    <s v="Palermo"/>
    <s v="T2"/>
    <s v="Z"/>
    <n v="13"/>
    <n v="23"/>
    <n v="-299"/>
    <n v="515188"/>
  </r>
  <r>
    <x v="25"/>
    <s v="Palermo"/>
    <s v="T4"/>
    <s v="Z"/>
    <n v="37"/>
    <n v="61"/>
    <n v="-2257"/>
    <n v="512931"/>
  </r>
  <r>
    <x v="26"/>
    <s v="Neapol"/>
    <s v="T1"/>
    <s v="W"/>
    <n v="1"/>
    <n v="12"/>
    <n v="12"/>
    <n v="512943"/>
  </r>
  <r>
    <x v="26"/>
    <s v="Neapol"/>
    <s v="T5"/>
    <s v="W"/>
    <n v="68"/>
    <n v="59"/>
    <n v="4012"/>
    <n v="516955"/>
  </r>
  <r>
    <x v="26"/>
    <s v="Neapol"/>
    <s v="T4"/>
    <s v="Z"/>
    <n v="35"/>
    <n v="66"/>
    <n v="-2310"/>
    <n v="514645"/>
  </r>
  <r>
    <x v="26"/>
    <s v="Neapol"/>
    <s v="T3"/>
    <s v="Z"/>
    <n v="25"/>
    <n v="21"/>
    <n v="-525"/>
    <n v="514120"/>
  </r>
  <r>
    <x v="26"/>
    <s v="Neapol"/>
    <s v="T2"/>
    <s v="Z"/>
    <n v="10"/>
    <n v="25"/>
    <n v="-250"/>
    <n v="513870"/>
  </r>
  <r>
    <x v="27"/>
    <s v="Monako"/>
    <s v="T2"/>
    <s v="W"/>
    <n v="38"/>
    <n v="37"/>
    <n v="1406"/>
    <n v="515276"/>
  </r>
  <r>
    <x v="27"/>
    <s v="Monako"/>
    <s v="T1"/>
    <s v="Z"/>
    <n v="22"/>
    <n v="8"/>
    <n v="-176"/>
    <n v="515100"/>
  </r>
  <r>
    <x v="27"/>
    <s v="Monako"/>
    <s v="T3"/>
    <s v="Z"/>
    <n v="25"/>
    <n v="20"/>
    <n v="-500"/>
    <n v="514600"/>
  </r>
  <r>
    <x v="27"/>
    <s v="Monako"/>
    <s v="T5"/>
    <s v="Z"/>
    <n v="8"/>
    <n v="39"/>
    <n v="-312"/>
    <n v="514288"/>
  </r>
  <r>
    <x v="27"/>
    <s v="Monako"/>
    <s v="T4"/>
    <s v="Z"/>
    <n v="45"/>
    <n v="62"/>
    <n v="-2790"/>
    <n v="511498"/>
  </r>
  <r>
    <x v="28"/>
    <s v="Barcelona"/>
    <s v="T4"/>
    <s v="W"/>
    <n v="116"/>
    <n v="100"/>
    <n v="11600"/>
    <n v="523098"/>
  </r>
  <r>
    <x v="28"/>
    <s v="Barcelona"/>
    <s v="T3"/>
    <s v="Z"/>
    <n v="29"/>
    <n v="19"/>
    <n v="-551"/>
    <n v="522547"/>
  </r>
  <r>
    <x v="29"/>
    <s v="Walencja"/>
    <s v="T2"/>
    <s v="W"/>
    <n v="5"/>
    <n v="34"/>
    <n v="170"/>
    <n v="522717"/>
  </r>
  <r>
    <x v="29"/>
    <s v="Walencja"/>
    <s v="T1"/>
    <s v="W"/>
    <n v="22"/>
    <n v="11"/>
    <n v="242"/>
    <n v="522959"/>
  </r>
  <r>
    <x v="29"/>
    <s v="Walencja"/>
    <s v="T3"/>
    <s v="Z"/>
    <n v="37"/>
    <n v="22"/>
    <n v="-814"/>
    <n v="522145"/>
  </r>
  <r>
    <x v="29"/>
    <s v="Walencja"/>
    <s v="T4"/>
    <s v="Z"/>
    <n v="10"/>
    <n v="70"/>
    <n v="-700"/>
    <n v="521445"/>
  </r>
  <r>
    <x v="29"/>
    <s v="Walencja"/>
    <s v="T5"/>
    <s v="Z"/>
    <n v="42"/>
    <n v="44"/>
    <n v="-1848"/>
    <n v="519597"/>
  </r>
  <r>
    <x v="30"/>
    <s v="Algier"/>
    <s v="T4"/>
    <s v="W"/>
    <n v="11"/>
    <n v="94"/>
    <n v="1034"/>
    <n v="520631"/>
  </r>
  <r>
    <x v="30"/>
    <s v="Algier"/>
    <s v="T5"/>
    <s v="W"/>
    <n v="48"/>
    <n v="59"/>
    <n v="2832"/>
    <n v="523463"/>
  </r>
  <r>
    <x v="30"/>
    <s v="Algier"/>
    <s v="T3"/>
    <s v="Z"/>
    <n v="20"/>
    <n v="21"/>
    <n v="-420"/>
    <n v="523043"/>
  </r>
  <r>
    <x v="30"/>
    <s v="Algier"/>
    <s v="T2"/>
    <s v="Z"/>
    <n v="26"/>
    <n v="25"/>
    <n v="-650"/>
    <n v="522393"/>
  </r>
  <r>
    <x v="31"/>
    <s v="Tunis"/>
    <s v="T1"/>
    <s v="Z"/>
    <n v="24"/>
    <n v="9"/>
    <n v="-216"/>
    <n v="522177"/>
  </r>
  <r>
    <x v="31"/>
    <s v="Tunis"/>
    <s v="T4"/>
    <s v="Z"/>
    <n v="38"/>
    <n v="68"/>
    <n v="-2584"/>
    <n v="519593"/>
  </r>
  <r>
    <x v="31"/>
    <s v="Tunis"/>
    <s v="T3"/>
    <s v="Z"/>
    <n v="14"/>
    <n v="21"/>
    <n v="-294"/>
    <n v="519299"/>
  </r>
  <r>
    <x v="31"/>
    <s v="Tunis"/>
    <s v="T5"/>
    <s v="Z"/>
    <n v="4"/>
    <n v="43"/>
    <n v="-172"/>
    <n v="519127"/>
  </r>
  <r>
    <x v="32"/>
    <s v="Benghazi"/>
    <s v="T2"/>
    <s v="W"/>
    <n v="19"/>
    <n v="36"/>
    <n v="684"/>
    <n v="519811"/>
  </r>
  <r>
    <x v="32"/>
    <s v="Benghazi"/>
    <s v="T4"/>
    <s v="Z"/>
    <n v="30"/>
    <n v="65"/>
    <n v="-1950"/>
    <n v="517861"/>
  </r>
  <r>
    <x v="33"/>
    <s v="Aleksandria"/>
    <s v="T5"/>
    <s v="W"/>
    <n v="6"/>
    <n v="63"/>
    <n v="378"/>
    <n v="518239"/>
  </r>
  <r>
    <x v="33"/>
    <s v="Aleksandria"/>
    <s v="T4"/>
    <s v="Z"/>
    <n v="43"/>
    <n v="59"/>
    <n v="-2537"/>
    <n v="515702"/>
  </r>
  <r>
    <x v="34"/>
    <s v="Bejrut"/>
    <s v="T5"/>
    <s v="W"/>
    <n v="1"/>
    <n v="61"/>
    <n v="61"/>
    <n v="515763"/>
  </r>
  <r>
    <x v="34"/>
    <s v="Bejrut"/>
    <s v="T3"/>
    <s v="W"/>
    <n v="147"/>
    <n v="30"/>
    <n v="4410"/>
    <n v="520173"/>
  </r>
  <r>
    <x v="34"/>
    <s v="Bejrut"/>
    <s v="T1"/>
    <s v="Z"/>
    <n v="15"/>
    <n v="8"/>
    <n v="-120"/>
    <n v="520053"/>
  </r>
  <r>
    <x v="34"/>
    <s v="Bejrut"/>
    <s v="T4"/>
    <s v="Z"/>
    <n v="24"/>
    <n v="63"/>
    <n v="-1512"/>
    <n v="518541"/>
  </r>
  <r>
    <x v="34"/>
    <s v="Bejrut"/>
    <s v="T2"/>
    <s v="Z"/>
    <n v="19"/>
    <n v="24"/>
    <n v="-456"/>
    <n v="518085"/>
  </r>
  <r>
    <x v="35"/>
    <s v="Palermo"/>
    <s v="T4"/>
    <s v="W"/>
    <n v="134"/>
    <n v="99"/>
    <n v="13266"/>
    <n v="531351"/>
  </r>
  <r>
    <x v="35"/>
    <s v="Palermo"/>
    <s v="T5"/>
    <s v="Z"/>
    <n v="12"/>
    <n v="38"/>
    <n v="-456"/>
    <n v="530895"/>
  </r>
  <r>
    <x v="36"/>
    <s v="Neapol"/>
    <s v="T3"/>
    <s v="W"/>
    <n v="4"/>
    <n v="30"/>
    <n v="120"/>
    <n v="531015"/>
  </r>
  <r>
    <x v="36"/>
    <s v="Neapol"/>
    <s v="T1"/>
    <s v="Z"/>
    <n v="26"/>
    <n v="8"/>
    <n v="-208"/>
    <n v="530807"/>
  </r>
  <r>
    <x v="36"/>
    <s v="Neapol"/>
    <s v="T4"/>
    <s v="Z"/>
    <n v="38"/>
    <n v="66"/>
    <n v="-2508"/>
    <n v="528299"/>
  </r>
  <r>
    <x v="37"/>
    <s v="Monako"/>
    <s v="T4"/>
    <s v="W"/>
    <n v="38"/>
    <n v="98"/>
    <n v="3724"/>
    <n v="532023"/>
  </r>
  <r>
    <x v="37"/>
    <s v="Monako"/>
    <s v="T2"/>
    <s v="W"/>
    <n v="44"/>
    <n v="37"/>
    <n v="1628"/>
    <n v="533651"/>
  </r>
  <r>
    <x v="37"/>
    <s v="Monako"/>
    <s v="T1"/>
    <s v="Z"/>
    <n v="21"/>
    <n v="8"/>
    <n v="-168"/>
    <n v="533483"/>
  </r>
  <r>
    <x v="37"/>
    <s v="Monako"/>
    <s v="T5"/>
    <s v="Z"/>
    <n v="10"/>
    <n v="39"/>
    <n v="-390"/>
    <n v="533093"/>
  </r>
  <r>
    <x v="38"/>
    <s v="Barcelona"/>
    <s v="T2"/>
    <s v="W"/>
    <n v="15"/>
    <n v="38"/>
    <n v="570"/>
    <n v="533663"/>
  </r>
  <r>
    <x v="38"/>
    <s v="Barcelona"/>
    <s v="T5"/>
    <s v="W"/>
    <n v="22"/>
    <n v="63"/>
    <n v="1386"/>
    <n v="535049"/>
  </r>
  <r>
    <x v="38"/>
    <s v="Barcelona"/>
    <s v="T4"/>
    <s v="Z"/>
    <n v="9"/>
    <n v="60"/>
    <n v="-540"/>
    <n v="534509"/>
  </r>
  <r>
    <x v="38"/>
    <s v="Barcelona"/>
    <s v="T3"/>
    <s v="Z"/>
    <n v="6"/>
    <n v="19"/>
    <n v="-114"/>
    <n v="534395"/>
  </r>
  <r>
    <x v="38"/>
    <s v="Barcelona"/>
    <s v="T1"/>
    <s v="Z"/>
    <n v="4"/>
    <n v="8"/>
    <n v="-32"/>
    <n v="534363"/>
  </r>
  <r>
    <x v="39"/>
    <s v="Walencja"/>
    <s v="T3"/>
    <s v="W"/>
    <n v="6"/>
    <n v="25"/>
    <n v="150"/>
    <n v="534513"/>
  </r>
  <r>
    <x v="39"/>
    <s v="Walencja"/>
    <s v="T4"/>
    <s v="Z"/>
    <n v="48"/>
    <n v="79"/>
    <n v="-3792"/>
    <n v="530721"/>
  </r>
  <r>
    <x v="40"/>
    <s v="Algier"/>
    <s v="T5"/>
    <s v="Z"/>
    <n v="34"/>
    <n v="42"/>
    <n v="-1428"/>
    <n v="529293"/>
  </r>
  <r>
    <x v="40"/>
    <s v="Algier"/>
    <s v="T2"/>
    <s v="W"/>
    <n v="49"/>
    <n v="35"/>
    <n v="1715"/>
    <n v="531008"/>
  </r>
  <r>
    <x v="40"/>
    <s v="Algier"/>
    <s v="T1"/>
    <s v="Z"/>
    <n v="10"/>
    <n v="8"/>
    <n v="-80"/>
    <n v="530928"/>
  </r>
  <r>
    <x v="40"/>
    <s v="Algier"/>
    <s v="T3"/>
    <s v="Z"/>
    <n v="47"/>
    <n v="21"/>
    <n v="-987"/>
    <n v="529941"/>
  </r>
  <r>
    <x v="40"/>
    <s v="Algier"/>
    <s v="T4"/>
    <s v="Z"/>
    <n v="48"/>
    <n v="66"/>
    <n v="-3168"/>
    <n v="526773"/>
  </r>
  <r>
    <x v="41"/>
    <s v="Tunis"/>
    <s v="T5"/>
    <s v="W"/>
    <n v="34"/>
    <n v="58"/>
    <n v="1972"/>
    <n v="528745"/>
  </r>
  <r>
    <x v="41"/>
    <s v="Tunis"/>
    <s v="T1"/>
    <s v="Z"/>
    <n v="5"/>
    <n v="9"/>
    <n v="-45"/>
    <n v="528700"/>
  </r>
  <r>
    <x v="42"/>
    <s v="Benghazi"/>
    <s v="T3"/>
    <s v="W"/>
    <n v="46"/>
    <n v="30"/>
    <n v="1380"/>
    <n v="530080"/>
  </r>
  <r>
    <x v="42"/>
    <s v="Benghazi"/>
    <s v="T4"/>
    <s v="Z"/>
    <n v="49"/>
    <n v="65"/>
    <n v="-3185"/>
    <n v="526895"/>
  </r>
  <r>
    <x v="42"/>
    <s v="Benghazi"/>
    <s v="T1"/>
    <s v="Z"/>
    <n v="16"/>
    <n v="8"/>
    <n v="-128"/>
    <n v="526767"/>
  </r>
  <r>
    <x v="43"/>
    <s v="Aleksandria"/>
    <s v="T5"/>
    <s v="Z"/>
    <n v="5"/>
    <n v="37"/>
    <n v="-185"/>
    <n v="526582"/>
  </r>
  <r>
    <x v="43"/>
    <s v="Aleksandria"/>
    <s v="T3"/>
    <s v="W"/>
    <n v="1"/>
    <n v="32"/>
    <n v="32"/>
    <n v="526614"/>
  </r>
  <r>
    <x v="43"/>
    <s v="Aleksandria"/>
    <s v="T1"/>
    <s v="Z"/>
    <n v="34"/>
    <n v="7"/>
    <n v="-238"/>
    <n v="526376"/>
  </r>
  <r>
    <x v="43"/>
    <s v="Aleksandria"/>
    <s v="T4"/>
    <s v="Z"/>
    <n v="29"/>
    <n v="59"/>
    <n v="-1711"/>
    <n v="524665"/>
  </r>
  <r>
    <x v="44"/>
    <s v="Bejrut"/>
    <s v="T2"/>
    <s v="Z"/>
    <n v="34"/>
    <n v="24"/>
    <n v="-816"/>
    <n v="523849"/>
  </r>
  <r>
    <x v="44"/>
    <s v="Bejrut"/>
    <s v="T3"/>
    <s v="Z"/>
    <n v="27"/>
    <n v="20"/>
    <n v="-540"/>
    <n v="523309"/>
  </r>
  <r>
    <x v="44"/>
    <s v="Bejrut"/>
    <s v="T1"/>
    <s v="Z"/>
    <n v="40"/>
    <n v="8"/>
    <n v="-320"/>
    <n v="522989"/>
  </r>
  <r>
    <x v="45"/>
    <s v="Palermo"/>
    <s v="T4"/>
    <s v="W"/>
    <n v="184"/>
    <n v="99"/>
    <n v="18216"/>
    <n v="541205"/>
  </r>
  <r>
    <x v="45"/>
    <s v="Palermo"/>
    <s v="T5"/>
    <s v="Z"/>
    <n v="48"/>
    <n v="38"/>
    <n v="-1824"/>
    <n v="539381"/>
  </r>
  <r>
    <x v="45"/>
    <s v="Palermo"/>
    <s v="T2"/>
    <s v="Z"/>
    <n v="21"/>
    <n v="23"/>
    <n v="-483"/>
    <n v="538898"/>
  </r>
  <r>
    <x v="46"/>
    <s v="Neapol"/>
    <s v="T4"/>
    <s v="Z"/>
    <n v="47"/>
    <n v="66"/>
    <n v="-3102"/>
    <n v="535796"/>
  </r>
  <r>
    <x v="46"/>
    <s v="Neapol"/>
    <s v="T2"/>
    <s v="Z"/>
    <n v="6"/>
    <n v="25"/>
    <n v="-150"/>
    <n v="535646"/>
  </r>
  <r>
    <x v="46"/>
    <s v="Neapol"/>
    <s v="T5"/>
    <s v="Z"/>
    <n v="47"/>
    <n v="41"/>
    <n v="-1927"/>
    <n v="533719"/>
  </r>
  <r>
    <x v="47"/>
    <s v="Monako"/>
    <s v="T1"/>
    <s v="W"/>
    <n v="192"/>
    <n v="12"/>
    <n v="2304"/>
    <n v="536023"/>
  </r>
  <r>
    <x v="47"/>
    <s v="Monako"/>
    <s v="T2"/>
    <s v="W"/>
    <n v="48"/>
    <n v="37"/>
    <n v="1776"/>
    <n v="537799"/>
  </r>
  <r>
    <x v="47"/>
    <s v="Monako"/>
    <s v="T4"/>
    <s v="Z"/>
    <n v="18"/>
    <n v="62"/>
    <n v="-1116"/>
    <n v="536683"/>
  </r>
  <r>
    <x v="47"/>
    <s v="Monako"/>
    <s v="T5"/>
    <s v="Z"/>
    <n v="25"/>
    <n v="39"/>
    <n v="-975"/>
    <n v="535708"/>
  </r>
  <r>
    <x v="47"/>
    <s v="Monako"/>
    <s v="T3"/>
    <s v="Z"/>
    <n v="2"/>
    <n v="20"/>
    <n v="-40"/>
    <n v="535668"/>
  </r>
  <r>
    <x v="48"/>
    <s v="Barcelona"/>
    <s v="T2"/>
    <s v="W"/>
    <n v="13"/>
    <n v="38"/>
    <n v="494"/>
    <n v="536162"/>
  </r>
  <r>
    <x v="48"/>
    <s v="Barcelona"/>
    <s v="T5"/>
    <s v="W"/>
    <n v="121"/>
    <n v="63"/>
    <n v="7623"/>
    <n v="543785"/>
  </r>
  <r>
    <x v="48"/>
    <s v="Barcelona"/>
    <s v="T3"/>
    <s v="Z"/>
    <n v="30"/>
    <n v="19"/>
    <n v="-570"/>
    <n v="543215"/>
  </r>
  <r>
    <x v="48"/>
    <s v="Barcelona"/>
    <s v="T1"/>
    <s v="Z"/>
    <n v="46"/>
    <n v="8"/>
    <n v="-368"/>
    <n v="542847"/>
  </r>
  <r>
    <x v="49"/>
    <s v="Walencja"/>
    <s v="T1"/>
    <s v="W"/>
    <n v="49"/>
    <n v="11"/>
    <n v="539"/>
    <n v="543386"/>
  </r>
  <r>
    <x v="49"/>
    <s v="Walencja"/>
    <s v="T4"/>
    <s v="W"/>
    <n v="61"/>
    <n v="90"/>
    <n v="5490"/>
    <n v="548876"/>
  </r>
  <r>
    <x v="49"/>
    <s v="Walencja"/>
    <s v="T3"/>
    <s v="Z"/>
    <n v="19"/>
    <n v="22"/>
    <n v="-418"/>
    <n v="548458"/>
  </r>
  <r>
    <x v="49"/>
    <s v="Walencja"/>
    <s v="T5"/>
    <s v="Z"/>
    <n v="22"/>
    <n v="44"/>
    <n v="-968"/>
    <n v="547490"/>
  </r>
  <r>
    <x v="50"/>
    <s v="Algier"/>
    <s v="T2"/>
    <s v="Z"/>
    <n v="9"/>
    <n v="25"/>
    <n v="-225"/>
    <n v="547265"/>
  </r>
  <r>
    <x v="50"/>
    <s v="Algier"/>
    <s v="T4"/>
    <s v="W"/>
    <n v="4"/>
    <n v="94"/>
    <n v="376"/>
    <n v="547641"/>
  </r>
  <r>
    <x v="50"/>
    <s v="Algier"/>
    <s v="T3"/>
    <s v="Z"/>
    <n v="8"/>
    <n v="21"/>
    <n v="-168"/>
    <n v="547473"/>
  </r>
  <r>
    <x v="50"/>
    <s v="Algier"/>
    <s v="T1"/>
    <s v="Z"/>
    <n v="47"/>
    <n v="8"/>
    <n v="-376"/>
    <n v="547097"/>
  </r>
  <r>
    <x v="51"/>
    <s v="Tunis"/>
    <s v="T3"/>
    <s v="W"/>
    <n v="82"/>
    <n v="29"/>
    <n v="2378"/>
    <n v="549475"/>
  </r>
  <r>
    <x v="51"/>
    <s v="Tunis"/>
    <s v="T5"/>
    <s v="W"/>
    <n v="26"/>
    <n v="58"/>
    <n v="1508"/>
    <n v="550983"/>
  </r>
  <r>
    <x v="51"/>
    <s v="Tunis"/>
    <s v="T1"/>
    <s v="Z"/>
    <n v="24"/>
    <n v="9"/>
    <n v="-216"/>
    <n v="550767"/>
  </r>
  <r>
    <x v="51"/>
    <s v="Tunis"/>
    <s v="T2"/>
    <s v="Z"/>
    <n v="36"/>
    <n v="26"/>
    <n v="-936"/>
    <n v="549831"/>
  </r>
  <r>
    <x v="51"/>
    <s v="Tunis"/>
    <s v="T4"/>
    <s v="Z"/>
    <n v="6"/>
    <n v="68"/>
    <n v="-408"/>
    <n v="549423"/>
  </r>
  <r>
    <x v="52"/>
    <s v="Benghazi"/>
    <s v="T2"/>
    <s v="W"/>
    <n v="45"/>
    <n v="36"/>
    <n v="1620"/>
    <n v="551043"/>
  </r>
  <r>
    <x v="52"/>
    <s v="Benghazi"/>
    <s v="T1"/>
    <s v="Z"/>
    <n v="18"/>
    <n v="8"/>
    <n v="-144"/>
    <n v="550899"/>
  </r>
  <r>
    <x v="52"/>
    <s v="Benghazi"/>
    <s v="T5"/>
    <s v="Z"/>
    <n v="20"/>
    <n v="41"/>
    <n v="-820"/>
    <n v="550079"/>
  </r>
  <r>
    <x v="53"/>
    <s v="Aleksandria"/>
    <s v="T3"/>
    <s v="W"/>
    <n v="4"/>
    <n v="32"/>
    <n v="128"/>
    <n v="550207"/>
  </r>
  <r>
    <x v="53"/>
    <s v="Aleksandria"/>
    <s v="T5"/>
    <s v="Z"/>
    <n v="48"/>
    <n v="37"/>
    <n v="-1776"/>
    <n v="548431"/>
  </r>
  <r>
    <x v="54"/>
    <s v="Bejrut"/>
    <s v="T5"/>
    <s v="W"/>
    <n v="64"/>
    <n v="61"/>
    <n v="3904"/>
    <n v="552335"/>
  </r>
  <r>
    <x v="54"/>
    <s v="Bejrut"/>
    <s v="T4"/>
    <s v="Z"/>
    <n v="43"/>
    <n v="63"/>
    <n v="-2709"/>
    <n v="549626"/>
  </r>
  <r>
    <x v="54"/>
    <s v="Bejrut"/>
    <s v="T2"/>
    <s v="Z"/>
    <n v="24"/>
    <n v="24"/>
    <n v="-576"/>
    <n v="549050"/>
  </r>
  <r>
    <x v="55"/>
    <s v="Palermo"/>
    <s v="T5"/>
    <s v="W"/>
    <n v="4"/>
    <n v="62"/>
    <n v="248"/>
    <n v="549298"/>
  </r>
  <r>
    <x v="55"/>
    <s v="Palermo"/>
    <s v="T3"/>
    <s v="Z"/>
    <n v="35"/>
    <n v="19"/>
    <n v="-665"/>
    <n v="548633"/>
  </r>
  <r>
    <x v="55"/>
    <s v="Palermo"/>
    <s v="T1"/>
    <s v="Z"/>
    <n v="41"/>
    <n v="8"/>
    <n v="-328"/>
    <n v="548305"/>
  </r>
  <r>
    <x v="55"/>
    <s v="Palermo"/>
    <s v="T4"/>
    <s v="Z"/>
    <n v="23"/>
    <n v="61"/>
    <n v="-1403"/>
    <n v="546902"/>
  </r>
  <r>
    <x v="55"/>
    <s v="Palermo"/>
    <s v="T2"/>
    <s v="Z"/>
    <n v="46"/>
    <n v="23"/>
    <n v="-1058"/>
    <n v="5458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E685D-DF6A-480D-8A7B-F851878FC214}" name="Tabela przestawna1" cacheId="4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J10:K67" firstHeaderRow="1" firstDataRow="1" firstDataCol="1"/>
  <pivotFields count="8">
    <pivotField axis="axisRow" numFmtId="14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Suma z Cen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1617C0-3B67-4F55-BDA1-2A1DCA346A30}" name="Tabela przestawna2" cacheId="14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9">
  <location ref="A3:D61" firstHeaderRow="1" firstDataRow="2" firstDataCol="1" rowPageCount="1" colPageCount="1"/>
  <pivotFields count="6">
    <pivotField axis="axisRow" numFmtId="14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axis="axisPage" showAll="0">
      <items count="6">
        <item x="2"/>
        <item x="3"/>
        <item x="4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2" item="4" hier="-1"/>
  </pageFields>
  <dataFields count="1">
    <dataField name="Suma z ile ton" fld="4" baseField="0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5DD9D-D7C2-44A5-BFB1-F2D3900F9A40}" name="Tabela przestawna1" cacheId="14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9" firstHeaderRow="1" firstDataRow="1" firstDataCol="1" rowPageCount="1" colPageCount="1"/>
  <pivotFields count="6">
    <pivotField numFmtId="14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3" item="1" hier="-1"/>
  </pageFields>
  <dataFields count="1">
    <dataField name="Suma z ile ton" fld="4" baseField="0" baseItem="0"/>
  </dataFields>
  <formats count="2">
    <format dxfId="1">
      <pivotArea collapsedLevelsAreSubtotals="1" fieldPosition="0">
        <references count="1">
          <reference field="2" count="1">
            <x v="3"/>
          </reference>
        </references>
      </pivotArea>
    </format>
    <format dxfId="2">
      <pivotArea dataOnly="0" labelOnly="1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4" xr16:uid="{74096DE1-51F1-4C61-8F65-FB823D91B53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3" xr16:uid="{7CB6484F-F16E-4FE6-BEDD-851D8CBE70F9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2" xr16:uid="{73A58711-7868-4919-B516-75A7FDBDF4ED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1" xr16:uid="{0A549286-5867-4609-A3B4-E1948BAAC13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2C57C-95DB-4E6F-8492-15048EC4877D}">
  <dimension ref="A1:M204"/>
  <sheetViews>
    <sheetView tabSelected="1" workbookViewId="0">
      <selection activeCell="K6" sqref="K6"/>
    </sheetView>
  </sheetViews>
  <sheetFormatPr defaultRowHeight="15" x14ac:dyDescent="0.25"/>
  <cols>
    <col min="1" max="1" width="10.425781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10" max="10" width="17.7109375" bestFit="1" customWidth="1"/>
    <col min="11" max="11" width="12" bestFit="1" customWidth="1"/>
  </cols>
  <sheetData>
    <row r="1" spans="1:13" x14ac:dyDescent="0.25">
      <c r="H1" t="s">
        <v>31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30</v>
      </c>
      <c r="H2">
        <v>500000</v>
      </c>
    </row>
    <row r="3" spans="1:13" x14ac:dyDescent="0.25">
      <c r="A3" s="1">
        <v>42370</v>
      </c>
      <c r="B3" t="s">
        <v>6</v>
      </c>
      <c r="C3" t="s">
        <v>7</v>
      </c>
      <c r="D3" t="s">
        <v>8</v>
      </c>
      <c r="E3">
        <v>3</v>
      </c>
      <c r="F3">
        <v>80</v>
      </c>
      <c r="G3">
        <f>E3*F3*IF(D3="Z",-1,1)</f>
        <v>-240</v>
      </c>
      <c r="H3">
        <f>H2+G3</f>
        <v>499760</v>
      </c>
      <c r="J3" t="s">
        <v>32</v>
      </c>
      <c r="K3" s="8">
        <f>A204</f>
        <v>43452</v>
      </c>
      <c r="L3" s="7">
        <f>H204</f>
        <v>545844</v>
      </c>
    </row>
    <row r="4" spans="1:13" x14ac:dyDescent="0.25">
      <c r="A4" s="1">
        <v>42370</v>
      </c>
      <c r="B4" t="s">
        <v>6</v>
      </c>
      <c r="C4" t="s">
        <v>9</v>
      </c>
      <c r="D4" t="s">
        <v>8</v>
      </c>
      <c r="E4">
        <v>32</v>
      </c>
      <c r="F4">
        <v>50</v>
      </c>
      <c r="G4">
        <f t="shared" ref="G4:G67" si="0">E4*F4*IF(D4="Z",-1,1)</f>
        <v>-1600</v>
      </c>
      <c r="H4">
        <f t="shared" ref="H4:H67" si="1">H3+G4</f>
        <v>498160</v>
      </c>
      <c r="J4" t="s">
        <v>33</v>
      </c>
      <c r="K4" s="13">
        <f>INDEX(J11:J66,MATCH(L4,L11:L66,0),1)</f>
        <v>43381</v>
      </c>
      <c r="L4" s="7">
        <f>MAX(L11:L66)</f>
        <v>550079</v>
      </c>
    </row>
    <row r="5" spans="1:13" x14ac:dyDescent="0.25">
      <c r="A5" s="1">
        <v>42370</v>
      </c>
      <c r="B5" t="s">
        <v>6</v>
      </c>
      <c r="C5" t="s">
        <v>10</v>
      </c>
      <c r="D5" t="s">
        <v>8</v>
      </c>
      <c r="E5">
        <v>38</v>
      </c>
      <c r="F5">
        <v>10</v>
      </c>
      <c r="G5">
        <f t="shared" si="0"/>
        <v>-380</v>
      </c>
      <c r="H5">
        <f t="shared" si="1"/>
        <v>497780</v>
      </c>
      <c r="J5" t="s">
        <v>34</v>
      </c>
      <c r="L5">
        <f>MIN(H3:H204)</f>
        <v>493601</v>
      </c>
      <c r="M5" s="7">
        <f>H2-L5</f>
        <v>6399</v>
      </c>
    </row>
    <row r="6" spans="1:13" x14ac:dyDescent="0.25">
      <c r="A6" s="1">
        <v>42370</v>
      </c>
      <c r="B6" t="s">
        <v>6</v>
      </c>
      <c r="C6" t="s">
        <v>11</v>
      </c>
      <c r="D6" t="s">
        <v>8</v>
      </c>
      <c r="E6">
        <v>33</v>
      </c>
      <c r="F6">
        <v>30</v>
      </c>
      <c r="G6">
        <f t="shared" si="0"/>
        <v>-990</v>
      </c>
      <c r="H6">
        <f t="shared" si="1"/>
        <v>496790</v>
      </c>
    </row>
    <row r="7" spans="1:13" x14ac:dyDescent="0.25">
      <c r="A7" s="1">
        <v>42370</v>
      </c>
      <c r="B7" t="s">
        <v>6</v>
      </c>
      <c r="C7" t="s">
        <v>12</v>
      </c>
      <c r="D7" t="s">
        <v>8</v>
      </c>
      <c r="E7">
        <v>43</v>
      </c>
      <c r="F7">
        <v>25</v>
      </c>
      <c r="G7">
        <f t="shared" si="0"/>
        <v>-1075</v>
      </c>
      <c r="H7">
        <f t="shared" si="1"/>
        <v>495715</v>
      </c>
    </row>
    <row r="8" spans="1:13" x14ac:dyDescent="0.25">
      <c r="A8" s="1">
        <v>42385</v>
      </c>
      <c r="B8" t="s">
        <v>13</v>
      </c>
      <c r="C8" t="s">
        <v>9</v>
      </c>
      <c r="D8" t="s">
        <v>14</v>
      </c>
      <c r="E8">
        <v>32</v>
      </c>
      <c r="F8">
        <v>58</v>
      </c>
      <c r="G8">
        <f t="shared" si="0"/>
        <v>1856</v>
      </c>
      <c r="H8">
        <f t="shared" si="1"/>
        <v>497571</v>
      </c>
    </row>
    <row r="9" spans="1:13" x14ac:dyDescent="0.25">
      <c r="A9" s="1">
        <v>42385</v>
      </c>
      <c r="B9" t="s">
        <v>13</v>
      </c>
      <c r="C9" t="s">
        <v>11</v>
      </c>
      <c r="D9" t="s">
        <v>8</v>
      </c>
      <c r="E9">
        <v>14</v>
      </c>
      <c r="F9">
        <v>26</v>
      </c>
      <c r="G9">
        <f t="shared" si="0"/>
        <v>-364</v>
      </c>
      <c r="H9">
        <f t="shared" si="1"/>
        <v>497207</v>
      </c>
      <c r="L9" t="s">
        <v>36</v>
      </c>
    </row>
    <row r="10" spans="1:13" x14ac:dyDescent="0.25">
      <c r="A10" s="1">
        <v>42393</v>
      </c>
      <c r="B10" t="s">
        <v>15</v>
      </c>
      <c r="C10" t="s">
        <v>9</v>
      </c>
      <c r="D10" t="s">
        <v>8</v>
      </c>
      <c r="E10">
        <v>44</v>
      </c>
      <c r="F10">
        <v>46</v>
      </c>
      <c r="G10">
        <f t="shared" si="0"/>
        <v>-2024</v>
      </c>
      <c r="H10">
        <f t="shared" si="1"/>
        <v>495183</v>
      </c>
      <c r="J10" s="2" t="s">
        <v>23</v>
      </c>
      <c r="K10" t="s">
        <v>35</v>
      </c>
      <c r="L10">
        <f>H2</f>
        <v>500000</v>
      </c>
    </row>
    <row r="11" spans="1:13" x14ac:dyDescent="0.25">
      <c r="A11" s="1">
        <v>42393</v>
      </c>
      <c r="B11" t="s">
        <v>15</v>
      </c>
      <c r="C11" t="s">
        <v>11</v>
      </c>
      <c r="D11" t="s">
        <v>8</v>
      </c>
      <c r="E11">
        <v>1</v>
      </c>
      <c r="F11">
        <v>28</v>
      </c>
      <c r="G11">
        <f t="shared" si="0"/>
        <v>-28</v>
      </c>
      <c r="H11">
        <f t="shared" si="1"/>
        <v>495155</v>
      </c>
      <c r="J11" s="12">
        <v>42370</v>
      </c>
      <c r="K11" s="4">
        <v>-4285</v>
      </c>
      <c r="L11">
        <f>L10+K11</f>
        <v>495715</v>
      </c>
    </row>
    <row r="12" spans="1:13" x14ac:dyDescent="0.25">
      <c r="A12" s="1">
        <v>42393</v>
      </c>
      <c r="B12" t="s">
        <v>15</v>
      </c>
      <c r="C12" t="s">
        <v>7</v>
      </c>
      <c r="D12" t="s">
        <v>8</v>
      </c>
      <c r="E12">
        <v>21</v>
      </c>
      <c r="F12">
        <v>74</v>
      </c>
      <c r="G12">
        <f t="shared" si="0"/>
        <v>-1554</v>
      </c>
      <c r="H12">
        <f t="shared" si="1"/>
        <v>493601</v>
      </c>
      <c r="J12" s="12">
        <v>42385</v>
      </c>
      <c r="K12" s="4">
        <v>1492</v>
      </c>
      <c r="L12">
        <f t="shared" ref="L12:L67" si="2">L11+K12</f>
        <v>497207</v>
      </c>
    </row>
    <row r="13" spans="1:13" x14ac:dyDescent="0.25">
      <c r="A13" s="1">
        <v>42419</v>
      </c>
      <c r="B13" t="s">
        <v>16</v>
      </c>
      <c r="C13" t="s">
        <v>12</v>
      </c>
      <c r="D13" t="s">
        <v>14</v>
      </c>
      <c r="E13">
        <v>43</v>
      </c>
      <c r="F13">
        <v>32</v>
      </c>
      <c r="G13">
        <f t="shared" si="0"/>
        <v>1376</v>
      </c>
      <c r="H13">
        <f t="shared" si="1"/>
        <v>494977</v>
      </c>
      <c r="J13" s="12">
        <v>42393</v>
      </c>
      <c r="K13" s="4">
        <v>-3606</v>
      </c>
      <c r="L13">
        <f t="shared" si="2"/>
        <v>493601</v>
      </c>
    </row>
    <row r="14" spans="1:13" x14ac:dyDescent="0.25">
      <c r="A14" s="1">
        <v>42419</v>
      </c>
      <c r="B14" t="s">
        <v>16</v>
      </c>
      <c r="C14" t="s">
        <v>10</v>
      </c>
      <c r="D14" t="s">
        <v>14</v>
      </c>
      <c r="E14">
        <v>38</v>
      </c>
      <c r="F14">
        <v>13</v>
      </c>
      <c r="G14">
        <f t="shared" si="0"/>
        <v>494</v>
      </c>
      <c r="H14">
        <f t="shared" si="1"/>
        <v>495471</v>
      </c>
      <c r="J14" s="12">
        <v>42419</v>
      </c>
      <c r="K14" s="4">
        <v>1043</v>
      </c>
      <c r="L14">
        <f t="shared" si="2"/>
        <v>494644</v>
      </c>
    </row>
    <row r="15" spans="1:13" x14ac:dyDescent="0.25">
      <c r="A15" s="1">
        <v>42419</v>
      </c>
      <c r="B15" t="s">
        <v>16</v>
      </c>
      <c r="C15" t="s">
        <v>7</v>
      </c>
      <c r="D15" t="s">
        <v>8</v>
      </c>
      <c r="E15">
        <v>9</v>
      </c>
      <c r="F15">
        <v>59</v>
      </c>
      <c r="G15">
        <f t="shared" si="0"/>
        <v>-531</v>
      </c>
      <c r="H15">
        <f t="shared" si="1"/>
        <v>494940</v>
      </c>
      <c r="J15" s="12">
        <v>42440</v>
      </c>
      <c r="K15" s="4">
        <v>2114</v>
      </c>
      <c r="L15">
        <f t="shared" si="2"/>
        <v>496758</v>
      </c>
    </row>
    <row r="16" spans="1:13" x14ac:dyDescent="0.25">
      <c r="A16" s="1">
        <v>42419</v>
      </c>
      <c r="B16" t="s">
        <v>16</v>
      </c>
      <c r="C16" t="s">
        <v>9</v>
      </c>
      <c r="D16" t="s">
        <v>8</v>
      </c>
      <c r="E16">
        <v>8</v>
      </c>
      <c r="F16">
        <v>37</v>
      </c>
      <c r="G16">
        <f t="shared" si="0"/>
        <v>-296</v>
      </c>
      <c r="H16">
        <f t="shared" si="1"/>
        <v>494644</v>
      </c>
      <c r="J16" s="12">
        <v>42464</v>
      </c>
      <c r="K16" s="4">
        <v>-1645</v>
      </c>
      <c r="L16">
        <f t="shared" si="2"/>
        <v>495113</v>
      </c>
    </row>
    <row r="17" spans="1:12" x14ac:dyDescent="0.25">
      <c r="A17" s="1">
        <v>42440</v>
      </c>
      <c r="B17" t="s">
        <v>17</v>
      </c>
      <c r="C17" t="s">
        <v>9</v>
      </c>
      <c r="D17" t="s">
        <v>14</v>
      </c>
      <c r="E17">
        <v>50</v>
      </c>
      <c r="F17">
        <v>61</v>
      </c>
      <c r="G17">
        <f t="shared" si="0"/>
        <v>3050</v>
      </c>
      <c r="H17">
        <f t="shared" si="1"/>
        <v>497694</v>
      </c>
      <c r="J17" s="12">
        <v>42482</v>
      </c>
      <c r="K17" s="4">
        <v>-505</v>
      </c>
      <c r="L17">
        <f t="shared" si="2"/>
        <v>494608</v>
      </c>
    </row>
    <row r="18" spans="1:12" x14ac:dyDescent="0.25">
      <c r="A18" s="1">
        <v>42440</v>
      </c>
      <c r="B18" t="s">
        <v>17</v>
      </c>
      <c r="C18" t="s">
        <v>12</v>
      </c>
      <c r="D18" t="s">
        <v>8</v>
      </c>
      <c r="E18">
        <v>32</v>
      </c>
      <c r="F18">
        <v>20</v>
      </c>
      <c r="G18">
        <f t="shared" si="0"/>
        <v>-640</v>
      </c>
      <c r="H18">
        <f t="shared" si="1"/>
        <v>497054</v>
      </c>
      <c r="J18" s="12">
        <v>42504</v>
      </c>
      <c r="K18" s="4">
        <v>3494</v>
      </c>
      <c r="L18">
        <f t="shared" si="2"/>
        <v>498102</v>
      </c>
    </row>
    <row r="19" spans="1:12" x14ac:dyDescent="0.25">
      <c r="A19" s="1">
        <v>42440</v>
      </c>
      <c r="B19" t="s">
        <v>17</v>
      </c>
      <c r="C19" t="s">
        <v>10</v>
      </c>
      <c r="D19" t="s">
        <v>8</v>
      </c>
      <c r="E19">
        <v>7</v>
      </c>
      <c r="F19">
        <v>8</v>
      </c>
      <c r="G19">
        <f t="shared" si="0"/>
        <v>-56</v>
      </c>
      <c r="H19">
        <f t="shared" si="1"/>
        <v>496998</v>
      </c>
      <c r="J19" s="12">
        <v>42529</v>
      </c>
      <c r="K19" s="4">
        <v>-2953</v>
      </c>
      <c r="L19">
        <f t="shared" si="2"/>
        <v>495149</v>
      </c>
    </row>
    <row r="20" spans="1:12" x14ac:dyDescent="0.25">
      <c r="A20" s="1">
        <v>42440</v>
      </c>
      <c r="B20" t="s">
        <v>17</v>
      </c>
      <c r="C20" t="s">
        <v>11</v>
      </c>
      <c r="D20" t="s">
        <v>8</v>
      </c>
      <c r="E20">
        <v>10</v>
      </c>
      <c r="F20">
        <v>24</v>
      </c>
      <c r="G20">
        <f t="shared" si="0"/>
        <v>-240</v>
      </c>
      <c r="H20">
        <f t="shared" si="1"/>
        <v>496758</v>
      </c>
      <c r="J20" s="12">
        <v>42542</v>
      </c>
      <c r="K20" s="4">
        <v>3009</v>
      </c>
      <c r="L20">
        <f t="shared" si="2"/>
        <v>498158</v>
      </c>
    </row>
    <row r="21" spans="1:12" x14ac:dyDescent="0.25">
      <c r="A21" s="1">
        <v>42464</v>
      </c>
      <c r="B21" t="s">
        <v>18</v>
      </c>
      <c r="C21" t="s">
        <v>10</v>
      </c>
      <c r="D21" t="s">
        <v>14</v>
      </c>
      <c r="E21">
        <v>7</v>
      </c>
      <c r="F21">
        <v>12</v>
      </c>
      <c r="G21">
        <f t="shared" si="0"/>
        <v>84</v>
      </c>
      <c r="H21">
        <f t="shared" si="1"/>
        <v>496842</v>
      </c>
      <c r="J21" s="12">
        <v>42559</v>
      </c>
      <c r="K21" s="4">
        <v>-3022</v>
      </c>
      <c r="L21">
        <f t="shared" si="2"/>
        <v>495136</v>
      </c>
    </row>
    <row r="22" spans="1:12" x14ac:dyDescent="0.25">
      <c r="A22" s="1">
        <v>42464</v>
      </c>
      <c r="B22" t="s">
        <v>18</v>
      </c>
      <c r="C22" t="s">
        <v>12</v>
      </c>
      <c r="D22" t="s">
        <v>8</v>
      </c>
      <c r="E22">
        <v>25</v>
      </c>
      <c r="F22">
        <v>19</v>
      </c>
      <c r="G22">
        <f t="shared" si="0"/>
        <v>-475</v>
      </c>
      <c r="H22">
        <f t="shared" si="1"/>
        <v>496367</v>
      </c>
      <c r="J22" s="12">
        <v>42574</v>
      </c>
      <c r="K22" s="4">
        <v>880</v>
      </c>
      <c r="L22">
        <f t="shared" si="2"/>
        <v>496016</v>
      </c>
    </row>
    <row r="23" spans="1:12" x14ac:dyDescent="0.25">
      <c r="A23" s="1">
        <v>42464</v>
      </c>
      <c r="B23" t="s">
        <v>18</v>
      </c>
      <c r="C23" t="s">
        <v>9</v>
      </c>
      <c r="D23" t="s">
        <v>8</v>
      </c>
      <c r="E23">
        <v>33</v>
      </c>
      <c r="F23">
        <v>38</v>
      </c>
      <c r="G23">
        <f t="shared" si="0"/>
        <v>-1254</v>
      </c>
      <c r="H23">
        <f t="shared" si="1"/>
        <v>495113</v>
      </c>
      <c r="J23" s="12">
        <v>42593</v>
      </c>
      <c r="K23" s="4">
        <v>8904</v>
      </c>
      <c r="L23">
        <f t="shared" si="2"/>
        <v>504920</v>
      </c>
    </row>
    <row r="24" spans="1:12" x14ac:dyDescent="0.25">
      <c r="A24" s="1">
        <v>42482</v>
      </c>
      <c r="B24" t="s">
        <v>19</v>
      </c>
      <c r="C24" t="s">
        <v>11</v>
      </c>
      <c r="D24" t="s">
        <v>14</v>
      </c>
      <c r="E24">
        <v>36</v>
      </c>
      <c r="F24">
        <v>35</v>
      </c>
      <c r="G24">
        <f t="shared" si="0"/>
        <v>1260</v>
      </c>
      <c r="H24">
        <f t="shared" si="1"/>
        <v>496373</v>
      </c>
      <c r="J24" s="12">
        <v>42619</v>
      </c>
      <c r="K24" s="4">
        <v>-2714</v>
      </c>
      <c r="L24">
        <f t="shared" si="2"/>
        <v>502206</v>
      </c>
    </row>
    <row r="25" spans="1:12" x14ac:dyDescent="0.25">
      <c r="A25" s="1">
        <v>42482</v>
      </c>
      <c r="B25" t="s">
        <v>19</v>
      </c>
      <c r="C25" t="s">
        <v>7</v>
      </c>
      <c r="D25" t="s">
        <v>8</v>
      </c>
      <c r="E25">
        <v>5</v>
      </c>
      <c r="F25">
        <v>66</v>
      </c>
      <c r="G25">
        <f t="shared" si="0"/>
        <v>-330</v>
      </c>
      <c r="H25">
        <f t="shared" si="1"/>
        <v>496043</v>
      </c>
      <c r="J25" s="12">
        <v>42640</v>
      </c>
      <c r="K25" s="4">
        <v>-2617</v>
      </c>
      <c r="L25">
        <f t="shared" si="2"/>
        <v>499589</v>
      </c>
    </row>
    <row r="26" spans="1:12" x14ac:dyDescent="0.25">
      <c r="A26" s="1">
        <v>42482</v>
      </c>
      <c r="B26" t="s">
        <v>19</v>
      </c>
      <c r="C26" t="s">
        <v>9</v>
      </c>
      <c r="D26" t="s">
        <v>8</v>
      </c>
      <c r="E26">
        <v>35</v>
      </c>
      <c r="F26">
        <v>41</v>
      </c>
      <c r="G26">
        <f t="shared" si="0"/>
        <v>-1435</v>
      </c>
      <c r="H26">
        <f t="shared" si="1"/>
        <v>494608</v>
      </c>
      <c r="J26" s="12">
        <v>42664</v>
      </c>
      <c r="K26" s="4">
        <v>-771</v>
      </c>
      <c r="L26">
        <f t="shared" si="2"/>
        <v>498818</v>
      </c>
    </row>
    <row r="27" spans="1:12" x14ac:dyDescent="0.25">
      <c r="A27" s="1">
        <v>42504</v>
      </c>
      <c r="B27" t="s">
        <v>20</v>
      </c>
      <c r="C27" t="s">
        <v>7</v>
      </c>
      <c r="D27" t="s">
        <v>14</v>
      </c>
      <c r="E27">
        <v>38</v>
      </c>
      <c r="F27">
        <v>98</v>
      </c>
      <c r="G27">
        <f t="shared" si="0"/>
        <v>3724</v>
      </c>
      <c r="H27">
        <f t="shared" si="1"/>
        <v>498332</v>
      </c>
      <c r="J27" s="12">
        <v>42682</v>
      </c>
      <c r="K27" s="4">
        <v>-2440</v>
      </c>
      <c r="L27">
        <f t="shared" si="2"/>
        <v>496378</v>
      </c>
    </row>
    <row r="28" spans="1:12" x14ac:dyDescent="0.25">
      <c r="A28" s="1">
        <v>42504</v>
      </c>
      <c r="B28" t="s">
        <v>20</v>
      </c>
      <c r="C28" t="s">
        <v>11</v>
      </c>
      <c r="D28" t="s">
        <v>8</v>
      </c>
      <c r="E28">
        <v>10</v>
      </c>
      <c r="F28">
        <v>23</v>
      </c>
      <c r="G28">
        <f t="shared" si="0"/>
        <v>-230</v>
      </c>
      <c r="H28">
        <f t="shared" si="1"/>
        <v>498102</v>
      </c>
      <c r="J28" s="12">
        <v>42704</v>
      </c>
      <c r="K28" s="4">
        <v>9206</v>
      </c>
      <c r="L28">
        <f t="shared" si="2"/>
        <v>505584</v>
      </c>
    </row>
    <row r="29" spans="1:12" x14ac:dyDescent="0.25">
      <c r="A29" s="1">
        <v>42529</v>
      </c>
      <c r="B29" t="s">
        <v>21</v>
      </c>
      <c r="C29" t="s">
        <v>11</v>
      </c>
      <c r="D29" t="s">
        <v>14</v>
      </c>
      <c r="E29">
        <v>4</v>
      </c>
      <c r="F29">
        <v>38</v>
      </c>
      <c r="G29">
        <f t="shared" si="0"/>
        <v>152</v>
      </c>
      <c r="H29">
        <f t="shared" si="1"/>
        <v>498254</v>
      </c>
      <c r="J29" s="12">
        <v>42729</v>
      </c>
      <c r="K29" s="4">
        <v>-129</v>
      </c>
      <c r="L29">
        <f t="shared" si="2"/>
        <v>505455</v>
      </c>
    </row>
    <row r="30" spans="1:12" x14ac:dyDescent="0.25">
      <c r="A30" s="1">
        <v>42529</v>
      </c>
      <c r="B30" t="s">
        <v>21</v>
      </c>
      <c r="C30" t="s">
        <v>7</v>
      </c>
      <c r="D30" t="s">
        <v>8</v>
      </c>
      <c r="E30">
        <v>42</v>
      </c>
      <c r="F30">
        <v>60</v>
      </c>
      <c r="G30">
        <f t="shared" si="0"/>
        <v>-2520</v>
      </c>
      <c r="H30">
        <f t="shared" si="1"/>
        <v>495734</v>
      </c>
      <c r="J30" s="12">
        <v>42742</v>
      </c>
      <c r="K30" s="4">
        <v>-4696</v>
      </c>
      <c r="L30">
        <f t="shared" si="2"/>
        <v>500759</v>
      </c>
    </row>
    <row r="31" spans="1:12" x14ac:dyDescent="0.25">
      <c r="A31" s="1">
        <v>42529</v>
      </c>
      <c r="B31" t="s">
        <v>21</v>
      </c>
      <c r="C31" t="s">
        <v>10</v>
      </c>
      <c r="D31" t="s">
        <v>8</v>
      </c>
      <c r="E31">
        <v>28</v>
      </c>
      <c r="F31">
        <v>8</v>
      </c>
      <c r="G31">
        <f t="shared" si="0"/>
        <v>-224</v>
      </c>
      <c r="H31">
        <f t="shared" si="1"/>
        <v>495510</v>
      </c>
      <c r="J31" s="12">
        <v>42759</v>
      </c>
      <c r="K31" s="4">
        <v>4259</v>
      </c>
      <c r="L31">
        <f t="shared" si="2"/>
        <v>505018</v>
      </c>
    </row>
    <row r="32" spans="1:12" x14ac:dyDescent="0.25">
      <c r="A32" s="1">
        <v>42529</v>
      </c>
      <c r="B32" t="s">
        <v>21</v>
      </c>
      <c r="C32" t="s">
        <v>12</v>
      </c>
      <c r="D32" t="s">
        <v>8</v>
      </c>
      <c r="E32">
        <v>19</v>
      </c>
      <c r="F32">
        <v>19</v>
      </c>
      <c r="G32">
        <f t="shared" si="0"/>
        <v>-361</v>
      </c>
      <c r="H32">
        <f t="shared" si="1"/>
        <v>495149</v>
      </c>
      <c r="J32" s="12">
        <v>42774</v>
      </c>
      <c r="K32" s="4">
        <v>6444</v>
      </c>
      <c r="L32">
        <f t="shared" si="2"/>
        <v>511462</v>
      </c>
    </row>
    <row r="33" spans="1:12" x14ac:dyDescent="0.25">
      <c r="A33" s="1">
        <v>42542</v>
      </c>
      <c r="B33" t="s">
        <v>22</v>
      </c>
      <c r="C33" t="s">
        <v>12</v>
      </c>
      <c r="D33" t="s">
        <v>14</v>
      </c>
      <c r="E33">
        <v>72</v>
      </c>
      <c r="F33">
        <v>28</v>
      </c>
      <c r="G33">
        <f t="shared" si="0"/>
        <v>2016</v>
      </c>
      <c r="H33">
        <f t="shared" si="1"/>
        <v>497165</v>
      </c>
      <c r="J33" s="12">
        <v>42793</v>
      </c>
      <c r="K33" s="4">
        <v>1088</v>
      </c>
      <c r="L33">
        <f t="shared" si="2"/>
        <v>512550</v>
      </c>
    </row>
    <row r="34" spans="1:12" x14ac:dyDescent="0.25">
      <c r="A34" s="1">
        <v>42542</v>
      </c>
      <c r="B34" t="s">
        <v>22</v>
      </c>
      <c r="C34" t="s">
        <v>7</v>
      </c>
      <c r="D34" t="s">
        <v>14</v>
      </c>
      <c r="E34">
        <v>42</v>
      </c>
      <c r="F34">
        <v>90</v>
      </c>
      <c r="G34">
        <f t="shared" si="0"/>
        <v>3780</v>
      </c>
      <c r="H34">
        <f t="shared" si="1"/>
        <v>500945</v>
      </c>
      <c r="J34" s="12">
        <v>42819</v>
      </c>
      <c r="K34" s="4">
        <v>-801</v>
      </c>
      <c r="L34">
        <f t="shared" si="2"/>
        <v>511749</v>
      </c>
    </row>
    <row r="35" spans="1:12" x14ac:dyDescent="0.25">
      <c r="A35" s="1">
        <v>42542</v>
      </c>
      <c r="B35" t="s">
        <v>22</v>
      </c>
      <c r="C35" t="s">
        <v>9</v>
      </c>
      <c r="D35" t="s">
        <v>8</v>
      </c>
      <c r="E35">
        <v>42</v>
      </c>
      <c r="F35">
        <v>44</v>
      </c>
      <c r="G35">
        <f t="shared" si="0"/>
        <v>-1848</v>
      </c>
      <c r="H35">
        <f t="shared" si="1"/>
        <v>499097</v>
      </c>
      <c r="J35" s="12">
        <v>42840</v>
      </c>
      <c r="K35" s="4">
        <v>550</v>
      </c>
      <c r="L35">
        <f t="shared" si="2"/>
        <v>512299</v>
      </c>
    </row>
    <row r="36" spans="1:12" x14ac:dyDescent="0.25">
      <c r="A36" s="1">
        <v>42542</v>
      </c>
      <c r="B36" t="s">
        <v>22</v>
      </c>
      <c r="C36" t="s">
        <v>11</v>
      </c>
      <c r="D36" t="s">
        <v>8</v>
      </c>
      <c r="E36">
        <v>33</v>
      </c>
      <c r="F36">
        <v>26</v>
      </c>
      <c r="G36">
        <f t="shared" si="0"/>
        <v>-858</v>
      </c>
      <c r="H36">
        <f t="shared" si="1"/>
        <v>498239</v>
      </c>
      <c r="J36" s="12">
        <v>42864</v>
      </c>
      <c r="K36" s="4">
        <v>632</v>
      </c>
      <c r="L36">
        <f t="shared" si="2"/>
        <v>512931</v>
      </c>
    </row>
    <row r="37" spans="1:12" x14ac:dyDescent="0.25">
      <c r="A37" s="1">
        <v>42542</v>
      </c>
      <c r="B37" t="s">
        <v>22</v>
      </c>
      <c r="C37" t="s">
        <v>10</v>
      </c>
      <c r="D37" t="s">
        <v>8</v>
      </c>
      <c r="E37">
        <v>9</v>
      </c>
      <c r="F37">
        <v>9</v>
      </c>
      <c r="G37">
        <f t="shared" si="0"/>
        <v>-81</v>
      </c>
      <c r="H37">
        <f t="shared" si="1"/>
        <v>498158</v>
      </c>
      <c r="J37" s="12">
        <v>42882</v>
      </c>
      <c r="K37" s="4">
        <v>939</v>
      </c>
      <c r="L37">
        <f t="shared" si="2"/>
        <v>513870</v>
      </c>
    </row>
    <row r="38" spans="1:12" x14ac:dyDescent="0.25">
      <c r="A38" s="1">
        <v>42559</v>
      </c>
      <c r="B38" t="s">
        <v>6</v>
      </c>
      <c r="C38" t="s">
        <v>12</v>
      </c>
      <c r="D38" t="s">
        <v>14</v>
      </c>
      <c r="E38">
        <v>4</v>
      </c>
      <c r="F38">
        <v>29</v>
      </c>
      <c r="G38">
        <f t="shared" si="0"/>
        <v>116</v>
      </c>
      <c r="H38">
        <f t="shared" si="1"/>
        <v>498274</v>
      </c>
      <c r="J38" s="12">
        <v>42904</v>
      </c>
      <c r="K38" s="4">
        <v>-2372</v>
      </c>
      <c r="L38">
        <f t="shared" si="2"/>
        <v>511498</v>
      </c>
    </row>
    <row r="39" spans="1:12" x14ac:dyDescent="0.25">
      <c r="A39" s="1">
        <v>42559</v>
      </c>
      <c r="B39" t="s">
        <v>6</v>
      </c>
      <c r="C39" t="s">
        <v>10</v>
      </c>
      <c r="D39" t="s">
        <v>14</v>
      </c>
      <c r="E39">
        <v>37</v>
      </c>
      <c r="F39">
        <v>12</v>
      </c>
      <c r="G39">
        <f t="shared" si="0"/>
        <v>444</v>
      </c>
      <c r="H39">
        <f t="shared" si="1"/>
        <v>498718</v>
      </c>
      <c r="J39" s="12">
        <v>42929</v>
      </c>
      <c r="K39" s="4">
        <v>11049</v>
      </c>
      <c r="L39">
        <f t="shared" si="2"/>
        <v>522547</v>
      </c>
    </row>
    <row r="40" spans="1:12" x14ac:dyDescent="0.25">
      <c r="A40" s="1">
        <v>42559</v>
      </c>
      <c r="B40" t="s">
        <v>6</v>
      </c>
      <c r="C40" t="s">
        <v>9</v>
      </c>
      <c r="D40" t="s">
        <v>8</v>
      </c>
      <c r="E40">
        <v>35</v>
      </c>
      <c r="F40">
        <v>42</v>
      </c>
      <c r="G40">
        <f t="shared" si="0"/>
        <v>-1470</v>
      </c>
      <c r="H40">
        <f t="shared" si="1"/>
        <v>497248</v>
      </c>
      <c r="J40" s="12">
        <v>42942</v>
      </c>
      <c r="K40" s="4">
        <v>-2950</v>
      </c>
      <c r="L40">
        <f t="shared" si="2"/>
        <v>519597</v>
      </c>
    </row>
    <row r="41" spans="1:12" x14ac:dyDescent="0.25">
      <c r="A41" s="1">
        <v>42559</v>
      </c>
      <c r="B41" t="s">
        <v>6</v>
      </c>
      <c r="C41" t="s">
        <v>7</v>
      </c>
      <c r="D41" t="s">
        <v>8</v>
      </c>
      <c r="E41">
        <v>32</v>
      </c>
      <c r="F41">
        <v>66</v>
      </c>
      <c r="G41">
        <f t="shared" si="0"/>
        <v>-2112</v>
      </c>
      <c r="H41">
        <f t="shared" si="1"/>
        <v>495136</v>
      </c>
      <c r="J41" s="12">
        <v>42959</v>
      </c>
      <c r="K41" s="4">
        <v>2796</v>
      </c>
      <c r="L41">
        <f t="shared" si="2"/>
        <v>522393</v>
      </c>
    </row>
    <row r="42" spans="1:12" x14ac:dyDescent="0.25">
      <c r="A42" s="1">
        <v>42574</v>
      </c>
      <c r="B42" t="s">
        <v>13</v>
      </c>
      <c r="C42" t="s">
        <v>7</v>
      </c>
      <c r="D42" t="s">
        <v>14</v>
      </c>
      <c r="E42">
        <v>32</v>
      </c>
      <c r="F42">
        <v>92</v>
      </c>
      <c r="G42">
        <f t="shared" si="0"/>
        <v>2944</v>
      </c>
      <c r="H42">
        <f t="shared" si="1"/>
        <v>498080</v>
      </c>
      <c r="J42" s="12">
        <v>42974</v>
      </c>
      <c r="K42" s="4">
        <v>-3266</v>
      </c>
      <c r="L42">
        <f t="shared" si="2"/>
        <v>519127</v>
      </c>
    </row>
    <row r="43" spans="1:12" x14ac:dyDescent="0.25">
      <c r="A43" s="1">
        <v>42574</v>
      </c>
      <c r="B43" t="s">
        <v>13</v>
      </c>
      <c r="C43" t="s">
        <v>9</v>
      </c>
      <c r="D43" t="s">
        <v>8</v>
      </c>
      <c r="E43">
        <v>48</v>
      </c>
      <c r="F43">
        <v>43</v>
      </c>
      <c r="G43">
        <f t="shared" si="0"/>
        <v>-2064</v>
      </c>
      <c r="H43">
        <f t="shared" si="1"/>
        <v>496016</v>
      </c>
      <c r="J43" s="12">
        <v>42993</v>
      </c>
      <c r="K43" s="4">
        <v>-1266</v>
      </c>
      <c r="L43">
        <f t="shared" si="2"/>
        <v>517861</v>
      </c>
    </row>
    <row r="44" spans="1:12" x14ac:dyDescent="0.25">
      <c r="A44" s="1">
        <v>42593</v>
      </c>
      <c r="B44" t="s">
        <v>15</v>
      </c>
      <c r="C44" t="s">
        <v>9</v>
      </c>
      <c r="D44" t="s">
        <v>14</v>
      </c>
      <c r="E44">
        <v>191</v>
      </c>
      <c r="F44">
        <v>60</v>
      </c>
      <c r="G44">
        <f t="shared" si="0"/>
        <v>11460</v>
      </c>
      <c r="H44">
        <f t="shared" si="1"/>
        <v>507476</v>
      </c>
      <c r="J44" s="12">
        <v>43019</v>
      </c>
      <c r="K44" s="4">
        <v>-2159</v>
      </c>
      <c r="L44">
        <f t="shared" si="2"/>
        <v>515702</v>
      </c>
    </row>
    <row r="45" spans="1:12" x14ac:dyDescent="0.25">
      <c r="A45" s="1">
        <v>42593</v>
      </c>
      <c r="B45" t="s">
        <v>15</v>
      </c>
      <c r="C45" t="s">
        <v>11</v>
      </c>
      <c r="D45" t="s">
        <v>8</v>
      </c>
      <c r="E45">
        <v>9</v>
      </c>
      <c r="F45">
        <v>24</v>
      </c>
      <c r="G45">
        <f t="shared" si="0"/>
        <v>-216</v>
      </c>
      <c r="H45">
        <f t="shared" si="1"/>
        <v>507260</v>
      </c>
      <c r="J45" s="12">
        <v>43040</v>
      </c>
      <c r="K45" s="4">
        <v>2383</v>
      </c>
      <c r="L45">
        <f t="shared" si="2"/>
        <v>518085</v>
      </c>
    </row>
    <row r="46" spans="1:12" x14ac:dyDescent="0.25">
      <c r="A46" s="1">
        <v>42593</v>
      </c>
      <c r="B46" t="s">
        <v>15</v>
      </c>
      <c r="C46" t="s">
        <v>7</v>
      </c>
      <c r="D46" t="s">
        <v>8</v>
      </c>
      <c r="E46">
        <v>36</v>
      </c>
      <c r="F46">
        <v>65</v>
      </c>
      <c r="G46">
        <f t="shared" si="0"/>
        <v>-2340</v>
      </c>
      <c r="H46">
        <f t="shared" si="1"/>
        <v>504920</v>
      </c>
      <c r="J46" s="12">
        <v>43064</v>
      </c>
      <c r="K46" s="4">
        <v>12810</v>
      </c>
      <c r="L46">
        <f t="shared" si="2"/>
        <v>530895</v>
      </c>
    </row>
    <row r="47" spans="1:12" x14ac:dyDescent="0.25">
      <c r="A47" s="1">
        <v>42619</v>
      </c>
      <c r="B47" t="s">
        <v>16</v>
      </c>
      <c r="C47" t="s">
        <v>10</v>
      </c>
      <c r="D47" t="s">
        <v>8</v>
      </c>
      <c r="E47">
        <v>47</v>
      </c>
      <c r="F47">
        <v>7</v>
      </c>
      <c r="G47">
        <f t="shared" si="0"/>
        <v>-329</v>
      </c>
      <c r="H47">
        <f t="shared" si="1"/>
        <v>504591</v>
      </c>
      <c r="J47" s="12">
        <v>43082</v>
      </c>
      <c r="K47" s="4">
        <v>-2596</v>
      </c>
      <c r="L47">
        <f t="shared" si="2"/>
        <v>528299</v>
      </c>
    </row>
    <row r="48" spans="1:12" x14ac:dyDescent="0.25">
      <c r="A48" s="1">
        <v>42619</v>
      </c>
      <c r="B48" t="s">
        <v>16</v>
      </c>
      <c r="C48" t="s">
        <v>9</v>
      </c>
      <c r="D48" t="s">
        <v>14</v>
      </c>
      <c r="E48">
        <v>4</v>
      </c>
      <c r="F48">
        <v>63</v>
      </c>
      <c r="G48">
        <f t="shared" si="0"/>
        <v>252</v>
      </c>
      <c r="H48">
        <f t="shared" si="1"/>
        <v>504843</v>
      </c>
      <c r="J48" s="12">
        <v>43104</v>
      </c>
      <c r="K48" s="4">
        <v>4794</v>
      </c>
      <c r="L48">
        <f t="shared" si="2"/>
        <v>533093</v>
      </c>
    </row>
    <row r="49" spans="1:12" x14ac:dyDescent="0.25">
      <c r="A49" s="1">
        <v>42619</v>
      </c>
      <c r="B49" t="s">
        <v>16</v>
      </c>
      <c r="C49" t="s">
        <v>12</v>
      </c>
      <c r="D49" t="s">
        <v>8</v>
      </c>
      <c r="E49">
        <v>8</v>
      </c>
      <c r="F49">
        <v>19</v>
      </c>
      <c r="G49">
        <f t="shared" si="0"/>
        <v>-152</v>
      </c>
      <c r="H49">
        <f t="shared" si="1"/>
        <v>504691</v>
      </c>
      <c r="J49" s="12">
        <v>43129</v>
      </c>
      <c r="K49" s="4">
        <v>1270</v>
      </c>
      <c r="L49">
        <f t="shared" si="2"/>
        <v>534363</v>
      </c>
    </row>
    <row r="50" spans="1:12" x14ac:dyDescent="0.25">
      <c r="A50" s="1">
        <v>42619</v>
      </c>
      <c r="B50" t="s">
        <v>16</v>
      </c>
      <c r="C50" t="s">
        <v>11</v>
      </c>
      <c r="D50" t="s">
        <v>8</v>
      </c>
      <c r="E50">
        <v>3</v>
      </c>
      <c r="F50">
        <v>22</v>
      </c>
      <c r="G50">
        <f t="shared" si="0"/>
        <v>-66</v>
      </c>
      <c r="H50">
        <f t="shared" si="1"/>
        <v>504625</v>
      </c>
      <c r="J50" s="12">
        <v>43130</v>
      </c>
      <c r="K50" s="4">
        <v>-3642</v>
      </c>
      <c r="L50">
        <f t="shared" si="2"/>
        <v>530721</v>
      </c>
    </row>
    <row r="51" spans="1:12" x14ac:dyDescent="0.25">
      <c r="A51" s="1">
        <v>42619</v>
      </c>
      <c r="B51" t="s">
        <v>16</v>
      </c>
      <c r="C51" t="s">
        <v>7</v>
      </c>
      <c r="D51" t="s">
        <v>8</v>
      </c>
      <c r="E51">
        <v>41</v>
      </c>
      <c r="F51">
        <v>59</v>
      </c>
      <c r="G51">
        <f t="shared" si="0"/>
        <v>-2419</v>
      </c>
      <c r="H51">
        <f t="shared" si="1"/>
        <v>502206</v>
      </c>
      <c r="J51" s="12">
        <v>43147</v>
      </c>
      <c r="K51" s="4">
        <v>-3948</v>
      </c>
      <c r="L51">
        <f t="shared" si="2"/>
        <v>526773</v>
      </c>
    </row>
    <row r="52" spans="1:12" x14ac:dyDescent="0.25">
      <c r="A52" s="1">
        <v>42640</v>
      </c>
      <c r="B52" t="s">
        <v>17</v>
      </c>
      <c r="C52" t="s">
        <v>9</v>
      </c>
      <c r="D52" t="s">
        <v>8</v>
      </c>
      <c r="E52">
        <v>44</v>
      </c>
      <c r="F52">
        <v>40</v>
      </c>
      <c r="G52">
        <f t="shared" si="0"/>
        <v>-1760</v>
      </c>
      <c r="H52">
        <f t="shared" si="1"/>
        <v>500446</v>
      </c>
      <c r="J52" s="12">
        <v>43162</v>
      </c>
      <c r="K52" s="4">
        <v>1927</v>
      </c>
      <c r="L52">
        <f t="shared" si="2"/>
        <v>528700</v>
      </c>
    </row>
    <row r="53" spans="1:12" x14ac:dyDescent="0.25">
      <c r="A53" s="1">
        <v>42640</v>
      </c>
      <c r="B53" t="s">
        <v>17</v>
      </c>
      <c r="C53" t="s">
        <v>10</v>
      </c>
      <c r="D53" t="s">
        <v>14</v>
      </c>
      <c r="E53">
        <v>45</v>
      </c>
      <c r="F53">
        <v>12</v>
      </c>
      <c r="G53">
        <f t="shared" si="0"/>
        <v>540</v>
      </c>
      <c r="H53">
        <f t="shared" si="1"/>
        <v>500986</v>
      </c>
      <c r="J53" s="12">
        <v>43181</v>
      </c>
      <c r="K53" s="4">
        <v>-1933</v>
      </c>
      <c r="L53">
        <f t="shared" si="2"/>
        <v>526767</v>
      </c>
    </row>
    <row r="54" spans="1:12" x14ac:dyDescent="0.25">
      <c r="A54" s="1">
        <v>42640</v>
      </c>
      <c r="B54" t="s">
        <v>17</v>
      </c>
      <c r="C54" t="s">
        <v>12</v>
      </c>
      <c r="D54" t="s">
        <v>8</v>
      </c>
      <c r="E54">
        <v>40</v>
      </c>
      <c r="F54">
        <v>20</v>
      </c>
      <c r="G54">
        <f t="shared" si="0"/>
        <v>-800</v>
      </c>
      <c r="H54">
        <f t="shared" si="1"/>
        <v>500186</v>
      </c>
      <c r="J54" s="12">
        <v>43207</v>
      </c>
      <c r="K54" s="4">
        <v>-2102</v>
      </c>
      <c r="L54">
        <f t="shared" si="2"/>
        <v>524665</v>
      </c>
    </row>
    <row r="55" spans="1:12" x14ac:dyDescent="0.25">
      <c r="A55" s="1">
        <v>42640</v>
      </c>
      <c r="B55" t="s">
        <v>17</v>
      </c>
      <c r="C55" t="s">
        <v>7</v>
      </c>
      <c r="D55" t="s">
        <v>8</v>
      </c>
      <c r="E55">
        <v>3</v>
      </c>
      <c r="F55">
        <v>63</v>
      </c>
      <c r="G55">
        <f t="shared" si="0"/>
        <v>-189</v>
      </c>
      <c r="H55">
        <f t="shared" si="1"/>
        <v>499997</v>
      </c>
      <c r="J55" s="12">
        <v>43228</v>
      </c>
      <c r="K55" s="4">
        <v>-1676</v>
      </c>
      <c r="L55">
        <f t="shared" si="2"/>
        <v>522989</v>
      </c>
    </row>
    <row r="56" spans="1:12" x14ac:dyDescent="0.25">
      <c r="A56" s="1">
        <v>42640</v>
      </c>
      <c r="B56" t="s">
        <v>17</v>
      </c>
      <c r="C56" t="s">
        <v>11</v>
      </c>
      <c r="D56" t="s">
        <v>8</v>
      </c>
      <c r="E56">
        <v>17</v>
      </c>
      <c r="F56">
        <v>24</v>
      </c>
      <c r="G56">
        <f t="shared" si="0"/>
        <v>-408</v>
      </c>
      <c r="H56">
        <f t="shared" si="1"/>
        <v>499589</v>
      </c>
      <c r="J56" s="12">
        <v>43252</v>
      </c>
      <c r="K56" s="4">
        <v>15909</v>
      </c>
      <c r="L56">
        <f t="shared" si="2"/>
        <v>538898</v>
      </c>
    </row>
    <row r="57" spans="1:12" x14ac:dyDescent="0.25">
      <c r="A57" s="1">
        <v>42664</v>
      </c>
      <c r="B57" t="s">
        <v>18</v>
      </c>
      <c r="C57" t="s">
        <v>10</v>
      </c>
      <c r="D57" t="s">
        <v>14</v>
      </c>
      <c r="E57">
        <v>2</v>
      </c>
      <c r="F57">
        <v>12</v>
      </c>
      <c r="G57">
        <f t="shared" si="0"/>
        <v>24</v>
      </c>
      <c r="H57">
        <f t="shared" si="1"/>
        <v>499613</v>
      </c>
      <c r="J57" s="12">
        <v>43270</v>
      </c>
      <c r="K57" s="4">
        <v>-5179</v>
      </c>
      <c r="L57">
        <f t="shared" si="2"/>
        <v>533719</v>
      </c>
    </row>
    <row r="58" spans="1:12" x14ac:dyDescent="0.25">
      <c r="A58" s="1">
        <v>42664</v>
      </c>
      <c r="B58" t="s">
        <v>18</v>
      </c>
      <c r="C58" t="s">
        <v>12</v>
      </c>
      <c r="D58" t="s">
        <v>8</v>
      </c>
      <c r="E58">
        <v>14</v>
      </c>
      <c r="F58">
        <v>19</v>
      </c>
      <c r="G58">
        <f t="shared" si="0"/>
        <v>-266</v>
      </c>
      <c r="H58">
        <f t="shared" si="1"/>
        <v>499347</v>
      </c>
      <c r="J58" s="12">
        <v>43292</v>
      </c>
      <c r="K58" s="4">
        <v>1949</v>
      </c>
      <c r="L58">
        <f t="shared" si="2"/>
        <v>535668</v>
      </c>
    </row>
    <row r="59" spans="1:12" x14ac:dyDescent="0.25">
      <c r="A59" s="1">
        <v>42664</v>
      </c>
      <c r="B59" t="s">
        <v>18</v>
      </c>
      <c r="C59" t="s">
        <v>11</v>
      </c>
      <c r="D59" t="s">
        <v>8</v>
      </c>
      <c r="E59">
        <v>23</v>
      </c>
      <c r="F59">
        <v>23</v>
      </c>
      <c r="G59">
        <f t="shared" si="0"/>
        <v>-529</v>
      </c>
      <c r="H59">
        <f t="shared" si="1"/>
        <v>498818</v>
      </c>
      <c r="J59" s="12">
        <v>43317</v>
      </c>
      <c r="K59" s="4">
        <v>7179</v>
      </c>
      <c r="L59">
        <f t="shared" si="2"/>
        <v>542847</v>
      </c>
    </row>
    <row r="60" spans="1:12" x14ac:dyDescent="0.25">
      <c r="A60" s="1">
        <v>42682</v>
      </c>
      <c r="B60" t="s">
        <v>19</v>
      </c>
      <c r="C60" t="s">
        <v>10</v>
      </c>
      <c r="D60" t="s">
        <v>8</v>
      </c>
      <c r="E60">
        <v>11</v>
      </c>
      <c r="F60">
        <v>8</v>
      </c>
      <c r="G60">
        <f t="shared" si="0"/>
        <v>-88</v>
      </c>
      <c r="H60">
        <f t="shared" si="1"/>
        <v>498730</v>
      </c>
      <c r="J60" s="12">
        <v>43330</v>
      </c>
      <c r="K60" s="4">
        <v>4643</v>
      </c>
      <c r="L60">
        <f t="shared" si="2"/>
        <v>547490</v>
      </c>
    </row>
    <row r="61" spans="1:12" x14ac:dyDescent="0.25">
      <c r="A61" s="1">
        <v>42682</v>
      </c>
      <c r="B61" t="s">
        <v>19</v>
      </c>
      <c r="C61" t="s">
        <v>7</v>
      </c>
      <c r="D61" t="s">
        <v>8</v>
      </c>
      <c r="E61">
        <v>17</v>
      </c>
      <c r="F61">
        <v>66</v>
      </c>
      <c r="G61">
        <f t="shared" si="0"/>
        <v>-1122</v>
      </c>
      <c r="H61">
        <f t="shared" si="1"/>
        <v>497608</v>
      </c>
      <c r="J61" s="12">
        <v>43347</v>
      </c>
      <c r="K61" s="4">
        <v>-393</v>
      </c>
      <c r="L61">
        <f t="shared" si="2"/>
        <v>547097</v>
      </c>
    </row>
    <row r="62" spans="1:12" x14ac:dyDescent="0.25">
      <c r="A62" s="1">
        <v>42682</v>
      </c>
      <c r="B62" t="s">
        <v>19</v>
      </c>
      <c r="C62" t="s">
        <v>9</v>
      </c>
      <c r="D62" t="s">
        <v>8</v>
      </c>
      <c r="E62">
        <v>30</v>
      </c>
      <c r="F62">
        <v>41</v>
      </c>
      <c r="G62">
        <f t="shared" si="0"/>
        <v>-1230</v>
      </c>
      <c r="H62">
        <f t="shared" si="1"/>
        <v>496378</v>
      </c>
      <c r="J62" s="12">
        <v>43362</v>
      </c>
      <c r="K62" s="4">
        <v>2326</v>
      </c>
      <c r="L62">
        <f t="shared" si="2"/>
        <v>549423</v>
      </c>
    </row>
    <row r="63" spans="1:12" x14ac:dyDescent="0.25">
      <c r="A63" s="1">
        <v>42704</v>
      </c>
      <c r="B63" t="s">
        <v>20</v>
      </c>
      <c r="C63" t="s">
        <v>7</v>
      </c>
      <c r="D63" t="s">
        <v>14</v>
      </c>
      <c r="E63">
        <v>97</v>
      </c>
      <c r="F63">
        <v>98</v>
      </c>
      <c r="G63">
        <f t="shared" si="0"/>
        <v>9506</v>
      </c>
      <c r="H63">
        <f t="shared" si="1"/>
        <v>505884</v>
      </c>
      <c r="J63" s="12">
        <v>43381</v>
      </c>
      <c r="K63" s="4">
        <v>656</v>
      </c>
      <c r="L63">
        <f t="shared" si="2"/>
        <v>550079</v>
      </c>
    </row>
    <row r="64" spans="1:12" x14ac:dyDescent="0.25">
      <c r="A64" s="1">
        <v>42704</v>
      </c>
      <c r="B64" t="s">
        <v>20</v>
      </c>
      <c r="C64" t="s">
        <v>10</v>
      </c>
      <c r="D64" t="s">
        <v>14</v>
      </c>
      <c r="E64">
        <v>11</v>
      </c>
      <c r="F64">
        <v>12</v>
      </c>
      <c r="G64">
        <f t="shared" si="0"/>
        <v>132</v>
      </c>
      <c r="H64">
        <f t="shared" si="1"/>
        <v>506016</v>
      </c>
      <c r="J64" s="12">
        <v>43407</v>
      </c>
      <c r="K64" s="4">
        <v>-1648</v>
      </c>
      <c r="L64">
        <f t="shared" si="2"/>
        <v>548431</v>
      </c>
    </row>
    <row r="65" spans="1:12" x14ac:dyDescent="0.25">
      <c r="A65" s="1">
        <v>42704</v>
      </c>
      <c r="B65" t="s">
        <v>20</v>
      </c>
      <c r="C65" t="s">
        <v>12</v>
      </c>
      <c r="D65" t="s">
        <v>8</v>
      </c>
      <c r="E65">
        <v>17</v>
      </c>
      <c r="F65">
        <v>20</v>
      </c>
      <c r="G65">
        <f t="shared" si="0"/>
        <v>-340</v>
      </c>
      <c r="H65">
        <f t="shared" si="1"/>
        <v>505676</v>
      </c>
      <c r="J65" s="12">
        <v>43428</v>
      </c>
      <c r="K65" s="4">
        <v>619</v>
      </c>
      <c r="L65">
        <f t="shared" si="2"/>
        <v>549050</v>
      </c>
    </row>
    <row r="66" spans="1:12" x14ac:dyDescent="0.25">
      <c r="A66" s="1">
        <v>42704</v>
      </c>
      <c r="B66" t="s">
        <v>20</v>
      </c>
      <c r="C66" t="s">
        <v>11</v>
      </c>
      <c r="D66" t="s">
        <v>8</v>
      </c>
      <c r="E66">
        <v>4</v>
      </c>
      <c r="F66">
        <v>23</v>
      </c>
      <c r="G66">
        <f t="shared" si="0"/>
        <v>-92</v>
      </c>
      <c r="H66">
        <f t="shared" si="1"/>
        <v>505584</v>
      </c>
      <c r="J66" s="12">
        <v>43452</v>
      </c>
      <c r="K66" s="4">
        <v>-3206</v>
      </c>
      <c r="L66">
        <f t="shared" si="2"/>
        <v>545844</v>
      </c>
    </row>
    <row r="67" spans="1:12" x14ac:dyDescent="0.25">
      <c r="A67" s="1">
        <v>42729</v>
      </c>
      <c r="B67" t="s">
        <v>21</v>
      </c>
      <c r="C67" t="s">
        <v>12</v>
      </c>
      <c r="D67" t="s">
        <v>14</v>
      </c>
      <c r="E67">
        <v>79</v>
      </c>
      <c r="F67">
        <v>31</v>
      </c>
      <c r="G67">
        <f t="shared" si="0"/>
        <v>2449</v>
      </c>
      <c r="H67">
        <f t="shared" si="1"/>
        <v>508033</v>
      </c>
      <c r="J67" s="12" t="s">
        <v>24</v>
      </c>
      <c r="K67" s="4">
        <v>45844</v>
      </c>
      <c r="L67">
        <f t="shared" si="2"/>
        <v>591688</v>
      </c>
    </row>
    <row r="68" spans="1:12" x14ac:dyDescent="0.25">
      <c r="A68" s="1">
        <v>42729</v>
      </c>
      <c r="B68" t="s">
        <v>21</v>
      </c>
      <c r="C68" t="s">
        <v>7</v>
      </c>
      <c r="D68" t="s">
        <v>8</v>
      </c>
      <c r="E68">
        <v>33</v>
      </c>
      <c r="F68">
        <v>60</v>
      </c>
      <c r="G68">
        <f t="shared" ref="G68:G131" si="3">E68*F68*IF(D68="Z",-1,1)</f>
        <v>-1980</v>
      </c>
      <c r="H68">
        <f t="shared" ref="H68:H131" si="4">H67+G68</f>
        <v>506053</v>
      </c>
    </row>
    <row r="69" spans="1:12" x14ac:dyDescent="0.25">
      <c r="A69" s="1">
        <v>42729</v>
      </c>
      <c r="B69" t="s">
        <v>21</v>
      </c>
      <c r="C69" t="s">
        <v>11</v>
      </c>
      <c r="D69" t="s">
        <v>8</v>
      </c>
      <c r="E69">
        <v>26</v>
      </c>
      <c r="F69">
        <v>23</v>
      </c>
      <c r="G69">
        <f t="shared" si="3"/>
        <v>-598</v>
      </c>
      <c r="H69">
        <f t="shared" si="4"/>
        <v>505455</v>
      </c>
    </row>
    <row r="70" spans="1:12" x14ac:dyDescent="0.25">
      <c r="A70" s="1">
        <v>42742</v>
      </c>
      <c r="B70" t="s">
        <v>22</v>
      </c>
      <c r="C70" t="s">
        <v>12</v>
      </c>
      <c r="D70" t="s">
        <v>8</v>
      </c>
      <c r="E70">
        <v>40</v>
      </c>
      <c r="F70">
        <v>22</v>
      </c>
      <c r="G70">
        <f t="shared" si="3"/>
        <v>-880</v>
      </c>
      <c r="H70">
        <f t="shared" si="4"/>
        <v>504575</v>
      </c>
    </row>
    <row r="71" spans="1:12" x14ac:dyDescent="0.25">
      <c r="A71" s="1">
        <v>42742</v>
      </c>
      <c r="B71" t="s">
        <v>22</v>
      </c>
      <c r="C71" t="s">
        <v>10</v>
      </c>
      <c r="D71" t="s">
        <v>8</v>
      </c>
      <c r="E71">
        <v>42</v>
      </c>
      <c r="F71">
        <v>9</v>
      </c>
      <c r="G71">
        <f t="shared" si="3"/>
        <v>-378</v>
      </c>
      <c r="H71">
        <f t="shared" si="4"/>
        <v>504197</v>
      </c>
    </row>
    <row r="72" spans="1:12" x14ac:dyDescent="0.25">
      <c r="A72" s="1">
        <v>42742</v>
      </c>
      <c r="B72" t="s">
        <v>22</v>
      </c>
      <c r="C72" t="s">
        <v>11</v>
      </c>
      <c r="D72" t="s">
        <v>8</v>
      </c>
      <c r="E72">
        <v>42</v>
      </c>
      <c r="F72">
        <v>26</v>
      </c>
      <c r="G72">
        <f t="shared" si="3"/>
        <v>-1092</v>
      </c>
      <c r="H72">
        <f t="shared" si="4"/>
        <v>503105</v>
      </c>
    </row>
    <row r="73" spans="1:12" x14ac:dyDescent="0.25">
      <c r="A73" s="1">
        <v>42742</v>
      </c>
      <c r="B73" t="s">
        <v>22</v>
      </c>
      <c r="C73" t="s">
        <v>7</v>
      </c>
      <c r="D73" t="s">
        <v>8</v>
      </c>
      <c r="E73">
        <v>9</v>
      </c>
      <c r="F73">
        <v>70</v>
      </c>
      <c r="G73">
        <f t="shared" si="3"/>
        <v>-630</v>
      </c>
      <c r="H73">
        <f t="shared" si="4"/>
        <v>502475</v>
      </c>
    </row>
    <row r="74" spans="1:12" x14ac:dyDescent="0.25">
      <c r="A74" s="1">
        <v>42742</v>
      </c>
      <c r="B74" t="s">
        <v>22</v>
      </c>
      <c r="C74" t="s">
        <v>9</v>
      </c>
      <c r="D74" t="s">
        <v>8</v>
      </c>
      <c r="E74">
        <v>39</v>
      </c>
      <c r="F74">
        <v>44</v>
      </c>
      <c r="G74">
        <f t="shared" si="3"/>
        <v>-1716</v>
      </c>
      <c r="H74">
        <f t="shared" si="4"/>
        <v>500759</v>
      </c>
    </row>
    <row r="75" spans="1:12" x14ac:dyDescent="0.25">
      <c r="A75" s="1">
        <v>42759</v>
      </c>
      <c r="B75" t="s">
        <v>6</v>
      </c>
      <c r="C75" t="s">
        <v>9</v>
      </c>
      <c r="D75" t="s">
        <v>14</v>
      </c>
      <c r="E75">
        <v>112</v>
      </c>
      <c r="F75">
        <v>59</v>
      </c>
      <c r="G75">
        <f t="shared" si="3"/>
        <v>6608</v>
      </c>
      <c r="H75">
        <f t="shared" si="4"/>
        <v>507367</v>
      </c>
    </row>
    <row r="76" spans="1:12" x14ac:dyDescent="0.25">
      <c r="A76" s="1">
        <v>42759</v>
      </c>
      <c r="B76" t="s">
        <v>6</v>
      </c>
      <c r="C76" t="s">
        <v>7</v>
      </c>
      <c r="D76" t="s">
        <v>8</v>
      </c>
      <c r="E76">
        <v>34</v>
      </c>
      <c r="F76">
        <v>66</v>
      </c>
      <c r="G76">
        <f t="shared" si="3"/>
        <v>-2244</v>
      </c>
      <c r="H76">
        <f t="shared" si="4"/>
        <v>505123</v>
      </c>
    </row>
    <row r="77" spans="1:12" x14ac:dyDescent="0.25">
      <c r="A77" s="1">
        <v>42759</v>
      </c>
      <c r="B77" t="s">
        <v>6</v>
      </c>
      <c r="C77" t="s">
        <v>12</v>
      </c>
      <c r="D77" t="s">
        <v>8</v>
      </c>
      <c r="E77">
        <v>5</v>
      </c>
      <c r="F77">
        <v>21</v>
      </c>
      <c r="G77">
        <f t="shared" si="3"/>
        <v>-105</v>
      </c>
      <c r="H77">
        <f t="shared" si="4"/>
        <v>505018</v>
      </c>
    </row>
    <row r="78" spans="1:12" x14ac:dyDescent="0.25">
      <c r="A78" s="1">
        <v>42774</v>
      </c>
      <c r="B78" t="s">
        <v>13</v>
      </c>
      <c r="C78" t="s">
        <v>7</v>
      </c>
      <c r="D78" t="s">
        <v>14</v>
      </c>
      <c r="E78">
        <v>74</v>
      </c>
      <c r="F78">
        <v>92</v>
      </c>
      <c r="G78">
        <f t="shared" si="3"/>
        <v>6808</v>
      </c>
      <c r="H78">
        <f t="shared" si="4"/>
        <v>511826</v>
      </c>
    </row>
    <row r="79" spans="1:12" x14ac:dyDescent="0.25">
      <c r="A79" s="1">
        <v>42774</v>
      </c>
      <c r="B79" t="s">
        <v>13</v>
      </c>
      <c r="C79" t="s">
        <v>11</v>
      </c>
      <c r="D79" t="s">
        <v>8</v>
      </c>
      <c r="E79">
        <v>14</v>
      </c>
      <c r="F79">
        <v>26</v>
      </c>
      <c r="G79">
        <f t="shared" si="3"/>
        <v>-364</v>
      </c>
      <c r="H79">
        <f t="shared" si="4"/>
        <v>511462</v>
      </c>
    </row>
    <row r="80" spans="1:12" x14ac:dyDescent="0.25">
      <c r="A80" s="1">
        <v>42793</v>
      </c>
      <c r="B80" t="s">
        <v>15</v>
      </c>
      <c r="C80" t="s">
        <v>9</v>
      </c>
      <c r="D80" t="s">
        <v>14</v>
      </c>
      <c r="E80">
        <v>1</v>
      </c>
      <c r="F80">
        <v>60</v>
      </c>
      <c r="G80">
        <f t="shared" si="3"/>
        <v>60</v>
      </c>
      <c r="H80">
        <f t="shared" si="4"/>
        <v>511522</v>
      </c>
    </row>
    <row r="81" spans="1:8" x14ac:dyDescent="0.25">
      <c r="A81" s="1">
        <v>42793</v>
      </c>
      <c r="B81" t="s">
        <v>15</v>
      </c>
      <c r="C81" t="s">
        <v>11</v>
      </c>
      <c r="D81" t="s">
        <v>14</v>
      </c>
      <c r="E81">
        <v>43</v>
      </c>
      <c r="F81">
        <v>36</v>
      </c>
      <c r="G81">
        <f t="shared" si="3"/>
        <v>1548</v>
      </c>
      <c r="H81">
        <f t="shared" si="4"/>
        <v>513070</v>
      </c>
    </row>
    <row r="82" spans="1:8" x14ac:dyDescent="0.25">
      <c r="A82" s="1">
        <v>42793</v>
      </c>
      <c r="B82" t="s">
        <v>15</v>
      </c>
      <c r="C82" t="s">
        <v>10</v>
      </c>
      <c r="D82" t="s">
        <v>8</v>
      </c>
      <c r="E82">
        <v>30</v>
      </c>
      <c r="F82">
        <v>8</v>
      </c>
      <c r="G82">
        <f t="shared" si="3"/>
        <v>-240</v>
      </c>
      <c r="H82">
        <f t="shared" si="4"/>
        <v>512830</v>
      </c>
    </row>
    <row r="83" spans="1:8" x14ac:dyDescent="0.25">
      <c r="A83" s="1">
        <v>42793</v>
      </c>
      <c r="B83" t="s">
        <v>15</v>
      </c>
      <c r="C83" t="s">
        <v>12</v>
      </c>
      <c r="D83" t="s">
        <v>8</v>
      </c>
      <c r="E83">
        <v>14</v>
      </c>
      <c r="F83">
        <v>20</v>
      </c>
      <c r="G83">
        <f t="shared" si="3"/>
        <v>-280</v>
      </c>
      <c r="H83">
        <f t="shared" si="4"/>
        <v>512550</v>
      </c>
    </row>
    <row r="84" spans="1:8" x14ac:dyDescent="0.25">
      <c r="A84" s="1">
        <v>42819</v>
      </c>
      <c r="B84" t="s">
        <v>16</v>
      </c>
      <c r="C84" t="s">
        <v>11</v>
      </c>
      <c r="D84" t="s">
        <v>14</v>
      </c>
      <c r="E84">
        <v>33</v>
      </c>
      <c r="F84">
        <v>38</v>
      </c>
      <c r="G84">
        <f t="shared" si="3"/>
        <v>1254</v>
      </c>
      <c r="H84">
        <f t="shared" si="4"/>
        <v>513804</v>
      </c>
    </row>
    <row r="85" spans="1:8" x14ac:dyDescent="0.25">
      <c r="A85" s="1">
        <v>42819</v>
      </c>
      <c r="B85" t="s">
        <v>16</v>
      </c>
      <c r="C85" t="s">
        <v>9</v>
      </c>
      <c r="D85" t="s">
        <v>8</v>
      </c>
      <c r="E85">
        <v>35</v>
      </c>
      <c r="F85">
        <v>37</v>
      </c>
      <c r="G85">
        <f t="shared" si="3"/>
        <v>-1295</v>
      </c>
      <c r="H85">
        <f t="shared" si="4"/>
        <v>512509</v>
      </c>
    </row>
    <row r="86" spans="1:8" x14ac:dyDescent="0.25">
      <c r="A86" s="1">
        <v>42819</v>
      </c>
      <c r="B86" t="s">
        <v>16</v>
      </c>
      <c r="C86" t="s">
        <v>12</v>
      </c>
      <c r="D86" t="s">
        <v>8</v>
      </c>
      <c r="E86">
        <v>40</v>
      </c>
      <c r="F86">
        <v>19</v>
      </c>
      <c r="G86">
        <f t="shared" si="3"/>
        <v>-760</v>
      </c>
      <c r="H86">
        <f t="shared" si="4"/>
        <v>511749</v>
      </c>
    </row>
    <row r="87" spans="1:8" x14ac:dyDescent="0.25">
      <c r="A87" s="1">
        <v>42840</v>
      </c>
      <c r="B87" t="s">
        <v>17</v>
      </c>
      <c r="C87" t="s">
        <v>11</v>
      </c>
      <c r="D87" t="s">
        <v>14</v>
      </c>
      <c r="E87">
        <v>21</v>
      </c>
      <c r="F87">
        <v>36</v>
      </c>
      <c r="G87">
        <f t="shared" si="3"/>
        <v>756</v>
      </c>
      <c r="H87">
        <f t="shared" si="4"/>
        <v>512505</v>
      </c>
    </row>
    <row r="88" spans="1:8" x14ac:dyDescent="0.25">
      <c r="A88" s="1">
        <v>42840</v>
      </c>
      <c r="B88" t="s">
        <v>17</v>
      </c>
      <c r="C88" t="s">
        <v>7</v>
      </c>
      <c r="D88" t="s">
        <v>14</v>
      </c>
      <c r="E88">
        <v>2</v>
      </c>
      <c r="F88">
        <v>97</v>
      </c>
      <c r="G88">
        <f t="shared" si="3"/>
        <v>194</v>
      </c>
      <c r="H88">
        <f t="shared" si="4"/>
        <v>512699</v>
      </c>
    </row>
    <row r="89" spans="1:8" x14ac:dyDescent="0.25">
      <c r="A89" s="1">
        <v>42840</v>
      </c>
      <c r="B89" t="s">
        <v>17</v>
      </c>
      <c r="C89" t="s">
        <v>12</v>
      </c>
      <c r="D89" t="s">
        <v>8</v>
      </c>
      <c r="E89">
        <v>12</v>
      </c>
      <c r="F89">
        <v>20</v>
      </c>
      <c r="G89">
        <f t="shared" si="3"/>
        <v>-240</v>
      </c>
      <c r="H89">
        <f t="shared" si="4"/>
        <v>512459</v>
      </c>
    </row>
    <row r="90" spans="1:8" x14ac:dyDescent="0.25">
      <c r="A90" s="1">
        <v>42840</v>
      </c>
      <c r="B90" t="s">
        <v>17</v>
      </c>
      <c r="C90" t="s">
        <v>10</v>
      </c>
      <c r="D90" t="s">
        <v>8</v>
      </c>
      <c r="E90">
        <v>15</v>
      </c>
      <c r="F90">
        <v>8</v>
      </c>
      <c r="G90">
        <f t="shared" si="3"/>
        <v>-120</v>
      </c>
      <c r="H90">
        <f t="shared" si="4"/>
        <v>512339</v>
      </c>
    </row>
    <row r="91" spans="1:8" x14ac:dyDescent="0.25">
      <c r="A91" s="1">
        <v>42840</v>
      </c>
      <c r="B91" t="s">
        <v>17</v>
      </c>
      <c r="C91" t="s">
        <v>9</v>
      </c>
      <c r="D91" t="s">
        <v>8</v>
      </c>
      <c r="E91">
        <v>1</v>
      </c>
      <c r="F91">
        <v>40</v>
      </c>
      <c r="G91">
        <f t="shared" si="3"/>
        <v>-40</v>
      </c>
      <c r="H91">
        <f t="shared" si="4"/>
        <v>512299</v>
      </c>
    </row>
    <row r="92" spans="1:8" x14ac:dyDescent="0.25">
      <c r="A92" s="1">
        <v>42864</v>
      </c>
      <c r="B92" t="s">
        <v>18</v>
      </c>
      <c r="C92" t="s">
        <v>10</v>
      </c>
      <c r="D92" t="s">
        <v>14</v>
      </c>
      <c r="E92">
        <v>86</v>
      </c>
      <c r="F92">
        <v>12</v>
      </c>
      <c r="G92">
        <f t="shared" si="3"/>
        <v>1032</v>
      </c>
      <c r="H92">
        <f t="shared" si="4"/>
        <v>513331</v>
      </c>
    </row>
    <row r="93" spans="1:8" x14ac:dyDescent="0.25">
      <c r="A93" s="1">
        <v>42864</v>
      </c>
      <c r="B93" t="s">
        <v>18</v>
      </c>
      <c r="C93" t="s">
        <v>12</v>
      </c>
      <c r="D93" t="s">
        <v>14</v>
      </c>
      <c r="E93">
        <v>110</v>
      </c>
      <c r="F93">
        <v>31</v>
      </c>
      <c r="G93">
        <f t="shared" si="3"/>
        <v>3410</v>
      </c>
      <c r="H93">
        <f t="shared" si="4"/>
        <v>516741</v>
      </c>
    </row>
    <row r="94" spans="1:8" x14ac:dyDescent="0.25">
      <c r="A94" s="1">
        <v>42864</v>
      </c>
      <c r="B94" t="s">
        <v>18</v>
      </c>
      <c r="C94" t="s">
        <v>9</v>
      </c>
      <c r="D94" t="s">
        <v>8</v>
      </c>
      <c r="E94">
        <v>33</v>
      </c>
      <c r="F94">
        <v>38</v>
      </c>
      <c r="G94">
        <f t="shared" si="3"/>
        <v>-1254</v>
      </c>
      <c r="H94">
        <f t="shared" si="4"/>
        <v>515487</v>
      </c>
    </row>
    <row r="95" spans="1:8" x14ac:dyDescent="0.25">
      <c r="A95" s="1">
        <v>42864</v>
      </c>
      <c r="B95" t="s">
        <v>18</v>
      </c>
      <c r="C95" t="s">
        <v>11</v>
      </c>
      <c r="D95" t="s">
        <v>8</v>
      </c>
      <c r="E95">
        <v>13</v>
      </c>
      <c r="F95">
        <v>23</v>
      </c>
      <c r="G95">
        <f t="shared" si="3"/>
        <v>-299</v>
      </c>
      <c r="H95">
        <f t="shared" si="4"/>
        <v>515188</v>
      </c>
    </row>
    <row r="96" spans="1:8" x14ac:dyDescent="0.25">
      <c r="A96" s="1">
        <v>42864</v>
      </c>
      <c r="B96" t="s">
        <v>18</v>
      </c>
      <c r="C96" t="s">
        <v>7</v>
      </c>
      <c r="D96" t="s">
        <v>8</v>
      </c>
      <c r="E96">
        <v>37</v>
      </c>
      <c r="F96">
        <v>61</v>
      </c>
      <c r="G96">
        <f t="shared" si="3"/>
        <v>-2257</v>
      </c>
      <c r="H96">
        <f t="shared" si="4"/>
        <v>512931</v>
      </c>
    </row>
    <row r="97" spans="1:8" x14ac:dyDescent="0.25">
      <c r="A97" s="1">
        <v>42882</v>
      </c>
      <c r="B97" t="s">
        <v>19</v>
      </c>
      <c r="C97" t="s">
        <v>10</v>
      </c>
      <c r="D97" t="s">
        <v>14</v>
      </c>
      <c r="E97">
        <v>1</v>
      </c>
      <c r="F97">
        <v>12</v>
      </c>
      <c r="G97">
        <f t="shared" si="3"/>
        <v>12</v>
      </c>
      <c r="H97">
        <f t="shared" si="4"/>
        <v>512943</v>
      </c>
    </row>
    <row r="98" spans="1:8" x14ac:dyDescent="0.25">
      <c r="A98" s="1">
        <v>42882</v>
      </c>
      <c r="B98" t="s">
        <v>19</v>
      </c>
      <c r="C98" t="s">
        <v>9</v>
      </c>
      <c r="D98" t="s">
        <v>14</v>
      </c>
      <c r="E98">
        <v>68</v>
      </c>
      <c r="F98">
        <v>59</v>
      </c>
      <c r="G98">
        <f t="shared" si="3"/>
        <v>4012</v>
      </c>
      <c r="H98">
        <f t="shared" si="4"/>
        <v>516955</v>
      </c>
    </row>
    <row r="99" spans="1:8" x14ac:dyDescent="0.25">
      <c r="A99" s="1">
        <v>42882</v>
      </c>
      <c r="B99" t="s">
        <v>19</v>
      </c>
      <c r="C99" t="s">
        <v>7</v>
      </c>
      <c r="D99" t="s">
        <v>8</v>
      </c>
      <c r="E99">
        <v>35</v>
      </c>
      <c r="F99">
        <v>66</v>
      </c>
      <c r="G99">
        <f t="shared" si="3"/>
        <v>-2310</v>
      </c>
      <c r="H99">
        <f t="shared" si="4"/>
        <v>514645</v>
      </c>
    </row>
    <row r="100" spans="1:8" x14ac:dyDescent="0.25">
      <c r="A100" s="1">
        <v>42882</v>
      </c>
      <c r="B100" t="s">
        <v>19</v>
      </c>
      <c r="C100" t="s">
        <v>12</v>
      </c>
      <c r="D100" t="s">
        <v>8</v>
      </c>
      <c r="E100">
        <v>25</v>
      </c>
      <c r="F100">
        <v>21</v>
      </c>
      <c r="G100">
        <f t="shared" si="3"/>
        <v>-525</v>
      </c>
      <c r="H100">
        <f t="shared" si="4"/>
        <v>514120</v>
      </c>
    </row>
    <row r="101" spans="1:8" x14ac:dyDescent="0.25">
      <c r="A101" s="1">
        <v>42882</v>
      </c>
      <c r="B101" t="s">
        <v>19</v>
      </c>
      <c r="C101" t="s">
        <v>11</v>
      </c>
      <c r="D101" t="s">
        <v>8</v>
      </c>
      <c r="E101">
        <v>10</v>
      </c>
      <c r="F101">
        <v>25</v>
      </c>
      <c r="G101">
        <f t="shared" si="3"/>
        <v>-250</v>
      </c>
      <c r="H101">
        <f t="shared" si="4"/>
        <v>513870</v>
      </c>
    </row>
    <row r="102" spans="1:8" x14ac:dyDescent="0.25">
      <c r="A102" s="1">
        <v>42904</v>
      </c>
      <c r="B102" t="s">
        <v>20</v>
      </c>
      <c r="C102" t="s">
        <v>11</v>
      </c>
      <c r="D102" t="s">
        <v>14</v>
      </c>
      <c r="E102">
        <v>38</v>
      </c>
      <c r="F102">
        <v>37</v>
      </c>
      <c r="G102">
        <f t="shared" si="3"/>
        <v>1406</v>
      </c>
      <c r="H102">
        <f t="shared" si="4"/>
        <v>515276</v>
      </c>
    </row>
    <row r="103" spans="1:8" x14ac:dyDescent="0.25">
      <c r="A103" s="1">
        <v>42904</v>
      </c>
      <c r="B103" t="s">
        <v>20</v>
      </c>
      <c r="C103" t="s">
        <v>10</v>
      </c>
      <c r="D103" t="s">
        <v>8</v>
      </c>
      <c r="E103">
        <v>22</v>
      </c>
      <c r="F103">
        <v>8</v>
      </c>
      <c r="G103">
        <f t="shared" si="3"/>
        <v>-176</v>
      </c>
      <c r="H103">
        <f t="shared" si="4"/>
        <v>515100</v>
      </c>
    </row>
    <row r="104" spans="1:8" x14ac:dyDescent="0.25">
      <c r="A104" s="1">
        <v>42904</v>
      </c>
      <c r="B104" t="s">
        <v>20</v>
      </c>
      <c r="C104" t="s">
        <v>12</v>
      </c>
      <c r="D104" t="s">
        <v>8</v>
      </c>
      <c r="E104">
        <v>25</v>
      </c>
      <c r="F104">
        <v>20</v>
      </c>
      <c r="G104">
        <f t="shared" si="3"/>
        <v>-500</v>
      </c>
      <c r="H104">
        <f t="shared" si="4"/>
        <v>514600</v>
      </c>
    </row>
    <row r="105" spans="1:8" x14ac:dyDescent="0.25">
      <c r="A105" s="1">
        <v>42904</v>
      </c>
      <c r="B105" t="s">
        <v>20</v>
      </c>
      <c r="C105" t="s">
        <v>9</v>
      </c>
      <c r="D105" t="s">
        <v>8</v>
      </c>
      <c r="E105">
        <v>8</v>
      </c>
      <c r="F105">
        <v>39</v>
      </c>
      <c r="G105">
        <f t="shared" si="3"/>
        <v>-312</v>
      </c>
      <c r="H105">
        <f t="shared" si="4"/>
        <v>514288</v>
      </c>
    </row>
    <row r="106" spans="1:8" x14ac:dyDescent="0.25">
      <c r="A106" s="1">
        <v>42904</v>
      </c>
      <c r="B106" t="s">
        <v>20</v>
      </c>
      <c r="C106" t="s">
        <v>7</v>
      </c>
      <c r="D106" t="s">
        <v>8</v>
      </c>
      <c r="E106">
        <v>45</v>
      </c>
      <c r="F106">
        <v>62</v>
      </c>
      <c r="G106">
        <f t="shared" si="3"/>
        <v>-2790</v>
      </c>
      <c r="H106">
        <f t="shared" si="4"/>
        <v>511498</v>
      </c>
    </row>
    <row r="107" spans="1:8" x14ac:dyDescent="0.25">
      <c r="A107" s="1">
        <v>42929</v>
      </c>
      <c r="B107" t="s">
        <v>21</v>
      </c>
      <c r="C107" t="s">
        <v>7</v>
      </c>
      <c r="D107" t="s">
        <v>14</v>
      </c>
      <c r="E107">
        <v>116</v>
      </c>
      <c r="F107">
        <v>100</v>
      </c>
      <c r="G107">
        <f t="shared" si="3"/>
        <v>11600</v>
      </c>
      <c r="H107">
        <f t="shared" si="4"/>
        <v>523098</v>
      </c>
    </row>
    <row r="108" spans="1:8" x14ac:dyDescent="0.25">
      <c r="A108" s="1">
        <v>42929</v>
      </c>
      <c r="B108" t="s">
        <v>21</v>
      </c>
      <c r="C108" t="s">
        <v>12</v>
      </c>
      <c r="D108" t="s">
        <v>8</v>
      </c>
      <c r="E108">
        <v>29</v>
      </c>
      <c r="F108">
        <v>19</v>
      </c>
      <c r="G108">
        <f t="shared" si="3"/>
        <v>-551</v>
      </c>
      <c r="H108">
        <f t="shared" si="4"/>
        <v>522547</v>
      </c>
    </row>
    <row r="109" spans="1:8" x14ac:dyDescent="0.25">
      <c r="A109" s="1">
        <v>42942</v>
      </c>
      <c r="B109" t="s">
        <v>22</v>
      </c>
      <c r="C109" t="s">
        <v>11</v>
      </c>
      <c r="D109" t="s">
        <v>14</v>
      </c>
      <c r="E109">
        <v>5</v>
      </c>
      <c r="F109">
        <v>34</v>
      </c>
      <c r="G109">
        <f t="shared" si="3"/>
        <v>170</v>
      </c>
      <c r="H109">
        <f t="shared" si="4"/>
        <v>522717</v>
      </c>
    </row>
    <row r="110" spans="1:8" x14ac:dyDescent="0.25">
      <c r="A110" s="1">
        <v>42942</v>
      </c>
      <c r="B110" t="s">
        <v>22</v>
      </c>
      <c r="C110" t="s">
        <v>10</v>
      </c>
      <c r="D110" t="s">
        <v>14</v>
      </c>
      <c r="E110">
        <v>22</v>
      </c>
      <c r="F110">
        <v>11</v>
      </c>
      <c r="G110">
        <f t="shared" si="3"/>
        <v>242</v>
      </c>
      <c r="H110">
        <f t="shared" si="4"/>
        <v>522959</v>
      </c>
    </row>
    <row r="111" spans="1:8" x14ac:dyDescent="0.25">
      <c r="A111" s="1">
        <v>42942</v>
      </c>
      <c r="B111" t="s">
        <v>22</v>
      </c>
      <c r="C111" t="s">
        <v>12</v>
      </c>
      <c r="D111" t="s">
        <v>8</v>
      </c>
      <c r="E111">
        <v>37</v>
      </c>
      <c r="F111">
        <v>22</v>
      </c>
      <c r="G111">
        <f t="shared" si="3"/>
        <v>-814</v>
      </c>
      <c r="H111">
        <f t="shared" si="4"/>
        <v>522145</v>
      </c>
    </row>
    <row r="112" spans="1:8" x14ac:dyDescent="0.25">
      <c r="A112" s="1">
        <v>42942</v>
      </c>
      <c r="B112" t="s">
        <v>22</v>
      </c>
      <c r="C112" t="s">
        <v>7</v>
      </c>
      <c r="D112" t="s">
        <v>8</v>
      </c>
      <c r="E112">
        <v>10</v>
      </c>
      <c r="F112">
        <v>70</v>
      </c>
      <c r="G112">
        <f t="shared" si="3"/>
        <v>-700</v>
      </c>
      <c r="H112">
        <f t="shared" si="4"/>
        <v>521445</v>
      </c>
    </row>
    <row r="113" spans="1:8" x14ac:dyDescent="0.25">
      <c r="A113" s="1">
        <v>42942</v>
      </c>
      <c r="B113" t="s">
        <v>22</v>
      </c>
      <c r="C113" t="s">
        <v>9</v>
      </c>
      <c r="D113" t="s">
        <v>8</v>
      </c>
      <c r="E113">
        <v>42</v>
      </c>
      <c r="F113">
        <v>44</v>
      </c>
      <c r="G113">
        <f t="shared" si="3"/>
        <v>-1848</v>
      </c>
      <c r="H113">
        <f t="shared" si="4"/>
        <v>519597</v>
      </c>
    </row>
    <row r="114" spans="1:8" x14ac:dyDescent="0.25">
      <c r="A114" s="1">
        <v>42959</v>
      </c>
      <c r="B114" t="s">
        <v>6</v>
      </c>
      <c r="C114" t="s">
        <v>7</v>
      </c>
      <c r="D114" t="s">
        <v>14</v>
      </c>
      <c r="E114">
        <v>11</v>
      </c>
      <c r="F114">
        <v>94</v>
      </c>
      <c r="G114">
        <f t="shared" si="3"/>
        <v>1034</v>
      </c>
      <c r="H114">
        <f t="shared" si="4"/>
        <v>520631</v>
      </c>
    </row>
    <row r="115" spans="1:8" x14ac:dyDescent="0.25">
      <c r="A115" s="1">
        <v>42959</v>
      </c>
      <c r="B115" t="s">
        <v>6</v>
      </c>
      <c r="C115" t="s">
        <v>9</v>
      </c>
      <c r="D115" t="s">
        <v>14</v>
      </c>
      <c r="E115">
        <v>48</v>
      </c>
      <c r="F115">
        <v>59</v>
      </c>
      <c r="G115">
        <f t="shared" si="3"/>
        <v>2832</v>
      </c>
      <c r="H115">
        <f t="shared" si="4"/>
        <v>523463</v>
      </c>
    </row>
    <row r="116" spans="1:8" x14ac:dyDescent="0.25">
      <c r="A116" s="1">
        <v>42959</v>
      </c>
      <c r="B116" t="s">
        <v>6</v>
      </c>
      <c r="C116" t="s">
        <v>12</v>
      </c>
      <c r="D116" t="s">
        <v>8</v>
      </c>
      <c r="E116">
        <v>20</v>
      </c>
      <c r="F116">
        <v>21</v>
      </c>
      <c r="G116">
        <f t="shared" si="3"/>
        <v>-420</v>
      </c>
      <c r="H116">
        <f t="shared" si="4"/>
        <v>523043</v>
      </c>
    </row>
    <row r="117" spans="1:8" x14ac:dyDescent="0.25">
      <c r="A117" s="1">
        <v>42959</v>
      </c>
      <c r="B117" t="s">
        <v>6</v>
      </c>
      <c r="C117" t="s">
        <v>11</v>
      </c>
      <c r="D117" t="s">
        <v>8</v>
      </c>
      <c r="E117">
        <v>26</v>
      </c>
      <c r="F117">
        <v>25</v>
      </c>
      <c r="G117">
        <f t="shared" si="3"/>
        <v>-650</v>
      </c>
      <c r="H117">
        <f t="shared" si="4"/>
        <v>522393</v>
      </c>
    </row>
    <row r="118" spans="1:8" x14ac:dyDescent="0.25">
      <c r="A118" s="1">
        <v>42974</v>
      </c>
      <c r="B118" t="s">
        <v>13</v>
      </c>
      <c r="C118" t="s">
        <v>10</v>
      </c>
      <c r="D118" t="s">
        <v>8</v>
      </c>
      <c r="E118">
        <v>24</v>
      </c>
      <c r="F118">
        <v>9</v>
      </c>
      <c r="G118">
        <f t="shared" si="3"/>
        <v>-216</v>
      </c>
      <c r="H118">
        <f t="shared" si="4"/>
        <v>522177</v>
      </c>
    </row>
    <row r="119" spans="1:8" x14ac:dyDescent="0.25">
      <c r="A119" s="1">
        <v>42974</v>
      </c>
      <c r="B119" t="s">
        <v>13</v>
      </c>
      <c r="C119" t="s">
        <v>7</v>
      </c>
      <c r="D119" t="s">
        <v>8</v>
      </c>
      <c r="E119">
        <v>38</v>
      </c>
      <c r="F119">
        <v>68</v>
      </c>
      <c r="G119">
        <f t="shared" si="3"/>
        <v>-2584</v>
      </c>
      <c r="H119">
        <f t="shared" si="4"/>
        <v>519593</v>
      </c>
    </row>
    <row r="120" spans="1:8" x14ac:dyDescent="0.25">
      <c r="A120" s="1">
        <v>42974</v>
      </c>
      <c r="B120" t="s">
        <v>13</v>
      </c>
      <c r="C120" t="s">
        <v>12</v>
      </c>
      <c r="D120" t="s">
        <v>8</v>
      </c>
      <c r="E120">
        <v>14</v>
      </c>
      <c r="F120">
        <v>21</v>
      </c>
      <c r="G120">
        <f t="shared" si="3"/>
        <v>-294</v>
      </c>
      <c r="H120">
        <f t="shared" si="4"/>
        <v>519299</v>
      </c>
    </row>
    <row r="121" spans="1:8" x14ac:dyDescent="0.25">
      <c r="A121" s="1">
        <v>42974</v>
      </c>
      <c r="B121" t="s">
        <v>13</v>
      </c>
      <c r="C121" t="s">
        <v>9</v>
      </c>
      <c r="D121" t="s">
        <v>8</v>
      </c>
      <c r="E121">
        <v>4</v>
      </c>
      <c r="F121">
        <v>43</v>
      </c>
      <c r="G121">
        <f t="shared" si="3"/>
        <v>-172</v>
      </c>
      <c r="H121">
        <f t="shared" si="4"/>
        <v>519127</v>
      </c>
    </row>
    <row r="122" spans="1:8" x14ac:dyDescent="0.25">
      <c r="A122" s="1">
        <v>42993</v>
      </c>
      <c r="B122" t="s">
        <v>15</v>
      </c>
      <c r="C122" t="s">
        <v>11</v>
      </c>
      <c r="D122" t="s">
        <v>14</v>
      </c>
      <c r="E122">
        <v>19</v>
      </c>
      <c r="F122">
        <v>36</v>
      </c>
      <c r="G122">
        <f t="shared" si="3"/>
        <v>684</v>
      </c>
      <c r="H122">
        <f t="shared" si="4"/>
        <v>519811</v>
      </c>
    </row>
    <row r="123" spans="1:8" x14ac:dyDescent="0.25">
      <c r="A123" s="1">
        <v>42993</v>
      </c>
      <c r="B123" t="s">
        <v>15</v>
      </c>
      <c r="C123" t="s">
        <v>7</v>
      </c>
      <c r="D123" t="s">
        <v>8</v>
      </c>
      <c r="E123">
        <v>30</v>
      </c>
      <c r="F123">
        <v>65</v>
      </c>
      <c r="G123">
        <f t="shared" si="3"/>
        <v>-1950</v>
      </c>
      <c r="H123">
        <f t="shared" si="4"/>
        <v>517861</v>
      </c>
    </row>
    <row r="124" spans="1:8" x14ac:dyDescent="0.25">
      <c r="A124" s="1">
        <v>43019</v>
      </c>
      <c r="B124" t="s">
        <v>16</v>
      </c>
      <c r="C124" t="s">
        <v>9</v>
      </c>
      <c r="D124" t="s">
        <v>14</v>
      </c>
      <c r="E124">
        <v>6</v>
      </c>
      <c r="F124">
        <v>63</v>
      </c>
      <c r="G124">
        <f t="shared" si="3"/>
        <v>378</v>
      </c>
      <c r="H124">
        <f t="shared" si="4"/>
        <v>518239</v>
      </c>
    </row>
    <row r="125" spans="1:8" x14ac:dyDescent="0.25">
      <c r="A125" s="1">
        <v>43019</v>
      </c>
      <c r="B125" t="s">
        <v>16</v>
      </c>
      <c r="C125" t="s">
        <v>7</v>
      </c>
      <c r="D125" t="s">
        <v>8</v>
      </c>
      <c r="E125">
        <v>43</v>
      </c>
      <c r="F125">
        <v>59</v>
      </c>
      <c r="G125">
        <f t="shared" si="3"/>
        <v>-2537</v>
      </c>
      <c r="H125">
        <f t="shared" si="4"/>
        <v>515702</v>
      </c>
    </row>
    <row r="126" spans="1:8" x14ac:dyDescent="0.25">
      <c r="A126" s="1">
        <v>43040</v>
      </c>
      <c r="B126" t="s">
        <v>17</v>
      </c>
      <c r="C126" t="s">
        <v>9</v>
      </c>
      <c r="D126" t="s">
        <v>14</v>
      </c>
      <c r="E126">
        <v>1</v>
      </c>
      <c r="F126">
        <v>61</v>
      </c>
      <c r="G126">
        <f t="shared" si="3"/>
        <v>61</v>
      </c>
      <c r="H126">
        <f t="shared" si="4"/>
        <v>515763</v>
      </c>
    </row>
    <row r="127" spans="1:8" x14ac:dyDescent="0.25">
      <c r="A127" s="1">
        <v>43040</v>
      </c>
      <c r="B127" t="s">
        <v>17</v>
      </c>
      <c r="C127" t="s">
        <v>12</v>
      </c>
      <c r="D127" t="s">
        <v>14</v>
      </c>
      <c r="E127">
        <v>147</v>
      </c>
      <c r="F127">
        <v>30</v>
      </c>
      <c r="G127">
        <f t="shared" si="3"/>
        <v>4410</v>
      </c>
      <c r="H127">
        <f t="shared" si="4"/>
        <v>520173</v>
      </c>
    </row>
    <row r="128" spans="1:8" x14ac:dyDescent="0.25">
      <c r="A128" s="1">
        <v>43040</v>
      </c>
      <c r="B128" t="s">
        <v>17</v>
      </c>
      <c r="C128" t="s">
        <v>10</v>
      </c>
      <c r="D128" t="s">
        <v>8</v>
      </c>
      <c r="E128">
        <v>15</v>
      </c>
      <c r="F128">
        <v>8</v>
      </c>
      <c r="G128">
        <f t="shared" si="3"/>
        <v>-120</v>
      </c>
      <c r="H128">
        <f t="shared" si="4"/>
        <v>520053</v>
      </c>
    </row>
    <row r="129" spans="1:8" x14ac:dyDescent="0.25">
      <c r="A129" s="1">
        <v>43040</v>
      </c>
      <c r="B129" t="s">
        <v>17</v>
      </c>
      <c r="C129" t="s">
        <v>7</v>
      </c>
      <c r="D129" t="s">
        <v>8</v>
      </c>
      <c r="E129">
        <v>24</v>
      </c>
      <c r="F129">
        <v>63</v>
      </c>
      <c r="G129">
        <f t="shared" si="3"/>
        <v>-1512</v>
      </c>
      <c r="H129">
        <f t="shared" si="4"/>
        <v>518541</v>
      </c>
    </row>
    <row r="130" spans="1:8" x14ac:dyDescent="0.25">
      <c r="A130" s="1">
        <v>43040</v>
      </c>
      <c r="B130" t="s">
        <v>17</v>
      </c>
      <c r="C130" t="s">
        <v>11</v>
      </c>
      <c r="D130" t="s">
        <v>8</v>
      </c>
      <c r="E130">
        <v>19</v>
      </c>
      <c r="F130">
        <v>24</v>
      </c>
      <c r="G130">
        <f t="shared" si="3"/>
        <v>-456</v>
      </c>
      <c r="H130">
        <f t="shared" si="4"/>
        <v>518085</v>
      </c>
    </row>
    <row r="131" spans="1:8" x14ac:dyDescent="0.25">
      <c r="A131" s="1">
        <v>43064</v>
      </c>
      <c r="B131" t="s">
        <v>18</v>
      </c>
      <c r="C131" t="s">
        <v>7</v>
      </c>
      <c r="D131" t="s">
        <v>14</v>
      </c>
      <c r="E131">
        <v>134</v>
      </c>
      <c r="F131">
        <v>99</v>
      </c>
      <c r="G131">
        <f t="shared" si="3"/>
        <v>13266</v>
      </c>
      <c r="H131">
        <f t="shared" si="4"/>
        <v>531351</v>
      </c>
    </row>
    <row r="132" spans="1:8" x14ac:dyDescent="0.25">
      <c r="A132" s="1">
        <v>43064</v>
      </c>
      <c r="B132" t="s">
        <v>18</v>
      </c>
      <c r="C132" t="s">
        <v>9</v>
      </c>
      <c r="D132" t="s">
        <v>8</v>
      </c>
      <c r="E132">
        <v>12</v>
      </c>
      <c r="F132">
        <v>38</v>
      </c>
      <c r="G132">
        <f t="shared" ref="G132:G195" si="5">E132*F132*IF(D132="Z",-1,1)</f>
        <v>-456</v>
      </c>
      <c r="H132">
        <f t="shared" ref="H132:H195" si="6">H131+G132</f>
        <v>530895</v>
      </c>
    </row>
    <row r="133" spans="1:8" x14ac:dyDescent="0.25">
      <c r="A133" s="1">
        <v>43082</v>
      </c>
      <c r="B133" t="s">
        <v>19</v>
      </c>
      <c r="C133" t="s">
        <v>12</v>
      </c>
      <c r="D133" t="s">
        <v>14</v>
      </c>
      <c r="E133">
        <v>4</v>
      </c>
      <c r="F133">
        <v>30</v>
      </c>
      <c r="G133">
        <f t="shared" si="5"/>
        <v>120</v>
      </c>
      <c r="H133">
        <f t="shared" si="6"/>
        <v>531015</v>
      </c>
    </row>
    <row r="134" spans="1:8" x14ac:dyDescent="0.25">
      <c r="A134" s="1">
        <v>43082</v>
      </c>
      <c r="B134" t="s">
        <v>19</v>
      </c>
      <c r="C134" t="s">
        <v>10</v>
      </c>
      <c r="D134" t="s">
        <v>8</v>
      </c>
      <c r="E134">
        <v>26</v>
      </c>
      <c r="F134">
        <v>8</v>
      </c>
      <c r="G134">
        <f t="shared" si="5"/>
        <v>-208</v>
      </c>
      <c r="H134">
        <f t="shared" si="6"/>
        <v>530807</v>
      </c>
    </row>
    <row r="135" spans="1:8" x14ac:dyDescent="0.25">
      <c r="A135" s="1">
        <v>43082</v>
      </c>
      <c r="B135" t="s">
        <v>19</v>
      </c>
      <c r="C135" t="s">
        <v>7</v>
      </c>
      <c r="D135" t="s">
        <v>8</v>
      </c>
      <c r="E135">
        <v>38</v>
      </c>
      <c r="F135">
        <v>66</v>
      </c>
      <c r="G135">
        <f t="shared" si="5"/>
        <v>-2508</v>
      </c>
      <c r="H135">
        <f t="shared" si="6"/>
        <v>528299</v>
      </c>
    </row>
    <row r="136" spans="1:8" x14ac:dyDescent="0.25">
      <c r="A136" s="1">
        <v>43104</v>
      </c>
      <c r="B136" t="s">
        <v>20</v>
      </c>
      <c r="C136" t="s">
        <v>7</v>
      </c>
      <c r="D136" t="s">
        <v>14</v>
      </c>
      <c r="E136">
        <v>38</v>
      </c>
      <c r="F136">
        <v>98</v>
      </c>
      <c r="G136">
        <f t="shared" si="5"/>
        <v>3724</v>
      </c>
      <c r="H136">
        <f t="shared" si="6"/>
        <v>532023</v>
      </c>
    </row>
    <row r="137" spans="1:8" x14ac:dyDescent="0.25">
      <c r="A137" s="1">
        <v>43104</v>
      </c>
      <c r="B137" t="s">
        <v>20</v>
      </c>
      <c r="C137" t="s">
        <v>11</v>
      </c>
      <c r="D137" t="s">
        <v>14</v>
      </c>
      <c r="E137">
        <v>44</v>
      </c>
      <c r="F137">
        <v>37</v>
      </c>
      <c r="G137">
        <f t="shared" si="5"/>
        <v>1628</v>
      </c>
      <c r="H137">
        <f t="shared" si="6"/>
        <v>533651</v>
      </c>
    </row>
    <row r="138" spans="1:8" x14ac:dyDescent="0.25">
      <c r="A138" s="1">
        <v>43104</v>
      </c>
      <c r="B138" t="s">
        <v>20</v>
      </c>
      <c r="C138" t="s">
        <v>10</v>
      </c>
      <c r="D138" t="s">
        <v>8</v>
      </c>
      <c r="E138">
        <v>21</v>
      </c>
      <c r="F138">
        <v>8</v>
      </c>
      <c r="G138">
        <f t="shared" si="5"/>
        <v>-168</v>
      </c>
      <c r="H138">
        <f t="shared" si="6"/>
        <v>533483</v>
      </c>
    </row>
    <row r="139" spans="1:8" x14ac:dyDescent="0.25">
      <c r="A139" s="1">
        <v>43104</v>
      </c>
      <c r="B139" t="s">
        <v>20</v>
      </c>
      <c r="C139" t="s">
        <v>9</v>
      </c>
      <c r="D139" t="s">
        <v>8</v>
      </c>
      <c r="E139">
        <v>10</v>
      </c>
      <c r="F139">
        <v>39</v>
      </c>
      <c r="G139">
        <f t="shared" si="5"/>
        <v>-390</v>
      </c>
      <c r="H139">
        <f t="shared" si="6"/>
        <v>533093</v>
      </c>
    </row>
    <row r="140" spans="1:8" x14ac:dyDescent="0.25">
      <c r="A140" s="1">
        <v>43129</v>
      </c>
      <c r="B140" t="s">
        <v>21</v>
      </c>
      <c r="C140" t="s">
        <v>11</v>
      </c>
      <c r="D140" t="s">
        <v>14</v>
      </c>
      <c r="E140">
        <v>15</v>
      </c>
      <c r="F140">
        <v>38</v>
      </c>
      <c r="G140">
        <f t="shared" si="5"/>
        <v>570</v>
      </c>
      <c r="H140">
        <f t="shared" si="6"/>
        <v>533663</v>
      </c>
    </row>
    <row r="141" spans="1:8" x14ac:dyDescent="0.25">
      <c r="A141" s="1">
        <v>43129</v>
      </c>
      <c r="B141" t="s">
        <v>21</v>
      </c>
      <c r="C141" t="s">
        <v>9</v>
      </c>
      <c r="D141" t="s">
        <v>14</v>
      </c>
      <c r="E141">
        <v>22</v>
      </c>
      <c r="F141">
        <v>63</v>
      </c>
      <c r="G141">
        <f t="shared" si="5"/>
        <v>1386</v>
      </c>
      <c r="H141">
        <f t="shared" si="6"/>
        <v>535049</v>
      </c>
    </row>
    <row r="142" spans="1:8" x14ac:dyDescent="0.25">
      <c r="A142" s="1">
        <v>43129</v>
      </c>
      <c r="B142" t="s">
        <v>21</v>
      </c>
      <c r="C142" t="s">
        <v>7</v>
      </c>
      <c r="D142" t="s">
        <v>8</v>
      </c>
      <c r="E142">
        <v>9</v>
      </c>
      <c r="F142">
        <v>60</v>
      </c>
      <c r="G142">
        <f t="shared" si="5"/>
        <v>-540</v>
      </c>
      <c r="H142">
        <f t="shared" si="6"/>
        <v>534509</v>
      </c>
    </row>
    <row r="143" spans="1:8" x14ac:dyDescent="0.25">
      <c r="A143" s="1">
        <v>43129</v>
      </c>
      <c r="B143" t="s">
        <v>21</v>
      </c>
      <c r="C143" t="s">
        <v>12</v>
      </c>
      <c r="D143" t="s">
        <v>8</v>
      </c>
      <c r="E143">
        <v>6</v>
      </c>
      <c r="F143">
        <v>19</v>
      </c>
      <c r="G143">
        <f t="shared" si="5"/>
        <v>-114</v>
      </c>
      <c r="H143">
        <f t="shared" si="6"/>
        <v>534395</v>
      </c>
    </row>
    <row r="144" spans="1:8" x14ac:dyDescent="0.25">
      <c r="A144" s="1">
        <v>43129</v>
      </c>
      <c r="B144" t="s">
        <v>21</v>
      </c>
      <c r="C144" t="s">
        <v>10</v>
      </c>
      <c r="D144" t="s">
        <v>8</v>
      </c>
      <c r="E144">
        <v>4</v>
      </c>
      <c r="F144">
        <v>8</v>
      </c>
      <c r="G144">
        <f t="shared" si="5"/>
        <v>-32</v>
      </c>
      <c r="H144">
        <f t="shared" si="6"/>
        <v>534363</v>
      </c>
    </row>
    <row r="145" spans="1:8" x14ac:dyDescent="0.25">
      <c r="A145" s="1">
        <v>43130</v>
      </c>
      <c r="B145" t="s">
        <v>22</v>
      </c>
      <c r="C145" t="s">
        <v>12</v>
      </c>
      <c r="D145" t="s">
        <v>14</v>
      </c>
      <c r="E145">
        <v>6</v>
      </c>
      <c r="F145">
        <v>25</v>
      </c>
      <c r="G145">
        <f t="shared" si="5"/>
        <v>150</v>
      </c>
      <c r="H145">
        <f t="shared" si="6"/>
        <v>534513</v>
      </c>
    </row>
    <row r="146" spans="1:8" x14ac:dyDescent="0.25">
      <c r="A146" s="1">
        <v>43130</v>
      </c>
      <c r="B146" t="s">
        <v>22</v>
      </c>
      <c r="C146" t="s">
        <v>7</v>
      </c>
      <c r="D146" t="s">
        <v>8</v>
      </c>
      <c r="E146">
        <v>48</v>
      </c>
      <c r="F146">
        <v>79</v>
      </c>
      <c r="G146">
        <f t="shared" si="5"/>
        <v>-3792</v>
      </c>
      <c r="H146">
        <f t="shared" si="6"/>
        <v>530721</v>
      </c>
    </row>
    <row r="147" spans="1:8" x14ac:dyDescent="0.25">
      <c r="A147" s="1">
        <v>43147</v>
      </c>
      <c r="B147" t="s">
        <v>6</v>
      </c>
      <c r="C147" t="s">
        <v>9</v>
      </c>
      <c r="D147" t="s">
        <v>8</v>
      </c>
      <c r="E147">
        <v>34</v>
      </c>
      <c r="F147">
        <v>42</v>
      </c>
      <c r="G147">
        <f t="shared" si="5"/>
        <v>-1428</v>
      </c>
      <c r="H147">
        <f t="shared" si="6"/>
        <v>529293</v>
      </c>
    </row>
    <row r="148" spans="1:8" x14ac:dyDescent="0.25">
      <c r="A148" s="1">
        <v>43147</v>
      </c>
      <c r="B148" t="s">
        <v>6</v>
      </c>
      <c r="C148" t="s">
        <v>11</v>
      </c>
      <c r="D148" t="s">
        <v>14</v>
      </c>
      <c r="E148">
        <v>49</v>
      </c>
      <c r="F148">
        <v>35</v>
      </c>
      <c r="G148">
        <f t="shared" si="5"/>
        <v>1715</v>
      </c>
      <c r="H148">
        <f t="shared" si="6"/>
        <v>531008</v>
      </c>
    </row>
    <row r="149" spans="1:8" x14ac:dyDescent="0.25">
      <c r="A149" s="1">
        <v>43147</v>
      </c>
      <c r="B149" t="s">
        <v>6</v>
      </c>
      <c r="C149" t="s">
        <v>10</v>
      </c>
      <c r="D149" t="s">
        <v>8</v>
      </c>
      <c r="E149">
        <v>10</v>
      </c>
      <c r="F149">
        <v>8</v>
      </c>
      <c r="G149">
        <f t="shared" si="5"/>
        <v>-80</v>
      </c>
      <c r="H149">
        <f t="shared" si="6"/>
        <v>530928</v>
      </c>
    </row>
    <row r="150" spans="1:8" x14ac:dyDescent="0.25">
      <c r="A150" s="1">
        <v>43147</v>
      </c>
      <c r="B150" t="s">
        <v>6</v>
      </c>
      <c r="C150" t="s">
        <v>12</v>
      </c>
      <c r="D150" t="s">
        <v>8</v>
      </c>
      <c r="E150">
        <v>47</v>
      </c>
      <c r="F150">
        <v>21</v>
      </c>
      <c r="G150">
        <f t="shared" si="5"/>
        <v>-987</v>
      </c>
      <c r="H150">
        <f t="shared" si="6"/>
        <v>529941</v>
      </c>
    </row>
    <row r="151" spans="1:8" x14ac:dyDescent="0.25">
      <c r="A151" s="1">
        <v>43147</v>
      </c>
      <c r="B151" t="s">
        <v>6</v>
      </c>
      <c r="C151" t="s">
        <v>7</v>
      </c>
      <c r="D151" t="s">
        <v>8</v>
      </c>
      <c r="E151">
        <v>48</v>
      </c>
      <c r="F151">
        <v>66</v>
      </c>
      <c r="G151">
        <f t="shared" si="5"/>
        <v>-3168</v>
      </c>
      <c r="H151">
        <f t="shared" si="6"/>
        <v>526773</v>
      </c>
    </row>
    <row r="152" spans="1:8" x14ac:dyDescent="0.25">
      <c r="A152" s="1">
        <v>43162</v>
      </c>
      <c r="B152" t="s">
        <v>13</v>
      </c>
      <c r="C152" t="s">
        <v>9</v>
      </c>
      <c r="D152" t="s">
        <v>14</v>
      </c>
      <c r="E152">
        <v>34</v>
      </c>
      <c r="F152">
        <v>58</v>
      </c>
      <c r="G152">
        <f t="shared" si="5"/>
        <v>1972</v>
      </c>
      <c r="H152">
        <f t="shared" si="6"/>
        <v>528745</v>
      </c>
    </row>
    <row r="153" spans="1:8" x14ac:dyDescent="0.25">
      <c r="A153" s="1">
        <v>43162</v>
      </c>
      <c r="B153" t="s">
        <v>13</v>
      </c>
      <c r="C153" t="s">
        <v>10</v>
      </c>
      <c r="D153" t="s">
        <v>8</v>
      </c>
      <c r="E153">
        <v>5</v>
      </c>
      <c r="F153">
        <v>9</v>
      </c>
      <c r="G153">
        <f t="shared" si="5"/>
        <v>-45</v>
      </c>
      <c r="H153">
        <f t="shared" si="6"/>
        <v>528700</v>
      </c>
    </row>
    <row r="154" spans="1:8" x14ac:dyDescent="0.25">
      <c r="A154" s="1">
        <v>43181</v>
      </c>
      <c r="B154" t="s">
        <v>15</v>
      </c>
      <c r="C154" t="s">
        <v>12</v>
      </c>
      <c r="D154" t="s">
        <v>14</v>
      </c>
      <c r="E154">
        <v>46</v>
      </c>
      <c r="F154">
        <v>30</v>
      </c>
      <c r="G154">
        <f t="shared" si="5"/>
        <v>1380</v>
      </c>
      <c r="H154">
        <f t="shared" si="6"/>
        <v>530080</v>
      </c>
    </row>
    <row r="155" spans="1:8" x14ac:dyDescent="0.25">
      <c r="A155" s="1">
        <v>43181</v>
      </c>
      <c r="B155" t="s">
        <v>15</v>
      </c>
      <c r="C155" t="s">
        <v>7</v>
      </c>
      <c r="D155" t="s">
        <v>8</v>
      </c>
      <c r="E155">
        <v>49</v>
      </c>
      <c r="F155">
        <v>65</v>
      </c>
      <c r="G155">
        <f t="shared" si="5"/>
        <v>-3185</v>
      </c>
      <c r="H155">
        <f t="shared" si="6"/>
        <v>526895</v>
      </c>
    </row>
    <row r="156" spans="1:8" x14ac:dyDescent="0.25">
      <c r="A156" s="1">
        <v>43181</v>
      </c>
      <c r="B156" t="s">
        <v>15</v>
      </c>
      <c r="C156" t="s">
        <v>10</v>
      </c>
      <c r="D156" t="s">
        <v>8</v>
      </c>
      <c r="E156">
        <v>16</v>
      </c>
      <c r="F156">
        <v>8</v>
      </c>
      <c r="G156">
        <f t="shared" si="5"/>
        <v>-128</v>
      </c>
      <c r="H156">
        <f t="shared" si="6"/>
        <v>526767</v>
      </c>
    </row>
    <row r="157" spans="1:8" x14ac:dyDescent="0.25">
      <c r="A157" s="1">
        <v>43207</v>
      </c>
      <c r="B157" t="s">
        <v>16</v>
      </c>
      <c r="C157" t="s">
        <v>9</v>
      </c>
      <c r="D157" t="s">
        <v>8</v>
      </c>
      <c r="E157">
        <v>5</v>
      </c>
      <c r="F157">
        <v>37</v>
      </c>
      <c r="G157">
        <f t="shared" si="5"/>
        <v>-185</v>
      </c>
      <c r="H157">
        <f t="shared" si="6"/>
        <v>526582</v>
      </c>
    </row>
    <row r="158" spans="1:8" x14ac:dyDescent="0.25">
      <c r="A158" s="1">
        <v>43207</v>
      </c>
      <c r="B158" t="s">
        <v>16</v>
      </c>
      <c r="C158" t="s">
        <v>12</v>
      </c>
      <c r="D158" t="s">
        <v>14</v>
      </c>
      <c r="E158">
        <v>1</v>
      </c>
      <c r="F158">
        <v>32</v>
      </c>
      <c r="G158">
        <f t="shared" si="5"/>
        <v>32</v>
      </c>
      <c r="H158">
        <f t="shared" si="6"/>
        <v>526614</v>
      </c>
    </row>
    <row r="159" spans="1:8" x14ac:dyDescent="0.25">
      <c r="A159" s="1">
        <v>43207</v>
      </c>
      <c r="B159" t="s">
        <v>16</v>
      </c>
      <c r="C159" t="s">
        <v>10</v>
      </c>
      <c r="D159" t="s">
        <v>8</v>
      </c>
      <c r="E159">
        <v>34</v>
      </c>
      <c r="F159">
        <v>7</v>
      </c>
      <c r="G159">
        <f t="shared" si="5"/>
        <v>-238</v>
      </c>
      <c r="H159">
        <f t="shared" si="6"/>
        <v>526376</v>
      </c>
    </row>
    <row r="160" spans="1:8" x14ac:dyDescent="0.25">
      <c r="A160" s="1">
        <v>43207</v>
      </c>
      <c r="B160" t="s">
        <v>16</v>
      </c>
      <c r="C160" t="s">
        <v>7</v>
      </c>
      <c r="D160" t="s">
        <v>8</v>
      </c>
      <c r="E160">
        <v>29</v>
      </c>
      <c r="F160">
        <v>59</v>
      </c>
      <c r="G160">
        <f t="shared" si="5"/>
        <v>-1711</v>
      </c>
      <c r="H160">
        <f t="shared" si="6"/>
        <v>524665</v>
      </c>
    </row>
    <row r="161" spans="1:8" x14ac:dyDescent="0.25">
      <c r="A161" s="1">
        <v>43228</v>
      </c>
      <c r="B161" t="s">
        <v>17</v>
      </c>
      <c r="C161" t="s">
        <v>11</v>
      </c>
      <c r="D161" t="s">
        <v>8</v>
      </c>
      <c r="E161">
        <v>34</v>
      </c>
      <c r="F161">
        <v>24</v>
      </c>
      <c r="G161">
        <f t="shared" si="5"/>
        <v>-816</v>
      </c>
      <c r="H161">
        <f t="shared" si="6"/>
        <v>523849</v>
      </c>
    </row>
    <row r="162" spans="1:8" x14ac:dyDescent="0.25">
      <c r="A162" s="1">
        <v>43228</v>
      </c>
      <c r="B162" t="s">
        <v>17</v>
      </c>
      <c r="C162" t="s">
        <v>12</v>
      </c>
      <c r="D162" t="s">
        <v>8</v>
      </c>
      <c r="E162">
        <v>27</v>
      </c>
      <c r="F162">
        <v>20</v>
      </c>
      <c r="G162">
        <f t="shared" si="5"/>
        <v>-540</v>
      </c>
      <c r="H162">
        <f t="shared" si="6"/>
        <v>523309</v>
      </c>
    </row>
    <row r="163" spans="1:8" x14ac:dyDescent="0.25">
      <c r="A163" s="1">
        <v>43228</v>
      </c>
      <c r="B163" t="s">
        <v>17</v>
      </c>
      <c r="C163" t="s">
        <v>10</v>
      </c>
      <c r="D163" t="s">
        <v>8</v>
      </c>
      <c r="E163">
        <v>40</v>
      </c>
      <c r="F163">
        <v>8</v>
      </c>
      <c r="G163">
        <f t="shared" si="5"/>
        <v>-320</v>
      </c>
      <c r="H163">
        <f t="shared" si="6"/>
        <v>522989</v>
      </c>
    </row>
    <row r="164" spans="1:8" x14ac:dyDescent="0.25">
      <c r="A164" s="1">
        <v>43252</v>
      </c>
      <c r="B164" t="s">
        <v>18</v>
      </c>
      <c r="C164" t="s">
        <v>7</v>
      </c>
      <c r="D164" t="s">
        <v>14</v>
      </c>
      <c r="E164">
        <v>184</v>
      </c>
      <c r="F164">
        <v>99</v>
      </c>
      <c r="G164">
        <f t="shared" si="5"/>
        <v>18216</v>
      </c>
      <c r="H164">
        <f t="shared" si="6"/>
        <v>541205</v>
      </c>
    </row>
    <row r="165" spans="1:8" x14ac:dyDescent="0.25">
      <c r="A165" s="1">
        <v>43252</v>
      </c>
      <c r="B165" t="s">
        <v>18</v>
      </c>
      <c r="C165" t="s">
        <v>9</v>
      </c>
      <c r="D165" t="s">
        <v>8</v>
      </c>
      <c r="E165">
        <v>48</v>
      </c>
      <c r="F165">
        <v>38</v>
      </c>
      <c r="G165">
        <f t="shared" si="5"/>
        <v>-1824</v>
      </c>
      <c r="H165">
        <f t="shared" si="6"/>
        <v>539381</v>
      </c>
    </row>
    <row r="166" spans="1:8" x14ac:dyDescent="0.25">
      <c r="A166" s="1">
        <v>43252</v>
      </c>
      <c r="B166" t="s">
        <v>18</v>
      </c>
      <c r="C166" t="s">
        <v>11</v>
      </c>
      <c r="D166" t="s">
        <v>8</v>
      </c>
      <c r="E166">
        <v>21</v>
      </c>
      <c r="F166">
        <v>23</v>
      </c>
      <c r="G166">
        <f t="shared" si="5"/>
        <v>-483</v>
      </c>
      <c r="H166">
        <f t="shared" si="6"/>
        <v>538898</v>
      </c>
    </row>
    <row r="167" spans="1:8" x14ac:dyDescent="0.25">
      <c r="A167" s="1">
        <v>43270</v>
      </c>
      <c r="B167" t="s">
        <v>19</v>
      </c>
      <c r="C167" t="s">
        <v>7</v>
      </c>
      <c r="D167" t="s">
        <v>8</v>
      </c>
      <c r="E167">
        <v>47</v>
      </c>
      <c r="F167">
        <v>66</v>
      </c>
      <c r="G167">
        <f t="shared" si="5"/>
        <v>-3102</v>
      </c>
      <c r="H167">
        <f t="shared" si="6"/>
        <v>535796</v>
      </c>
    </row>
    <row r="168" spans="1:8" x14ac:dyDescent="0.25">
      <c r="A168" s="1">
        <v>43270</v>
      </c>
      <c r="B168" t="s">
        <v>19</v>
      </c>
      <c r="C168" t="s">
        <v>11</v>
      </c>
      <c r="D168" t="s">
        <v>8</v>
      </c>
      <c r="E168">
        <v>6</v>
      </c>
      <c r="F168">
        <v>25</v>
      </c>
      <c r="G168">
        <f t="shared" si="5"/>
        <v>-150</v>
      </c>
      <c r="H168">
        <f t="shared" si="6"/>
        <v>535646</v>
      </c>
    </row>
    <row r="169" spans="1:8" x14ac:dyDescent="0.25">
      <c r="A169" s="1">
        <v>43270</v>
      </c>
      <c r="B169" t="s">
        <v>19</v>
      </c>
      <c r="C169" t="s">
        <v>9</v>
      </c>
      <c r="D169" t="s">
        <v>8</v>
      </c>
      <c r="E169">
        <v>47</v>
      </c>
      <c r="F169">
        <v>41</v>
      </c>
      <c r="G169">
        <f t="shared" si="5"/>
        <v>-1927</v>
      </c>
      <c r="H169">
        <f t="shared" si="6"/>
        <v>533719</v>
      </c>
    </row>
    <row r="170" spans="1:8" x14ac:dyDescent="0.25">
      <c r="A170" s="1">
        <v>43292</v>
      </c>
      <c r="B170" t="s">
        <v>20</v>
      </c>
      <c r="C170" t="s">
        <v>10</v>
      </c>
      <c r="D170" t="s">
        <v>14</v>
      </c>
      <c r="E170">
        <v>192</v>
      </c>
      <c r="F170">
        <v>12</v>
      </c>
      <c r="G170">
        <f t="shared" si="5"/>
        <v>2304</v>
      </c>
      <c r="H170">
        <f t="shared" si="6"/>
        <v>536023</v>
      </c>
    </row>
    <row r="171" spans="1:8" x14ac:dyDescent="0.25">
      <c r="A171" s="1">
        <v>43292</v>
      </c>
      <c r="B171" t="s">
        <v>20</v>
      </c>
      <c r="C171" t="s">
        <v>11</v>
      </c>
      <c r="D171" t="s">
        <v>14</v>
      </c>
      <c r="E171">
        <v>48</v>
      </c>
      <c r="F171">
        <v>37</v>
      </c>
      <c r="G171">
        <f t="shared" si="5"/>
        <v>1776</v>
      </c>
      <c r="H171">
        <f t="shared" si="6"/>
        <v>537799</v>
      </c>
    </row>
    <row r="172" spans="1:8" x14ac:dyDescent="0.25">
      <c r="A172" s="1">
        <v>43292</v>
      </c>
      <c r="B172" t="s">
        <v>20</v>
      </c>
      <c r="C172" t="s">
        <v>7</v>
      </c>
      <c r="D172" t="s">
        <v>8</v>
      </c>
      <c r="E172">
        <v>18</v>
      </c>
      <c r="F172">
        <v>62</v>
      </c>
      <c r="G172">
        <f t="shared" si="5"/>
        <v>-1116</v>
      </c>
      <c r="H172">
        <f t="shared" si="6"/>
        <v>536683</v>
      </c>
    </row>
    <row r="173" spans="1:8" x14ac:dyDescent="0.25">
      <c r="A173" s="1">
        <v>43292</v>
      </c>
      <c r="B173" t="s">
        <v>20</v>
      </c>
      <c r="C173" t="s">
        <v>9</v>
      </c>
      <c r="D173" t="s">
        <v>8</v>
      </c>
      <c r="E173">
        <v>25</v>
      </c>
      <c r="F173">
        <v>39</v>
      </c>
      <c r="G173">
        <f t="shared" si="5"/>
        <v>-975</v>
      </c>
      <c r="H173">
        <f t="shared" si="6"/>
        <v>535708</v>
      </c>
    </row>
    <row r="174" spans="1:8" x14ac:dyDescent="0.25">
      <c r="A174" s="1">
        <v>43292</v>
      </c>
      <c r="B174" t="s">
        <v>20</v>
      </c>
      <c r="C174" t="s">
        <v>12</v>
      </c>
      <c r="D174" t="s">
        <v>8</v>
      </c>
      <c r="E174">
        <v>2</v>
      </c>
      <c r="F174">
        <v>20</v>
      </c>
      <c r="G174">
        <f t="shared" si="5"/>
        <v>-40</v>
      </c>
      <c r="H174">
        <f t="shared" si="6"/>
        <v>535668</v>
      </c>
    </row>
    <row r="175" spans="1:8" x14ac:dyDescent="0.25">
      <c r="A175" s="1">
        <v>43317</v>
      </c>
      <c r="B175" t="s">
        <v>21</v>
      </c>
      <c r="C175" t="s">
        <v>11</v>
      </c>
      <c r="D175" t="s">
        <v>14</v>
      </c>
      <c r="E175">
        <v>13</v>
      </c>
      <c r="F175">
        <v>38</v>
      </c>
      <c r="G175">
        <f t="shared" si="5"/>
        <v>494</v>
      </c>
      <c r="H175">
        <f t="shared" si="6"/>
        <v>536162</v>
      </c>
    </row>
    <row r="176" spans="1:8" x14ac:dyDescent="0.25">
      <c r="A176" s="1">
        <v>43317</v>
      </c>
      <c r="B176" t="s">
        <v>21</v>
      </c>
      <c r="C176" t="s">
        <v>9</v>
      </c>
      <c r="D176" t="s">
        <v>14</v>
      </c>
      <c r="E176">
        <v>121</v>
      </c>
      <c r="F176">
        <v>63</v>
      </c>
      <c r="G176">
        <f t="shared" si="5"/>
        <v>7623</v>
      </c>
      <c r="H176">
        <f t="shared" si="6"/>
        <v>543785</v>
      </c>
    </row>
    <row r="177" spans="1:8" x14ac:dyDescent="0.25">
      <c r="A177" s="1">
        <v>43317</v>
      </c>
      <c r="B177" t="s">
        <v>21</v>
      </c>
      <c r="C177" t="s">
        <v>12</v>
      </c>
      <c r="D177" t="s">
        <v>8</v>
      </c>
      <c r="E177">
        <v>30</v>
      </c>
      <c r="F177">
        <v>19</v>
      </c>
      <c r="G177">
        <f t="shared" si="5"/>
        <v>-570</v>
      </c>
      <c r="H177">
        <f t="shared" si="6"/>
        <v>543215</v>
      </c>
    </row>
    <row r="178" spans="1:8" x14ac:dyDescent="0.25">
      <c r="A178" s="1">
        <v>43317</v>
      </c>
      <c r="B178" t="s">
        <v>21</v>
      </c>
      <c r="C178" t="s">
        <v>10</v>
      </c>
      <c r="D178" t="s">
        <v>8</v>
      </c>
      <c r="E178">
        <v>46</v>
      </c>
      <c r="F178">
        <v>8</v>
      </c>
      <c r="G178">
        <f t="shared" si="5"/>
        <v>-368</v>
      </c>
      <c r="H178">
        <f t="shared" si="6"/>
        <v>542847</v>
      </c>
    </row>
    <row r="179" spans="1:8" x14ac:dyDescent="0.25">
      <c r="A179" s="1">
        <v>43330</v>
      </c>
      <c r="B179" t="s">
        <v>22</v>
      </c>
      <c r="C179" t="s">
        <v>10</v>
      </c>
      <c r="D179" t="s">
        <v>14</v>
      </c>
      <c r="E179">
        <v>49</v>
      </c>
      <c r="F179">
        <v>11</v>
      </c>
      <c r="G179">
        <f t="shared" si="5"/>
        <v>539</v>
      </c>
      <c r="H179">
        <f t="shared" si="6"/>
        <v>543386</v>
      </c>
    </row>
    <row r="180" spans="1:8" x14ac:dyDescent="0.25">
      <c r="A180" s="1">
        <v>43330</v>
      </c>
      <c r="B180" t="s">
        <v>22</v>
      </c>
      <c r="C180" t="s">
        <v>7</v>
      </c>
      <c r="D180" t="s">
        <v>14</v>
      </c>
      <c r="E180">
        <v>61</v>
      </c>
      <c r="F180">
        <v>90</v>
      </c>
      <c r="G180">
        <f t="shared" si="5"/>
        <v>5490</v>
      </c>
      <c r="H180">
        <f t="shared" si="6"/>
        <v>548876</v>
      </c>
    </row>
    <row r="181" spans="1:8" x14ac:dyDescent="0.25">
      <c r="A181" s="1">
        <v>43330</v>
      </c>
      <c r="B181" t="s">
        <v>22</v>
      </c>
      <c r="C181" t="s">
        <v>12</v>
      </c>
      <c r="D181" t="s">
        <v>8</v>
      </c>
      <c r="E181">
        <v>19</v>
      </c>
      <c r="F181">
        <v>22</v>
      </c>
      <c r="G181">
        <f t="shared" si="5"/>
        <v>-418</v>
      </c>
      <c r="H181">
        <f t="shared" si="6"/>
        <v>548458</v>
      </c>
    </row>
    <row r="182" spans="1:8" x14ac:dyDescent="0.25">
      <c r="A182" s="1">
        <v>43330</v>
      </c>
      <c r="B182" t="s">
        <v>22</v>
      </c>
      <c r="C182" t="s">
        <v>9</v>
      </c>
      <c r="D182" t="s">
        <v>8</v>
      </c>
      <c r="E182">
        <v>22</v>
      </c>
      <c r="F182">
        <v>44</v>
      </c>
      <c r="G182">
        <f t="shared" si="5"/>
        <v>-968</v>
      </c>
      <c r="H182">
        <f t="shared" si="6"/>
        <v>547490</v>
      </c>
    </row>
    <row r="183" spans="1:8" x14ac:dyDescent="0.25">
      <c r="A183" s="1">
        <v>43347</v>
      </c>
      <c r="B183" t="s">
        <v>6</v>
      </c>
      <c r="C183" t="s">
        <v>11</v>
      </c>
      <c r="D183" t="s">
        <v>8</v>
      </c>
      <c r="E183">
        <v>9</v>
      </c>
      <c r="F183">
        <v>25</v>
      </c>
      <c r="G183">
        <f t="shared" si="5"/>
        <v>-225</v>
      </c>
      <c r="H183">
        <f t="shared" si="6"/>
        <v>547265</v>
      </c>
    </row>
    <row r="184" spans="1:8" x14ac:dyDescent="0.25">
      <c r="A184" s="1">
        <v>43347</v>
      </c>
      <c r="B184" t="s">
        <v>6</v>
      </c>
      <c r="C184" t="s">
        <v>7</v>
      </c>
      <c r="D184" t="s">
        <v>14</v>
      </c>
      <c r="E184">
        <v>4</v>
      </c>
      <c r="F184">
        <v>94</v>
      </c>
      <c r="G184">
        <f t="shared" si="5"/>
        <v>376</v>
      </c>
      <c r="H184">
        <f t="shared" si="6"/>
        <v>547641</v>
      </c>
    </row>
    <row r="185" spans="1:8" x14ac:dyDescent="0.25">
      <c r="A185" s="1">
        <v>43347</v>
      </c>
      <c r="B185" t="s">
        <v>6</v>
      </c>
      <c r="C185" t="s">
        <v>12</v>
      </c>
      <c r="D185" t="s">
        <v>8</v>
      </c>
      <c r="E185">
        <v>8</v>
      </c>
      <c r="F185">
        <v>21</v>
      </c>
      <c r="G185">
        <f t="shared" si="5"/>
        <v>-168</v>
      </c>
      <c r="H185">
        <f t="shared" si="6"/>
        <v>547473</v>
      </c>
    </row>
    <row r="186" spans="1:8" x14ac:dyDescent="0.25">
      <c r="A186" s="1">
        <v>43347</v>
      </c>
      <c r="B186" t="s">
        <v>6</v>
      </c>
      <c r="C186" t="s">
        <v>10</v>
      </c>
      <c r="D186" t="s">
        <v>8</v>
      </c>
      <c r="E186">
        <v>47</v>
      </c>
      <c r="F186">
        <v>8</v>
      </c>
      <c r="G186">
        <f t="shared" si="5"/>
        <v>-376</v>
      </c>
      <c r="H186">
        <f t="shared" si="6"/>
        <v>547097</v>
      </c>
    </row>
    <row r="187" spans="1:8" x14ac:dyDescent="0.25">
      <c r="A187" s="1">
        <v>43362</v>
      </c>
      <c r="B187" t="s">
        <v>13</v>
      </c>
      <c r="C187" t="s">
        <v>12</v>
      </c>
      <c r="D187" t="s">
        <v>14</v>
      </c>
      <c r="E187">
        <v>82</v>
      </c>
      <c r="F187">
        <v>29</v>
      </c>
      <c r="G187">
        <f t="shared" si="5"/>
        <v>2378</v>
      </c>
      <c r="H187">
        <f t="shared" si="6"/>
        <v>549475</v>
      </c>
    </row>
    <row r="188" spans="1:8" x14ac:dyDescent="0.25">
      <c r="A188" s="1">
        <v>43362</v>
      </c>
      <c r="B188" t="s">
        <v>13</v>
      </c>
      <c r="C188" t="s">
        <v>9</v>
      </c>
      <c r="D188" t="s">
        <v>14</v>
      </c>
      <c r="E188">
        <v>26</v>
      </c>
      <c r="F188">
        <v>58</v>
      </c>
      <c r="G188">
        <f t="shared" si="5"/>
        <v>1508</v>
      </c>
      <c r="H188">
        <f t="shared" si="6"/>
        <v>550983</v>
      </c>
    </row>
    <row r="189" spans="1:8" x14ac:dyDescent="0.25">
      <c r="A189" s="1">
        <v>43362</v>
      </c>
      <c r="B189" t="s">
        <v>13</v>
      </c>
      <c r="C189" t="s">
        <v>10</v>
      </c>
      <c r="D189" t="s">
        <v>8</v>
      </c>
      <c r="E189">
        <v>24</v>
      </c>
      <c r="F189">
        <v>9</v>
      </c>
      <c r="G189">
        <f t="shared" si="5"/>
        <v>-216</v>
      </c>
      <c r="H189">
        <f t="shared" si="6"/>
        <v>550767</v>
      </c>
    </row>
    <row r="190" spans="1:8" x14ac:dyDescent="0.25">
      <c r="A190" s="1">
        <v>43362</v>
      </c>
      <c r="B190" t="s">
        <v>13</v>
      </c>
      <c r="C190" t="s">
        <v>11</v>
      </c>
      <c r="D190" t="s">
        <v>8</v>
      </c>
      <c r="E190">
        <v>36</v>
      </c>
      <c r="F190">
        <v>26</v>
      </c>
      <c r="G190">
        <f t="shared" si="5"/>
        <v>-936</v>
      </c>
      <c r="H190">
        <f t="shared" si="6"/>
        <v>549831</v>
      </c>
    </row>
    <row r="191" spans="1:8" x14ac:dyDescent="0.25">
      <c r="A191" s="1">
        <v>43362</v>
      </c>
      <c r="B191" t="s">
        <v>13</v>
      </c>
      <c r="C191" t="s">
        <v>7</v>
      </c>
      <c r="D191" t="s">
        <v>8</v>
      </c>
      <c r="E191">
        <v>6</v>
      </c>
      <c r="F191">
        <v>68</v>
      </c>
      <c r="G191">
        <f t="shared" si="5"/>
        <v>-408</v>
      </c>
      <c r="H191">
        <f t="shared" si="6"/>
        <v>549423</v>
      </c>
    </row>
    <row r="192" spans="1:8" x14ac:dyDescent="0.25">
      <c r="A192" s="1">
        <v>43381</v>
      </c>
      <c r="B192" t="s">
        <v>15</v>
      </c>
      <c r="C192" t="s">
        <v>11</v>
      </c>
      <c r="D192" t="s">
        <v>14</v>
      </c>
      <c r="E192">
        <v>45</v>
      </c>
      <c r="F192">
        <v>36</v>
      </c>
      <c r="G192">
        <f t="shared" si="5"/>
        <v>1620</v>
      </c>
      <c r="H192">
        <f t="shared" si="6"/>
        <v>551043</v>
      </c>
    </row>
    <row r="193" spans="1:8" x14ac:dyDescent="0.25">
      <c r="A193" s="1">
        <v>43381</v>
      </c>
      <c r="B193" t="s">
        <v>15</v>
      </c>
      <c r="C193" t="s">
        <v>10</v>
      </c>
      <c r="D193" t="s">
        <v>8</v>
      </c>
      <c r="E193">
        <v>18</v>
      </c>
      <c r="F193">
        <v>8</v>
      </c>
      <c r="G193">
        <f t="shared" si="5"/>
        <v>-144</v>
      </c>
      <c r="H193">
        <f t="shared" si="6"/>
        <v>550899</v>
      </c>
    </row>
    <row r="194" spans="1:8" x14ac:dyDescent="0.25">
      <c r="A194" s="1">
        <v>43381</v>
      </c>
      <c r="B194" t="s">
        <v>15</v>
      </c>
      <c r="C194" t="s">
        <v>9</v>
      </c>
      <c r="D194" t="s">
        <v>8</v>
      </c>
      <c r="E194">
        <v>20</v>
      </c>
      <c r="F194">
        <v>41</v>
      </c>
      <c r="G194">
        <f t="shared" si="5"/>
        <v>-820</v>
      </c>
      <c r="H194">
        <f t="shared" si="6"/>
        <v>550079</v>
      </c>
    </row>
    <row r="195" spans="1:8" x14ac:dyDescent="0.25">
      <c r="A195" s="1">
        <v>43407</v>
      </c>
      <c r="B195" t="s">
        <v>16</v>
      </c>
      <c r="C195" t="s">
        <v>12</v>
      </c>
      <c r="D195" t="s">
        <v>14</v>
      </c>
      <c r="E195">
        <v>4</v>
      </c>
      <c r="F195">
        <v>32</v>
      </c>
      <c r="G195">
        <f t="shared" si="5"/>
        <v>128</v>
      </c>
      <c r="H195">
        <f t="shared" si="6"/>
        <v>550207</v>
      </c>
    </row>
    <row r="196" spans="1:8" x14ac:dyDescent="0.25">
      <c r="A196" s="1">
        <v>43407</v>
      </c>
      <c r="B196" t="s">
        <v>16</v>
      </c>
      <c r="C196" t="s">
        <v>9</v>
      </c>
      <c r="D196" t="s">
        <v>8</v>
      </c>
      <c r="E196">
        <v>48</v>
      </c>
      <c r="F196">
        <v>37</v>
      </c>
      <c r="G196">
        <f t="shared" ref="G196:G204" si="7">E196*F196*IF(D196="Z",-1,1)</f>
        <v>-1776</v>
      </c>
      <c r="H196">
        <f t="shared" ref="H196:H204" si="8">H195+G196</f>
        <v>548431</v>
      </c>
    </row>
    <row r="197" spans="1:8" x14ac:dyDescent="0.25">
      <c r="A197" s="1">
        <v>43428</v>
      </c>
      <c r="B197" t="s">
        <v>17</v>
      </c>
      <c r="C197" t="s">
        <v>9</v>
      </c>
      <c r="D197" t="s">
        <v>14</v>
      </c>
      <c r="E197">
        <v>64</v>
      </c>
      <c r="F197">
        <v>61</v>
      </c>
      <c r="G197">
        <f t="shared" si="7"/>
        <v>3904</v>
      </c>
      <c r="H197">
        <f t="shared" si="8"/>
        <v>552335</v>
      </c>
    </row>
    <row r="198" spans="1:8" x14ac:dyDescent="0.25">
      <c r="A198" s="1">
        <v>43428</v>
      </c>
      <c r="B198" t="s">
        <v>17</v>
      </c>
      <c r="C198" t="s">
        <v>7</v>
      </c>
      <c r="D198" t="s">
        <v>8</v>
      </c>
      <c r="E198">
        <v>43</v>
      </c>
      <c r="F198">
        <v>63</v>
      </c>
      <c r="G198">
        <f t="shared" si="7"/>
        <v>-2709</v>
      </c>
      <c r="H198">
        <f t="shared" si="8"/>
        <v>549626</v>
      </c>
    </row>
    <row r="199" spans="1:8" x14ac:dyDescent="0.25">
      <c r="A199" s="1">
        <v>43428</v>
      </c>
      <c r="B199" t="s">
        <v>17</v>
      </c>
      <c r="C199" t="s">
        <v>11</v>
      </c>
      <c r="D199" t="s">
        <v>8</v>
      </c>
      <c r="E199">
        <v>24</v>
      </c>
      <c r="F199">
        <v>24</v>
      </c>
      <c r="G199">
        <f t="shared" si="7"/>
        <v>-576</v>
      </c>
      <c r="H199">
        <f t="shared" si="8"/>
        <v>549050</v>
      </c>
    </row>
    <row r="200" spans="1:8" x14ac:dyDescent="0.25">
      <c r="A200" s="1">
        <v>43452</v>
      </c>
      <c r="B200" t="s">
        <v>18</v>
      </c>
      <c r="C200" t="s">
        <v>9</v>
      </c>
      <c r="D200" t="s">
        <v>14</v>
      </c>
      <c r="E200">
        <v>4</v>
      </c>
      <c r="F200">
        <v>62</v>
      </c>
      <c r="G200">
        <f t="shared" si="7"/>
        <v>248</v>
      </c>
      <c r="H200">
        <f t="shared" si="8"/>
        <v>549298</v>
      </c>
    </row>
    <row r="201" spans="1:8" x14ac:dyDescent="0.25">
      <c r="A201" s="1">
        <v>43452</v>
      </c>
      <c r="B201" t="s">
        <v>18</v>
      </c>
      <c r="C201" t="s">
        <v>12</v>
      </c>
      <c r="D201" t="s">
        <v>8</v>
      </c>
      <c r="E201">
        <v>35</v>
      </c>
      <c r="F201">
        <v>19</v>
      </c>
      <c r="G201">
        <f t="shared" si="7"/>
        <v>-665</v>
      </c>
      <c r="H201">
        <f t="shared" si="8"/>
        <v>548633</v>
      </c>
    </row>
    <row r="202" spans="1:8" x14ac:dyDescent="0.25">
      <c r="A202" s="1">
        <v>43452</v>
      </c>
      <c r="B202" t="s">
        <v>18</v>
      </c>
      <c r="C202" t="s">
        <v>10</v>
      </c>
      <c r="D202" t="s">
        <v>8</v>
      </c>
      <c r="E202">
        <v>41</v>
      </c>
      <c r="F202">
        <v>8</v>
      </c>
      <c r="G202">
        <f t="shared" si="7"/>
        <v>-328</v>
      </c>
      <c r="H202">
        <f t="shared" si="8"/>
        <v>548305</v>
      </c>
    </row>
    <row r="203" spans="1:8" x14ac:dyDescent="0.25">
      <c r="A203" s="1">
        <v>43452</v>
      </c>
      <c r="B203" t="s">
        <v>18</v>
      </c>
      <c r="C203" t="s">
        <v>7</v>
      </c>
      <c r="D203" t="s">
        <v>8</v>
      </c>
      <c r="E203">
        <v>23</v>
      </c>
      <c r="F203">
        <v>61</v>
      </c>
      <c r="G203">
        <f t="shared" si="7"/>
        <v>-1403</v>
      </c>
      <c r="H203">
        <f t="shared" si="8"/>
        <v>546902</v>
      </c>
    </row>
    <row r="204" spans="1:8" x14ac:dyDescent="0.25">
      <c r="A204" s="1">
        <v>43452</v>
      </c>
      <c r="B204" t="s">
        <v>18</v>
      </c>
      <c r="C204" t="s">
        <v>11</v>
      </c>
      <c r="D204" t="s">
        <v>8</v>
      </c>
      <c r="E204">
        <v>46</v>
      </c>
      <c r="F204">
        <v>23</v>
      </c>
      <c r="G204">
        <f t="shared" si="7"/>
        <v>-1058</v>
      </c>
      <c r="H204" s="7">
        <f t="shared" si="8"/>
        <v>545844</v>
      </c>
    </row>
  </sheetData>
  <conditionalFormatting sqref="L11:L66">
    <cfRule type="cellIs" dxfId="0" priority="1" operator="equal">
      <formula>$L$4</formula>
    </cfRule>
  </conditionalFormatting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06CB-96FC-4E4B-A337-35804A8E8B52}">
  <dimension ref="A1:L61"/>
  <sheetViews>
    <sheetView zoomScale="70" zoomScaleNormal="70" workbookViewId="0">
      <selection activeCell="T39" sqref="T39"/>
    </sheetView>
  </sheetViews>
  <sheetFormatPr defaultRowHeight="15" x14ac:dyDescent="0.25"/>
  <cols>
    <col min="1" max="1" width="17.85546875" bestFit="1" customWidth="1"/>
    <col min="2" max="2" width="17.7109375" bestFit="1" customWidth="1"/>
    <col min="3" max="3" width="4.140625" bestFit="1" customWidth="1"/>
    <col min="4" max="4" width="14.28515625" bestFit="1" customWidth="1"/>
    <col min="6" max="6" width="9.140625" customWidth="1"/>
  </cols>
  <sheetData>
    <row r="1" spans="1:12" x14ac:dyDescent="0.25">
      <c r="A1" s="2" t="s">
        <v>2</v>
      </c>
      <c r="B1" t="s">
        <v>9</v>
      </c>
    </row>
    <row r="3" spans="1:12" x14ac:dyDescent="0.25">
      <c r="A3" s="2" t="s">
        <v>25</v>
      </c>
      <c r="B3" s="2" t="s">
        <v>29</v>
      </c>
    </row>
    <row r="4" spans="1:12" x14ac:dyDescent="0.25">
      <c r="A4" s="2" t="s">
        <v>23</v>
      </c>
      <c r="B4" t="s">
        <v>14</v>
      </c>
      <c r="C4" t="s">
        <v>8</v>
      </c>
      <c r="D4" t="s">
        <v>24</v>
      </c>
    </row>
    <row r="5" spans="1:12" x14ac:dyDescent="0.25">
      <c r="A5" s="12">
        <v>42370</v>
      </c>
      <c r="B5" s="4"/>
      <c r="C5" s="4">
        <v>32</v>
      </c>
      <c r="D5" s="4">
        <v>32</v>
      </c>
      <c r="E5">
        <f>YEAR(A5)</f>
        <v>2016</v>
      </c>
      <c r="F5">
        <f>MONTH(A5)</f>
        <v>1</v>
      </c>
      <c r="J5" t="s">
        <v>37</v>
      </c>
      <c r="K5" t="s">
        <v>14</v>
      </c>
      <c r="L5" t="s">
        <v>8</v>
      </c>
    </row>
    <row r="6" spans="1:12" x14ac:dyDescent="0.25">
      <c r="A6" s="12">
        <v>42385</v>
      </c>
      <c r="B6" s="4">
        <v>32</v>
      </c>
      <c r="C6" s="4"/>
      <c r="D6" s="4">
        <v>32</v>
      </c>
      <c r="E6">
        <f t="shared" ref="E6:E60" si="0">YEAR(A6)</f>
        <v>2016</v>
      </c>
      <c r="F6">
        <f t="shared" ref="F6:F60" si="1">MONTH(A6)</f>
        <v>1</v>
      </c>
      <c r="H6">
        <f>MONTH(J6)</f>
        <v>1</v>
      </c>
      <c r="I6">
        <f>YEAR(J6)</f>
        <v>2016</v>
      </c>
      <c r="J6" s="14">
        <v>42370</v>
      </c>
      <c r="K6">
        <f>SUMIFS(B$5:B$60,$E$5:$E$60,"="&amp;$I6,$F$5:$F$60,"="&amp;$H6)</f>
        <v>32</v>
      </c>
      <c r="L6">
        <f>SUMIFS(C$5:C$60,$E$5:$E$60,"="&amp;$I6,$F$5:$F$60,"="&amp;$H6)</f>
        <v>76</v>
      </c>
    </row>
    <row r="7" spans="1:12" x14ac:dyDescent="0.25">
      <c r="A7" s="12">
        <v>42393</v>
      </c>
      <c r="B7" s="4"/>
      <c r="C7" s="4">
        <v>44</v>
      </c>
      <c r="D7" s="4">
        <v>44</v>
      </c>
      <c r="E7">
        <f t="shared" si="0"/>
        <v>2016</v>
      </c>
      <c r="F7">
        <f t="shared" si="1"/>
        <v>1</v>
      </c>
      <c r="H7">
        <f t="shared" ref="H7:H41" si="2">MONTH(J7)</f>
        <v>2</v>
      </c>
      <c r="I7">
        <f t="shared" ref="I7:I41" si="3">YEAR(J7)</f>
        <v>2016</v>
      </c>
      <c r="J7" s="14">
        <v>42401</v>
      </c>
      <c r="K7">
        <f>SUMIFS(B$5:B$60,$E$5:$E$60,"="&amp;$I7,$F$5:$F$60,"="&amp;$H7)</f>
        <v>0</v>
      </c>
      <c r="L7">
        <f>SUMIFS(C$5:C$60,$E$5:$E$60,"="&amp;$I7,$F$5:$F$60,"="&amp;$H7)</f>
        <v>8</v>
      </c>
    </row>
    <row r="8" spans="1:12" x14ac:dyDescent="0.25">
      <c r="A8" s="12">
        <v>42419</v>
      </c>
      <c r="B8" s="4"/>
      <c r="C8" s="4">
        <v>8</v>
      </c>
      <c r="D8" s="4">
        <v>8</v>
      </c>
      <c r="E8">
        <f t="shared" si="0"/>
        <v>2016</v>
      </c>
      <c r="F8">
        <f t="shared" si="1"/>
        <v>2</v>
      </c>
      <c r="H8">
        <f t="shared" si="2"/>
        <v>3</v>
      </c>
      <c r="I8">
        <f t="shared" si="3"/>
        <v>2016</v>
      </c>
      <c r="J8" s="14">
        <v>42430</v>
      </c>
      <c r="K8">
        <f>SUMIFS(B$5:B$60,$E$5:$E$60,"="&amp;$I8,$F$5:$F$60,"="&amp;$H8)</f>
        <v>50</v>
      </c>
      <c r="L8">
        <f>SUMIFS(C$5:C$60,$E$5:$E$60,"="&amp;$I8,$F$5:$F$60,"="&amp;$H8)</f>
        <v>0</v>
      </c>
    </row>
    <row r="9" spans="1:12" x14ac:dyDescent="0.25">
      <c r="A9" s="12">
        <v>42440</v>
      </c>
      <c r="B9" s="4">
        <v>50</v>
      </c>
      <c r="C9" s="4"/>
      <c r="D9" s="4">
        <v>50</v>
      </c>
      <c r="E9">
        <f t="shared" si="0"/>
        <v>2016</v>
      </c>
      <c r="F9">
        <f t="shared" si="1"/>
        <v>3</v>
      </c>
      <c r="H9">
        <f t="shared" si="2"/>
        <v>4</v>
      </c>
      <c r="I9">
        <f t="shared" si="3"/>
        <v>2016</v>
      </c>
      <c r="J9" s="14">
        <v>42461</v>
      </c>
      <c r="K9">
        <f>SUMIFS(B$5:B$60,$E$5:$E$60,"="&amp;$I9,$F$5:$F$60,"="&amp;$H9)</f>
        <v>0</v>
      </c>
      <c r="L9">
        <f>SUMIFS(C$5:C$60,$E$5:$E$60,"="&amp;$I9,$F$5:$F$60,"="&amp;$H9)</f>
        <v>68</v>
      </c>
    </row>
    <row r="10" spans="1:12" x14ac:dyDescent="0.25">
      <c r="A10" s="12">
        <v>42464</v>
      </c>
      <c r="B10" s="4"/>
      <c r="C10" s="4">
        <v>33</v>
      </c>
      <c r="D10" s="4">
        <v>33</v>
      </c>
      <c r="E10">
        <f t="shared" si="0"/>
        <v>2016</v>
      </c>
      <c r="F10">
        <f t="shared" si="1"/>
        <v>4</v>
      </c>
      <c r="H10">
        <f t="shared" si="2"/>
        <v>5</v>
      </c>
      <c r="I10">
        <f t="shared" si="3"/>
        <v>2016</v>
      </c>
      <c r="J10" s="14">
        <v>42491</v>
      </c>
      <c r="K10">
        <f>SUMIFS(B$5:B$60,$E$5:$E$60,"="&amp;$I10,$F$5:$F$60,"="&amp;$H10)</f>
        <v>0</v>
      </c>
      <c r="L10">
        <f>SUMIFS(C$5:C$60,$E$5:$E$60,"="&amp;$I10,$F$5:$F$60,"="&amp;$H10)</f>
        <v>0</v>
      </c>
    </row>
    <row r="11" spans="1:12" x14ac:dyDescent="0.25">
      <c r="A11" s="12">
        <v>42482</v>
      </c>
      <c r="B11" s="4"/>
      <c r="C11" s="4">
        <v>35</v>
      </c>
      <c r="D11" s="4">
        <v>35</v>
      </c>
      <c r="E11">
        <f t="shared" si="0"/>
        <v>2016</v>
      </c>
      <c r="F11">
        <f t="shared" si="1"/>
        <v>4</v>
      </c>
      <c r="H11">
        <f t="shared" si="2"/>
        <v>6</v>
      </c>
      <c r="I11">
        <f t="shared" si="3"/>
        <v>2016</v>
      </c>
      <c r="J11" s="14">
        <v>42522</v>
      </c>
      <c r="K11">
        <f>SUMIFS(B$5:B$60,$E$5:$E$60,"="&amp;$I11,$F$5:$F$60,"="&amp;$H11)</f>
        <v>0</v>
      </c>
      <c r="L11">
        <f>SUMIFS(C$5:C$60,$E$5:$E$60,"="&amp;$I11,$F$5:$F$60,"="&amp;$H11)</f>
        <v>42</v>
      </c>
    </row>
    <row r="12" spans="1:12" x14ac:dyDescent="0.25">
      <c r="A12" s="12">
        <v>42504</v>
      </c>
      <c r="B12" s="4"/>
      <c r="C12" s="4"/>
      <c r="D12" s="4"/>
      <c r="E12">
        <f t="shared" si="0"/>
        <v>2016</v>
      </c>
      <c r="F12">
        <f t="shared" si="1"/>
        <v>5</v>
      </c>
      <c r="H12">
        <f t="shared" si="2"/>
        <v>7</v>
      </c>
      <c r="I12">
        <f t="shared" si="3"/>
        <v>2016</v>
      </c>
      <c r="J12" s="14">
        <v>42552</v>
      </c>
      <c r="K12">
        <f>SUMIFS(B$5:B$60,$E$5:$E$60,"="&amp;$I12,$F$5:$F$60,"="&amp;$H12)</f>
        <v>0</v>
      </c>
      <c r="L12">
        <f>SUMIFS(C$5:C$60,$E$5:$E$60,"="&amp;$I12,$F$5:$F$60,"="&amp;$H12)</f>
        <v>83</v>
      </c>
    </row>
    <row r="13" spans="1:12" x14ac:dyDescent="0.25">
      <c r="A13" s="12">
        <v>42529</v>
      </c>
      <c r="B13" s="4"/>
      <c r="C13" s="4"/>
      <c r="D13" s="4"/>
      <c r="E13">
        <f t="shared" si="0"/>
        <v>2016</v>
      </c>
      <c r="F13">
        <f t="shared" si="1"/>
        <v>6</v>
      </c>
      <c r="H13">
        <f t="shared" si="2"/>
        <v>8</v>
      </c>
      <c r="I13">
        <f t="shared" si="3"/>
        <v>2016</v>
      </c>
      <c r="J13" s="14">
        <v>42583</v>
      </c>
      <c r="K13">
        <f>SUMIFS(B$5:B$60,$E$5:$E$60,"="&amp;$I13,$F$5:$F$60,"="&amp;$H13)</f>
        <v>191</v>
      </c>
      <c r="L13">
        <f>SUMIFS(C$5:C$60,$E$5:$E$60,"="&amp;$I13,$F$5:$F$60,"="&amp;$H13)</f>
        <v>0</v>
      </c>
    </row>
    <row r="14" spans="1:12" x14ac:dyDescent="0.25">
      <c r="A14" s="12">
        <v>42542</v>
      </c>
      <c r="B14" s="4"/>
      <c r="C14" s="4">
        <v>42</v>
      </c>
      <c r="D14" s="4">
        <v>42</v>
      </c>
      <c r="E14">
        <f t="shared" si="0"/>
        <v>2016</v>
      </c>
      <c r="F14">
        <f t="shared" si="1"/>
        <v>6</v>
      </c>
      <c r="H14">
        <f t="shared" si="2"/>
        <v>9</v>
      </c>
      <c r="I14">
        <f t="shared" si="3"/>
        <v>2016</v>
      </c>
      <c r="J14" s="14">
        <v>42614</v>
      </c>
      <c r="K14">
        <f>SUMIFS(B$5:B$60,$E$5:$E$60,"="&amp;$I14,$F$5:$F$60,"="&amp;$H14)</f>
        <v>4</v>
      </c>
      <c r="L14">
        <f>SUMIFS(C$5:C$60,$E$5:$E$60,"="&amp;$I14,$F$5:$F$60,"="&amp;$H14)</f>
        <v>44</v>
      </c>
    </row>
    <row r="15" spans="1:12" x14ac:dyDescent="0.25">
      <c r="A15" s="12">
        <v>42559</v>
      </c>
      <c r="B15" s="4"/>
      <c r="C15" s="4">
        <v>35</v>
      </c>
      <c r="D15" s="4">
        <v>35</v>
      </c>
      <c r="E15">
        <f t="shared" si="0"/>
        <v>2016</v>
      </c>
      <c r="F15">
        <f t="shared" si="1"/>
        <v>7</v>
      </c>
      <c r="H15">
        <f t="shared" si="2"/>
        <v>10</v>
      </c>
      <c r="I15">
        <f t="shared" si="3"/>
        <v>2016</v>
      </c>
      <c r="J15" s="14">
        <v>42644</v>
      </c>
      <c r="K15">
        <f>SUMIFS(B$5:B$60,$E$5:$E$60,"="&amp;$I15,$F$5:$F$60,"="&amp;$H15)</f>
        <v>0</v>
      </c>
      <c r="L15">
        <f>SUMIFS(C$5:C$60,$E$5:$E$60,"="&amp;$I15,$F$5:$F$60,"="&amp;$H15)</f>
        <v>0</v>
      </c>
    </row>
    <row r="16" spans="1:12" x14ac:dyDescent="0.25">
      <c r="A16" s="12">
        <v>42574</v>
      </c>
      <c r="B16" s="4"/>
      <c r="C16" s="4">
        <v>48</v>
      </c>
      <c r="D16" s="4">
        <v>48</v>
      </c>
      <c r="E16">
        <f t="shared" si="0"/>
        <v>2016</v>
      </c>
      <c r="F16">
        <f t="shared" si="1"/>
        <v>7</v>
      </c>
      <c r="H16">
        <f t="shared" si="2"/>
        <v>11</v>
      </c>
      <c r="I16">
        <f t="shared" si="3"/>
        <v>2016</v>
      </c>
      <c r="J16" s="14">
        <v>42675</v>
      </c>
      <c r="K16">
        <f>SUMIFS(B$5:B$60,$E$5:$E$60,"="&amp;$I16,$F$5:$F$60,"="&amp;$H16)</f>
        <v>0</v>
      </c>
      <c r="L16">
        <f>SUMIFS(C$5:C$60,$E$5:$E$60,"="&amp;$I16,$F$5:$F$60,"="&amp;$H16)</f>
        <v>30</v>
      </c>
    </row>
    <row r="17" spans="1:12" x14ac:dyDescent="0.25">
      <c r="A17" s="12">
        <v>42593</v>
      </c>
      <c r="B17" s="4">
        <v>191</v>
      </c>
      <c r="C17" s="4"/>
      <c r="D17" s="4">
        <v>191</v>
      </c>
      <c r="E17">
        <f t="shared" si="0"/>
        <v>2016</v>
      </c>
      <c r="F17">
        <f t="shared" si="1"/>
        <v>8</v>
      </c>
      <c r="H17">
        <f t="shared" si="2"/>
        <v>12</v>
      </c>
      <c r="I17">
        <f t="shared" si="3"/>
        <v>2016</v>
      </c>
      <c r="J17" s="14">
        <v>42705</v>
      </c>
      <c r="K17">
        <f>SUMIFS(B$5:B$60,$E$5:$E$60,"="&amp;$I17,$F$5:$F$60,"="&amp;$H17)</f>
        <v>0</v>
      </c>
      <c r="L17">
        <f>SUMIFS(C$5:C$60,$E$5:$E$60,"="&amp;$I17,$F$5:$F$60,"="&amp;$H17)</f>
        <v>0</v>
      </c>
    </row>
    <row r="18" spans="1:12" x14ac:dyDescent="0.25">
      <c r="A18" s="12">
        <v>42619</v>
      </c>
      <c r="B18" s="4">
        <v>4</v>
      </c>
      <c r="C18" s="4"/>
      <c r="D18" s="4">
        <v>4</v>
      </c>
      <c r="E18">
        <f t="shared" si="0"/>
        <v>2016</v>
      </c>
      <c r="F18">
        <f t="shared" si="1"/>
        <v>9</v>
      </c>
      <c r="H18">
        <f t="shared" si="2"/>
        <v>1</v>
      </c>
      <c r="I18">
        <f t="shared" si="3"/>
        <v>2017</v>
      </c>
      <c r="J18" s="14">
        <v>42736</v>
      </c>
      <c r="K18">
        <f>SUMIFS(B$5:B$60,$E$5:$E$60,"="&amp;$I18,$F$5:$F$60,"="&amp;$H18)</f>
        <v>112</v>
      </c>
      <c r="L18">
        <f>SUMIFS(C$5:C$60,$E$5:$E$60,"="&amp;$I18,$F$5:$F$60,"="&amp;$H18)</f>
        <v>39</v>
      </c>
    </row>
    <row r="19" spans="1:12" x14ac:dyDescent="0.25">
      <c r="A19" s="12">
        <v>42640</v>
      </c>
      <c r="B19" s="4"/>
      <c r="C19" s="4">
        <v>44</v>
      </c>
      <c r="D19" s="4">
        <v>44</v>
      </c>
      <c r="E19">
        <f t="shared" si="0"/>
        <v>2016</v>
      </c>
      <c r="F19">
        <f t="shared" si="1"/>
        <v>9</v>
      </c>
      <c r="H19">
        <f t="shared" si="2"/>
        <v>2</v>
      </c>
      <c r="I19">
        <f t="shared" si="3"/>
        <v>2017</v>
      </c>
      <c r="J19" s="14">
        <v>42767</v>
      </c>
      <c r="K19">
        <f>SUMIFS(B$5:B$60,$E$5:$E$60,"="&amp;$I19,$F$5:$F$60,"="&amp;$H19)</f>
        <v>1</v>
      </c>
      <c r="L19">
        <f>SUMIFS(C$5:C$60,$E$5:$E$60,"="&amp;$I19,$F$5:$F$60,"="&amp;$H19)</f>
        <v>0</v>
      </c>
    </row>
    <row r="20" spans="1:12" x14ac:dyDescent="0.25">
      <c r="A20" s="12">
        <v>42664</v>
      </c>
      <c r="B20" s="4"/>
      <c r="C20" s="4"/>
      <c r="D20" s="4"/>
      <c r="E20">
        <f t="shared" si="0"/>
        <v>2016</v>
      </c>
      <c r="F20">
        <f t="shared" si="1"/>
        <v>10</v>
      </c>
      <c r="H20">
        <f t="shared" si="2"/>
        <v>3</v>
      </c>
      <c r="I20">
        <f t="shared" si="3"/>
        <v>2017</v>
      </c>
      <c r="J20" s="14">
        <v>42795</v>
      </c>
      <c r="K20">
        <f>SUMIFS(B$5:B$60,$E$5:$E$60,"="&amp;$I20,$F$5:$F$60,"="&amp;$H20)</f>
        <v>0</v>
      </c>
      <c r="L20">
        <f>SUMIFS(C$5:C$60,$E$5:$E$60,"="&amp;$I20,$F$5:$F$60,"="&amp;$H20)</f>
        <v>35</v>
      </c>
    </row>
    <row r="21" spans="1:12" x14ac:dyDescent="0.25">
      <c r="A21" s="12">
        <v>42682</v>
      </c>
      <c r="B21" s="4"/>
      <c r="C21" s="4">
        <v>30</v>
      </c>
      <c r="D21" s="4">
        <v>30</v>
      </c>
      <c r="E21">
        <f t="shared" si="0"/>
        <v>2016</v>
      </c>
      <c r="F21">
        <f t="shared" si="1"/>
        <v>11</v>
      </c>
      <c r="H21">
        <f t="shared" si="2"/>
        <v>4</v>
      </c>
      <c r="I21">
        <f t="shared" si="3"/>
        <v>2017</v>
      </c>
      <c r="J21" s="14">
        <v>42826</v>
      </c>
      <c r="K21">
        <f>SUMIFS(B$5:B$60,$E$5:$E$60,"="&amp;$I21,$F$5:$F$60,"="&amp;$H21)</f>
        <v>0</v>
      </c>
      <c r="L21">
        <f>SUMIFS(C$5:C$60,$E$5:$E$60,"="&amp;$I21,$F$5:$F$60,"="&amp;$H21)</f>
        <v>1</v>
      </c>
    </row>
    <row r="22" spans="1:12" x14ac:dyDescent="0.25">
      <c r="A22" s="12">
        <v>42704</v>
      </c>
      <c r="B22" s="4"/>
      <c r="C22" s="4"/>
      <c r="D22" s="4"/>
      <c r="E22">
        <f t="shared" si="0"/>
        <v>2016</v>
      </c>
      <c r="F22">
        <f t="shared" si="1"/>
        <v>11</v>
      </c>
      <c r="H22">
        <f t="shared" si="2"/>
        <v>5</v>
      </c>
      <c r="I22">
        <f t="shared" si="3"/>
        <v>2017</v>
      </c>
      <c r="J22" s="14">
        <v>42856</v>
      </c>
      <c r="K22">
        <f>SUMIFS(B$5:B$60,$E$5:$E$60,"="&amp;$I22,$F$5:$F$60,"="&amp;$H22)</f>
        <v>68</v>
      </c>
      <c r="L22">
        <f>SUMIFS(C$5:C$60,$E$5:$E$60,"="&amp;$I22,$F$5:$F$60,"="&amp;$H22)</f>
        <v>33</v>
      </c>
    </row>
    <row r="23" spans="1:12" x14ac:dyDescent="0.25">
      <c r="A23" s="12">
        <v>42729</v>
      </c>
      <c r="B23" s="4"/>
      <c r="C23" s="4"/>
      <c r="D23" s="4"/>
      <c r="E23">
        <f t="shared" si="0"/>
        <v>2016</v>
      </c>
      <c r="F23">
        <f t="shared" si="1"/>
        <v>12</v>
      </c>
      <c r="H23">
        <f t="shared" si="2"/>
        <v>6</v>
      </c>
      <c r="I23">
        <f t="shared" si="3"/>
        <v>2017</v>
      </c>
      <c r="J23" s="14">
        <v>42887</v>
      </c>
      <c r="K23">
        <f>SUMIFS(B$5:B$60,$E$5:$E$60,"="&amp;$I23,$F$5:$F$60,"="&amp;$H23)</f>
        <v>0</v>
      </c>
      <c r="L23">
        <f>SUMIFS(C$5:C$60,$E$5:$E$60,"="&amp;$I23,$F$5:$F$60,"="&amp;$H23)</f>
        <v>8</v>
      </c>
    </row>
    <row r="24" spans="1:12" x14ac:dyDescent="0.25">
      <c r="A24" s="12">
        <v>42742</v>
      </c>
      <c r="B24" s="4"/>
      <c r="C24" s="4">
        <v>39</v>
      </c>
      <c r="D24" s="4">
        <v>39</v>
      </c>
      <c r="E24">
        <f t="shared" si="0"/>
        <v>2017</v>
      </c>
      <c r="F24">
        <f t="shared" si="1"/>
        <v>1</v>
      </c>
      <c r="H24">
        <f t="shared" si="2"/>
        <v>7</v>
      </c>
      <c r="I24">
        <f t="shared" si="3"/>
        <v>2017</v>
      </c>
      <c r="J24" s="14">
        <v>42917</v>
      </c>
      <c r="K24">
        <f>SUMIFS(B$5:B$60,$E$5:$E$60,"="&amp;$I24,$F$5:$F$60,"="&amp;$H24)</f>
        <v>0</v>
      </c>
      <c r="L24">
        <f>SUMIFS(C$5:C$60,$E$5:$E$60,"="&amp;$I24,$F$5:$F$60,"="&amp;$H24)</f>
        <v>42</v>
      </c>
    </row>
    <row r="25" spans="1:12" x14ac:dyDescent="0.25">
      <c r="A25" s="12">
        <v>42759</v>
      </c>
      <c r="B25" s="4">
        <v>112</v>
      </c>
      <c r="C25" s="4"/>
      <c r="D25" s="4">
        <v>112</v>
      </c>
      <c r="E25">
        <f t="shared" si="0"/>
        <v>2017</v>
      </c>
      <c r="F25">
        <f t="shared" si="1"/>
        <v>1</v>
      </c>
      <c r="H25">
        <f t="shared" si="2"/>
        <v>8</v>
      </c>
      <c r="I25">
        <f t="shared" si="3"/>
        <v>2017</v>
      </c>
      <c r="J25" s="14">
        <v>42948</v>
      </c>
      <c r="K25">
        <f>SUMIFS(B$5:B$60,$E$5:$E$60,"="&amp;$I25,$F$5:$F$60,"="&amp;$H25)</f>
        <v>48</v>
      </c>
      <c r="L25">
        <f>SUMIFS(C$5:C$60,$E$5:$E$60,"="&amp;$I25,$F$5:$F$60,"="&amp;$H25)</f>
        <v>4</v>
      </c>
    </row>
    <row r="26" spans="1:12" x14ac:dyDescent="0.25">
      <c r="A26" s="12">
        <v>42774</v>
      </c>
      <c r="B26" s="4"/>
      <c r="C26" s="4"/>
      <c r="D26" s="4"/>
      <c r="E26">
        <f t="shared" si="0"/>
        <v>2017</v>
      </c>
      <c r="F26">
        <f t="shared" si="1"/>
        <v>2</v>
      </c>
      <c r="H26">
        <f t="shared" si="2"/>
        <v>9</v>
      </c>
      <c r="I26">
        <f t="shared" si="3"/>
        <v>2017</v>
      </c>
      <c r="J26" s="14">
        <v>42979</v>
      </c>
      <c r="K26">
        <f>SUMIFS(B$5:B$60,$E$5:$E$60,"="&amp;$I26,$F$5:$F$60,"="&amp;$H26)</f>
        <v>0</v>
      </c>
      <c r="L26">
        <f>SUMIFS(C$5:C$60,$E$5:$E$60,"="&amp;$I26,$F$5:$F$60,"="&amp;$H26)</f>
        <v>0</v>
      </c>
    </row>
    <row r="27" spans="1:12" x14ac:dyDescent="0.25">
      <c r="A27" s="12">
        <v>42793</v>
      </c>
      <c r="B27" s="4">
        <v>1</v>
      </c>
      <c r="C27" s="4"/>
      <c r="D27" s="4">
        <v>1</v>
      </c>
      <c r="E27">
        <f t="shared" si="0"/>
        <v>2017</v>
      </c>
      <c r="F27">
        <f t="shared" si="1"/>
        <v>2</v>
      </c>
      <c r="H27">
        <f t="shared" si="2"/>
        <v>10</v>
      </c>
      <c r="I27">
        <f t="shared" si="3"/>
        <v>2017</v>
      </c>
      <c r="J27" s="14">
        <v>43009</v>
      </c>
      <c r="K27">
        <f>SUMIFS(B$5:B$60,$E$5:$E$60,"="&amp;$I27,$F$5:$F$60,"="&amp;$H27)</f>
        <v>6</v>
      </c>
      <c r="L27">
        <f>SUMIFS(C$5:C$60,$E$5:$E$60,"="&amp;$I27,$F$5:$F$60,"="&amp;$H27)</f>
        <v>0</v>
      </c>
    </row>
    <row r="28" spans="1:12" x14ac:dyDescent="0.25">
      <c r="A28" s="12">
        <v>42819</v>
      </c>
      <c r="B28" s="4"/>
      <c r="C28" s="4">
        <v>35</v>
      </c>
      <c r="D28" s="4">
        <v>35</v>
      </c>
      <c r="E28">
        <f t="shared" si="0"/>
        <v>2017</v>
      </c>
      <c r="F28">
        <f t="shared" si="1"/>
        <v>3</v>
      </c>
      <c r="H28">
        <f t="shared" si="2"/>
        <v>11</v>
      </c>
      <c r="I28">
        <f t="shared" si="3"/>
        <v>2017</v>
      </c>
      <c r="J28" s="14">
        <v>43040</v>
      </c>
      <c r="K28">
        <f>SUMIFS(B$5:B$60,$E$5:$E$60,"="&amp;$I28,$F$5:$F$60,"="&amp;$H28)</f>
        <v>1</v>
      </c>
      <c r="L28">
        <f>SUMIFS(C$5:C$60,$E$5:$E$60,"="&amp;$I28,$F$5:$F$60,"="&amp;$H28)</f>
        <v>12</v>
      </c>
    </row>
    <row r="29" spans="1:12" x14ac:dyDescent="0.25">
      <c r="A29" s="12">
        <v>42840</v>
      </c>
      <c r="B29" s="4"/>
      <c r="C29" s="4">
        <v>1</v>
      </c>
      <c r="D29" s="4">
        <v>1</v>
      </c>
      <c r="E29">
        <f t="shared" si="0"/>
        <v>2017</v>
      </c>
      <c r="F29">
        <f t="shared" si="1"/>
        <v>4</v>
      </c>
      <c r="H29">
        <f t="shared" si="2"/>
        <v>12</v>
      </c>
      <c r="I29">
        <f t="shared" si="3"/>
        <v>2017</v>
      </c>
      <c r="J29" s="14">
        <v>43070</v>
      </c>
      <c r="K29">
        <f>SUMIFS(B$5:B$60,$E$5:$E$60,"="&amp;$I29,$F$5:$F$60,"="&amp;$H29)</f>
        <v>0</v>
      </c>
      <c r="L29">
        <f>SUMIFS(C$5:C$60,$E$5:$E$60,"="&amp;$I29,$F$5:$F$60,"="&amp;$H29)</f>
        <v>0</v>
      </c>
    </row>
    <row r="30" spans="1:12" x14ac:dyDescent="0.25">
      <c r="A30" s="12">
        <v>42864</v>
      </c>
      <c r="B30" s="4"/>
      <c r="C30" s="4">
        <v>33</v>
      </c>
      <c r="D30" s="4">
        <v>33</v>
      </c>
      <c r="E30">
        <f t="shared" si="0"/>
        <v>2017</v>
      </c>
      <c r="F30">
        <f t="shared" si="1"/>
        <v>5</v>
      </c>
      <c r="H30">
        <f t="shared" si="2"/>
        <v>1</v>
      </c>
      <c r="I30">
        <f t="shared" si="3"/>
        <v>2018</v>
      </c>
      <c r="J30" s="14">
        <v>43101</v>
      </c>
      <c r="K30">
        <f>SUMIFS(B$5:B$60,$E$5:$E$60,"="&amp;$I30,$F$5:$F$60,"="&amp;$H30)</f>
        <v>22</v>
      </c>
      <c r="L30">
        <f>SUMIFS(C$5:C$60,$E$5:$E$60,"="&amp;$I30,$F$5:$F$60,"="&amp;$H30)</f>
        <v>10</v>
      </c>
    </row>
    <row r="31" spans="1:12" x14ac:dyDescent="0.25">
      <c r="A31" s="12">
        <v>42882</v>
      </c>
      <c r="B31" s="4">
        <v>68</v>
      </c>
      <c r="C31" s="4"/>
      <c r="D31" s="4">
        <v>68</v>
      </c>
      <c r="E31">
        <f t="shared" si="0"/>
        <v>2017</v>
      </c>
      <c r="F31">
        <f t="shared" si="1"/>
        <v>5</v>
      </c>
      <c r="H31">
        <f t="shared" si="2"/>
        <v>2</v>
      </c>
      <c r="I31">
        <f t="shared" si="3"/>
        <v>2018</v>
      </c>
      <c r="J31" s="14">
        <v>43132</v>
      </c>
      <c r="K31">
        <f>SUMIFS(B$5:B$60,$E$5:$E$60,"="&amp;$I31,$F$5:$F$60,"="&amp;$H31)</f>
        <v>0</v>
      </c>
      <c r="L31">
        <f>SUMIFS(C$5:C$60,$E$5:$E$60,"="&amp;$I31,$F$5:$F$60,"="&amp;$H31)</f>
        <v>34</v>
      </c>
    </row>
    <row r="32" spans="1:12" x14ac:dyDescent="0.25">
      <c r="A32" s="12">
        <v>42904</v>
      </c>
      <c r="B32" s="4"/>
      <c r="C32" s="4">
        <v>8</v>
      </c>
      <c r="D32" s="4">
        <v>8</v>
      </c>
      <c r="E32">
        <f t="shared" si="0"/>
        <v>2017</v>
      </c>
      <c r="F32">
        <f t="shared" si="1"/>
        <v>6</v>
      </c>
      <c r="H32">
        <f t="shared" si="2"/>
        <v>3</v>
      </c>
      <c r="I32">
        <f t="shared" si="3"/>
        <v>2018</v>
      </c>
      <c r="J32" s="14">
        <v>43160</v>
      </c>
      <c r="K32">
        <f>SUMIFS(B$5:B$60,$E$5:$E$60,"="&amp;$I32,$F$5:$F$60,"="&amp;$H32)</f>
        <v>34</v>
      </c>
      <c r="L32">
        <f>SUMIFS(C$5:C$60,$E$5:$E$60,"="&amp;$I32,$F$5:$F$60,"="&amp;$H32)</f>
        <v>0</v>
      </c>
    </row>
    <row r="33" spans="1:12" x14ac:dyDescent="0.25">
      <c r="A33" s="12">
        <v>42929</v>
      </c>
      <c r="B33" s="4"/>
      <c r="C33" s="4"/>
      <c r="D33" s="4"/>
      <c r="E33">
        <f t="shared" si="0"/>
        <v>2017</v>
      </c>
      <c r="F33">
        <f t="shared" si="1"/>
        <v>7</v>
      </c>
      <c r="H33">
        <f t="shared" si="2"/>
        <v>4</v>
      </c>
      <c r="I33">
        <f t="shared" si="3"/>
        <v>2018</v>
      </c>
      <c r="J33" s="14">
        <v>43191</v>
      </c>
      <c r="K33">
        <f>SUMIFS(B$5:B$60,$E$5:$E$60,"="&amp;$I33,$F$5:$F$60,"="&amp;$H33)</f>
        <v>0</v>
      </c>
      <c r="L33">
        <f>SUMIFS(C$5:C$60,$E$5:$E$60,"="&amp;$I33,$F$5:$F$60,"="&amp;$H33)</f>
        <v>5</v>
      </c>
    </row>
    <row r="34" spans="1:12" x14ac:dyDescent="0.25">
      <c r="A34" s="12">
        <v>42942</v>
      </c>
      <c r="B34" s="4"/>
      <c r="C34" s="4">
        <v>42</v>
      </c>
      <c r="D34" s="4">
        <v>42</v>
      </c>
      <c r="E34">
        <f t="shared" si="0"/>
        <v>2017</v>
      </c>
      <c r="F34">
        <f t="shared" si="1"/>
        <v>7</v>
      </c>
      <c r="H34">
        <f t="shared" si="2"/>
        <v>5</v>
      </c>
      <c r="I34">
        <f t="shared" si="3"/>
        <v>2018</v>
      </c>
      <c r="J34" s="14">
        <v>43221</v>
      </c>
      <c r="K34">
        <f>SUMIFS(B$5:B$60,$E$5:$E$60,"="&amp;$I34,$F$5:$F$60,"="&amp;$H34)</f>
        <v>0</v>
      </c>
      <c r="L34">
        <f>SUMIFS(C$5:C$60,$E$5:$E$60,"="&amp;$I34,$F$5:$F$60,"="&amp;$H34)</f>
        <v>0</v>
      </c>
    </row>
    <row r="35" spans="1:12" x14ac:dyDescent="0.25">
      <c r="A35" s="12">
        <v>42959</v>
      </c>
      <c r="B35" s="4">
        <v>48</v>
      </c>
      <c r="C35" s="4"/>
      <c r="D35" s="4">
        <v>48</v>
      </c>
      <c r="E35">
        <f t="shared" si="0"/>
        <v>2017</v>
      </c>
      <c r="F35">
        <f t="shared" si="1"/>
        <v>8</v>
      </c>
      <c r="H35">
        <f t="shared" si="2"/>
        <v>6</v>
      </c>
      <c r="I35">
        <f t="shared" si="3"/>
        <v>2018</v>
      </c>
      <c r="J35" s="14">
        <v>43252</v>
      </c>
      <c r="K35">
        <f>SUMIFS(B$5:B$60,$E$5:$E$60,"="&amp;$I35,$F$5:$F$60,"="&amp;$H35)</f>
        <v>0</v>
      </c>
      <c r="L35">
        <f>SUMIFS(C$5:C$60,$E$5:$E$60,"="&amp;$I35,$F$5:$F$60,"="&amp;$H35)</f>
        <v>95</v>
      </c>
    </row>
    <row r="36" spans="1:12" x14ac:dyDescent="0.25">
      <c r="A36" s="12">
        <v>42974</v>
      </c>
      <c r="B36" s="4"/>
      <c r="C36" s="4">
        <v>4</v>
      </c>
      <c r="D36" s="4">
        <v>4</v>
      </c>
      <c r="E36">
        <f t="shared" si="0"/>
        <v>2017</v>
      </c>
      <c r="F36">
        <f t="shared" si="1"/>
        <v>8</v>
      </c>
      <c r="H36">
        <f t="shared" si="2"/>
        <v>7</v>
      </c>
      <c r="I36">
        <f t="shared" si="3"/>
        <v>2018</v>
      </c>
      <c r="J36" s="14">
        <v>43282</v>
      </c>
      <c r="K36">
        <f>SUMIFS(B$5:B$60,$E$5:$E$60,"="&amp;$I36,$F$5:$F$60,"="&amp;$H36)</f>
        <v>0</v>
      </c>
      <c r="L36">
        <f>SUMIFS(C$5:C$60,$E$5:$E$60,"="&amp;$I36,$F$5:$F$60,"="&amp;$H36)</f>
        <v>25</v>
      </c>
    </row>
    <row r="37" spans="1:12" x14ac:dyDescent="0.25">
      <c r="A37" s="12">
        <v>42993</v>
      </c>
      <c r="B37" s="4"/>
      <c r="C37" s="4"/>
      <c r="D37" s="4"/>
      <c r="E37">
        <f t="shared" si="0"/>
        <v>2017</v>
      </c>
      <c r="F37">
        <f t="shared" si="1"/>
        <v>9</v>
      </c>
      <c r="H37">
        <f t="shared" si="2"/>
        <v>8</v>
      </c>
      <c r="I37">
        <f t="shared" si="3"/>
        <v>2018</v>
      </c>
      <c r="J37" s="14">
        <v>43313</v>
      </c>
      <c r="K37">
        <f>SUMIFS(B$5:B$60,$E$5:$E$60,"="&amp;$I37,$F$5:$F$60,"="&amp;$H37)</f>
        <v>121</v>
      </c>
      <c r="L37">
        <f>SUMIFS(C$5:C$60,$E$5:$E$60,"="&amp;$I37,$F$5:$F$60,"="&amp;$H37)</f>
        <v>22</v>
      </c>
    </row>
    <row r="38" spans="1:12" x14ac:dyDescent="0.25">
      <c r="A38" s="12">
        <v>43019</v>
      </c>
      <c r="B38" s="4">
        <v>6</v>
      </c>
      <c r="C38" s="4"/>
      <c r="D38" s="4">
        <v>6</v>
      </c>
      <c r="E38">
        <f t="shared" si="0"/>
        <v>2017</v>
      </c>
      <c r="F38">
        <f t="shared" si="1"/>
        <v>10</v>
      </c>
      <c r="H38">
        <f t="shared" si="2"/>
        <v>9</v>
      </c>
      <c r="I38">
        <f t="shared" si="3"/>
        <v>2018</v>
      </c>
      <c r="J38" s="14">
        <v>43344</v>
      </c>
      <c r="K38">
        <f>SUMIFS(B$5:B$60,$E$5:$E$60,"="&amp;$I38,$F$5:$F$60,"="&amp;$H38)</f>
        <v>26</v>
      </c>
      <c r="L38">
        <f>SUMIFS(C$5:C$60,$E$5:$E$60,"="&amp;$I38,$F$5:$F$60,"="&amp;$H38)</f>
        <v>0</v>
      </c>
    </row>
    <row r="39" spans="1:12" x14ac:dyDescent="0.25">
      <c r="A39" s="12">
        <v>43040</v>
      </c>
      <c r="B39" s="4">
        <v>1</v>
      </c>
      <c r="C39" s="4"/>
      <c r="D39" s="4">
        <v>1</v>
      </c>
      <c r="E39">
        <f t="shared" si="0"/>
        <v>2017</v>
      </c>
      <c r="F39">
        <f t="shared" si="1"/>
        <v>11</v>
      </c>
      <c r="H39">
        <f t="shared" si="2"/>
        <v>10</v>
      </c>
      <c r="I39">
        <f t="shared" si="3"/>
        <v>2018</v>
      </c>
      <c r="J39" s="14">
        <v>43374</v>
      </c>
      <c r="K39">
        <f>SUMIFS(B$5:B$60,$E$5:$E$60,"="&amp;$I39,$F$5:$F$60,"="&amp;$H39)</f>
        <v>0</v>
      </c>
      <c r="L39">
        <f>SUMIFS(C$5:C$60,$E$5:$E$60,"="&amp;$I39,$F$5:$F$60,"="&amp;$H39)</f>
        <v>20</v>
      </c>
    </row>
    <row r="40" spans="1:12" x14ac:dyDescent="0.25">
      <c r="A40" s="12">
        <v>43064</v>
      </c>
      <c r="B40" s="4"/>
      <c r="C40" s="4">
        <v>12</v>
      </c>
      <c r="D40" s="4">
        <v>12</v>
      </c>
      <c r="E40">
        <f t="shared" si="0"/>
        <v>2017</v>
      </c>
      <c r="F40">
        <f t="shared" si="1"/>
        <v>11</v>
      </c>
      <c r="H40">
        <f t="shared" si="2"/>
        <v>11</v>
      </c>
      <c r="I40">
        <f t="shared" si="3"/>
        <v>2018</v>
      </c>
      <c r="J40" s="14">
        <v>43405</v>
      </c>
      <c r="K40">
        <f>SUMIFS(B$5:B$60,$E$5:$E$60,"="&amp;$I40,$F$5:$F$60,"="&amp;$H40)</f>
        <v>64</v>
      </c>
      <c r="L40">
        <f>SUMIFS(C$5:C$60,$E$5:$E$60,"="&amp;$I40,$F$5:$F$60,"="&amp;$H40)</f>
        <v>48</v>
      </c>
    </row>
    <row r="41" spans="1:12" x14ac:dyDescent="0.25">
      <c r="A41" s="12">
        <v>43082</v>
      </c>
      <c r="B41" s="4"/>
      <c r="C41" s="4"/>
      <c r="D41" s="4"/>
      <c r="E41">
        <f t="shared" si="0"/>
        <v>2017</v>
      </c>
      <c r="F41">
        <f t="shared" si="1"/>
        <v>12</v>
      </c>
      <c r="H41">
        <f t="shared" si="2"/>
        <v>12</v>
      </c>
      <c r="I41">
        <f t="shared" si="3"/>
        <v>2018</v>
      </c>
      <c r="J41" s="14">
        <v>43435</v>
      </c>
      <c r="K41">
        <f>SUMIFS(B$5:B$60,$E$5:$E$60,"="&amp;$I41,$F$5:$F$60,"="&amp;$H41)</f>
        <v>4</v>
      </c>
      <c r="L41">
        <f>SUMIFS(C$5:C$60,$E$5:$E$60,"="&amp;$I41,$F$5:$F$60,"="&amp;$H41)</f>
        <v>0</v>
      </c>
    </row>
    <row r="42" spans="1:12" x14ac:dyDescent="0.25">
      <c r="A42" s="12">
        <v>43104</v>
      </c>
      <c r="B42" s="4"/>
      <c r="C42" s="4">
        <v>10</v>
      </c>
      <c r="D42" s="4">
        <v>10</v>
      </c>
      <c r="E42">
        <f t="shared" si="0"/>
        <v>2018</v>
      </c>
      <c r="F42">
        <f t="shared" si="1"/>
        <v>1</v>
      </c>
    </row>
    <row r="43" spans="1:12" x14ac:dyDescent="0.25">
      <c r="A43" s="12">
        <v>43129</v>
      </c>
      <c r="B43" s="4">
        <v>22</v>
      </c>
      <c r="C43" s="4"/>
      <c r="D43" s="4">
        <v>22</v>
      </c>
      <c r="E43">
        <f t="shared" si="0"/>
        <v>2018</v>
      </c>
      <c r="F43">
        <f t="shared" si="1"/>
        <v>1</v>
      </c>
    </row>
    <row r="44" spans="1:12" x14ac:dyDescent="0.25">
      <c r="A44" s="12">
        <v>43130</v>
      </c>
      <c r="B44" s="4"/>
      <c r="C44" s="4"/>
      <c r="D44" s="4"/>
      <c r="E44">
        <f t="shared" si="0"/>
        <v>2018</v>
      </c>
      <c r="F44">
        <f t="shared" si="1"/>
        <v>1</v>
      </c>
    </row>
    <row r="45" spans="1:12" x14ac:dyDescent="0.25">
      <c r="A45" s="12">
        <v>43147</v>
      </c>
      <c r="B45" s="4"/>
      <c r="C45" s="4">
        <v>34</v>
      </c>
      <c r="D45" s="4">
        <v>34</v>
      </c>
      <c r="E45">
        <f t="shared" si="0"/>
        <v>2018</v>
      </c>
      <c r="F45">
        <f t="shared" si="1"/>
        <v>2</v>
      </c>
    </row>
    <row r="46" spans="1:12" x14ac:dyDescent="0.25">
      <c r="A46" s="12">
        <v>43162</v>
      </c>
      <c r="B46" s="4">
        <v>34</v>
      </c>
      <c r="C46" s="4"/>
      <c r="D46" s="4">
        <v>34</v>
      </c>
      <c r="E46">
        <f t="shared" si="0"/>
        <v>2018</v>
      </c>
      <c r="F46">
        <f t="shared" si="1"/>
        <v>3</v>
      </c>
    </row>
    <row r="47" spans="1:12" x14ac:dyDescent="0.25">
      <c r="A47" s="12">
        <v>43181</v>
      </c>
      <c r="B47" s="4"/>
      <c r="C47" s="4"/>
      <c r="D47" s="4"/>
      <c r="E47">
        <f t="shared" si="0"/>
        <v>2018</v>
      </c>
      <c r="F47">
        <f t="shared" si="1"/>
        <v>3</v>
      </c>
    </row>
    <row r="48" spans="1:12" x14ac:dyDescent="0.25">
      <c r="A48" s="12">
        <v>43207</v>
      </c>
      <c r="B48" s="4"/>
      <c r="C48" s="4">
        <v>5</v>
      </c>
      <c r="D48" s="4">
        <v>5</v>
      </c>
      <c r="E48">
        <f t="shared" si="0"/>
        <v>2018</v>
      </c>
      <c r="F48">
        <f t="shared" si="1"/>
        <v>4</v>
      </c>
    </row>
    <row r="49" spans="1:6" x14ac:dyDescent="0.25">
      <c r="A49" s="12">
        <v>43228</v>
      </c>
      <c r="B49" s="4"/>
      <c r="C49" s="4"/>
      <c r="D49" s="4"/>
      <c r="E49">
        <f t="shared" si="0"/>
        <v>2018</v>
      </c>
      <c r="F49">
        <f t="shared" si="1"/>
        <v>5</v>
      </c>
    </row>
    <row r="50" spans="1:6" x14ac:dyDescent="0.25">
      <c r="A50" s="12">
        <v>43252</v>
      </c>
      <c r="B50" s="4"/>
      <c r="C50" s="4">
        <v>48</v>
      </c>
      <c r="D50" s="4">
        <v>48</v>
      </c>
      <c r="E50">
        <f t="shared" si="0"/>
        <v>2018</v>
      </c>
      <c r="F50">
        <f t="shared" si="1"/>
        <v>6</v>
      </c>
    </row>
    <row r="51" spans="1:6" x14ac:dyDescent="0.25">
      <c r="A51" s="12">
        <v>43270</v>
      </c>
      <c r="B51" s="4"/>
      <c r="C51" s="4">
        <v>47</v>
      </c>
      <c r="D51" s="4">
        <v>47</v>
      </c>
      <c r="E51">
        <f t="shared" si="0"/>
        <v>2018</v>
      </c>
      <c r="F51">
        <f t="shared" si="1"/>
        <v>6</v>
      </c>
    </row>
    <row r="52" spans="1:6" x14ac:dyDescent="0.25">
      <c r="A52" s="12">
        <v>43292</v>
      </c>
      <c r="B52" s="4"/>
      <c r="C52" s="4">
        <v>25</v>
      </c>
      <c r="D52" s="4">
        <v>25</v>
      </c>
      <c r="E52">
        <f t="shared" si="0"/>
        <v>2018</v>
      </c>
      <c r="F52">
        <f t="shared" si="1"/>
        <v>7</v>
      </c>
    </row>
    <row r="53" spans="1:6" x14ac:dyDescent="0.25">
      <c r="A53" s="12">
        <v>43317</v>
      </c>
      <c r="B53" s="4">
        <v>121</v>
      </c>
      <c r="C53" s="4"/>
      <c r="D53" s="4">
        <v>121</v>
      </c>
      <c r="E53">
        <f t="shared" si="0"/>
        <v>2018</v>
      </c>
      <c r="F53">
        <f t="shared" si="1"/>
        <v>8</v>
      </c>
    </row>
    <row r="54" spans="1:6" x14ac:dyDescent="0.25">
      <c r="A54" s="12">
        <v>43330</v>
      </c>
      <c r="B54" s="4"/>
      <c r="C54" s="4">
        <v>22</v>
      </c>
      <c r="D54" s="4">
        <v>22</v>
      </c>
      <c r="E54">
        <f t="shared" si="0"/>
        <v>2018</v>
      </c>
      <c r="F54">
        <f t="shared" si="1"/>
        <v>8</v>
      </c>
    </row>
    <row r="55" spans="1:6" x14ac:dyDescent="0.25">
      <c r="A55" s="12">
        <v>43347</v>
      </c>
      <c r="B55" s="4"/>
      <c r="C55" s="4"/>
      <c r="D55" s="4"/>
      <c r="E55">
        <f t="shared" si="0"/>
        <v>2018</v>
      </c>
      <c r="F55">
        <f t="shared" si="1"/>
        <v>9</v>
      </c>
    </row>
    <row r="56" spans="1:6" x14ac:dyDescent="0.25">
      <c r="A56" s="12">
        <v>43362</v>
      </c>
      <c r="B56" s="4">
        <v>26</v>
      </c>
      <c r="C56" s="4"/>
      <c r="D56" s="4">
        <v>26</v>
      </c>
      <c r="E56">
        <f t="shared" si="0"/>
        <v>2018</v>
      </c>
      <c r="F56">
        <f t="shared" si="1"/>
        <v>9</v>
      </c>
    </row>
    <row r="57" spans="1:6" x14ac:dyDescent="0.25">
      <c r="A57" s="12">
        <v>43381</v>
      </c>
      <c r="B57" s="4"/>
      <c r="C57" s="4">
        <v>20</v>
      </c>
      <c r="D57" s="4">
        <v>20</v>
      </c>
      <c r="E57">
        <f t="shared" si="0"/>
        <v>2018</v>
      </c>
      <c r="F57">
        <f t="shared" si="1"/>
        <v>10</v>
      </c>
    </row>
    <row r="58" spans="1:6" x14ac:dyDescent="0.25">
      <c r="A58" s="12">
        <v>43407</v>
      </c>
      <c r="B58" s="4"/>
      <c r="C58" s="4">
        <v>48</v>
      </c>
      <c r="D58" s="4">
        <v>48</v>
      </c>
      <c r="E58">
        <f t="shared" si="0"/>
        <v>2018</v>
      </c>
      <c r="F58">
        <f t="shared" si="1"/>
        <v>11</v>
      </c>
    </row>
    <row r="59" spans="1:6" x14ac:dyDescent="0.25">
      <c r="A59" s="12">
        <v>43428</v>
      </c>
      <c r="B59" s="4">
        <v>64</v>
      </c>
      <c r="C59" s="4"/>
      <c r="D59" s="4">
        <v>64</v>
      </c>
      <c r="E59">
        <f t="shared" si="0"/>
        <v>2018</v>
      </c>
      <c r="F59">
        <f t="shared" si="1"/>
        <v>11</v>
      </c>
    </row>
    <row r="60" spans="1:6" x14ac:dyDescent="0.25">
      <c r="A60" s="12">
        <v>43452</v>
      </c>
      <c r="B60" s="4">
        <v>4</v>
      </c>
      <c r="C60" s="4"/>
      <c r="D60" s="4">
        <v>4</v>
      </c>
      <c r="E60">
        <f t="shared" si="0"/>
        <v>2018</v>
      </c>
      <c r="F60">
        <f t="shared" si="1"/>
        <v>12</v>
      </c>
    </row>
    <row r="61" spans="1:6" x14ac:dyDescent="0.25">
      <c r="A61" s="12" t="s">
        <v>24</v>
      </c>
      <c r="B61" s="4">
        <v>784</v>
      </c>
      <c r="C61" s="4">
        <v>784</v>
      </c>
      <c r="D61" s="4">
        <v>1568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397B-21AB-48FE-9DD4-F988496B529B}">
  <dimension ref="A1:O204"/>
  <sheetViews>
    <sheetView workbookViewId="0">
      <selection activeCell="M13" sqref="M13"/>
    </sheetView>
  </sheetViews>
  <sheetFormatPr defaultRowHeight="15" x14ac:dyDescent="0.25"/>
  <cols>
    <col min="1" max="1" width="10.425781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8" max="8" width="9.140625" customWidth="1"/>
    <col min="13" max="13" width="19.28515625" customWidth="1"/>
  </cols>
  <sheetData>
    <row r="1" spans="1:15" x14ac:dyDescent="0.25">
      <c r="G1" t="s">
        <v>10</v>
      </c>
      <c r="H1" t="s">
        <v>11</v>
      </c>
      <c r="I1" t="s">
        <v>12</v>
      </c>
      <c r="J1" t="s">
        <v>7</v>
      </c>
      <c r="K1" t="s">
        <v>9</v>
      </c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0</v>
      </c>
      <c r="H2">
        <v>0</v>
      </c>
      <c r="I2">
        <v>0</v>
      </c>
      <c r="J2">
        <v>0</v>
      </c>
      <c r="K2">
        <v>0</v>
      </c>
    </row>
    <row r="3" spans="1:15" x14ac:dyDescent="0.25">
      <c r="A3" s="1">
        <v>42370</v>
      </c>
      <c r="B3" t="s">
        <v>6</v>
      </c>
      <c r="C3" t="s">
        <v>7</v>
      </c>
      <c r="D3" t="s">
        <v>8</v>
      </c>
      <c r="E3">
        <v>3</v>
      </c>
      <c r="F3">
        <v>80</v>
      </c>
      <c r="G3">
        <f>IF($C3=G$1,IF($D3="Z",G2+$E3,G2-$E3),G2)</f>
        <v>0</v>
      </c>
      <c r="H3">
        <f t="shared" ref="H3:K18" si="0">IF($C3=H$1,IF($D3="Z",H2+$E3,H2-$E3),H2)</f>
        <v>0</v>
      </c>
      <c r="I3">
        <f t="shared" si="0"/>
        <v>0</v>
      </c>
      <c r="J3">
        <f t="shared" si="0"/>
        <v>3</v>
      </c>
      <c r="K3">
        <f t="shared" si="0"/>
        <v>0</v>
      </c>
    </row>
    <row r="4" spans="1:15" x14ac:dyDescent="0.25">
      <c r="A4" s="1">
        <v>42370</v>
      </c>
      <c r="B4" t="s">
        <v>6</v>
      </c>
      <c r="C4" t="s">
        <v>9</v>
      </c>
      <c r="D4" t="s">
        <v>8</v>
      </c>
      <c r="E4">
        <v>32</v>
      </c>
      <c r="F4">
        <v>50</v>
      </c>
      <c r="G4">
        <f t="shared" ref="G4:K67" si="1">IF($C4=G$1,IF($D4="Z",G3+$E4,G3-$E4),G3)</f>
        <v>0</v>
      </c>
      <c r="H4">
        <f t="shared" si="0"/>
        <v>0</v>
      </c>
      <c r="I4">
        <f t="shared" si="0"/>
        <v>0</v>
      </c>
      <c r="J4">
        <f t="shared" si="0"/>
        <v>3</v>
      </c>
      <c r="K4">
        <f t="shared" si="0"/>
        <v>32</v>
      </c>
    </row>
    <row r="5" spans="1:15" x14ac:dyDescent="0.25">
      <c r="A5" s="1">
        <v>42370</v>
      </c>
      <c r="B5" t="s">
        <v>6</v>
      </c>
      <c r="C5" t="s">
        <v>10</v>
      </c>
      <c r="D5" t="s">
        <v>8</v>
      </c>
      <c r="E5">
        <v>38</v>
      </c>
      <c r="F5">
        <v>10</v>
      </c>
      <c r="G5">
        <f t="shared" si="1"/>
        <v>38</v>
      </c>
      <c r="H5">
        <f t="shared" si="0"/>
        <v>0</v>
      </c>
      <c r="I5">
        <f t="shared" si="0"/>
        <v>0</v>
      </c>
      <c r="J5">
        <f t="shared" si="0"/>
        <v>3</v>
      </c>
      <c r="K5">
        <f t="shared" si="0"/>
        <v>32</v>
      </c>
    </row>
    <row r="6" spans="1:15" x14ac:dyDescent="0.25">
      <c r="A6" s="1">
        <v>42370</v>
      </c>
      <c r="B6" t="s">
        <v>6</v>
      </c>
      <c r="C6" t="s">
        <v>11</v>
      </c>
      <c r="D6" t="s">
        <v>8</v>
      </c>
      <c r="E6">
        <v>33</v>
      </c>
      <c r="F6">
        <v>30</v>
      </c>
      <c r="G6">
        <f t="shared" si="1"/>
        <v>38</v>
      </c>
      <c r="H6">
        <f t="shared" si="0"/>
        <v>33</v>
      </c>
      <c r="I6">
        <f t="shared" si="0"/>
        <v>0</v>
      </c>
      <c r="J6">
        <f t="shared" si="0"/>
        <v>3</v>
      </c>
      <c r="K6">
        <f t="shared" si="0"/>
        <v>32</v>
      </c>
    </row>
    <row r="7" spans="1:15" x14ac:dyDescent="0.25">
      <c r="A7" s="1">
        <v>42370</v>
      </c>
      <c r="B7" t="s">
        <v>6</v>
      </c>
      <c r="C7" t="s">
        <v>12</v>
      </c>
      <c r="D7" t="s">
        <v>8</v>
      </c>
      <c r="E7">
        <v>43</v>
      </c>
      <c r="F7">
        <v>25</v>
      </c>
      <c r="G7">
        <f t="shared" si="1"/>
        <v>38</v>
      </c>
      <c r="H7">
        <f t="shared" si="0"/>
        <v>33</v>
      </c>
      <c r="I7">
        <f t="shared" si="0"/>
        <v>43</v>
      </c>
      <c r="J7">
        <f t="shared" si="0"/>
        <v>3</v>
      </c>
      <c r="K7">
        <f t="shared" si="0"/>
        <v>32</v>
      </c>
    </row>
    <row r="8" spans="1:15" x14ac:dyDescent="0.25">
      <c r="A8" s="1">
        <v>42385</v>
      </c>
      <c r="B8" t="s">
        <v>13</v>
      </c>
      <c r="C8" t="s">
        <v>9</v>
      </c>
      <c r="D8" t="s">
        <v>14</v>
      </c>
      <c r="E8">
        <v>32</v>
      </c>
      <c r="F8">
        <v>58</v>
      </c>
      <c r="G8">
        <f t="shared" si="1"/>
        <v>38</v>
      </c>
      <c r="H8">
        <f t="shared" si="0"/>
        <v>33</v>
      </c>
      <c r="I8">
        <f t="shared" si="0"/>
        <v>43</v>
      </c>
      <c r="J8">
        <f t="shared" si="0"/>
        <v>3</v>
      </c>
      <c r="K8">
        <f t="shared" si="0"/>
        <v>0</v>
      </c>
    </row>
    <row r="9" spans="1:15" x14ac:dyDescent="0.25">
      <c r="A9" s="1">
        <v>42385</v>
      </c>
      <c r="B9" t="s">
        <v>13</v>
      </c>
      <c r="C9" t="s">
        <v>11</v>
      </c>
      <c r="D9" t="s">
        <v>8</v>
      </c>
      <c r="E9">
        <v>14</v>
      </c>
      <c r="F9">
        <v>26</v>
      </c>
      <c r="G9">
        <f t="shared" si="1"/>
        <v>38</v>
      </c>
      <c r="H9" s="9">
        <f t="shared" si="0"/>
        <v>47</v>
      </c>
      <c r="I9">
        <f t="shared" si="0"/>
        <v>43</v>
      </c>
      <c r="J9">
        <f t="shared" si="0"/>
        <v>3</v>
      </c>
      <c r="K9">
        <f t="shared" si="0"/>
        <v>0</v>
      </c>
    </row>
    <row r="10" spans="1:15" x14ac:dyDescent="0.25">
      <c r="A10" s="1">
        <v>42393</v>
      </c>
      <c r="B10" t="s">
        <v>15</v>
      </c>
      <c r="C10" t="s">
        <v>9</v>
      </c>
      <c r="D10" t="s">
        <v>8</v>
      </c>
      <c r="E10">
        <v>44</v>
      </c>
      <c r="F10">
        <v>46</v>
      </c>
      <c r="G10">
        <f t="shared" si="1"/>
        <v>38</v>
      </c>
      <c r="H10">
        <f t="shared" si="0"/>
        <v>47</v>
      </c>
      <c r="I10">
        <f t="shared" si="0"/>
        <v>43</v>
      </c>
      <c r="J10">
        <f t="shared" si="0"/>
        <v>3</v>
      </c>
      <c r="K10">
        <f t="shared" si="0"/>
        <v>44</v>
      </c>
    </row>
    <row r="11" spans="1:15" x14ac:dyDescent="0.25">
      <c r="A11" s="1">
        <v>42393</v>
      </c>
      <c r="B11" t="s">
        <v>15</v>
      </c>
      <c r="C11" t="s">
        <v>11</v>
      </c>
      <c r="D11" t="s">
        <v>8</v>
      </c>
      <c r="E11">
        <v>1</v>
      </c>
      <c r="F11">
        <v>28</v>
      </c>
      <c r="G11">
        <f t="shared" si="1"/>
        <v>38</v>
      </c>
      <c r="H11">
        <f t="shared" si="0"/>
        <v>48</v>
      </c>
      <c r="I11">
        <f t="shared" si="0"/>
        <v>43</v>
      </c>
      <c r="J11">
        <f t="shared" si="0"/>
        <v>3</v>
      </c>
      <c r="K11">
        <f t="shared" si="0"/>
        <v>44</v>
      </c>
      <c r="M11" s="7"/>
      <c r="N11" s="7" t="s">
        <v>27</v>
      </c>
      <c r="O11" s="7" t="s">
        <v>28</v>
      </c>
    </row>
    <row r="12" spans="1:15" x14ac:dyDescent="0.25">
      <c r="A12" s="10">
        <v>42393</v>
      </c>
      <c r="B12" s="11" t="s">
        <v>15</v>
      </c>
      <c r="C12" s="11" t="s">
        <v>7</v>
      </c>
      <c r="D12" s="11" t="s">
        <v>8</v>
      </c>
      <c r="E12" s="11">
        <v>21</v>
      </c>
      <c r="F12" s="11">
        <v>74</v>
      </c>
      <c r="G12" s="11">
        <f t="shared" si="1"/>
        <v>38</v>
      </c>
      <c r="H12" s="11">
        <f t="shared" si="0"/>
        <v>48</v>
      </c>
      <c r="I12" s="11">
        <f t="shared" si="0"/>
        <v>43</v>
      </c>
      <c r="J12" s="11">
        <f t="shared" si="0"/>
        <v>24</v>
      </c>
      <c r="K12" s="11">
        <f t="shared" si="0"/>
        <v>44</v>
      </c>
      <c r="M12" s="8">
        <v>42401</v>
      </c>
      <c r="N12" s="7" t="s">
        <v>7</v>
      </c>
      <c r="O12" s="7" t="s">
        <v>11</v>
      </c>
    </row>
    <row r="13" spans="1:15" x14ac:dyDescent="0.25">
      <c r="A13" s="1">
        <v>42419</v>
      </c>
      <c r="B13" t="s">
        <v>16</v>
      </c>
      <c r="C13" t="s">
        <v>12</v>
      </c>
      <c r="D13" t="s">
        <v>14</v>
      </c>
      <c r="E13">
        <v>43</v>
      </c>
      <c r="F13">
        <v>32</v>
      </c>
      <c r="G13">
        <f t="shared" si="1"/>
        <v>38</v>
      </c>
      <c r="H13">
        <f t="shared" si="0"/>
        <v>48</v>
      </c>
      <c r="I13">
        <f t="shared" si="0"/>
        <v>0</v>
      </c>
      <c r="J13">
        <f t="shared" si="0"/>
        <v>24</v>
      </c>
      <c r="K13">
        <f t="shared" si="0"/>
        <v>44</v>
      </c>
      <c r="M13" s="7"/>
      <c r="N13" s="7">
        <f>MIN(G12:K12)</f>
        <v>24</v>
      </c>
      <c r="O13" s="7">
        <f>MAX(G12:K12)</f>
        <v>48</v>
      </c>
    </row>
    <row r="14" spans="1:15" x14ac:dyDescent="0.25">
      <c r="A14" s="1">
        <v>42419</v>
      </c>
      <c r="B14" t="s">
        <v>16</v>
      </c>
      <c r="C14" t="s">
        <v>10</v>
      </c>
      <c r="D14" t="s">
        <v>14</v>
      </c>
      <c r="E14">
        <v>38</v>
      </c>
      <c r="F14">
        <v>13</v>
      </c>
      <c r="G14">
        <f t="shared" si="1"/>
        <v>0</v>
      </c>
      <c r="H14">
        <f t="shared" si="0"/>
        <v>48</v>
      </c>
      <c r="I14">
        <f t="shared" si="0"/>
        <v>0</v>
      </c>
      <c r="J14">
        <f t="shared" si="0"/>
        <v>24</v>
      </c>
      <c r="K14">
        <f t="shared" si="0"/>
        <v>44</v>
      </c>
    </row>
    <row r="15" spans="1:15" x14ac:dyDescent="0.25">
      <c r="A15" s="1">
        <v>42419</v>
      </c>
      <c r="B15" t="s">
        <v>16</v>
      </c>
      <c r="C15" t="s">
        <v>7</v>
      </c>
      <c r="D15" t="s">
        <v>8</v>
      </c>
      <c r="E15">
        <v>9</v>
      </c>
      <c r="F15">
        <v>59</v>
      </c>
      <c r="G15">
        <f t="shared" si="1"/>
        <v>0</v>
      </c>
      <c r="H15">
        <f t="shared" si="0"/>
        <v>48</v>
      </c>
      <c r="I15">
        <f t="shared" si="0"/>
        <v>0</v>
      </c>
      <c r="J15">
        <f t="shared" si="0"/>
        <v>33</v>
      </c>
      <c r="K15">
        <f t="shared" si="0"/>
        <v>44</v>
      </c>
    </row>
    <row r="16" spans="1:15" x14ac:dyDescent="0.25">
      <c r="A16" s="1">
        <v>42419</v>
      </c>
      <c r="B16" t="s">
        <v>16</v>
      </c>
      <c r="C16" t="s">
        <v>9</v>
      </c>
      <c r="D16" t="s">
        <v>8</v>
      </c>
      <c r="E16">
        <v>8</v>
      </c>
      <c r="F16">
        <v>37</v>
      </c>
      <c r="G16">
        <f t="shared" si="1"/>
        <v>0</v>
      </c>
      <c r="H16">
        <f t="shared" si="0"/>
        <v>48</v>
      </c>
      <c r="I16">
        <f t="shared" si="0"/>
        <v>0</v>
      </c>
      <c r="J16">
        <f t="shared" si="0"/>
        <v>33</v>
      </c>
      <c r="K16">
        <f t="shared" si="0"/>
        <v>52</v>
      </c>
    </row>
    <row r="17" spans="1:13" x14ac:dyDescent="0.25">
      <c r="A17" s="1">
        <v>42440</v>
      </c>
      <c r="B17" t="s">
        <v>17</v>
      </c>
      <c r="C17" t="s">
        <v>9</v>
      </c>
      <c r="D17" t="s">
        <v>14</v>
      </c>
      <c r="E17">
        <v>50</v>
      </c>
      <c r="F17">
        <v>61</v>
      </c>
      <c r="G17">
        <f t="shared" si="1"/>
        <v>0</v>
      </c>
      <c r="H17">
        <f t="shared" si="0"/>
        <v>48</v>
      </c>
      <c r="I17">
        <f t="shared" si="0"/>
        <v>0</v>
      </c>
      <c r="J17">
        <f t="shared" si="0"/>
        <v>33</v>
      </c>
      <c r="K17">
        <f t="shared" si="0"/>
        <v>2</v>
      </c>
    </row>
    <row r="18" spans="1:13" x14ac:dyDescent="0.25">
      <c r="A18" s="1">
        <v>42440</v>
      </c>
      <c r="B18" t="s">
        <v>17</v>
      </c>
      <c r="C18" t="s">
        <v>12</v>
      </c>
      <c r="D18" t="s">
        <v>8</v>
      </c>
      <c r="E18">
        <v>32</v>
      </c>
      <c r="F18">
        <v>20</v>
      </c>
      <c r="G18">
        <f t="shared" si="1"/>
        <v>0</v>
      </c>
      <c r="H18">
        <f t="shared" si="0"/>
        <v>48</v>
      </c>
      <c r="I18">
        <f t="shared" si="0"/>
        <v>32</v>
      </c>
      <c r="J18">
        <f t="shared" si="0"/>
        <v>33</v>
      </c>
      <c r="K18">
        <f t="shared" si="0"/>
        <v>2</v>
      </c>
      <c r="M18" t="s">
        <v>26</v>
      </c>
    </row>
    <row r="19" spans="1:13" x14ac:dyDescent="0.25">
      <c r="A19" s="1">
        <v>42440</v>
      </c>
      <c r="B19" t="s">
        <v>17</v>
      </c>
      <c r="C19" t="s">
        <v>10</v>
      </c>
      <c r="D19" t="s">
        <v>8</v>
      </c>
      <c r="E19">
        <v>7</v>
      </c>
      <c r="F19">
        <v>8</v>
      </c>
      <c r="G19">
        <f t="shared" si="1"/>
        <v>7</v>
      </c>
      <c r="H19">
        <f t="shared" si="1"/>
        <v>48</v>
      </c>
      <c r="I19">
        <f t="shared" si="1"/>
        <v>32</v>
      </c>
      <c r="J19">
        <f t="shared" si="1"/>
        <v>33</v>
      </c>
      <c r="K19">
        <f t="shared" si="1"/>
        <v>2</v>
      </c>
    </row>
    <row r="20" spans="1:13" x14ac:dyDescent="0.25">
      <c r="A20" s="1">
        <v>42440</v>
      </c>
      <c r="B20" t="s">
        <v>17</v>
      </c>
      <c r="C20" t="s">
        <v>11</v>
      </c>
      <c r="D20" t="s">
        <v>8</v>
      </c>
      <c r="E20">
        <v>10</v>
      </c>
      <c r="F20">
        <v>24</v>
      </c>
      <c r="G20">
        <f t="shared" si="1"/>
        <v>7</v>
      </c>
      <c r="H20">
        <f t="shared" si="1"/>
        <v>58</v>
      </c>
      <c r="I20">
        <f t="shared" si="1"/>
        <v>32</v>
      </c>
      <c r="J20">
        <f t="shared" si="1"/>
        <v>33</v>
      </c>
      <c r="K20">
        <f t="shared" si="1"/>
        <v>2</v>
      </c>
    </row>
    <row r="21" spans="1:13" x14ac:dyDescent="0.25">
      <c r="A21" s="1">
        <v>42464</v>
      </c>
      <c r="B21" t="s">
        <v>18</v>
      </c>
      <c r="C21" t="s">
        <v>10</v>
      </c>
      <c r="D21" t="s">
        <v>14</v>
      </c>
      <c r="E21">
        <v>7</v>
      </c>
      <c r="F21">
        <v>12</v>
      </c>
      <c r="G21">
        <f t="shared" si="1"/>
        <v>0</v>
      </c>
      <c r="H21">
        <f t="shared" si="1"/>
        <v>58</v>
      </c>
      <c r="I21">
        <f t="shared" si="1"/>
        <v>32</v>
      </c>
      <c r="J21">
        <f t="shared" si="1"/>
        <v>33</v>
      </c>
      <c r="K21">
        <f t="shared" si="1"/>
        <v>2</v>
      </c>
    </row>
    <row r="22" spans="1:13" x14ac:dyDescent="0.25">
      <c r="A22" s="1">
        <v>42464</v>
      </c>
      <c r="B22" t="s">
        <v>18</v>
      </c>
      <c r="C22" t="s">
        <v>12</v>
      </c>
      <c r="D22" t="s">
        <v>8</v>
      </c>
      <c r="E22">
        <v>25</v>
      </c>
      <c r="F22">
        <v>19</v>
      </c>
      <c r="G22">
        <f t="shared" si="1"/>
        <v>0</v>
      </c>
      <c r="H22">
        <f t="shared" si="1"/>
        <v>58</v>
      </c>
      <c r="I22">
        <f t="shared" si="1"/>
        <v>57</v>
      </c>
      <c r="J22">
        <f t="shared" si="1"/>
        <v>33</v>
      </c>
      <c r="K22">
        <f t="shared" si="1"/>
        <v>2</v>
      </c>
    </row>
    <row r="23" spans="1:13" x14ac:dyDescent="0.25">
      <c r="A23" s="1">
        <v>42464</v>
      </c>
      <c r="B23" t="s">
        <v>18</v>
      </c>
      <c r="C23" t="s">
        <v>9</v>
      </c>
      <c r="D23" t="s">
        <v>8</v>
      </c>
      <c r="E23">
        <v>33</v>
      </c>
      <c r="F23">
        <v>38</v>
      </c>
      <c r="G23">
        <f t="shared" si="1"/>
        <v>0</v>
      </c>
      <c r="H23">
        <f t="shared" si="1"/>
        <v>58</v>
      </c>
      <c r="I23">
        <f t="shared" si="1"/>
        <v>57</v>
      </c>
      <c r="J23">
        <f t="shared" si="1"/>
        <v>33</v>
      </c>
      <c r="K23">
        <f t="shared" si="1"/>
        <v>35</v>
      </c>
    </row>
    <row r="24" spans="1:13" x14ac:dyDescent="0.25">
      <c r="A24" s="1">
        <v>42482</v>
      </c>
      <c r="B24" t="s">
        <v>19</v>
      </c>
      <c r="C24" t="s">
        <v>11</v>
      </c>
      <c r="D24" t="s">
        <v>14</v>
      </c>
      <c r="E24">
        <v>36</v>
      </c>
      <c r="F24">
        <v>35</v>
      </c>
      <c r="G24">
        <f t="shared" si="1"/>
        <v>0</v>
      </c>
      <c r="H24">
        <f t="shared" si="1"/>
        <v>22</v>
      </c>
      <c r="I24">
        <f t="shared" si="1"/>
        <v>57</v>
      </c>
      <c r="J24">
        <f t="shared" si="1"/>
        <v>33</v>
      </c>
      <c r="K24">
        <f t="shared" si="1"/>
        <v>35</v>
      </c>
    </row>
    <row r="25" spans="1:13" x14ac:dyDescent="0.25">
      <c r="A25" s="1">
        <v>42482</v>
      </c>
      <c r="B25" t="s">
        <v>19</v>
      </c>
      <c r="C25" t="s">
        <v>7</v>
      </c>
      <c r="D25" t="s">
        <v>8</v>
      </c>
      <c r="E25">
        <v>5</v>
      </c>
      <c r="F25">
        <v>66</v>
      </c>
      <c r="G25">
        <f t="shared" si="1"/>
        <v>0</v>
      </c>
      <c r="H25">
        <f t="shared" si="1"/>
        <v>22</v>
      </c>
      <c r="I25">
        <f t="shared" si="1"/>
        <v>57</v>
      </c>
      <c r="J25">
        <f t="shared" si="1"/>
        <v>38</v>
      </c>
      <c r="K25">
        <f t="shared" si="1"/>
        <v>35</v>
      </c>
    </row>
    <row r="26" spans="1:13" x14ac:dyDescent="0.25">
      <c r="A26" s="1">
        <v>42482</v>
      </c>
      <c r="B26" t="s">
        <v>19</v>
      </c>
      <c r="C26" t="s">
        <v>9</v>
      </c>
      <c r="D26" t="s">
        <v>8</v>
      </c>
      <c r="E26">
        <v>35</v>
      </c>
      <c r="F26">
        <v>41</v>
      </c>
      <c r="G26">
        <f t="shared" si="1"/>
        <v>0</v>
      </c>
      <c r="H26">
        <f t="shared" si="1"/>
        <v>22</v>
      </c>
      <c r="I26">
        <f t="shared" si="1"/>
        <v>57</v>
      </c>
      <c r="J26">
        <f t="shared" si="1"/>
        <v>38</v>
      </c>
      <c r="K26">
        <f t="shared" si="1"/>
        <v>70</v>
      </c>
    </row>
    <row r="27" spans="1:13" x14ac:dyDescent="0.25">
      <c r="A27" s="1">
        <v>42504</v>
      </c>
      <c r="B27" t="s">
        <v>20</v>
      </c>
      <c r="C27" t="s">
        <v>7</v>
      </c>
      <c r="D27" t="s">
        <v>14</v>
      </c>
      <c r="E27">
        <v>38</v>
      </c>
      <c r="F27">
        <v>98</v>
      </c>
      <c r="G27">
        <f t="shared" si="1"/>
        <v>0</v>
      </c>
      <c r="H27">
        <f t="shared" si="1"/>
        <v>22</v>
      </c>
      <c r="I27">
        <f t="shared" si="1"/>
        <v>57</v>
      </c>
      <c r="J27">
        <f t="shared" si="1"/>
        <v>0</v>
      </c>
      <c r="K27">
        <f t="shared" si="1"/>
        <v>70</v>
      </c>
    </row>
    <row r="28" spans="1:13" x14ac:dyDescent="0.25">
      <c r="A28" s="1">
        <v>42504</v>
      </c>
      <c r="B28" t="s">
        <v>20</v>
      </c>
      <c r="C28" t="s">
        <v>11</v>
      </c>
      <c r="D28" t="s">
        <v>8</v>
      </c>
      <c r="E28">
        <v>10</v>
      </c>
      <c r="F28">
        <v>23</v>
      </c>
      <c r="G28">
        <f t="shared" si="1"/>
        <v>0</v>
      </c>
      <c r="H28">
        <f t="shared" si="1"/>
        <v>32</v>
      </c>
      <c r="I28">
        <f t="shared" si="1"/>
        <v>57</v>
      </c>
      <c r="J28">
        <f t="shared" si="1"/>
        <v>0</v>
      </c>
      <c r="K28">
        <f t="shared" si="1"/>
        <v>70</v>
      </c>
    </row>
    <row r="29" spans="1:13" x14ac:dyDescent="0.25">
      <c r="A29" s="1">
        <v>42529</v>
      </c>
      <c r="B29" t="s">
        <v>21</v>
      </c>
      <c r="C29" t="s">
        <v>11</v>
      </c>
      <c r="D29" t="s">
        <v>14</v>
      </c>
      <c r="E29">
        <v>4</v>
      </c>
      <c r="F29">
        <v>38</v>
      </c>
      <c r="G29">
        <f t="shared" si="1"/>
        <v>0</v>
      </c>
      <c r="H29">
        <f t="shared" si="1"/>
        <v>28</v>
      </c>
      <c r="I29">
        <f t="shared" si="1"/>
        <v>57</v>
      </c>
      <c r="J29">
        <f t="shared" si="1"/>
        <v>0</v>
      </c>
      <c r="K29">
        <f t="shared" si="1"/>
        <v>70</v>
      </c>
    </row>
    <row r="30" spans="1:13" x14ac:dyDescent="0.25">
      <c r="A30" s="1">
        <v>42529</v>
      </c>
      <c r="B30" t="s">
        <v>21</v>
      </c>
      <c r="C30" t="s">
        <v>7</v>
      </c>
      <c r="D30" t="s">
        <v>8</v>
      </c>
      <c r="E30">
        <v>42</v>
      </c>
      <c r="F30">
        <v>60</v>
      </c>
      <c r="G30">
        <f t="shared" si="1"/>
        <v>0</v>
      </c>
      <c r="H30">
        <f t="shared" si="1"/>
        <v>28</v>
      </c>
      <c r="I30">
        <f t="shared" si="1"/>
        <v>57</v>
      </c>
      <c r="J30">
        <f t="shared" si="1"/>
        <v>42</v>
      </c>
      <c r="K30">
        <f t="shared" si="1"/>
        <v>70</v>
      </c>
    </row>
    <row r="31" spans="1:13" x14ac:dyDescent="0.25">
      <c r="A31" s="1">
        <v>42529</v>
      </c>
      <c r="B31" t="s">
        <v>21</v>
      </c>
      <c r="C31" t="s">
        <v>10</v>
      </c>
      <c r="D31" t="s">
        <v>8</v>
      </c>
      <c r="E31">
        <v>28</v>
      </c>
      <c r="F31">
        <v>8</v>
      </c>
      <c r="G31">
        <f t="shared" si="1"/>
        <v>28</v>
      </c>
      <c r="H31">
        <f t="shared" si="1"/>
        <v>28</v>
      </c>
      <c r="I31">
        <f t="shared" si="1"/>
        <v>57</v>
      </c>
      <c r="J31">
        <f t="shared" si="1"/>
        <v>42</v>
      </c>
      <c r="K31">
        <f t="shared" si="1"/>
        <v>70</v>
      </c>
    </row>
    <row r="32" spans="1:13" x14ac:dyDescent="0.25">
      <c r="A32" s="1">
        <v>42529</v>
      </c>
      <c r="B32" t="s">
        <v>21</v>
      </c>
      <c r="C32" t="s">
        <v>12</v>
      </c>
      <c r="D32" t="s">
        <v>8</v>
      </c>
      <c r="E32">
        <v>19</v>
      </c>
      <c r="F32">
        <v>19</v>
      </c>
      <c r="G32">
        <f t="shared" si="1"/>
        <v>28</v>
      </c>
      <c r="H32">
        <f t="shared" si="1"/>
        <v>28</v>
      </c>
      <c r="I32">
        <f t="shared" si="1"/>
        <v>76</v>
      </c>
      <c r="J32">
        <f t="shared" si="1"/>
        <v>42</v>
      </c>
      <c r="K32">
        <f t="shared" si="1"/>
        <v>70</v>
      </c>
    </row>
    <row r="33" spans="1:11" x14ac:dyDescent="0.25">
      <c r="A33" s="1">
        <v>42542</v>
      </c>
      <c r="B33" t="s">
        <v>22</v>
      </c>
      <c r="C33" t="s">
        <v>12</v>
      </c>
      <c r="D33" t="s">
        <v>14</v>
      </c>
      <c r="E33">
        <v>72</v>
      </c>
      <c r="F33">
        <v>28</v>
      </c>
      <c r="G33">
        <f t="shared" si="1"/>
        <v>28</v>
      </c>
      <c r="H33">
        <f t="shared" si="1"/>
        <v>28</v>
      </c>
      <c r="I33">
        <f t="shared" si="1"/>
        <v>4</v>
      </c>
      <c r="J33">
        <f t="shared" si="1"/>
        <v>42</v>
      </c>
      <c r="K33">
        <f t="shared" si="1"/>
        <v>70</v>
      </c>
    </row>
    <row r="34" spans="1:11" x14ac:dyDescent="0.25">
      <c r="A34" s="1">
        <v>42542</v>
      </c>
      <c r="B34" t="s">
        <v>22</v>
      </c>
      <c r="C34" t="s">
        <v>7</v>
      </c>
      <c r="D34" t="s">
        <v>14</v>
      </c>
      <c r="E34">
        <v>42</v>
      </c>
      <c r="F34">
        <v>90</v>
      </c>
      <c r="G34">
        <f t="shared" si="1"/>
        <v>28</v>
      </c>
      <c r="H34">
        <f t="shared" si="1"/>
        <v>28</v>
      </c>
      <c r="I34">
        <f t="shared" si="1"/>
        <v>4</v>
      </c>
      <c r="J34">
        <f t="shared" si="1"/>
        <v>0</v>
      </c>
      <c r="K34">
        <f t="shared" si="1"/>
        <v>70</v>
      </c>
    </row>
    <row r="35" spans="1:11" x14ac:dyDescent="0.25">
      <c r="A35" s="1">
        <v>42542</v>
      </c>
      <c r="B35" t="s">
        <v>22</v>
      </c>
      <c r="C35" t="s">
        <v>9</v>
      </c>
      <c r="D35" t="s">
        <v>8</v>
      </c>
      <c r="E35">
        <v>42</v>
      </c>
      <c r="F35">
        <v>44</v>
      </c>
      <c r="G35">
        <f t="shared" si="1"/>
        <v>28</v>
      </c>
      <c r="H35">
        <f t="shared" si="1"/>
        <v>28</v>
      </c>
      <c r="I35">
        <f t="shared" si="1"/>
        <v>4</v>
      </c>
      <c r="J35">
        <f t="shared" si="1"/>
        <v>0</v>
      </c>
      <c r="K35">
        <f t="shared" si="1"/>
        <v>112</v>
      </c>
    </row>
    <row r="36" spans="1:11" x14ac:dyDescent="0.25">
      <c r="A36" s="1">
        <v>42542</v>
      </c>
      <c r="B36" t="s">
        <v>22</v>
      </c>
      <c r="C36" t="s">
        <v>11</v>
      </c>
      <c r="D36" t="s">
        <v>8</v>
      </c>
      <c r="E36">
        <v>33</v>
      </c>
      <c r="F36">
        <v>26</v>
      </c>
      <c r="G36">
        <f t="shared" si="1"/>
        <v>28</v>
      </c>
      <c r="H36">
        <f t="shared" si="1"/>
        <v>61</v>
      </c>
      <c r="I36">
        <f t="shared" si="1"/>
        <v>4</v>
      </c>
      <c r="J36">
        <f t="shared" si="1"/>
        <v>0</v>
      </c>
      <c r="K36">
        <f t="shared" si="1"/>
        <v>112</v>
      </c>
    </row>
    <row r="37" spans="1:11" x14ac:dyDescent="0.25">
      <c r="A37" s="1">
        <v>42542</v>
      </c>
      <c r="B37" t="s">
        <v>22</v>
      </c>
      <c r="C37" t="s">
        <v>10</v>
      </c>
      <c r="D37" t="s">
        <v>8</v>
      </c>
      <c r="E37">
        <v>9</v>
      </c>
      <c r="F37">
        <v>9</v>
      </c>
      <c r="G37">
        <f t="shared" si="1"/>
        <v>37</v>
      </c>
      <c r="H37">
        <f t="shared" si="1"/>
        <v>61</v>
      </c>
      <c r="I37">
        <f t="shared" si="1"/>
        <v>4</v>
      </c>
      <c r="J37">
        <f t="shared" si="1"/>
        <v>0</v>
      </c>
      <c r="K37">
        <f t="shared" si="1"/>
        <v>112</v>
      </c>
    </row>
    <row r="38" spans="1:11" x14ac:dyDescent="0.25">
      <c r="A38" s="1">
        <v>42559</v>
      </c>
      <c r="B38" t="s">
        <v>6</v>
      </c>
      <c r="C38" t="s">
        <v>12</v>
      </c>
      <c r="D38" t="s">
        <v>14</v>
      </c>
      <c r="E38">
        <v>4</v>
      </c>
      <c r="F38">
        <v>29</v>
      </c>
      <c r="G38">
        <f t="shared" si="1"/>
        <v>37</v>
      </c>
      <c r="H38">
        <f t="shared" si="1"/>
        <v>61</v>
      </c>
      <c r="I38">
        <f t="shared" si="1"/>
        <v>0</v>
      </c>
      <c r="J38">
        <f t="shared" si="1"/>
        <v>0</v>
      </c>
      <c r="K38">
        <f t="shared" si="1"/>
        <v>112</v>
      </c>
    </row>
    <row r="39" spans="1:11" x14ac:dyDescent="0.25">
      <c r="A39" s="1">
        <v>42559</v>
      </c>
      <c r="B39" t="s">
        <v>6</v>
      </c>
      <c r="C39" t="s">
        <v>10</v>
      </c>
      <c r="D39" t="s">
        <v>14</v>
      </c>
      <c r="E39">
        <v>37</v>
      </c>
      <c r="F39">
        <v>12</v>
      </c>
      <c r="G39">
        <f t="shared" si="1"/>
        <v>0</v>
      </c>
      <c r="H39">
        <f t="shared" si="1"/>
        <v>61</v>
      </c>
      <c r="I39">
        <f t="shared" si="1"/>
        <v>0</v>
      </c>
      <c r="J39">
        <f t="shared" si="1"/>
        <v>0</v>
      </c>
      <c r="K39">
        <f t="shared" si="1"/>
        <v>112</v>
      </c>
    </row>
    <row r="40" spans="1:11" x14ac:dyDescent="0.25">
      <c r="A40" s="1">
        <v>42559</v>
      </c>
      <c r="B40" t="s">
        <v>6</v>
      </c>
      <c r="C40" t="s">
        <v>9</v>
      </c>
      <c r="D40" t="s">
        <v>8</v>
      </c>
      <c r="E40">
        <v>35</v>
      </c>
      <c r="F40">
        <v>42</v>
      </c>
      <c r="G40">
        <f t="shared" si="1"/>
        <v>0</v>
      </c>
      <c r="H40">
        <f t="shared" si="1"/>
        <v>61</v>
      </c>
      <c r="I40">
        <f t="shared" si="1"/>
        <v>0</v>
      </c>
      <c r="J40">
        <f t="shared" si="1"/>
        <v>0</v>
      </c>
      <c r="K40">
        <f t="shared" si="1"/>
        <v>147</v>
      </c>
    </row>
    <row r="41" spans="1:11" x14ac:dyDescent="0.25">
      <c r="A41" s="1">
        <v>42559</v>
      </c>
      <c r="B41" t="s">
        <v>6</v>
      </c>
      <c r="C41" t="s">
        <v>7</v>
      </c>
      <c r="D41" t="s">
        <v>8</v>
      </c>
      <c r="E41">
        <v>32</v>
      </c>
      <c r="F41">
        <v>66</v>
      </c>
      <c r="G41">
        <f t="shared" si="1"/>
        <v>0</v>
      </c>
      <c r="H41">
        <f t="shared" si="1"/>
        <v>61</v>
      </c>
      <c r="I41">
        <f t="shared" si="1"/>
        <v>0</v>
      </c>
      <c r="J41">
        <f t="shared" si="1"/>
        <v>32</v>
      </c>
      <c r="K41">
        <f t="shared" si="1"/>
        <v>147</v>
      </c>
    </row>
    <row r="42" spans="1:11" x14ac:dyDescent="0.25">
      <c r="A42" s="1">
        <v>42574</v>
      </c>
      <c r="B42" t="s">
        <v>13</v>
      </c>
      <c r="C42" t="s">
        <v>7</v>
      </c>
      <c r="D42" t="s">
        <v>14</v>
      </c>
      <c r="E42">
        <v>32</v>
      </c>
      <c r="F42">
        <v>92</v>
      </c>
      <c r="G42">
        <f t="shared" si="1"/>
        <v>0</v>
      </c>
      <c r="H42">
        <f t="shared" si="1"/>
        <v>61</v>
      </c>
      <c r="I42">
        <f t="shared" si="1"/>
        <v>0</v>
      </c>
      <c r="J42">
        <f t="shared" si="1"/>
        <v>0</v>
      </c>
      <c r="K42">
        <f t="shared" si="1"/>
        <v>147</v>
      </c>
    </row>
    <row r="43" spans="1:11" x14ac:dyDescent="0.25">
      <c r="A43" s="1">
        <v>42574</v>
      </c>
      <c r="B43" t="s">
        <v>13</v>
      </c>
      <c r="C43" t="s">
        <v>9</v>
      </c>
      <c r="D43" t="s">
        <v>8</v>
      </c>
      <c r="E43">
        <v>48</v>
      </c>
      <c r="F43">
        <v>43</v>
      </c>
      <c r="G43">
        <f t="shared" si="1"/>
        <v>0</v>
      </c>
      <c r="H43">
        <f t="shared" si="1"/>
        <v>61</v>
      </c>
      <c r="I43">
        <f t="shared" si="1"/>
        <v>0</v>
      </c>
      <c r="J43">
        <f t="shared" si="1"/>
        <v>0</v>
      </c>
      <c r="K43">
        <f t="shared" si="1"/>
        <v>195</v>
      </c>
    </row>
    <row r="44" spans="1:11" x14ac:dyDescent="0.25">
      <c r="A44" s="1">
        <v>42593</v>
      </c>
      <c r="B44" t="s">
        <v>15</v>
      </c>
      <c r="C44" t="s">
        <v>9</v>
      </c>
      <c r="D44" t="s">
        <v>14</v>
      </c>
      <c r="E44">
        <v>191</v>
      </c>
      <c r="F44">
        <v>60</v>
      </c>
      <c r="G44">
        <f t="shared" si="1"/>
        <v>0</v>
      </c>
      <c r="H44">
        <f t="shared" si="1"/>
        <v>61</v>
      </c>
      <c r="I44">
        <f t="shared" si="1"/>
        <v>0</v>
      </c>
      <c r="J44">
        <f t="shared" si="1"/>
        <v>0</v>
      </c>
      <c r="K44">
        <f t="shared" si="1"/>
        <v>4</v>
      </c>
    </row>
    <row r="45" spans="1:11" x14ac:dyDescent="0.25">
      <c r="A45" s="1">
        <v>42593</v>
      </c>
      <c r="B45" t="s">
        <v>15</v>
      </c>
      <c r="C45" t="s">
        <v>11</v>
      </c>
      <c r="D45" t="s">
        <v>8</v>
      </c>
      <c r="E45">
        <v>9</v>
      </c>
      <c r="F45">
        <v>24</v>
      </c>
      <c r="G45">
        <f t="shared" si="1"/>
        <v>0</v>
      </c>
      <c r="H45">
        <f t="shared" si="1"/>
        <v>70</v>
      </c>
      <c r="I45">
        <f t="shared" si="1"/>
        <v>0</v>
      </c>
      <c r="J45">
        <f t="shared" si="1"/>
        <v>0</v>
      </c>
      <c r="K45">
        <f t="shared" si="1"/>
        <v>4</v>
      </c>
    </row>
    <row r="46" spans="1:11" x14ac:dyDescent="0.25">
      <c r="A46" s="1">
        <v>42593</v>
      </c>
      <c r="B46" t="s">
        <v>15</v>
      </c>
      <c r="C46" t="s">
        <v>7</v>
      </c>
      <c r="D46" t="s">
        <v>8</v>
      </c>
      <c r="E46">
        <v>36</v>
      </c>
      <c r="F46">
        <v>65</v>
      </c>
      <c r="G46">
        <f t="shared" si="1"/>
        <v>0</v>
      </c>
      <c r="H46">
        <f t="shared" si="1"/>
        <v>70</v>
      </c>
      <c r="I46">
        <f t="shared" si="1"/>
        <v>0</v>
      </c>
      <c r="J46">
        <f t="shared" si="1"/>
        <v>36</v>
      </c>
      <c r="K46">
        <f t="shared" si="1"/>
        <v>4</v>
      </c>
    </row>
    <row r="47" spans="1:11" x14ac:dyDescent="0.25">
      <c r="A47" s="1">
        <v>42619</v>
      </c>
      <c r="B47" t="s">
        <v>16</v>
      </c>
      <c r="C47" t="s">
        <v>10</v>
      </c>
      <c r="D47" t="s">
        <v>8</v>
      </c>
      <c r="E47">
        <v>47</v>
      </c>
      <c r="F47">
        <v>7</v>
      </c>
      <c r="G47">
        <f t="shared" si="1"/>
        <v>47</v>
      </c>
      <c r="H47">
        <f t="shared" si="1"/>
        <v>70</v>
      </c>
      <c r="I47">
        <f t="shared" si="1"/>
        <v>0</v>
      </c>
      <c r="J47">
        <f t="shared" si="1"/>
        <v>36</v>
      </c>
      <c r="K47">
        <f t="shared" si="1"/>
        <v>4</v>
      </c>
    </row>
    <row r="48" spans="1:11" x14ac:dyDescent="0.25">
      <c r="A48" s="1">
        <v>42619</v>
      </c>
      <c r="B48" t="s">
        <v>16</v>
      </c>
      <c r="C48" t="s">
        <v>9</v>
      </c>
      <c r="D48" t="s">
        <v>14</v>
      </c>
      <c r="E48">
        <v>4</v>
      </c>
      <c r="F48">
        <v>63</v>
      </c>
      <c r="G48">
        <f t="shared" si="1"/>
        <v>47</v>
      </c>
      <c r="H48">
        <f t="shared" si="1"/>
        <v>70</v>
      </c>
      <c r="I48">
        <f t="shared" si="1"/>
        <v>0</v>
      </c>
      <c r="J48">
        <f t="shared" si="1"/>
        <v>36</v>
      </c>
      <c r="K48">
        <f t="shared" si="1"/>
        <v>0</v>
      </c>
    </row>
    <row r="49" spans="1:11" x14ac:dyDescent="0.25">
      <c r="A49" s="1">
        <v>42619</v>
      </c>
      <c r="B49" t="s">
        <v>16</v>
      </c>
      <c r="C49" t="s">
        <v>12</v>
      </c>
      <c r="D49" t="s">
        <v>8</v>
      </c>
      <c r="E49">
        <v>8</v>
      </c>
      <c r="F49">
        <v>19</v>
      </c>
      <c r="G49">
        <f t="shared" si="1"/>
        <v>47</v>
      </c>
      <c r="H49">
        <f t="shared" si="1"/>
        <v>70</v>
      </c>
      <c r="I49">
        <f t="shared" si="1"/>
        <v>8</v>
      </c>
      <c r="J49">
        <f t="shared" si="1"/>
        <v>36</v>
      </c>
      <c r="K49">
        <f t="shared" si="1"/>
        <v>0</v>
      </c>
    </row>
    <row r="50" spans="1:11" x14ac:dyDescent="0.25">
      <c r="A50" s="1">
        <v>42619</v>
      </c>
      <c r="B50" t="s">
        <v>16</v>
      </c>
      <c r="C50" t="s">
        <v>11</v>
      </c>
      <c r="D50" t="s">
        <v>8</v>
      </c>
      <c r="E50">
        <v>3</v>
      </c>
      <c r="F50">
        <v>22</v>
      </c>
      <c r="G50">
        <f t="shared" si="1"/>
        <v>47</v>
      </c>
      <c r="H50">
        <f t="shared" si="1"/>
        <v>73</v>
      </c>
      <c r="I50">
        <f t="shared" si="1"/>
        <v>8</v>
      </c>
      <c r="J50">
        <f t="shared" si="1"/>
        <v>36</v>
      </c>
      <c r="K50">
        <f t="shared" si="1"/>
        <v>0</v>
      </c>
    </row>
    <row r="51" spans="1:11" x14ac:dyDescent="0.25">
      <c r="A51" s="1">
        <v>42619</v>
      </c>
      <c r="B51" t="s">
        <v>16</v>
      </c>
      <c r="C51" t="s">
        <v>7</v>
      </c>
      <c r="D51" t="s">
        <v>8</v>
      </c>
      <c r="E51">
        <v>41</v>
      </c>
      <c r="F51">
        <v>59</v>
      </c>
      <c r="G51">
        <f t="shared" si="1"/>
        <v>47</v>
      </c>
      <c r="H51">
        <f t="shared" si="1"/>
        <v>73</v>
      </c>
      <c r="I51">
        <f t="shared" si="1"/>
        <v>8</v>
      </c>
      <c r="J51">
        <f t="shared" si="1"/>
        <v>77</v>
      </c>
      <c r="K51">
        <f t="shared" si="1"/>
        <v>0</v>
      </c>
    </row>
    <row r="52" spans="1:11" x14ac:dyDescent="0.25">
      <c r="A52" s="1">
        <v>42640</v>
      </c>
      <c r="B52" t="s">
        <v>17</v>
      </c>
      <c r="C52" t="s">
        <v>9</v>
      </c>
      <c r="D52" t="s">
        <v>8</v>
      </c>
      <c r="E52">
        <v>44</v>
      </c>
      <c r="F52">
        <v>40</v>
      </c>
      <c r="G52">
        <f t="shared" si="1"/>
        <v>47</v>
      </c>
      <c r="H52">
        <f t="shared" si="1"/>
        <v>73</v>
      </c>
      <c r="I52">
        <f t="shared" si="1"/>
        <v>8</v>
      </c>
      <c r="J52">
        <f t="shared" si="1"/>
        <v>77</v>
      </c>
      <c r="K52">
        <f t="shared" si="1"/>
        <v>44</v>
      </c>
    </row>
    <row r="53" spans="1:11" x14ac:dyDescent="0.25">
      <c r="A53" s="1">
        <v>42640</v>
      </c>
      <c r="B53" t="s">
        <v>17</v>
      </c>
      <c r="C53" t="s">
        <v>10</v>
      </c>
      <c r="D53" t="s">
        <v>14</v>
      </c>
      <c r="E53">
        <v>45</v>
      </c>
      <c r="F53">
        <v>12</v>
      </c>
      <c r="G53">
        <f t="shared" si="1"/>
        <v>2</v>
      </c>
      <c r="H53">
        <f t="shared" si="1"/>
        <v>73</v>
      </c>
      <c r="I53">
        <f t="shared" si="1"/>
        <v>8</v>
      </c>
      <c r="J53">
        <f t="shared" si="1"/>
        <v>77</v>
      </c>
      <c r="K53">
        <f t="shared" si="1"/>
        <v>44</v>
      </c>
    </row>
    <row r="54" spans="1:11" x14ac:dyDescent="0.25">
      <c r="A54" s="1">
        <v>42640</v>
      </c>
      <c r="B54" t="s">
        <v>17</v>
      </c>
      <c r="C54" t="s">
        <v>12</v>
      </c>
      <c r="D54" t="s">
        <v>8</v>
      </c>
      <c r="E54">
        <v>40</v>
      </c>
      <c r="F54">
        <v>20</v>
      </c>
      <c r="G54">
        <f t="shared" si="1"/>
        <v>2</v>
      </c>
      <c r="H54">
        <f t="shared" si="1"/>
        <v>73</v>
      </c>
      <c r="I54">
        <f t="shared" si="1"/>
        <v>48</v>
      </c>
      <c r="J54">
        <f t="shared" si="1"/>
        <v>77</v>
      </c>
      <c r="K54">
        <f t="shared" si="1"/>
        <v>44</v>
      </c>
    </row>
    <row r="55" spans="1:11" x14ac:dyDescent="0.25">
      <c r="A55" s="1">
        <v>42640</v>
      </c>
      <c r="B55" t="s">
        <v>17</v>
      </c>
      <c r="C55" t="s">
        <v>7</v>
      </c>
      <c r="D55" t="s">
        <v>8</v>
      </c>
      <c r="E55">
        <v>3</v>
      </c>
      <c r="F55">
        <v>63</v>
      </c>
      <c r="G55">
        <f t="shared" si="1"/>
        <v>2</v>
      </c>
      <c r="H55">
        <f t="shared" si="1"/>
        <v>73</v>
      </c>
      <c r="I55">
        <f t="shared" si="1"/>
        <v>48</v>
      </c>
      <c r="J55">
        <f t="shared" si="1"/>
        <v>80</v>
      </c>
      <c r="K55">
        <f t="shared" si="1"/>
        <v>44</v>
      </c>
    </row>
    <row r="56" spans="1:11" x14ac:dyDescent="0.25">
      <c r="A56" s="1">
        <v>42640</v>
      </c>
      <c r="B56" t="s">
        <v>17</v>
      </c>
      <c r="C56" t="s">
        <v>11</v>
      </c>
      <c r="D56" t="s">
        <v>8</v>
      </c>
      <c r="E56">
        <v>17</v>
      </c>
      <c r="F56">
        <v>24</v>
      </c>
      <c r="G56">
        <f t="shared" si="1"/>
        <v>2</v>
      </c>
      <c r="H56">
        <f t="shared" si="1"/>
        <v>90</v>
      </c>
      <c r="I56">
        <f t="shared" si="1"/>
        <v>48</v>
      </c>
      <c r="J56">
        <f t="shared" si="1"/>
        <v>80</v>
      </c>
      <c r="K56">
        <f t="shared" si="1"/>
        <v>44</v>
      </c>
    </row>
    <row r="57" spans="1:11" x14ac:dyDescent="0.25">
      <c r="A57" s="1">
        <v>42664</v>
      </c>
      <c r="B57" t="s">
        <v>18</v>
      </c>
      <c r="C57" t="s">
        <v>10</v>
      </c>
      <c r="D57" t="s">
        <v>14</v>
      </c>
      <c r="E57">
        <v>2</v>
      </c>
      <c r="F57">
        <v>12</v>
      </c>
      <c r="G57">
        <f t="shared" si="1"/>
        <v>0</v>
      </c>
      <c r="H57">
        <f t="shared" si="1"/>
        <v>90</v>
      </c>
      <c r="I57">
        <f t="shared" si="1"/>
        <v>48</v>
      </c>
      <c r="J57">
        <f t="shared" si="1"/>
        <v>80</v>
      </c>
      <c r="K57">
        <f t="shared" si="1"/>
        <v>44</v>
      </c>
    </row>
    <row r="58" spans="1:11" x14ac:dyDescent="0.25">
      <c r="A58" s="1">
        <v>42664</v>
      </c>
      <c r="B58" t="s">
        <v>18</v>
      </c>
      <c r="C58" t="s">
        <v>12</v>
      </c>
      <c r="D58" t="s">
        <v>8</v>
      </c>
      <c r="E58">
        <v>14</v>
      </c>
      <c r="F58">
        <v>19</v>
      </c>
      <c r="G58">
        <f t="shared" si="1"/>
        <v>0</v>
      </c>
      <c r="H58">
        <f t="shared" si="1"/>
        <v>90</v>
      </c>
      <c r="I58">
        <f t="shared" si="1"/>
        <v>62</v>
      </c>
      <c r="J58">
        <f t="shared" si="1"/>
        <v>80</v>
      </c>
      <c r="K58">
        <f t="shared" si="1"/>
        <v>44</v>
      </c>
    </row>
    <row r="59" spans="1:11" x14ac:dyDescent="0.25">
      <c r="A59" s="1">
        <v>42664</v>
      </c>
      <c r="B59" t="s">
        <v>18</v>
      </c>
      <c r="C59" t="s">
        <v>11</v>
      </c>
      <c r="D59" t="s">
        <v>8</v>
      </c>
      <c r="E59">
        <v>23</v>
      </c>
      <c r="F59">
        <v>23</v>
      </c>
      <c r="G59">
        <f t="shared" si="1"/>
        <v>0</v>
      </c>
      <c r="H59">
        <f t="shared" si="1"/>
        <v>113</v>
      </c>
      <c r="I59">
        <f t="shared" si="1"/>
        <v>62</v>
      </c>
      <c r="J59">
        <f t="shared" si="1"/>
        <v>80</v>
      </c>
      <c r="K59">
        <f t="shared" si="1"/>
        <v>44</v>
      </c>
    </row>
    <row r="60" spans="1:11" x14ac:dyDescent="0.25">
      <c r="A60" s="1">
        <v>42682</v>
      </c>
      <c r="B60" t="s">
        <v>19</v>
      </c>
      <c r="C60" t="s">
        <v>10</v>
      </c>
      <c r="D60" t="s">
        <v>8</v>
      </c>
      <c r="E60">
        <v>11</v>
      </c>
      <c r="F60">
        <v>8</v>
      </c>
      <c r="G60">
        <f t="shared" si="1"/>
        <v>11</v>
      </c>
      <c r="H60">
        <f t="shared" si="1"/>
        <v>113</v>
      </c>
      <c r="I60">
        <f t="shared" si="1"/>
        <v>62</v>
      </c>
      <c r="J60">
        <f t="shared" si="1"/>
        <v>80</v>
      </c>
      <c r="K60">
        <f t="shared" si="1"/>
        <v>44</v>
      </c>
    </row>
    <row r="61" spans="1:11" x14ac:dyDescent="0.25">
      <c r="A61" s="1">
        <v>42682</v>
      </c>
      <c r="B61" t="s">
        <v>19</v>
      </c>
      <c r="C61" t="s">
        <v>7</v>
      </c>
      <c r="D61" t="s">
        <v>8</v>
      </c>
      <c r="E61">
        <v>17</v>
      </c>
      <c r="F61">
        <v>66</v>
      </c>
      <c r="G61">
        <f t="shared" si="1"/>
        <v>11</v>
      </c>
      <c r="H61">
        <f t="shared" si="1"/>
        <v>113</v>
      </c>
      <c r="I61">
        <f t="shared" si="1"/>
        <v>62</v>
      </c>
      <c r="J61">
        <f t="shared" si="1"/>
        <v>97</v>
      </c>
      <c r="K61">
        <f t="shared" si="1"/>
        <v>44</v>
      </c>
    </row>
    <row r="62" spans="1:11" x14ac:dyDescent="0.25">
      <c r="A62" s="1">
        <v>42682</v>
      </c>
      <c r="B62" t="s">
        <v>19</v>
      </c>
      <c r="C62" t="s">
        <v>9</v>
      </c>
      <c r="D62" t="s">
        <v>8</v>
      </c>
      <c r="E62">
        <v>30</v>
      </c>
      <c r="F62">
        <v>41</v>
      </c>
      <c r="G62">
        <f t="shared" si="1"/>
        <v>11</v>
      </c>
      <c r="H62">
        <f t="shared" si="1"/>
        <v>113</v>
      </c>
      <c r="I62">
        <f t="shared" si="1"/>
        <v>62</v>
      </c>
      <c r="J62">
        <f t="shared" si="1"/>
        <v>97</v>
      </c>
      <c r="K62">
        <f t="shared" si="1"/>
        <v>74</v>
      </c>
    </row>
    <row r="63" spans="1:11" x14ac:dyDescent="0.25">
      <c r="A63" s="1">
        <v>42704</v>
      </c>
      <c r="B63" t="s">
        <v>20</v>
      </c>
      <c r="C63" t="s">
        <v>7</v>
      </c>
      <c r="D63" t="s">
        <v>14</v>
      </c>
      <c r="E63">
        <v>97</v>
      </c>
      <c r="F63">
        <v>98</v>
      </c>
      <c r="G63">
        <f t="shared" si="1"/>
        <v>11</v>
      </c>
      <c r="H63">
        <f t="shared" si="1"/>
        <v>113</v>
      </c>
      <c r="I63">
        <f t="shared" si="1"/>
        <v>62</v>
      </c>
      <c r="J63">
        <f t="shared" si="1"/>
        <v>0</v>
      </c>
      <c r="K63">
        <f t="shared" ref="K63:K126" si="2">IF($C63=K$1,IF($D63="Z",K62+$E63,K62-$E63),K62)</f>
        <v>74</v>
      </c>
    </row>
    <row r="64" spans="1:11" x14ac:dyDescent="0.25">
      <c r="A64" s="1">
        <v>42704</v>
      </c>
      <c r="B64" t="s">
        <v>20</v>
      </c>
      <c r="C64" t="s">
        <v>10</v>
      </c>
      <c r="D64" t="s">
        <v>14</v>
      </c>
      <c r="E64">
        <v>11</v>
      </c>
      <c r="F64">
        <v>12</v>
      </c>
      <c r="G64">
        <f t="shared" si="1"/>
        <v>0</v>
      </c>
      <c r="H64">
        <f t="shared" si="1"/>
        <v>113</v>
      </c>
      <c r="I64">
        <f t="shared" si="1"/>
        <v>62</v>
      </c>
      <c r="J64">
        <f t="shared" si="1"/>
        <v>0</v>
      </c>
      <c r="K64">
        <f t="shared" si="2"/>
        <v>74</v>
      </c>
    </row>
    <row r="65" spans="1:11" x14ac:dyDescent="0.25">
      <c r="A65" s="1">
        <v>42704</v>
      </c>
      <c r="B65" t="s">
        <v>20</v>
      </c>
      <c r="C65" t="s">
        <v>12</v>
      </c>
      <c r="D65" t="s">
        <v>8</v>
      </c>
      <c r="E65">
        <v>17</v>
      </c>
      <c r="F65">
        <v>20</v>
      </c>
      <c r="G65">
        <f t="shared" si="1"/>
        <v>0</v>
      </c>
      <c r="H65">
        <f t="shared" si="1"/>
        <v>113</v>
      </c>
      <c r="I65">
        <f t="shared" si="1"/>
        <v>79</v>
      </c>
      <c r="J65">
        <f t="shared" si="1"/>
        <v>0</v>
      </c>
      <c r="K65">
        <f t="shared" si="2"/>
        <v>74</v>
      </c>
    </row>
    <row r="66" spans="1:11" x14ac:dyDescent="0.25">
      <c r="A66" s="1">
        <v>42704</v>
      </c>
      <c r="B66" t="s">
        <v>20</v>
      </c>
      <c r="C66" t="s">
        <v>11</v>
      </c>
      <c r="D66" t="s">
        <v>8</v>
      </c>
      <c r="E66">
        <v>4</v>
      </c>
      <c r="F66">
        <v>23</v>
      </c>
      <c r="G66">
        <f t="shared" si="1"/>
        <v>0</v>
      </c>
      <c r="H66">
        <f t="shared" si="1"/>
        <v>117</v>
      </c>
      <c r="I66">
        <f t="shared" si="1"/>
        <v>79</v>
      </c>
      <c r="J66">
        <f t="shared" si="1"/>
        <v>0</v>
      </c>
      <c r="K66">
        <f t="shared" si="2"/>
        <v>74</v>
      </c>
    </row>
    <row r="67" spans="1:11" x14ac:dyDescent="0.25">
      <c r="A67" s="1">
        <v>42729</v>
      </c>
      <c r="B67" t="s">
        <v>21</v>
      </c>
      <c r="C67" t="s">
        <v>12</v>
      </c>
      <c r="D67" t="s">
        <v>14</v>
      </c>
      <c r="E67">
        <v>79</v>
      </c>
      <c r="F67">
        <v>31</v>
      </c>
      <c r="G67">
        <f t="shared" si="1"/>
        <v>0</v>
      </c>
      <c r="H67">
        <f t="shared" si="1"/>
        <v>117</v>
      </c>
      <c r="I67">
        <f t="shared" si="1"/>
        <v>0</v>
      </c>
      <c r="J67">
        <f t="shared" si="1"/>
        <v>0</v>
      </c>
      <c r="K67">
        <f t="shared" si="2"/>
        <v>74</v>
      </c>
    </row>
    <row r="68" spans="1:11" x14ac:dyDescent="0.25">
      <c r="A68" s="1">
        <v>42729</v>
      </c>
      <c r="B68" t="s">
        <v>21</v>
      </c>
      <c r="C68" t="s">
        <v>7</v>
      </c>
      <c r="D68" t="s">
        <v>8</v>
      </c>
      <c r="E68">
        <v>33</v>
      </c>
      <c r="F68">
        <v>60</v>
      </c>
      <c r="G68">
        <f t="shared" ref="G68:J131" si="3">IF($C68=G$1,IF($D68="Z",G67+$E68,G67-$E68),G67)</f>
        <v>0</v>
      </c>
      <c r="H68">
        <f t="shared" si="3"/>
        <v>117</v>
      </c>
      <c r="I68">
        <f t="shared" si="3"/>
        <v>0</v>
      </c>
      <c r="J68">
        <f t="shared" si="3"/>
        <v>33</v>
      </c>
      <c r="K68">
        <f t="shared" si="2"/>
        <v>74</v>
      </c>
    </row>
    <row r="69" spans="1:11" x14ac:dyDescent="0.25">
      <c r="A69" s="1">
        <v>42729</v>
      </c>
      <c r="B69" t="s">
        <v>21</v>
      </c>
      <c r="C69" t="s">
        <v>11</v>
      </c>
      <c r="D69" t="s">
        <v>8</v>
      </c>
      <c r="E69">
        <v>26</v>
      </c>
      <c r="F69">
        <v>23</v>
      </c>
      <c r="G69">
        <f t="shared" si="3"/>
        <v>0</v>
      </c>
      <c r="H69">
        <f t="shared" si="3"/>
        <v>143</v>
      </c>
      <c r="I69">
        <f t="shared" si="3"/>
        <v>0</v>
      </c>
      <c r="J69">
        <f t="shared" si="3"/>
        <v>33</v>
      </c>
      <c r="K69">
        <f t="shared" si="2"/>
        <v>74</v>
      </c>
    </row>
    <row r="70" spans="1:11" x14ac:dyDescent="0.25">
      <c r="A70" s="1">
        <v>42742</v>
      </c>
      <c r="B70" t="s">
        <v>22</v>
      </c>
      <c r="C70" t="s">
        <v>12</v>
      </c>
      <c r="D70" t="s">
        <v>8</v>
      </c>
      <c r="E70">
        <v>40</v>
      </c>
      <c r="F70">
        <v>22</v>
      </c>
      <c r="G70">
        <f t="shared" si="3"/>
        <v>0</v>
      </c>
      <c r="H70">
        <f t="shared" si="3"/>
        <v>143</v>
      </c>
      <c r="I70">
        <f t="shared" si="3"/>
        <v>40</v>
      </c>
      <c r="J70">
        <f t="shared" si="3"/>
        <v>33</v>
      </c>
      <c r="K70">
        <f t="shared" si="2"/>
        <v>74</v>
      </c>
    </row>
    <row r="71" spans="1:11" x14ac:dyDescent="0.25">
      <c r="A71" s="1">
        <v>42742</v>
      </c>
      <c r="B71" t="s">
        <v>22</v>
      </c>
      <c r="C71" t="s">
        <v>10</v>
      </c>
      <c r="D71" t="s">
        <v>8</v>
      </c>
      <c r="E71">
        <v>42</v>
      </c>
      <c r="F71">
        <v>9</v>
      </c>
      <c r="G71">
        <f t="shared" si="3"/>
        <v>42</v>
      </c>
      <c r="H71">
        <f t="shared" si="3"/>
        <v>143</v>
      </c>
      <c r="I71">
        <f t="shared" si="3"/>
        <v>40</v>
      </c>
      <c r="J71">
        <f t="shared" si="3"/>
        <v>33</v>
      </c>
      <c r="K71">
        <f t="shared" si="2"/>
        <v>74</v>
      </c>
    </row>
    <row r="72" spans="1:11" x14ac:dyDescent="0.25">
      <c r="A72" s="1">
        <v>42742</v>
      </c>
      <c r="B72" t="s">
        <v>22</v>
      </c>
      <c r="C72" t="s">
        <v>11</v>
      </c>
      <c r="D72" t="s">
        <v>8</v>
      </c>
      <c r="E72">
        <v>42</v>
      </c>
      <c r="F72">
        <v>26</v>
      </c>
      <c r="G72">
        <f t="shared" si="3"/>
        <v>42</v>
      </c>
      <c r="H72">
        <f t="shared" si="3"/>
        <v>185</v>
      </c>
      <c r="I72">
        <f t="shared" si="3"/>
        <v>40</v>
      </c>
      <c r="J72">
        <f t="shared" si="3"/>
        <v>33</v>
      </c>
      <c r="K72">
        <f t="shared" si="2"/>
        <v>74</v>
      </c>
    </row>
    <row r="73" spans="1:11" x14ac:dyDescent="0.25">
      <c r="A73" s="1">
        <v>42742</v>
      </c>
      <c r="B73" t="s">
        <v>22</v>
      </c>
      <c r="C73" t="s">
        <v>7</v>
      </c>
      <c r="D73" t="s">
        <v>8</v>
      </c>
      <c r="E73">
        <v>9</v>
      </c>
      <c r="F73">
        <v>70</v>
      </c>
      <c r="G73">
        <f t="shared" si="3"/>
        <v>42</v>
      </c>
      <c r="H73">
        <f t="shared" si="3"/>
        <v>185</v>
      </c>
      <c r="I73">
        <f t="shared" si="3"/>
        <v>40</v>
      </c>
      <c r="J73">
        <f t="shared" si="3"/>
        <v>42</v>
      </c>
      <c r="K73">
        <f t="shared" si="2"/>
        <v>74</v>
      </c>
    </row>
    <row r="74" spans="1:11" x14ac:dyDescent="0.25">
      <c r="A74" s="1">
        <v>42742</v>
      </c>
      <c r="B74" t="s">
        <v>22</v>
      </c>
      <c r="C74" t="s">
        <v>9</v>
      </c>
      <c r="D74" t="s">
        <v>8</v>
      </c>
      <c r="E74">
        <v>39</v>
      </c>
      <c r="F74">
        <v>44</v>
      </c>
      <c r="G74">
        <f t="shared" si="3"/>
        <v>42</v>
      </c>
      <c r="H74">
        <f t="shared" si="3"/>
        <v>185</v>
      </c>
      <c r="I74">
        <f t="shared" si="3"/>
        <v>40</v>
      </c>
      <c r="J74">
        <f t="shared" si="3"/>
        <v>42</v>
      </c>
      <c r="K74">
        <f t="shared" si="2"/>
        <v>113</v>
      </c>
    </row>
    <row r="75" spans="1:11" x14ac:dyDescent="0.25">
      <c r="A75" s="1">
        <v>42759</v>
      </c>
      <c r="B75" t="s">
        <v>6</v>
      </c>
      <c r="C75" t="s">
        <v>9</v>
      </c>
      <c r="D75" t="s">
        <v>14</v>
      </c>
      <c r="E75">
        <v>112</v>
      </c>
      <c r="F75">
        <v>59</v>
      </c>
      <c r="G75">
        <f t="shared" si="3"/>
        <v>42</v>
      </c>
      <c r="H75">
        <f t="shared" si="3"/>
        <v>185</v>
      </c>
      <c r="I75">
        <f t="shared" si="3"/>
        <v>40</v>
      </c>
      <c r="J75">
        <f t="shared" si="3"/>
        <v>42</v>
      </c>
      <c r="K75">
        <f t="shared" si="2"/>
        <v>1</v>
      </c>
    </row>
    <row r="76" spans="1:11" x14ac:dyDescent="0.25">
      <c r="A76" s="1">
        <v>42759</v>
      </c>
      <c r="B76" t="s">
        <v>6</v>
      </c>
      <c r="C76" t="s">
        <v>7</v>
      </c>
      <c r="D76" t="s">
        <v>8</v>
      </c>
      <c r="E76">
        <v>34</v>
      </c>
      <c r="F76">
        <v>66</v>
      </c>
      <c r="G76">
        <f t="shared" si="3"/>
        <v>42</v>
      </c>
      <c r="H76">
        <f t="shared" si="3"/>
        <v>185</v>
      </c>
      <c r="I76">
        <f t="shared" si="3"/>
        <v>40</v>
      </c>
      <c r="J76">
        <f t="shared" si="3"/>
        <v>76</v>
      </c>
      <c r="K76">
        <f t="shared" si="2"/>
        <v>1</v>
      </c>
    </row>
    <row r="77" spans="1:11" x14ac:dyDescent="0.25">
      <c r="A77" s="1">
        <v>42759</v>
      </c>
      <c r="B77" t="s">
        <v>6</v>
      </c>
      <c r="C77" t="s">
        <v>12</v>
      </c>
      <c r="D77" t="s">
        <v>8</v>
      </c>
      <c r="E77">
        <v>5</v>
      </c>
      <c r="F77">
        <v>21</v>
      </c>
      <c r="G77">
        <f t="shared" si="3"/>
        <v>42</v>
      </c>
      <c r="H77">
        <f t="shared" si="3"/>
        <v>185</v>
      </c>
      <c r="I77">
        <f t="shared" si="3"/>
        <v>45</v>
      </c>
      <c r="J77">
        <f t="shared" si="3"/>
        <v>76</v>
      </c>
      <c r="K77">
        <f t="shared" si="2"/>
        <v>1</v>
      </c>
    </row>
    <row r="78" spans="1:11" x14ac:dyDescent="0.25">
      <c r="A78" s="1">
        <v>42774</v>
      </c>
      <c r="B78" t="s">
        <v>13</v>
      </c>
      <c r="C78" t="s">
        <v>7</v>
      </c>
      <c r="D78" t="s">
        <v>14</v>
      </c>
      <c r="E78">
        <v>74</v>
      </c>
      <c r="F78">
        <v>92</v>
      </c>
      <c r="G78">
        <f t="shared" si="3"/>
        <v>42</v>
      </c>
      <c r="H78">
        <f t="shared" si="3"/>
        <v>185</v>
      </c>
      <c r="I78">
        <f t="shared" si="3"/>
        <v>45</v>
      </c>
      <c r="J78">
        <f t="shared" si="3"/>
        <v>2</v>
      </c>
      <c r="K78">
        <f t="shared" si="2"/>
        <v>1</v>
      </c>
    </row>
    <row r="79" spans="1:11" x14ac:dyDescent="0.25">
      <c r="A79" s="1">
        <v>42774</v>
      </c>
      <c r="B79" t="s">
        <v>13</v>
      </c>
      <c r="C79" t="s">
        <v>11</v>
      </c>
      <c r="D79" t="s">
        <v>8</v>
      </c>
      <c r="E79">
        <v>14</v>
      </c>
      <c r="F79">
        <v>26</v>
      </c>
      <c r="G79">
        <f t="shared" si="3"/>
        <v>42</v>
      </c>
      <c r="H79">
        <f t="shared" si="3"/>
        <v>199</v>
      </c>
      <c r="I79">
        <f t="shared" si="3"/>
        <v>45</v>
      </c>
      <c r="J79">
        <f t="shared" si="3"/>
        <v>2</v>
      </c>
      <c r="K79">
        <f t="shared" si="2"/>
        <v>1</v>
      </c>
    </row>
    <row r="80" spans="1:11" x14ac:dyDescent="0.25">
      <c r="A80" s="1">
        <v>42793</v>
      </c>
      <c r="B80" t="s">
        <v>15</v>
      </c>
      <c r="C80" t="s">
        <v>9</v>
      </c>
      <c r="D80" t="s">
        <v>14</v>
      </c>
      <c r="E80">
        <v>1</v>
      </c>
      <c r="F80">
        <v>60</v>
      </c>
      <c r="G80">
        <f t="shared" si="3"/>
        <v>42</v>
      </c>
      <c r="H80">
        <f t="shared" si="3"/>
        <v>199</v>
      </c>
      <c r="I80">
        <f t="shared" si="3"/>
        <v>45</v>
      </c>
      <c r="J80">
        <f t="shared" si="3"/>
        <v>2</v>
      </c>
      <c r="K80">
        <f t="shared" si="2"/>
        <v>0</v>
      </c>
    </row>
    <row r="81" spans="1:11" x14ac:dyDescent="0.25">
      <c r="A81" s="1">
        <v>42793</v>
      </c>
      <c r="B81" t="s">
        <v>15</v>
      </c>
      <c r="C81" t="s">
        <v>11</v>
      </c>
      <c r="D81" t="s">
        <v>14</v>
      </c>
      <c r="E81">
        <v>43</v>
      </c>
      <c r="F81">
        <v>36</v>
      </c>
      <c r="G81">
        <f t="shared" si="3"/>
        <v>42</v>
      </c>
      <c r="H81">
        <f t="shared" si="3"/>
        <v>156</v>
      </c>
      <c r="I81">
        <f t="shared" si="3"/>
        <v>45</v>
      </c>
      <c r="J81">
        <f t="shared" si="3"/>
        <v>2</v>
      </c>
      <c r="K81">
        <f t="shared" si="2"/>
        <v>0</v>
      </c>
    </row>
    <row r="82" spans="1:11" x14ac:dyDescent="0.25">
      <c r="A82" s="1">
        <v>42793</v>
      </c>
      <c r="B82" t="s">
        <v>15</v>
      </c>
      <c r="C82" t="s">
        <v>10</v>
      </c>
      <c r="D82" t="s">
        <v>8</v>
      </c>
      <c r="E82">
        <v>30</v>
      </c>
      <c r="F82">
        <v>8</v>
      </c>
      <c r="G82">
        <f t="shared" si="3"/>
        <v>72</v>
      </c>
      <c r="H82">
        <f t="shared" si="3"/>
        <v>156</v>
      </c>
      <c r="I82">
        <f t="shared" si="3"/>
        <v>45</v>
      </c>
      <c r="J82">
        <f t="shared" si="3"/>
        <v>2</v>
      </c>
      <c r="K82">
        <f t="shared" si="2"/>
        <v>0</v>
      </c>
    </row>
    <row r="83" spans="1:11" x14ac:dyDescent="0.25">
      <c r="A83" s="1">
        <v>42793</v>
      </c>
      <c r="B83" t="s">
        <v>15</v>
      </c>
      <c r="C83" t="s">
        <v>12</v>
      </c>
      <c r="D83" t="s">
        <v>8</v>
      </c>
      <c r="E83">
        <v>14</v>
      </c>
      <c r="F83">
        <v>20</v>
      </c>
      <c r="G83">
        <f t="shared" si="3"/>
        <v>72</v>
      </c>
      <c r="H83">
        <f t="shared" si="3"/>
        <v>156</v>
      </c>
      <c r="I83">
        <f t="shared" si="3"/>
        <v>59</v>
      </c>
      <c r="J83">
        <f t="shared" si="3"/>
        <v>2</v>
      </c>
      <c r="K83">
        <f t="shared" si="2"/>
        <v>0</v>
      </c>
    </row>
    <row r="84" spans="1:11" x14ac:dyDescent="0.25">
      <c r="A84" s="1">
        <v>42819</v>
      </c>
      <c r="B84" t="s">
        <v>16</v>
      </c>
      <c r="C84" t="s">
        <v>11</v>
      </c>
      <c r="D84" t="s">
        <v>14</v>
      </c>
      <c r="E84">
        <v>33</v>
      </c>
      <c r="F84">
        <v>38</v>
      </c>
      <c r="G84">
        <f t="shared" si="3"/>
        <v>72</v>
      </c>
      <c r="H84">
        <f t="shared" si="3"/>
        <v>123</v>
      </c>
      <c r="I84">
        <f t="shared" si="3"/>
        <v>59</v>
      </c>
      <c r="J84">
        <f t="shared" si="3"/>
        <v>2</v>
      </c>
      <c r="K84">
        <f t="shared" si="2"/>
        <v>0</v>
      </c>
    </row>
    <row r="85" spans="1:11" x14ac:dyDescent="0.25">
      <c r="A85" s="1">
        <v>42819</v>
      </c>
      <c r="B85" t="s">
        <v>16</v>
      </c>
      <c r="C85" t="s">
        <v>9</v>
      </c>
      <c r="D85" t="s">
        <v>8</v>
      </c>
      <c r="E85">
        <v>35</v>
      </c>
      <c r="F85">
        <v>37</v>
      </c>
      <c r="G85">
        <f t="shared" si="3"/>
        <v>72</v>
      </c>
      <c r="H85">
        <f t="shared" si="3"/>
        <v>123</v>
      </c>
      <c r="I85">
        <f t="shared" si="3"/>
        <v>59</v>
      </c>
      <c r="J85">
        <f t="shared" si="3"/>
        <v>2</v>
      </c>
      <c r="K85">
        <f t="shared" si="2"/>
        <v>35</v>
      </c>
    </row>
    <row r="86" spans="1:11" x14ac:dyDescent="0.25">
      <c r="A86" s="1">
        <v>42819</v>
      </c>
      <c r="B86" t="s">
        <v>16</v>
      </c>
      <c r="C86" t="s">
        <v>12</v>
      </c>
      <c r="D86" t="s">
        <v>8</v>
      </c>
      <c r="E86">
        <v>40</v>
      </c>
      <c r="F86">
        <v>19</v>
      </c>
      <c r="G86">
        <f t="shared" si="3"/>
        <v>72</v>
      </c>
      <c r="H86">
        <f t="shared" si="3"/>
        <v>123</v>
      </c>
      <c r="I86">
        <f t="shared" si="3"/>
        <v>99</v>
      </c>
      <c r="J86">
        <f t="shared" si="3"/>
        <v>2</v>
      </c>
      <c r="K86">
        <f t="shared" si="2"/>
        <v>35</v>
      </c>
    </row>
    <row r="87" spans="1:11" x14ac:dyDescent="0.25">
      <c r="A87" s="1">
        <v>42840</v>
      </c>
      <c r="B87" t="s">
        <v>17</v>
      </c>
      <c r="C87" t="s">
        <v>11</v>
      </c>
      <c r="D87" t="s">
        <v>14</v>
      </c>
      <c r="E87">
        <v>21</v>
      </c>
      <c r="F87">
        <v>36</v>
      </c>
      <c r="G87">
        <f t="shared" si="3"/>
        <v>72</v>
      </c>
      <c r="H87">
        <f t="shared" si="3"/>
        <v>102</v>
      </c>
      <c r="I87">
        <f t="shared" si="3"/>
        <v>99</v>
      </c>
      <c r="J87">
        <f t="shared" si="3"/>
        <v>2</v>
      </c>
      <c r="K87">
        <f t="shared" si="2"/>
        <v>35</v>
      </c>
    </row>
    <row r="88" spans="1:11" x14ac:dyDescent="0.25">
      <c r="A88" s="1">
        <v>42840</v>
      </c>
      <c r="B88" t="s">
        <v>17</v>
      </c>
      <c r="C88" t="s">
        <v>7</v>
      </c>
      <c r="D88" t="s">
        <v>14</v>
      </c>
      <c r="E88">
        <v>2</v>
      </c>
      <c r="F88">
        <v>97</v>
      </c>
      <c r="G88">
        <f t="shared" si="3"/>
        <v>72</v>
      </c>
      <c r="H88">
        <f t="shared" si="3"/>
        <v>102</v>
      </c>
      <c r="I88">
        <f t="shared" si="3"/>
        <v>99</v>
      </c>
      <c r="J88">
        <f t="shared" si="3"/>
        <v>0</v>
      </c>
      <c r="K88">
        <f t="shared" si="2"/>
        <v>35</v>
      </c>
    </row>
    <row r="89" spans="1:11" x14ac:dyDescent="0.25">
      <c r="A89" s="1">
        <v>42840</v>
      </c>
      <c r="B89" t="s">
        <v>17</v>
      </c>
      <c r="C89" t="s">
        <v>12</v>
      </c>
      <c r="D89" t="s">
        <v>8</v>
      </c>
      <c r="E89">
        <v>12</v>
      </c>
      <c r="F89">
        <v>20</v>
      </c>
      <c r="G89">
        <f t="shared" si="3"/>
        <v>72</v>
      </c>
      <c r="H89">
        <f t="shared" si="3"/>
        <v>102</v>
      </c>
      <c r="I89">
        <f t="shared" si="3"/>
        <v>111</v>
      </c>
      <c r="J89">
        <f t="shared" si="3"/>
        <v>0</v>
      </c>
      <c r="K89">
        <f t="shared" si="2"/>
        <v>35</v>
      </c>
    </row>
    <row r="90" spans="1:11" x14ac:dyDescent="0.25">
      <c r="A90" s="1">
        <v>42840</v>
      </c>
      <c r="B90" t="s">
        <v>17</v>
      </c>
      <c r="C90" t="s">
        <v>10</v>
      </c>
      <c r="D90" t="s">
        <v>8</v>
      </c>
      <c r="E90">
        <v>15</v>
      </c>
      <c r="F90">
        <v>8</v>
      </c>
      <c r="G90">
        <f t="shared" si="3"/>
        <v>87</v>
      </c>
      <c r="H90">
        <f t="shared" si="3"/>
        <v>102</v>
      </c>
      <c r="I90">
        <f t="shared" si="3"/>
        <v>111</v>
      </c>
      <c r="J90">
        <f t="shared" si="3"/>
        <v>0</v>
      </c>
      <c r="K90">
        <f t="shared" si="2"/>
        <v>35</v>
      </c>
    </row>
    <row r="91" spans="1:11" x14ac:dyDescent="0.25">
      <c r="A91" s="1">
        <v>42840</v>
      </c>
      <c r="B91" t="s">
        <v>17</v>
      </c>
      <c r="C91" t="s">
        <v>9</v>
      </c>
      <c r="D91" t="s">
        <v>8</v>
      </c>
      <c r="E91">
        <v>1</v>
      </c>
      <c r="F91">
        <v>40</v>
      </c>
      <c r="G91">
        <f t="shared" si="3"/>
        <v>87</v>
      </c>
      <c r="H91">
        <f t="shared" si="3"/>
        <v>102</v>
      </c>
      <c r="I91">
        <f t="shared" si="3"/>
        <v>111</v>
      </c>
      <c r="J91">
        <f t="shared" si="3"/>
        <v>0</v>
      </c>
      <c r="K91">
        <f t="shared" si="2"/>
        <v>36</v>
      </c>
    </row>
    <row r="92" spans="1:11" x14ac:dyDescent="0.25">
      <c r="A92" s="1">
        <v>42864</v>
      </c>
      <c r="B92" t="s">
        <v>18</v>
      </c>
      <c r="C92" t="s">
        <v>10</v>
      </c>
      <c r="D92" t="s">
        <v>14</v>
      </c>
      <c r="E92">
        <v>86</v>
      </c>
      <c r="F92">
        <v>12</v>
      </c>
      <c r="G92">
        <f t="shared" si="3"/>
        <v>1</v>
      </c>
      <c r="H92">
        <f t="shared" si="3"/>
        <v>102</v>
      </c>
      <c r="I92">
        <f t="shared" si="3"/>
        <v>111</v>
      </c>
      <c r="J92">
        <f t="shared" si="3"/>
        <v>0</v>
      </c>
      <c r="K92">
        <f t="shared" si="2"/>
        <v>36</v>
      </c>
    </row>
    <row r="93" spans="1:11" x14ac:dyDescent="0.25">
      <c r="A93" s="1">
        <v>42864</v>
      </c>
      <c r="B93" t="s">
        <v>18</v>
      </c>
      <c r="C93" t="s">
        <v>12</v>
      </c>
      <c r="D93" t="s">
        <v>14</v>
      </c>
      <c r="E93">
        <v>110</v>
      </c>
      <c r="F93">
        <v>31</v>
      </c>
      <c r="G93">
        <f t="shared" si="3"/>
        <v>1</v>
      </c>
      <c r="H93">
        <f t="shared" si="3"/>
        <v>102</v>
      </c>
      <c r="I93">
        <f t="shared" si="3"/>
        <v>1</v>
      </c>
      <c r="J93">
        <f t="shared" si="3"/>
        <v>0</v>
      </c>
      <c r="K93">
        <f t="shared" si="2"/>
        <v>36</v>
      </c>
    </row>
    <row r="94" spans="1:11" x14ac:dyDescent="0.25">
      <c r="A94" s="1">
        <v>42864</v>
      </c>
      <c r="B94" t="s">
        <v>18</v>
      </c>
      <c r="C94" t="s">
        <v>9</v>
      </c>
      <c r="D94" t="s">
        <v>8</v>
      </c>
      <c r="E94">
        <v>33</v>
      </c>
      <c r="F94">
        <v>38</v>
      </c>
      <c r="G94">
        <f t="shared" si="3"/>
        <v>1</v>
      </c>
      <c r="H94">
        <f t="shared" si="3"/>
        <v>102</v>
      </c>
      <c r="I94">
        <f t="shared" si="3"/>
        <v>1</v>
      </c>
      <c r="J94">
        <f t="shared" si="3"/>
        <v>0</v>
      </c>
      <c r="K94">
        <f t="shared" si="2"/>
        <v>69</v>
      </c>
    </row>
    <row r="95" spans="1:11" x14ac:dyDescent="0.25">
      <c r="A95" s="1">
        <v>42864</v>
      </c>
      <c r="B95" t="s">
        <v>18</v>
      </c>
      <c r="C95" t="s">
        <v>11</v>
      </c>
      <c r="D95" t="s">
        <v>8</v>
      </c>
      <c r="E95">
        <v>13</v>
      </c>
      <c r="F95">
        <v>23</v>
      </c>
      <c r="G95">
        <f t="shared" si="3"/>
        <v>1</v>
      </c>
      <c r="H95">
        <f t="shared" si="3"/>
        <v>115</v>
      </c>
      <c r="I95">
        <f t="shared" si="3"/>
        <v>1</v>
      </c>
      <c r="J95">
        <f t="shared" si="3"/>
        <v>0</v>
      </c>
      <c r="K95">
        <f t="shared" si="2"/>
        <v>69</v>
      </c>
    </row>
    <row r="96" spans="1:11" x14ac:dyDescent="0.25">
      <c r="A96" s="1">
        <v>42864</v>
      </c>
      <c r="B96" t="s">
        <v>18</v>
      </c>
      <c r="C96" t="s">
        <v>7</v>
      </c>
      <c r="D96" t="s">
        <v>8</v>
      </c>
      <c r="E96">
        <v>37</v>
      </c>
      <c r="F96">
        <v>61</v>
      </c>
      <c r="G96">
        <f t="shared" si="3"/>
        <v>1</v>
      </c>
      <c r="H96">
        <f t="shared" si="3"/>
        <v>115</v>
      </c>
      <c r="I96">
        <f t="shared" si="3"/>
        <v>1</v>
      </c>
      <c r="J96">
        <f t="shared" si="3"/>
        <v>37</v>
      </c>
      <c r="K96">
        <f t="shared" si="2"/>
        <v>69</v>
      </c>
    </row>
    <row r="97" spans="1:11" x14ac:dyDescent="0.25">
      <c r="A97" s="1">
        <v>42882</v>
      </c>
      <c r="B97" t="s">
        <v>19</v>
      </c>
      <c r="C97" t="s">
        <v>10</v>
      </c>
      <c r="D97" t="s">
        <v>14</v>
      </c>
      <c r="E97">
        <v>1</v>
      </c>
      <c r="F97">
        <v>12</v>
      </c>
      <c r="G97">
        <f t="shared" si="3"/>
        <v>0</v>
      </c>
      <c r="H97">
        <f t="shared" si="3"/>
        <v>115</v>
      </c>
      <c r="I97">
        <f t="shared" si="3"/>
        <v>1</v>
      </c>
      <c r="J97">
        <f t="shared" si="3"/>
        <v>37</v>
      </c>
      <c r="K97">
        <f t="shared" si="2"/>
        <v>69</v>
      </c>
    </row>
    <row r="98" spans="1:11" x14ac:dyDescent="0.25">
      <c r="A98" s="1">
        <v>42882</v>
      </c>
      <c r="B98" t="s">
        <v>19</v>
      </c>
      <c r="C98" t="s">
        <v>9</v>
      </c>
      <c r="D98" t="s">
        <v>14</v>
      </c>
      <c r="E98">
        <v>68</v>
      </c>
      <c r="F98">
        <v>59</v>
      </c>
      <c r="G98">
        <f t="shared" si="3"/>
        <v>0</v>
      </c>
      <c r="H98">
        <f t="shared" si="3"/>
        <v>115</v>
      </c>
      <c r="I98">
        <f t="shared" si="3"/>
        <v>1</v>
      </c>
      <c r="J98">
        <f t="shared" si="3"/>
        <v>37</v>
      </c>
      <c r="K98">
        <f t="shared" si="2"/>
        <v>1</v>
      </c>
    </row>
    <row r="99" spans="1:11" x14ac:dyDescent="0.25">
      <c r="A99" s="1">
        <v>42882</v>
      </c>
      <c r="B99" t="s">
        <v>19</v>
      </c>
      <c r="C99" t="s">
        <v>7</v>
      </c>
      <c r="D99" t="s">
        <v>8</v>
      </c>
      <c r="E99">
        <v>35</v>
      </c>
      <c r="F99">
        <v>66</v>
      </c>
      <c r="G99">
        <f t="shared" si="3"/>
        <v>0</v>
      </c>
      <c r="H99">
        <f t="shared" si="3"/>
        <v>115</v>
      </c>
      <c r="I99">
        <f t="shared" si="3"/>
        <v>1</v>
      </c>
      <c r="J99">
        <f t="shared" si="3"/>
        <v>72</v>
      </c>
      <c r="K99">
        <f t="shared" si="2"/>
        <v>1</v>
      </c>
    </row>
    <row r="100" spans="1:11" x14ac:dyDescent="0.25">
      <c r="A100" s="1">
        <v>42882</v>
      </c>
      <c r="B100" t="s">
        <v>19</v>
      </c>
      <c r="C100" t="s">
        <v>12</v>
      </c>
      <c r="D100" t="s">
        <v>8</v>
      </c>
      <c r="E100">
        <v>25</v>
      </c>
      <c r="F100">
        <v>21</v>
      </c>
      <c r="G100">
        <f t="shared" si="3"/>
        <v>0</v>
      </c>
      <c r="H100">
        <f t="shared" si="3"/>
        <v>115</v>
      </c>
      <c r="I100">
        <f t="shared" si="3"/>
        <v>26</v>
      </c>
      <c r="J100">
        <f t="shared" si="3"/>
        <v>72</v>
      </c>
      <c r="K100">
        <f t="shared" si="2"/>
        <v>1</v>
      </c>
    </row>
    <row r="101" spans="1:11" x14ac:dyDescent="0.25">
      <c r="A101" s="1">
        <v>42882</v>
      </c>
      <c r="B101" t="s">
        <v>19</v>
      </c>
      <c r="C101" t="s">
        <v>11</v>
      </c>
      <c r="D101" t="s">
        <v>8</v>
      </c>
      <c r="E101">
        <v>10</v>
      </c>
      <c r="F101">
        <v>25</v>
      </c>
      <c r="G101">
        <f t="shared" si="3"/>
        <v>0</v>
      </c>
      <c r="H101">
        <f t="shared" si="3"/>
        <v>125</v>
      </c>
      <c r="I101">
        <f t="shared" si="3"/>
        <v>26</v>
      </c>
      <c r="J101">
        <f t="shared" si="3"/>
        <v>72</v>
      </c>
      <c r="K101">
        <f t="shared" si="2"/>
        <v>1</v>
      </c>
    </row>
    <row r="102" spans="1:11" x14ac:dyDescent="0.25">
      <c r="A102" s="1">
        <v>42904</v>
      </c>
      <c r="B102" t="s">
        <v>20</v>
      </c>
      <c r="C102" t="s">
        <v>11</v>
      </c>
      <c r="D102" t="s">
        <v>14</v>
      </c>
      <c r="E102">
        <v>38</v>
      </c>
      <c r="F102">
        <v>37</v>
      </c>
      <c r="G102">
        <f t="shared" si="3"/>
        <v>0</v>
      </c>
      <c r="H102">
        <f t="shared" si="3"/>
        <v>87</v>
      </c>
      <c r="I102">
        <f t="shared" si="3"/>
        <v>26</v>
      </c>
      <c r="J102">
        <f t="shared" si="3"/>
        <v>72</v>
      </c>
      <c r="K102">
        <f t="shared" si="2"/>
        <v>1</v>
      </c>
    </row>
    <row r="103" spans="1:11" x14ac:dyDescent="0.25">
      <c r="A103" s="1">
        <v>42904</v>
      </c>
      <c r="B103" t="s">
        <v>20</v>
      </c>
      <c r="C103" t="s">
        <v>10</v>
      </c>
      <c r="D103" t="s">
        <v>8</v>
      </c>
      <c r="E103">
        <v>22</v>
      </c>
      <c r="F103">
        <v>8</v>
      </c>
      <c r="G103">
        <f t="shared" si="3"/>
        <v>22</v>
      </c>
      <c r="H103">
        <f t="shared" si="3"/>
        <v>87</v>
      </c>
      <c r="I103">
        <f t="shared" si="3"/>
        <v>26</v>
      </c>
      <c r="J103">
        <f t="shared" si="3"/>
        <v>72</v>
      </c>
      <c r="K103">
        <f t="shared" si="2"/>
        <v>1</v>
      </c>
    </row>
    <row r="104" spans="1:11" x14ac:dyDescent="0.25">
      <c r="A104" s="1">
        <v>42904</v>
      </c>
      <c r="B104" t="s">
        <v>20</v>
      </c>
      <c r="C104" t="s">
        <v>12</v>
      </c>
      <c r="D104" t="s">
        <v>8</v>
      </c>
      <c r="E104">
        <v>25</v>
      </c>
      <c r="F104">
        <v>20</v>
      </c>
      <c r="G104">
        <f t="shared" si="3"/>
        <v>22</v>
      </c>
      <c r="H104">
        <f t="shared" si="3"/>
        <v>87</v>
      </c>
      <c r="I104">
        <f t="shared" si="3"/>
        <v>51</v>
      </c>
      <c r="J104">
        <f t="shared" si="3"/>
        <v>72</v>
      </c>
      <c r="K104">
        <f t="shared" si="2"/>
        <v>1</v>
      </c>
    </row>
    <row r="105" spans="1:11" x14ac:dyDescent="0.25">
      <c r="A105" s="1">
        <v>42904</v>
      </c>
      <c r="B105" t="s">
        <v>20</v>
      </c>
      <c r="C105" t="s">
        <v>9</v>
      </c>
      <c r="D105" t="s">
        <v>8</v>
      </c>
      <c r="E105">
        <v>8</v>
      </c>
      <c r="F105">
        <v>39</v>
      </c>
      <c r="G105">
        <f t="shared" si="3"/>
        <v>22</v>
      </c>
      <c r="H105">
        <f t="shared" si="3"/>
        <v>87</v>
      </c>
      <c r="I105">
        <f t="shared" si="3"/>
        <v>51</v>
      </c>
      <c r="J105">
        <f t="shared" si="3"/>
        <v>72</v>
      </c>
      <c r="K105">
        <f t="shared" si="2"/>
        <v>9</v>
      </c>
    </row>
    <row r="106" spans="1:11" x14ac:dyDescent="0.25">
      <c r="A106" s="1">
        <v>42904</v>
      </c>
      <c r="B106" t="s">
        <v>20</v>
      </c>
      <c r="C106" t="s">
        <v>7</v>
      </c>
      <c r="D106" t="s">
        <v>8</v>
      </c>
      <c r="E106">
        <v>45</v>
      </c>
      <c r="F106">
        <v>62</v>
      </c>
      <c r="G106">
        <f t="shared" si="3"/>
        <v>22</v>
      </c>
      <c r="H106">
        <f t="shared" si="3"/>
        <v>87</v>
      </c>
      <c r="I106">
        <f t="shared" si="3"/>
        <v>51</v>
      </c>
      <c r="J106">
        <f t="shared" si="3"/>
        <v>117</v>
      </c>
      <c r="K106">
        <f t="shared" si="2"/>
        <v>9</v>
      </c>
    </row>
    <row r="107" spans="1:11" x14ac:dyDescent="0.25">
      <c r="A107" s="1">
        <v>42929</v>
      </c>
      <c r="B107" t="s">
        <v>21</v>
      </c>
      <c r="C107" t="s">
        <v>7</v>
      </c>
      <c r="D107" t="s">
        <v>14</v>
      </c>
      <c r="E107">
        <v>116</v>
      </c>
      <c r="F107">
        <v>100</v>
      </c>
      <c r="G107">
        <f t="shared" si="3"/>
        <v>22</v>
      </c>
      <c r="H107">
        <f t="shared" si="3"/>
        <v>87</v>
      </c>
      <c r="I107">
        <f t="shared" si="3"/>
        <v>51</v>
      </c>
      <c r="J107">
        <f t="shared" si="3"/>
        <v>1</v>
      </c>
      <c r="K107">
        <f t="shared" si="2"/>
        <v>9</v>
      </c>
    </row>
    <row r="108" spans="1:11" x14ac:dyDescent="0.25">
      <c r="A108" s="1">
        <v>42929</v>
      </c>
      <c r="B108" t="s">
        <v>21</v>
      </c>
      <c r="C108" t="s">
        <v>12</v>
      </c>
      <c r="D108" t="s">
        <v>8</v>
      </c>
      <c r="E108">
        <v>29</v>
      </c>
      <c r="F108">
        <v>19</v>
      </c>
      <c r="G108">
        <f t="shared" si="3"/>
        <v>22</v>
      </c>
      <c r="H108">
        <f t="shared" si="3"/>
        <v>87</v>
      </c>
      <c r="I108">
        <f t="shared" si="3"/>
        <v>80</v>
      </c>
      <c r="J108">
        <f t="shared" si="3"/>
        <v>1</v>
      </c>
      <c r="K108">
        <f t="shared" si="2"/>
        <v>9</v>
      </c>
    </row>
    <row r="109" spans="1:11" x14ac:dyDescent="0.25">
      <c r="A109" s="1">
        <v>42942</v>
      </c>
      <c r="B109" t="s">
        <v>22</v>
      </c>
      <c r="C109" t="s">
        <v>11</v>
      </c>
      <c r="D109" t="s">
        <v>14</v>
      </c>
      <c r="E109">
        <v>5</v>
      </c>
      <c r="F109">
        <v>34</v>
      </c>
      <c r="G109">
        <f t="shared" si="3"/>
        <v>22</v>
      </c>
      <c r="H109">
        <f t="shared" si="3"/>
        <v>82</v>
      </c>
      <c r="I109">
        <f t="shared" si="3"/>
        <v>80</v>
      </c>
      <c r="J109">
        <f t="shared" si="3"/>
        <v>1</v>
      </c>
      <c r="K109">
        <f t="shared" si="2"/>
        <v>9</v>
      </c>
    </row>
    <row r="110" spans="1:11" x14ac:dyDescent="0.25">
      <c r="A110" s="1">
        <v>42942</v>
      </c>
      <c r="B110" t="s">
        <v>22</v>
      </c>
      <c r="C110" t="s">
        <v>10</v>
      </c>
      <c r="D110" t="s">
        <v>14</v>
      </c>
      <c r="E110">
        <v>22</v>
      </c>
      <c r="F110">
        <v>11</v>
      </c>
      <c r="G110">
        <f t="shared" si="3"/>
        <v>0</v>
      </c>
      <c r="H110">
        <f t="shared" si="3"/>
        <v>82</v>
      </c>
      <c r="I110">
        <f t="shared" si="3"/>
        <v>80</v>
      </c>
      <c r="J110">
        <f t="shared" si="3"/>
        <v>1</v>
      </c>
      <c r="K110">
        <f t="shared" si="2"/>
        <v>9</v>
      </c>
    </row>
    <row r="111" spans="1:11" x14ac:dyDescent="0.25">
      <c r="A111" s="1">
        <v>42942</v>
      </c>
      <c r="B111" t="s">
        <v>22</v>
      </c>
      <c r="C111" t="s">
        <v>12</v>
      </c>
      <c r="D111" t="s">
        <v>8</v>
      </c>
      <c r="E111">
        <v>37</v>
      </c>
      <c r="F111">
        <v>22</v>
      </c>
      <c r="G111">
        <f t="shared" si="3"/>
        <v>0</v>
      </c>
      <c r="H111">
        <f t="shared" si="3"/>
        <v>82</v>
      </c>
      <c r="I111">
        <f t="shared" si="3"/>
        <v>117</v>
      </c>
      <c r="J111">
        <f t="shared" si="3"/>
        <v>1</v>
      </c>
      <c r="K111">
        <f t="shared" si="2"/>
        <v>9</v>
      </c>
    </row>
    <row r="112" spans="1:11" x14ac:dyDescent="0.25">
      <c r="A112" s="1">
        <v>42942</v>
      </c>
      <c r="B112" t="s">
        <v>22</v>
      </c>
      <c r="C112" t="s">
        <v>7</v>
      </c>
      <c r="D112" t="s">
        <v>8</v>
      </c>
      <c r="E112">
        <v>10</v>
      </c>
      <c r="F112">
        <v>70</v>
      </c>
      <c r="G112">
        <f t="shared" si="3"/>
        <v>0</v>
      </c>
      <c r="H112">
        <f t="shared" si="3"/>
        <v>82</v>
      </c>
      <c r="I112">
        <f t="shared" si="3"/>
        <v>117</v>
      </c>
      <c r="J112">
        <f t="shared" si="3"/>
        <v>11</v>
      </c>
      <c r="K112">
        <f t="shared" si="2"/>
        <v>9</v>
      </c>
    </row>
    <row r="113" spans="1:11" x14ac:dyDescent="0.25">
      <c r="A113" s="1">
        <v>42942</v>
      </c>
      <c r="B113" t="s">
        <v>22</v>
      </c>
      <c r="C113" t="s">
        <v>9</v>
      </c>
      <c r="D113" t="s">
        <v>8</v>
      </c>
      <c r="E113">
        <v>42</v>
      </c>
      <c r="F113">
        <v>44</v>
      </c>
      <c r="G113">
        <f t="shared" si="3"/>
        <v>0</v>
      </c>
      <c r="H113">
        <f t="shared" si="3"/>
        <v>82</v>
      </c>
      <c r="I113">
        <f t="shared" si="3"/>
        <v>117</v>
      </c>
      <c r="J113">
        <f t="shared" si="3"/>
        <v>11</v>
      </c>
      <c r="K113">
        <f t="shared" si="2"/>
        <v>51</v>
      </c>
    </row>
    <row r="114" spans="1:11" x14ac:dyDescent="0.25">
      <c r="A114" s="1">
        <v>42959</v>
      </c>
      <c r="B114" t="s">
        <v>6</v>
      </c>
      <c r="C114" t="s">
        <v>7</v>
      </c>
      <c r="D114" t="s">
        <v>14</v>
      </c>
      <c r="E114">
        <v>11</v>
      </c>
      <c r="F114">
        <v>94</v>
      </c>
      <c r="G114">
        <f t="shared" si="3"/>
        <v>0</v>
      </c>
      <c r="H114">
        <f t="shared" si="3"/>
        <v>82</v>
      </c>
      <c r="I114">
        <f t="shared" si="3"/>
        <v>117</v>
      </c>
      <c r="J114">
        <f t="shared" si="3"/>
        <v>0</v>
      </c>
      <c r="K114">
        <f t="shared" si="2"/>
        <v>51</v>
      </c>
    </row>
    <row r="115" spans="1:11" x14ac:dyDescent="0.25">
      <c r="A115" s="1">
        <v>42959</v>
      </c>
      <c r="B115" t="s">
        <v>6</v>
      </c>
      <c r="C115" t="s">
        <v>9</v>
      </c>
      <c r="D115" t="s">
        <v>14</v>
      </c>
      <c r="E115">
        <v>48</v>
      </c>
      <c r="F115">
        <v>59</v>
      </c>
      <c r="G115">
        <f t="shared" si="3"/>
        <v>0</v>
      </c>
      <c r="H115">
        <f t="shared" si="3"/>
        <v>82</v>
      </c>
      <c r="I115">
        <f t="shared" si="3"/>
        <v>117</v>
      </c>
      <c r="J115">
        <f t="shared" si="3"/>
        <v>0</v>
      </c>
      <c r="K115">
        <f t="shared" si="2"/>
        <v>3</v>
      </c>
    </row>
    <row r="116" spans="1:11" x14ac:dyDescent="0.25">
      <c r="A116" s="1">
        <v>42959</v>
      </c>
      <c r="B116" t="s">
        <v>6</v>
      </c>
      <c r="C116" t="s">
        <v>12</v>
      </c>
      <c r="D116" t="s">
        <v>8</v>
      </c>
      <c r="E116">
        <v>20</v>
      </c>
      <c r="F116">
        <v>21</v>
      </c>
      <c r="G116">
        <f t="shared" si="3"/>
        <v>0</v>
      </c>
      <c r="H116">
        <f t="shared" si="3"/>
        <v>82</v>
      </c>
      <c r="I116">
        <f t="shared" si="3"/>
        <v>137</v>
      </c>
      <c r="J116">
        <f t="shared" si="3"/>
        <v>0</v>
      </c>
      <c r="K116">
        <f t="shared" si="2"/>
        <v>3</v>
      </c>
    </row>
    <row r="117" spans="1:11" x14ac:dyDescent="0.25">
      <c r="A117" s="1">
        <v>42959</v>
      </c>
      <c r="B117" t="s">
        <v>6</v>
      </c>
      <c r="C117" t="s">
        <v>11</v>
      </c>
      <c r="D117" t="s">
        <v>8</v>
      </c>
      <c r="E117">
        <v>26</v>
      </c>
      <c r="F117">
        <v>25</v>
      </c>
      <c r="G117">
        <f t="shared" si="3"/>
        <v>0</v>
      </c>
      <c r="H117">
        <f t="shared" si="3"/>
        <v>108</v>
      </c>
      <c r="I117">
        <f t="shared" si="3"/>
        <v>137</v>
      </c>
      <c r="J117">
        <f t="shared" si="3"/>
        <v>0</v>
      </c>
      <c r="K117">
        <f t="shared" si="2"/>
        <v>3</v>
      </c>
    </row>
    <row r="118" spans="1:11" x14ac:dyDescent="0.25">
      <c r="A118" s="1">
        <v>42974</v>
      </c>
      <c r="B118" t="s">
        <v>13</v>
      </c>
      <c r="C118" t="s">
        <v>10</v>
      </c>
      <c r="D118" t="s">
        <v>8</v>
      </c>
      <c r="E118">
        <v>24</v>
      </c>
      <c r="F118">
        <v>9</v>
      </c>
      <c r="G118">
        <f t="shared" si="3"/>
        <v>24</v>
      </c>
      <c r="H118">
        <f t="shared" si="3"/>
        <v>108</v>
      </c>
      <c r="I118">
        <f t="shared" si="3"/>
        <v>137</v>
      </c>
      <c r="J118">
        <f t="shared" si="3"/>
        <v>0</v>
      </c>
      <c r="K118">
        <f t="shared" si="2"/>
        <v>3</v>
      </c>
    </row>
    <row r="119" spans="1:11" x14ac:dyDescent="0.25">
      <c r="A119" s="1">
        <v>42974</v>
      </c>
      <c r="B119" t="s">
        <v>13</v>
      </c>
      <c r="C119" t="s">
        <v>7</v>
      </c>
      <c r="D119" t="s">
        <v>8</v>
      </c>
      <c r="E119">
        <v>38</v>
      </c>
      <c r="F119">
        <v>68</v>
      </c>
      <c r="G119">
        <f t="shared" si="3"/>
        <v>24</v>
      </c>
      <c r="H119">
        <f t="shared" si="3"/>
        <v>108</v>
      </c>
      <c r="I119">
        <f t="shared" si="3"/>
        <v>137</v>
      </c>
      <c r="J119">
        <f t="shared" si="3"/>
        <v>38</v>
      </c>
      <c r="K119">
        <f t="shared" si="2"/>
        <v>3</v>
      </c>
    </row>
    <row r="120" spans="1:11" x14ac:dyDescent="0.25">
      <c r="A120" s="1">
        <v>42974</v>
      </c>
      <c r="B120" t="s">
        <v>13</v>
      </c>
      <c r="C120" t="s">
        <v>12</v>
      </c>
      <c r="D120" t="s">
        <v>8</v>
      </c>
      <c r="E120">
        <v>14</v>
      </c>
      <c r="F120">
        <v>21</v>
      </c>
      <c r="G120">
        <f t="shared" si="3"/>
        <v>24</v>
      </c>
      <c r="H120">
        <f t="shared" si="3"/>
        <v>108</v>
      </c>
      <c r="I120">
        <f t="shared" si="3"/>
        <v>151</v>
      </c>
      <c r="J120">
        <f t="shared" si="3"/>
        <v>38</v>
      </c>
      <c r="K120">
        <f t="shared" si="2"/>
        <v>3</v>
      </c>
    </row>
    <row r="121" spans="1:11" x14ac:dyDescent="0.25">
      <c r="A121" s="1">
        <v>42974</v>
      </c>
      <c r="B121" t="s">
        <v>13</v>
      </c>
      <c r="C121" t="s">
        <v>9</v>
      </c>
      <c r="D121" t="s">
        <v>8</v>
      </c>
      <c r="E121">
        <v>4</v>
      </c>
      <c r="F121">
        <v>43</v>
      </c>
      <c r="G121">
        <f t="shared" si="3"/>
        <v>24</v>
      </c>
      <c r="H121">
        <f t="shared" si="3"/>
        <v>108</v>
      </c>
      <c r="I121">
        <f t="shared" si="3"/>
        <v>151</v>
      </c>
      <c r="J121">
        <f t="shared" si="3"/>
        <v>38</v>
      </c>
      <c r="K121">
        <f t="shared" si="2"/>
        <v>7</v>
      </c>
    </row>
    <row r="122" spans="1:11" x14ac:dyDescent="0.25">
      <c r="A122" s="1">
        <v>42993</v>
      </c>
      <c r="B122" t="s">
        <v>15</v>
      </c>
      <c r="C122" t="s">
        <v>11</v>
      </c>
      <c r="D122" t="s">
        <v>14</v>
      </c>
      <c r="E122">
        <v>19</v>
      </c>
      <c r="F122">
        <v>36</v>
      </c>
      <c r="G122">
        <f t="shared" si="3"/>
        <v>24</v>
      </c>
      <c r="H122">
        <f t="shared" si="3"/>
        <v>89</v>
      </c>
      <c r="I122">
        <f t="shared" si="3"/>
        <v>151</v>
      </c>
      <c r="J122">
        <f t="shared" si="3"/>
        <v>38</v>
      </c>
      <c r="K122">
        <f t="shared" si="2"/>
        <v>7</v>
      </c>
    </row>
    <row r="123" spans="1:11" x14ac:dyDescent="0.25">
      <c r="A123" s="1">
        <v>42993</v>
      </c>
      <c r="B123" t="s">
        <v>15</v>
      </c>
      <c r="C123" t="s">
        <v>7</v>
      </c>
      <c r="D123" t="s">
        <v>8</v>
      </c>
      <c r="E123">
        <v>30</v>
      </c>
      <c r="F123">
        <v>65</v>
      </c>
      <c r="G123">
        <f t="shared" si="3"/>
        <v>24</v>
      </c>
      <c r="H123">
        <f t="shared" si="3"/>
        <v>89</v>
      </c>
      <c r="I123">
        <f t="shared" si="3"/>
        <v>151</v>
      </c>
      <c r="J123">
        <f t="shared" si="3"/>
        <v>68</v>
      </c>
      <c r="K123">
        <f t="shared" si="2"/>
        <v>7</v>
      </c>
    </row>
    <row r="124" spans="1:11" x14ac:dyDescent="0.25">
      <c r="A124" s="1">
        <v>43019</v>
      </c>
      <c r="B124" t="s">
        <v>16</v>
      </c>
      <c r="C124" t="s">
        <v>9</v>
      </c>
      <c r="D124" t="s">
        <v>14</v>
      </c>
      <c r="E124">
        <v>6</v>
      </c>
      <c r="F124">
        <v>63</v>
      </c>
      <c r="G124">
        <f t="shared" si="3"/>
        <v>24</v>
      </c>
      <c r="H124">
        <f t="shared" si="3"/>
        <v>89</v>
      </c>
      <c r="I124">
        <f t="shared" si="3"/>
        <v>151</v>
      </c>
      <c r="J124">
        <f t="shared" si="3"/>
        <v>68</v>
      </c>
      <c r="K124">
        <f t="shared" si="2"/>
        <v>1</v>
      </c>
    </row>
    <row r="125" spans="1:11" x14ac:dyDescent="0.25">
      <c r="A125" s="1">
        <v>43019</v>
      </c>
      <c r="B125" t="s">
        <v>16</v>
      </c>
      <c r="C125" t="s">
        <v>7</v>
      </c>
      <c r="D125" t="s">
        <v>8</v>
      </c>
      <c r="E125">
        <v>43</v>
      </c>
      <c r="F125">
        <v>59</v>
      </c>
      <c r="G125">
        <f t="shared" si="3"/>
        <v>24</v>
      </c>
      <c r="H125">
        <f t="shared" si="3"/>
        <v>89</v>
      </c>
      <c r="I125">
        <f t="shared" si="3"/>
        <v>151</v>
      </c>
      <c r="J125">
        <f t="shared" si="3"/>
        <v>111</v>
      </c>
      <c r="K125">
        <f t="shared" si="2"/>
        <v>1</v>
      </c>
    </row>
    <row r="126" spans="1:11" x14ac:dyDescent="0.25">
      <c r="A126" s="1">
        <v>43040</v>
      </c>
      <c r="B126" t="s">
        <v>17</v>
      </c>
      <c r="C126" t="s">
        <v>9</v>
      </c>
      <c r="D126" t="s">
        <v>14</v>
      </c>
      <c r="E126">
        <v>1</v>
      </c>
      <c r="F126">
        <v>61</v>
      </c>
      <c r="G126">
        <f t="shared" si="3"/>
        <v>24</v>
      </c>
      <c r="H126">
        <f t="shared" si="3"/>
        <v>89</v>
      </c>
      <c r="I126">
        <f t="shared" si="3"/>
        <v>151</v>
      </c>
      <c r="J126">
        <f t="shared" si="3"/>
        <v>111</v>
      </c>
      <c r="K126">
        <f t="shared" si="2"/>
        <v>0</v>
      </c>
    </row>
    <row r="127" spans="1:11" x14ac:dyDescent="0.25">
      <c r="A127" s="1">
        <v>43040</v>
      </c>
      <c r="B127" t="s">
        <v>17</v>
      </c>
      <c r="C127" t="s">
        <v>12</v>
      </c>
      <c r="D127" t="s">
        <v>14</v>
      </c>
      <c r="E127">
        <v>147</v>
      </c>
      <c r="F127">
        <v>30</v>
      </c>
      <c r="G127">
        <f t="shared" si="3"/>
        <v>24</v>
      </c>
      <c r="H127">
        <f t="shared" si="3"/>
        <v>89</v>
      </c>
      <c r="I127">
        <f t="shared" si="3"/>
        <v>4</v>
      </c>
      <c r="J127">
        <f t="shared" si="3"/>
        <v>111</v>
      </c>
      <c r="K127">
        <f t="shared" ref="K127:K190" si="4">IF($C127=K$1,IF($D127="Z",K126+$E127,K126-$E127),K126)</f>
        <v>0</v>
      </c>
    </row>
    <row r="128" spans="1:11" x14ac:dyDescent="0.25">
      <c r="A128" s="1">
        <v>43040</v>
      </c>
      <c r="B128" t="s">
        <v>17</v>
      </c>
      <c r="C128" t="s">
        <v>10</v>
      </c>
      <c r="D128" t="s">
        <v>8</v>
      </c>
      <c r="E128">
        <v>15</v>
      </c>
      <c r="F128">
        <v>8</v>
      </c>
      <c r="G128">
        <f t="shared" si="3"/>
        <v>39</v>
      </c>
      <c r="H128">
        <f t="shared" si="3"/>
        <v>89</v>
      </c>
      <c r="I128">
        <f t="shared" si="3"/>
        <v>4</v>
      </c>
      <c r="J128">
        <f t="shared" si="3"/>
        <v>111</v>
      </c>
      <c r="K128">
        <f t="shared" si="4"/>
        <v>0</v>
      </c>
    </row>
    <row r="129" spans="1:11" x14ac:dyDescent="0.25">
      <c r="A129" s="1">
        <v>43040</v>
      </c>
      <c r="B129" t="s">
        <v>17</v>
      </c>
      <c r="C129" t="s">
        <v>7</v>
      </c>
      <c r="D129" t="s">
        <v>8</v>
      </c>
      <c r="E129">
        <v>24</v>
      </c>
      <c r="F129">
        <v>63</v>
      </c>
      <c r="G129">
        <f t="shared" si="3"/>
        <v>39</v>
      </c>
      <c r="H129">
        <f t="shared" si="3"/>
        <v>89</v>
      </c>
      <c r="I129">
        <f t="shared" si="3"/>
        <v>4</v>
      </c>
      <c r="J129">
        <f t="shared" si="3"/>
        <v>135</v>
      </c>
      <c r="K129">
        <f t="shared" si="4"/>
        <v>0</v>
      </c>
    </row>
    <row r="130" spans="1:11" x14ac:dyDescent="0.25">
      <c r="A130" s="1">
        <v>43040</v>
      </c>
      <c r="B130" t="s">
        <v>17</v>
      </c>
      <c r="C130" t="s">
        <v>11</v>
      </c>
      <c r="D130" t="s">
        <v>8</v>
      </c>
      <c r="E130">
        <v>19</v>
      </c>
      <c r="F130">
        <v>24</v>
      </c>
      <c r="G130">
        <f t="shared" si="3"/>
        <v>39</v>
      </c>
      <c r="H130">
        <f t="shared" si="3"/>
        <v>108</v>
      </c>
      <c r="I130">
        <f t="shared" si="3"/>
        <v>4</v>
      </c>
      <c r="J130">
        <f t="shared" si="3"/>
        <v>135</v>
      </c>
      <c r="K130">
        <f t="shared" si="4"/>
        <v>0</v>
      </c>
    </row>
    <row r="131" spans="1:11" x14ac:dyDescent="0.25">
      <c r="A131" s="1">
        <v>43064</v>
      </c>
      <c r="B131" t="s">
        <v>18</v>
      </c>
      <c r="C131" t="s">
        <v>7</v>
      </c>
      <c r="D131" t="s">
        <v>14</v>
      </c>
      <c r="E131">
        <v>134</v>
      </c>
      <c r="F131">
        <v>99</v>
      </c>
      <c r="G131">
        <f t="shared" si="3"/>
        <v>39</v>
      </c>
      <c r="H131">
        <f t="shared" si="3"/>
        <v>108</v>
      </c>
      <c r="I131">
        <f t="shared" si="3"/>
        <v>4</v>
      </c>
      <c r="J131">
        <f t="shared" ref="J131:K194" si="5">IF($C131=J$1,IF($D131="Z",J130+$E131,J130-$E131),J130)</f>
        <v>1</v>
      </c>
      <c r="K131">
        <f t="shared" si="4"/>
        <v>0</v>
      </c>
    </row>
    <row r="132" spans="1:11" x14ac:dyDescent="0.25">
      <c r="A132" s="1">
        <v>43064</v>
      </c>
      <c r="B132" t="s">
        <v>18</v>
      </c>
      <c r="C132" t="s">
        <v>9</v>
      </c>
      <c r="D132" t="s">
        <v>8</v>
      </c>
      <c r="E132">
        <v>12</v>
      </c>
      <c r="F132">
        <v>38</v>
      </c>
      <c r="G132">
        <f t="shared" ref="G132:K195" si="6">IF($C132=G$1,IF($D132="Z",G131+$E132,G131-$E132),G131)</f>
        <v>39</v>
      </c>
      <c r="H132">
        <f t="shared" si="6"/>
        <v>108</v>
      </c>
      <c r="I132">
        <f t="shared" si="6"/>
        <v>4</v>
      </c>
      <c r="J132">
        <f t="shared" si="5"/>
        <v>1</v>
      </c>
      <c r="K132">
        <f t="shared" si="4"/>
        <v>12</v>
      </c>
    </row>
    <row r="133" spans="1:11" x14ac:dyDescent="0.25">
      <c r="A133" s="1">
        <v>43082</v>
      </c>
      <c r="B133" t="s">
        <v>19</v>
      </c>
      <c r="C133" t="s">
        <v>12</v>
      </c>
      <c r="D133" t="s">
        <v>14</v>
      </c>
      <c r="E133">
        <v>4</v>
      </c>
      <c r="F133">
        <v>30</v>
      </c>
      <c r="G133">
        <f t="shared" si="6"/>
        <v>39</v>
      </c>
      <c r="H133">
        <f t="shared" si="6"/>
        <v>108</v>
      </c>
      <c r="I133">
        <f t="shared" si="6"/>
        <v>0</v>
      </c>
      <c r="J133">
        <f t="shared" si="5"/>
        <v>1</v>
      </c>
      <c r="K133">
        <f t="shared" si="4"/>
        <v>12</v>
      </c>
    </row>
    <row r="134" spans="1:11" x14ac:dyDescent="0.25">
      <c r="A134" s="1">
        <v>43082</v>
      </c>
      <c r="B134" t="s">
        <v>19</v>
      </c>
      <c r="C134" t="s">
        <v>10</v>
      </c>
      <c r="D134" t="s">
        <v>8</v>
      </c>
      <c r="E134">
        <v>26</v>
      </c>
      <c r="F134">
        <v>8</v>
      </c>
      <c r="G134">
        <f t="shared" si="6"/>
        <v>65</v>
      </c>
      <c r="H134">
        <f t="shared" si="6"/>
        <v>108</v>
      </c>
      <c r="I134">
        <f t="shared" si="6"/>
        <v>0</v>
      </c>
      <c r="J134">
        <f t="shared" si="5"/>
        <v>1</v>
      </c>
      <c r="K134">
        <f t="shared" si="4"/>
        <v>12</v>
      </c>
    </row>
    <row r="135" spans="1:11" x14ac:dyDescent="0.25">
      <c r="A135" s="1">
        <v>43082</v>
      </c>
      <c r="B135" t="s">
        <v>19</v>
      </c>
      <c r="C135" t="s">
        <v>7</v>
      </c>
      <c r="D135" t="s">
        <v>8</v>
      </c>
      <c r="E135">
        <v>38</v>
      </c>
      <c r="F135">
        <v>66</v>
      </c>
      <c r="G135">
        <f t="shared" si="6"/>
        <v>65</v>
      </c>
      <c r="H135">
        <f t="shared" si="6"/>
        <v>108</v>
      </c>
      <c r="I135">
        <f t="shared" si="6"/>
        <v>0</v>
      </c>
      <c r="J135">
        <f t="shared" si="5"/>
        <v>39</v>
      </c>
      <c r="K135">
        <f t="shared" si="4"/>
        <v>12</v>
      </c>
    </row>
    <row r="136" spans="1:11" x14ac:dyDescent="0.25">
      <c r="A136" s="1">
        <v>43104</v>
      </c>
      <c r="B136" t="s">
        <v>20</v>
      </c>
      <c r="C136" t="s">
        <v>7</v>
      </c>
      <c r="D136" t="s">
        <v>14</v>
      </c>
      <c r="E136">
        <v>38</v>
      </c>
      <c r="F136">
        <v>98</v>
      </c>
      <c r="G136">
        <f t="shared" si="6"/>
        <v>65</v>
      </c>
      <c r="H136">
        <f t="shared" si="6"/>
        <v>108</v>
      </c>
      <c r="I136">
        <f t="shared" si="6"/>
        <v>0</v>
      </c>
      <c r="J136">
        <f t="shared" si="5"/>
        <v>1</v>
      </c>
      <c r="K136">
        <f t="shared" si="4"/>
        <v>12</v>
      </c>
    </row>
    <row r="137" spans="1:11" x14ac:dyDescent="0.25">
      <c r="A137" s="1">
        <v>43104</v>
      </c>
      <c r="B137" t="s">
        <v>20</v>
      </c>
      <c r="C137" t="s">
        <v>11</v>
      </c>
      <c r="D137" t="s">
        <v>14</v>
      </c>
      <c r="E137">
        <v>44</v>
      </c>
      <c r="F137">
        <v>37</v>
      </c>
      <c r="G137">
        <f t="shared" si="6"/>
        <v>65</v>
      </c>
      <c r="H137">
        <f t="shared" si="6"/>
        <v>64</v>
      </c>
      <c r="I137">
        <f t="shared" si="6"/>
        <v>0</v>
      </c>
      <c r="J137">
        <f t="shared" si="5"/>
        <v>1</v>
      </c>
      <c r="K137">
        <f t="shared" si="4"/>
        <v>12</v>
      </c>
    </row>
    <row r="138" spans="1:11" x14ac:dyDescent="0.25">
      <c r="A138" s="1">
        <v>43104</v>
      </c>
      <c r="B138" t="s">
        <v>20</v>
      </c>
      <c r="C138" t="s">
        <v>10</v>
      </c>
      <c r="D138" t="s">
        <v>8</v>
      </c>
      <c r="E138">
        <v>21</v>
      </c>
      <c r="F138">
        <v>8</v>
      </c>
      <c r="G138">
        <f t="shared" si="6"/>
        <v>86</v>
      </c>
      <c r="H138">
        <f t="shared" si="6"/>
        <v>64</v>
      </c>
      <c r="I138">
        <f t="shared" si="6"/>
        <v>0</v>
      </c>
      <c r="J138">
        <f t="shared" si="5"/>
        <v>1</v>
      </c>
      <c r="K138">
        <f t="shared" si="4"/>
        <v>12</v>
      </c>
    </row>
    <row r="139" spans="1:11" x14ac:dyDescent="0.25">
      <c r="A139" s="1">
        <v>43104</v>
      </c>
      <c r="B139" t="s">
        <v>20</v>
      </c>
      <c r="C139" t="s">
        <v>9</v>
      </c>
      <c r="D139" t="s">
        <v>8</v>
      </c>
      <c r="E139">
        <v>10</v>
      </c>
      <c r="F139">
        <v>39</v>
      </c>
      <c r="G139">
        <f t="shared" si="6"/>
        <v>86</v>
      </c>
      <c r="H139">
        <f t="shared" si="6"/>
        <v>64</v>
      </c>
      <c r="I139">
        <f t="shared" si="6"/>
        <v>0</v>
      </c>
      <c r="J139">
        <f t="shared" si="5"/>
        <v>1</v>
      </c>
      <c r="K139">
        <f t="shared" si="4"/>
        <v>22</v>
      </c>
    </row>
    <row r="140" spans="1:11" x14ac:dyDescent="0.25">
      <c r="A140" s="1">
        <v>43129</v>
      </c>
      <c r="B140" t="s">
        <v>21</v>
      </c>
      <c r="C140" t="s">
        <v>11</v>
      </c>
      <c r="D140" t="s">
        <v>14</v>
      </c>
      <c r="E140">
        <v>15</v>
      </c>
      <c r="F140">
        <v>38</v>
      </c>
      <c r="G140">
        <f t="shared" si="6"/>
        <v>86</v>
      </c>
      <c r="H140">
        <f t="shared" si="6"/>
        <v>49</v>
      </c>
      <c r="I140">
        <f t="shared" si="6"/>
        <v>0</v>
      </c>
      <c r="J140">
        <f t="shared" si="5"/>
        <v>1</v>
      </c>
      <c r="K140">
        <f t="shared" si="4"/>
        <v>22</v>
      </c>
    </row>
    <row r="141" spans="1:11" x14ac:dyDescent="0.25">
      <c r="A141" s="1">
        <v>43129</v>
      </c>
      <c r="B141" t="s">
        <v>21</v>
      </c>
      <c r="C141" t="s">
        <v>9</v>
      </c>
      <c r="D141" t="s">
        <v>14</v>
      </c>
      <c r="E141">
        <v>22</v>
      </c>
      <c r="F141">
        <v>63</v>
      </c>
      <c r="G141">
        <f t="shared" si="6"/>
        <v>86</v>
      </c>
      <c r="H141">
        <f t="shared" si="6"/>
        <v>49</v>
      </c>
      <c r="I141">
        <f t="shared" si="6"/>
        <v>0</v>
      </c>
      <c r="J141">
        <f t="shared" si="5"/>
        <v>1</v>
      </c>
      <c r="K141">
        <f t="shared" si="4"/>
        <v>0</v>
      </c>
    </row>
    <row r="142" spans="1:11" x14ac:dyDescent="0.25">
      <c r="A142" s="1">
        <v>43129</v>
      </c>
      <c r="B142" t="s">
        <v>21</v>
      </c>
      <c r="C142" t="s">
        <v>7</v>
      </c>
      <c r="D142" t="s">
        <v>8</v>
      </c>
      <c r="E142">
        <v>9</v>
      </c>
      <c r="F142">
        <v>60</v>
      </c>
      <c r="G142">
        <f t="shared" si="6"/>
        <v>86</v>
      </c>
      <c r="H142">
        <f t="shared" si="6"/>
        <v>49</v>
      </c>
      <c r="I142">
        <f t="shared" si="6"/>
        <v>0</v>
      </c>
      <c r="J142">
        <f t="shared" si="5"/>
        <v>10</v>
      </c>
      <c r="K142">
        <f t="shared" si="4"/>
        <v>0</v>
      </c>
    </row>
    <row r="143" spans="1:11" x14ac:dyDescent="0.25">
      <c r="A143" s="1">
        <v>43129</v>
      </c>
      <c r="B143" t="s">
        <v>21</v>
      </c>
      <c r="C143" t="s">
        <v>12</v>
      </c>
      <c r="D143" t="s">
        <v>8</v>
      </c>
      <c r="E143">
        <v>6</v>
      </c>
      <c r="F143">
        <v>19</v>
      </c>
      <c r="G143">
        <f t="shared" si="6"/>
        <v>86</v>
      </c>
      <c r="H143">
        <f t="shared" si="6"/>
        <v>49</v>
      </c>
      <c r="I143">
        <f t="shared" si="6"/>
        <v>6</v>
      </c>
      <c r="J143">
        <f t="shared" si="5"/>
        <v>10</v>
      </c>
      <c r="K143">
        <f t="shared" si="4"/>
        <v>0</v>
      </c>
    </row>
    <row r="144" spans="1:11" x14ac:dyDescent="0.25">
      <c r="A144" s="1">
        <v>43129</v>
      </c>
      <c r="B144" t="s">
        <v>21</v>
      </c>
      <c r="C144" t="s">
        <v>10</v>
      </c>
      <c r="D144" t="s">
        <v>8</v>
      </c>
      <c r="E144">
        <v>4</v>
      </c>
      <c r="F144">
        <v>8</v>
      </c>
      <c r="G144">
        <f t="shared" si="6"/>
        <v>90</v>
      </c>
      <c r="H144">
        <f t="shared" si="6"/>
        <v>49</v>
      </c>
      <c r="I144">
        <f t="shared" si="6"/>
        <v>6</v>
      </c>
      <c r="J144">
        <f t="shared" si="5"/>
        <v>10</v>
      </c>
      <c r="K144">
        <f t="shared" si="4"/>
        <v>0</v>
      </c>
    </row>
    <row r="145" spans="1:11" x14ac:dyDescent="0.25">
      <c r="A145" s="1">
        <v>43130</v>
      </c>
      <c r="B145" t="s">
        <v>22</v>
      </c>
      <c r="C145" t="s">
        <v>12</v>
      </c>
      <c r="D145" t="s">
        <v>14</v>
      </c>
      <c r="E145">
        <v>6</v>
      </c>
      <c r="F145">
        <v>25</v>
      </c>
      <c r="G145">
        <f t="shared" si="6"/>
        <v>90</v>
      </c>
      <c r="H145">
        <f t="shared" si="6"/>
        <v>49</v>
      </c>
      <c r="I145">
        <f t="shared" si="6"/>
        <v>0</v>
      </c>
      <c r="J145">
        <f t="shared" si="5"/>
        <v>10</v>
      </c>
      <c r="K145">
        <f t="shared" si="4"/>
        <v>0</v>
      </c>
    </row>
    <row r="146" spans="1:11" x14ac:dyDescent="0.25">
      <c r="A146" s="1">
        <v>43130</v>
      </c>
      <c r="B146" t="s">
        <v>22</v>
      </c>
      <c r="C146" t="s">
        <v>7</v>
      </c>
      <c r="D146" t="s">
        <v>8</v>
      </c>
      <c r="E146">
        <v>48</v>
      </c>
      <c r="F146">
        <v>79</v>
      </c>
      <c r="G146">
        <f t="shared" si="6"/>
        <v>90</v>
      </c>
      <c r="H146">
        <f t="shared" si="6"/>
        <v>49</v>
      </c>
      <c r="I146">
        <f t="shared" si="6"/>
        <v>0</v>
      </c>
      <c r="J146">
        <f t="shared" si="5"/>
        <v>58</v>
      </c>
      <c r="K146">
        <f t="shared" si="4"/>
        <v>0</v>
      </c>
    </row>
    <row r="147" spans="1:11" x14ac:dyDescent="0.25">
      <c r="A147" s="1">
        <v>43147</v>
      </c>
      <c r="B147" t="s">
        <v>6</v>
      </c>
      <c r="C147" t="s">
        <v>9</v>
      </c>
      <c r="D147" t="s">
        <v>8</v>
      </c>
      <c r="E147">
        <v>34</v>
      </c>
      <c r="F147">
        <v>42</v>
      </c>
      <c r="G147">
        <f t="shared" si="6"/>
        <v>90</v>
      </c>
      <c r="H147">
        <f t="shared" si="6"/>
        <v>49</v>
      </c>
      <c r="I147">
        <f t="shared" si="6"/>
        <v>0</v>
      </c>
      <c r="J147">
        <f t="shared" si="5"/>
        <v>58</v>
      </c>
      <c r="K147">
        <f t="shared" si="4"/>
        <v>34</v>
      </c>
    </row>
    <row r="148" spans="1:11" x14ac:dyDescent="0.25">
      <c r="A148" s="1">
        <v>43147</v>
      </c>
      <c r="B148" t="s">
        <v>6</v>
      </c>
      <c r="C148" t="s">
        <v>11</v>
      </c>
      <c r="D148" t="s">
        <v>14</v>
      </c>
      <c r="E148">
        <v>49</v>
      </c>
      <c r="F148">
        <v>35</v>
      </c>
      <c r="G148">
        <f t="shared" si="6"/>
        <v>90</v>
      </c>
      <c r="H148">
        <f t="shared" si="6"/>
        <v>0</v>
      </c>
      <c r="I148">
        <f t="shared" si="6"/>
        <v>0</v>
      </c>
      <c r="J148">
        <f t="shared" si="5"/>
        <v>58</v>
      </c>
      <c r="K148">
        <f t="shared" si="4"/>
        <v>34</v>
      </c>
    </row>
    <row r="149" spans="1:11" x14ac:dyDescent="0.25">
      <c r="A149" s="1">
        <v>43147</v>
      </c>
      <c r="B149" t="s">
        <v>6</v>
      </c>
      <c r="C149" t="s">
        <v>10</v>
      </c>
      <c r="D149" t="s">
        <v>8</v>
      </c>
      <c r="E149">
        <v>10</v>
      </c>
      <c r="F149">
        <v>8</v>
      </c>
      <c r="G149">
        <f t="shared" si="6"/>
        <v>100</v>
      </c>
      <c r="H149">
        <f t="shared" si="6"/>
        <v>0</v>
      </c>
      <c r="I149">
        <f t="shared" si="6"/>
        <v>0</v>
      </c>
      <c r="J149">
        <f t="shared" si="5"/>
        <v>58</v>
      </c>
      <c r="K149">
        <f t="shared" si="4"/>
        <v>34</v>
      </c>
    </row>
    <row r="150" spans="1:11" x14ac:dyDescent="0.25">
      <c r="A150" s="1">
        <v>43147</v>
      </c>
      <c r="B150" t="s">
        <v>6</v>
      </c>
      <c r="C150" t="s">
        <v>12</v>
      </c>
      <c r="D150" t="s">
        <v>8</v>
      </c>
      <c r="E150">
        <v>47</v>
      </c>
      <c r="F150">
        <v>21</v>
      </c>
      <c r="G150">
        <f t="shared" si="6"/>
        <v>100</v>
      </c>
      <c r="H150">
        <f t="shared" si="6"/>
        <v>0</v>
      </c>
      <c r="I150">
        <f t="shared" si="6"/>
        <v>47</v>
      </c>
      <c r="J150">
        <f t="shared" si="5"/>
        <v>58</v>
      </c>
      <c r="K150">
        <f t="shared" si="4"/>
        <v>34</v>
      </c>
    </row>
    <row r="151" spans="1:11" x14ac:dyDescent="0.25">
      <c r="A151" s="1">
        <v>43147</v>
      </c>
      <c r="B151" t="s">
        <v>6</v>
      </c>
      <c r="C151" t="s">
        <v>7</v>
      </c>
      <c r="D151" t="s">
        <v>8</v>
      </c>
      <c r="E151">
        <v>48</v>
      </c>
      <c r="F151">
        <v>66</v>
      </c>
      <c r="G151">
        <f t="shared" si="6"/>
        <v>100</v>
      </c>
      <c r="H151">
        <f t="shared" si="6"/>
        <v>0</v>
      </c>
      <c r="I151">
        <f t="shared" si="6"/>
        <v>47</v>
      </c>
      <c r="J151">
        <f t="shared" si="5"/>
        <v>106</v>
      </c>
      <c r="K151">
        <f t="shared" si="4"/>
        <v>34</v>
      </c>
    </row>
    <row r="152" spans="1:11" x14ac:dyDescent="0.25">
      <c r="A152" s="1">
        <v>43162</v>
      </c>
      <c r="B152" t="s">
        <v>13</v>
      </c>
      <c r="C152" t="s">
        <v>9</v>
      </c>
      <c r="D152" t="s">
        <v>14</v>
      </c>
      <c r="E152">
        <v>34</v>
      </c>
      <c r="F152">
        <v>58</v>
      </c>
      <c r="G152">
        <f t="shared" si="6"/>
        <v>100</v>
      </c>
      <c r="H152">
        <f t="shared" si="6"/>
        <v>0</v>
      </c>
      <c r="I152">
        <f t="shared" si="6"/>
        <v>47</v>
      </c>
      <c r="J152">
        <f t="shared" si="5"/>
        <v>106</v>
      </c>
      <c r="K152">
        <f t="shared" si="4"/>
        <v>0</v>
      </c>
    </row>
    <row r="153" spans="1:11" x14ac:dyDescent="0.25">
      <c r="A153" s="1">
        <v>43162</v>
      </c>
      <c r="B153" t="s">
        <v>13</v>
      </c>
      <c r="C153" t="s">
        <v>10</v>
      </c>
      <c r="D153" t="s">
        <v>8</v>
      </c>
      <c r="E153">
        <v>5</v>
      </c>
      <c r="F153">
        <v>9</v>
      </c>
      <c r="G153">
        <f t="shared" si="6"/>
        <v>105</v>
      </c>
      <c r="H153">
        <f t="shared" si="6"/>
        <v>0</v>
      </c>
      <c r="I153">
        <f t="shared" si="6"/>
        <v>47</v>
      </c>
      <c r="J153">
        <f t="shared" si="5"/>
        <v>106</v>
      </c>
      <c r="K153">
        <f t="shared" si="4"/>
        <v>0</v>
      </c>
    </row>
    <row r="154" spans="1:11" x14ac:dyDescent="0.25">
      <c r="A154" s="1">
        <v>43181</v>
      </c>
      <c r="B154" t="s">
        <v>15</v>
      </c>
      <c r="C154" t="s">
        <v>12</v>
      </c>
      <c r="D154" t="s">
        <v>14</v>
      </c>
      <c r="E154">
        <v>46</v>
      </c>
      <c r="F154">
        <v>30</v>
      </c>
      <c r="G154">
        <f t="shared" si="6"/>
        <v>105</v>
      </c>
      <c r="H154">
        <f t="shared" si="6"/>
        <v>0</v>
      </c>
      <c r="I154">
        <f t="shared" si="6"/>
        <v>1</v>
      </c>
      <c r="J154">
        <f t="shared" si="5"/>
        <v>106</v>
      </c>
      <c r="K154">
        <f t="shared" si="4"/>
        <v>0</v>
      </c>
    </row>
    <row r="155" spans="1:11" x14ac:dyDescent="0.25">
      <c r="A155" s="1">
        <v>43181</v>
      </c>
      <c r="B155" t="s">
        <v>15</v>
      </c>
      <c r="C155" t="s">
        <v>7</v>
      </c>
      <c r="D155" t="s">
        <v>8</v>
      </c>
      <c r="E155">
        <v>49</v>
      </c>
      <c r="F155">
        <v>65</v>
      </c>
      <c r="G155">
        <f t="shared" si="6"/>
        <v>105</v>
      </c>
      <c r="H155">
        <f t="shared" si="6"/>
        <v>0</v>
      </c>
      <c r="I155">
        <f t="shared" si="6"/>
        <v>1</v>
      </c>
      <c r="J155">
        <f t="shared" si="5"/>
        <v>155</v>
      </c>
      <c r="K155">
        <f t="shared" si="4"/>
        <v>0</v>
      </c>
    </row>
    <row r="156" spans="1:11" x14ac:dyDescent="0.25">
      <c r="A156" s="1">
        <v>43181</v>
      </c>
      <c r="B156" t="s">
        <v>15</v>
      </c>
      <c r="C156" t="s">
        <v>10</v>
      </c>
      <c r="D156" t="s">
        <v>8</v>
      </c>
      <c r="E156">
        <v>16</v>
      </c>
      <c r="F156">
        <v>8</v>
      </c>
      <c r="G156">
        <f t="shared" si="6"/>
        <v>121</v>
      </c>
      <c r="H156">
        <f t="shared" si="6"/>
        <v>0</v>
      </c>
      <c r="I156">
        <f t="shared" si="6"/>
        <v>1</v>
      </c>
      <c r="J156">
        <f t="shared" si="5"/>
        <v>155</v>
      </c>
      <c r="K156">
        <f t="shared" si="4"/>
        <v>0</v>
      </c>
    </row>
    <row r="157" spans="1:11" x14ac:dyDescent="0.25">
      <c r="A157" s="1">
        <v>43207</v>
      </c>
      <c r="B157" t="s">
        <v>16</v>
      </c>
      <c r="C157" t="s">
        <v>9</v>
      </c>
      <c r="D157" t="s">
        <v>8</v>
      </c>
      <c r="E157">
        <v>5</v>
      </c>
      <c r="F157">
        <v>37</v>
      </c>
      <c r="G157">
        <f t="shared" si="6"/>
        <v>121</v>
      </c>
      <c r="H157">
        <f t="shared" si="6"/>
        <v>0</v>
      </c>
      <c r="I157">
        <f t="shared" si="6"/>
        <v>1</v>
      </c>
      <c r="J157">
        <f t="shared" si="5"/>
        <v>155</v>
      </c>
      <c r="K157">
        <f t="shared" si="4"/>
        <v>5</v>
      </c>
    </row>
    <row r="158" spans="1:11" x14ac:dyDescent="0.25">
      <c r="A158" s="1">
        <v>43207</v>
      </c>
      <c r="B158" t="s">
        <v>16</v>
      </c>
      <c r="C158" t="s">
        <v>12</v>
      </c>
      <c r="D158" t="s">
        <v>14</v>
      </c>
      <c r="E158">
        <v>1</v>
      </c>
      <c r="F158">
        <v>32</v>
      </c>
      <c r="G158">
        <f t="shared" si="6"/>
        <v>121</v>
      </c>
      <c r="H158">
        <f t="shared" si="6"/>
        <v>0</v>
      </c>
      <c r="I158">
        <f t="shared" si="6"/>
        <v>0</v>
      </c>
      <c r="J158">
        <f t="shared" si="5"/>
        <v>155</v>
      </c>
      <c r="K158">
        <f t="shared" si="4"/>
        <v>5</v>
      </c>
    </row>
    <row r="159" spans="1:11" x14ac:dyDescent="0.25">
      <c r="A159" s="1">
        <v>43207</v>
      </c>
      <c r="B159" t="s">
        <v>16</v>
      </c>
      <c r="C159" t="s">
        <v>10</v>
      </c>
      <c r="D159" t="s">
        <v>8</v>
      </c>
      <c r="E159">
        <v>34</v>
      </c>
      <c r="F159">
        <v>7</v>
      </c>
      <c r="G159">
        <f t="shared" si="6"/>
        <v>155</v>
      </c>
      <c r="H159">
        <f t="shared" si="6"/>
        <v>0</v>
      </c>
      <c r="I159">
        <f t="shared" si="6"/>
        <v>0</v>
      </c>
      <c r="J159">
        <f t="shared" si="5"/>
        <v>155</v>
      </c>
      <c r="K159">
        <f t="shared" si="4"/>
        <v>5</v>
      </c>
    </row>
    <row r="160" spans="1:11" x14ac:dyDescent="0.25">
      <c r="A160" s="1">
        <v>43207</v>
      </c>
      <c r="B160" t="s">
        <v>16</v>
      </c>
      <c r="C160" t="s">
        <v>7</v>
      </c>
      <c r="D160" t="s">
        <v>8</v>
      </c>
      <c r="E160">
        <v>29</v>
      </c>
      <c r="F160">
        <v>59</v>
      </c>
      <c r="G160">
        <f t="shared" si="6"/>
        <v>155</v>
      </c>
      <c r="H160">
        <f t="shared" si="6"/>
        <v>0</v>
      </c>
      <c r="I160">
        <f t="shared" si="6"/>
        <v>0</v>
      </c>
      <c r="J160">
        <f t="shared" si="5"/>
        <v>184</v>
      </c>
      <c r="K160">
        <f t="shared" si="4"/>
        <v>5</v>
      </c>
    </row>
    <row r="161" spans="1:15" x14ac:dyDescent="0.25">
      <c r="A161" s="1">
        <v>43228</v>
      </c>
      <c r="B161" t="s">
        <v>17</v>
      </c>
      <c r="C161" t="s">
        <v>11</v>
      </c>
      <c r="D161" t="s">
        <v>8</v>
      </c>
      <c r="E161">
        <v>34</v>
      </c>
      <c r="F161">
        <v>24</v>
      </c>
      <c r="G161">
        <f t="shared" si="6"/>
        <v>155</v>
      </c>
      <c r="H161">
        <f t="shared" si="6"/>
        <v>34</v>
      </c>
      <c r="I161">
        <f t="shared" si="6"/>
        <v>0</v>
      </c>
      <c r="J161">
        <f t="shared" si="5"/>
        <v>184</v>
      </c>
      <c r="K161">
        <f t="shared" si="4"/>
        <v>5</v>
      </c>
    </row>
    <row r="162" spans="1:15" x14ac:dyDescent="0.25">
      <c r="A162" s="1">
        <v>43228</v>
      </c>
      <c r="B162" t="s">
        <v>17</v>
      </c>
      <c r="C162" t="s">
        <v>12</v>
      </c>
      <c r="D162" t="s">
        <v>8</v>
      </c>
      <c r="E162">
        <v>27</v>
      </c>
      <c r="F162">
        <v>20</v>
      </c>
      <c r="G162">
        <f t="shared" si="6"/>
        <v>155</v>
      </c>
      <c r="H162">
        <f t="shared" si="6"/>
        <v>34</v>
      </c>
      <c r="I162">
        <f t="shared" si="6"/>
        <v>27</v>
      </c>
      <c r="J162">
        <f t="shared" si="5"/>
        <v>184</v>
      </c>
      <c r="K162">
        <f t="shared" si="4"/>
        <v>5</v>
      </c>
    </row>
    <row r="163" spans="1:15" x14ac:dyDescent="0.25">
      <c r="A163" s="1">
        <v>43228</v>
      </c>
      <c r="B163" t="s">
        <v>17</v>
      </c>
      <c r="C163" t="s">
        <v>10</v>
      </c>
      <c r="D163" t="s">
        <v>8</v>
      </c>
      <c r="E163">
        <v>40</v>
      </c>
      <c r="F163">
        <v>8</v>
      </c>
      <c r="G163">
        <f t="shared" si="6"/>
        <v>195</v>
      </c>
      <c r="H163">
        <f t="shared" si="6"/>
        <v>34</v>
      </c>
      <c r="I163">
        <f t="shared" si="6"/>
        <v>27</v>
      </c>
      <c r="J163">
        <f t="shared" si="5"/>
        <v>184</v>
      </c>
      <c r="K163">
        <f t="shared" si="4"/>
        <v>5</v>
      </c>
    </row>
    <row r="164" spans="1:15" x14ac:dyDescent="0.25">
      <c r="A164" s="1">
        <v>43252</v>
      </c>
      <c r="B164" t="s">
        <v>18</v>
      </c>
      <c r="C164" t="s">
        <v>7</v>
      </c>
      <c r="D164" t="s">
        <v>14</v>
      </c>
      <c r="E164">
        <v>184</v>
      </c>
      <c r="F164">
        <v>99</v>
      </c>
      <c r="G164">
        <f t="shared" si="6"/>
        <v>195</v>
      </c>
      <c r="H164">
        <f t="shared" si="6"/>
        <v>34</v>
      </c>
      <c r="I164">
        <f t="shared" si="6"/>
        <v>27</v>
      </c>
      <c r="J164">
        <f t="shared" si="5"/>
        <v>0</v>
      </c>
      <c r="K164">
        <f t="shared" si="4"/>
        <v>5</v>
      </c>
    </row>
    <row r="165" spans="1:15" x14ac:dyDescent="0.25">
      <c r="A165" s="1">
        <v>43252</v>
      </c>
      <c r="B165" t="s">
        <v>18</v>
      </c>
      <c r="C165" t="s">
        <v>9</v>
      </c>
      <c r="D165" t="s">
        <v>8</v>
      </c>
      <c r="E165">
        <v>48</v>
      </c>
      <c r="F165">
        <v>38</v>
      </c>
      <c r="G165">
        <f t="shared" si="6"/>
        <v>195</v>
      </c>
      <c r="H165">
        <f t="shared" si="6"/>
        <v>34</v>
      </c>
      <c r="I165">
        <f t="shared" si="6"/>
        <v>27</v>
      </c>
      <c r="J165">
        <f t="shared" si="5"/>
        <v>0</v>
      </c>
      <c r="K165">
        <f t="shared" si="4"/>
        <v>53</v>
      </c>
    </row>
    <row r="166" spans="1:15" x14ac:dyDescent="0.25">
      <c r="A166" s="1">
        <v>43252</v>
      </c>
      <c r="B166" t="s">
        <v>18</v>
      </c>
      <c r="C166" t="s">
        <v>11</v>
      </c>
      <c r="D166" t="s">
        <v>8</v>
      </c>
      <c r="E166">
        <v>21</v>
      </c>
      <c r="F166">
        <v>23</v>
      </c>
      <c r="G166">
        <f t="shared" si="6"/>
        <v>195</v>
      </c>
      <c r="H166">
        <f t="shared" si="6"/>
        <v>55</v>
      </c>
      <c r="I166">
        <f t="shared" si="6"/>
        <v>27</v>
      </c>
      <c r="J166">
        <f t="shared" si="5"/>
        <v>0</v>
      </c>
      <c r="K166">
        <f t="shared" si="4"/>
        <v>53</v>
      </c>
    </row>
    <row r="167" spans="1:15" x14ac:dyDescent="0.25">
      <c r="A167" s="1">
        <v>43270</v>
      </c>
      <c r="B167" t="s">
        <v>19</v>
      </c>
      <c r="C167" t="s">
        <v>7</v>
      </c>
      <c r="D167" t="s">
        <v>8</v>
      </c>
      <c r="E167">
        <v>47</v>
      </c>
      <c r="F167">
        <v>66</v>
      </c>
      <c r="G167">
        <f t="shared" si="6"/>
        <v>195</v>
      </c>
      <c r="H167">
        <f t="shared" si="6"/>
        <v>55</v>
      </c>
      <c r="I167">
        <f t="shared" si="6"/>
        <v>27</v>
      </c>
      <c r="J167">
        <f t="shared" si="5"/>
        <v>47</v>
      </c>
      <c r="K167">
        <f t="shared" si="4"/>
        <v>53</v>
      </c>
    </row>
    <row r="168" spans="1:15" x14ac:dyDescent="0.25">
      <c r="A168" s="1">
        <v>43270</v>
      </c>
      <c r="B168" t="s">
        <v>19</v>
      </c>
      <c r="C168" t="s">
        <v>11</v>
      </c>
      <c r="D168" t="s">
        <v>8</v>
      </c>
      <c r="E168">
        <v>6</v>
      </c>
      <c r="F168">
        <v>25</v>
      </c>
      <c r="G168">
        <f t="shared" si="6"/>
        <v>195</v>
      </c>
      <c r="H168">
        <f t="shared" si="6"/>
        <v>61</v>
      </c>
      <c r="I168">
        <f t="shared" si="6"/>
        <v>27</v>
      </c>
      <c r="J168">
        <f t="shared" si="5"/>
        <v>47</v>
      </c>
      <c r="K168">
        <f t="shared" si="4"/>
        <v>53</v>
      </c>
    </row>
    <row r="169" spans="1:15" x14ac:dyDescent="0.25">
      <c r="A169" s="1">
        <v>43270</v>
      </c>
      <c r="B169" t="s">
        <v>19</v>
      </c>
      <c r="C169" t="s">
        <v>9</v>
      </c>
      <c r="D169" t="s">
        <v>8</v>
      </c>
      <c r="E169">
        <v>47</v>
      </c>
      <c r="F169">
        <v>41</v>
      </c>
      <c r="G169">
        <f t="shared" si="6"/>
        <v>195</v>
      </c>
      <c r="H169">
        <f t="shared" si="6"/>
        <v>61</v>
      </c>
      <c r="I169">
        <f t="shared" si="6"/>
        <v>27</v>
      </c>
      <c r="J169">
        <f t="shared" si="5"/>
        <v>47</v>
      </c>
      <c r="K169">
        <f t="shared" si="4"/>
        <v>100</v>
      </c>
    </row>
    <row r="170" spans="1:15" x14ac:dyDescent="0.25">
      <c r="A170" s="1">
        <v>43292</v>
      </c>
      <c r="B170" t="s">
        <v>20</v>
      </c>
      <c r="C170" t="s">
        <v>10</v>
      </c>
      <c r="D170" t="s">
        <v>14</v>
      </c>
      <c r="E170">
        <v>192</v>
      </c>
      <c r="F170">
        <v>12</v>
      </c>
      <c r="G170">
        <f t="shared" si="6"/>
        <v>3</v>
      </c>
      <c r="H170">
        <f t="shared" si="6"/>
        <v>61</v>
      </c>
      <c r="I170">
        <f t="shared" si="6"/>
        <v>27</v>
      </c>
      <c r="J170">
        <f t="shared" si="5"/>
        <v>47</v>
      </c>
      <c r="K170">
        <f t="shared" si="4"/>
        <v>100</v>
      </c>
    </row>
    <row r="171" spans="1:15" x14ac:dyDescent="0.25">
      <c r="A171" s="1">
        <v>43292</v>
      </c>
      <c r="B171" t="s">
        <v>20</v>
      </c>
      <c r="C171" t="s">
        <v>11</v>
      </c>
      <c r="D171" t="s">
        <v>14</v>
      </c>
      <c r="E171">
        <v>48</v>
      </c>
      <c r="F171">
        <v>37</v>
      </c>
      <c r="G171">
        <f t="shared" si="6"/>
        <v>3</v>
      </c>
      <c r="H171">
        <f t="shared" si="6"/>
        <v>13</v>
      </c>
      <c r="I171">
        <f t="shared" si="6"/>
        <v>27</v>
      </c>
      <c r="J171">
        <f t="shared" si="5"/>
        <v>47</v>
      </c>
      <c r="K171">
        <f t="shared" si="4"/>
        <v>100</v>
      </c>
    </row>
    <row r="172" spans="1:15" x14ac:dyDescent="0.25">
      <c r="A172" s="1">
        <v>43292</v>
      </c>
      <c r="B172" t="s">
        <v>20</v>
      </c>
      <c r="C172" t="s">
        <v>7</v>
      </c>
      <c r="D172" t="s">
        <v>8</v>
      </c>
      <c r="E172">
        <v>18</v>
      </c>
      <c r="F172">
        <v>62</v>
      </c>
      <c r="G172">
        <f t="shared" si="6"/>
        <v>3</v>
      </c>
      <c r="H172">
        <f t="shared" si="6"/>
        <v>13</v>
      </c>
      <c r="I172">
        <f t="shared" si="6"/>
        <v>27</v>
      </c>
      <c r="J172">
        <f t="shared" si="5"/>
        <v>65</v>
      </c>
      <c r="K172">
        <f t="shared" si="4"/>
        <v>100</v>
      </c>
    </row>
    <row r="173" spans="1:15" x14ac:dyDescent="0.25">
      <c r="A173" s="1">
        <v>43292</v>
      </c>
      <c r="B173" t="s">
        <v>20</v>
      </c>
      <c r="C173" t="s">
        <v>9</v>
      </c>
      <c r="D173" t="s">
        <v>8</v>
      </c>
      <c r="E173">
        <v>25</v>
      </c>
      <c r="F173">
        <v>39</v>
      </c>
      <c r="G173">
        <f t="shared" si="6"/>
        <v>3</v>
      </c>
      <c r="H173">
        <f t="shared" si="6"/>
        <v>13</v>
      </c>
      <c r="I173">
        <f t="shared" si="6"/>
        <v>27</v>
      </c>
      <c r="J173">
        <f t="shared" si="5"/>
        <v>65</v>
      </c>
      <c r="K173">
        <f t="shared" si="4"/>
        <v>125</v>
      </c>
      <c r="M173" s="7"/>
      <c r="N173" s="7" t="s">
        <v>27</v>
      </c>
      <c r="O173" s="7" t="s">
        <v>28</v>
      </c>
    </row>
    <row r="174" spans="1:15" x14ac:dyDescent="0.25">
      <c r="A174" s="10">
        <v>43292</v>
      </c>
      <c r="B174" s="11" t="s">
        <v>20</v>
      </c>
      <c r="C174" s="11" t="s">
        <v>12</v>
      </c>
      <c r="D174" s="11" t="s">
        <v>8</v>
      </c>
      <c r="E174" s="11">
        <v>2</v>
      </c>
      <c r="F174" s="11">
        <v>20</v>
      </c>
      <c r="G174" s="11">
        <f t="shared" si="6"/>
        <v>3</v>
      </c>
      <c r="H174" s="11">
        <f t="shared" si="6"/>
        <v>13</v>
      </c>
      <c r="I174" s="11">
        <f t="shared" si="6"/>
        <v>29</v>
      </c>
      <c r="J174" s="11">
        <f t="shared" si="5"/>
        <v>65</v>
      </c>
      <c r="K174" s="11">
        <f t="shared" si="4"/>
        <v>125</v>
      </c>
      <c r="M174" s="8">
        <v>43313</v>
      </c>
      <c r="N174" s="7">
        <f>MIN(G174:K174)</f>
        <v>3</v>
      </c>
      <c r="O174" s="7">
        <f>MAX(G174:K174)</f>
        <v>125</v>
      </c>
    </row>
    <row r="175" spans="1:15" x14ac:dyDescent="0.25">
      <c r="A175" s="1">
        <v>43317</v>
      </c>
      <c r="B175" t="s">
        <v>21</v>
      </c>
      <c r="C175" t="s">
        <v>11</v>
      </c>
      <c r="D175" t="s">
        <v>14</v>
      </c>
      <c r="E175">
        <v>13</v>
      </c>
      <c r="F175">
        <v>38</v>
      </c>
      <c r="G175">
        <f t="shared" si="6"/>
        <v>3</v>
      </c>
      <c r="H175">
        <f t="shared" si="6"/>
        <v>0</v>
      </c>
      <c r="I175">
        <f t="shared" si="6"/>
        <v>29</v>
      </c>
      <c r="J175">
        <f t="shared" si="5"/>
        <v>65</v>
      </c>
      <c r="K175">
        <f t="shared" si="4"/>
        <v>125</v>
      </c>
      <c r="M175" s="7"/>
      <c r="N175" s="7" t="s">
        <v>10</v>
      </c>
      <c r="O175" s="7" t="s">
        <v>9</v>
      </c>
    </row>
    <row r="176" spans="1:15" x14ac:dyDescent="0.25">
      <c r="A176" s="1">
        <v>43317</v>
      </c>
      <c r="B176" t="s">
        <v>21</v>
      </c>
      <c r="C176" t="s">
        <v>9</v>
      </c>
      <c r="D176" t="s">
        <v>14</v>
      </c>
      <c r="E176">
        <v>121</v>
      </c>
      <c r="F176">
        <v>63</v>
      </c>
      <c r="G176">
        <f t="shared" si="6"/>
        <v>3</v>
      </c>
      <c r="H176">
        <f t="shared" si="6"/>
        <v>0</v>
      </c>
      <c r="I176">
        <f t="shared" si="6"/>
        <v>29</v>
      </c>
      <c r="J176">
        <f t="shared" si="5"/>
        <v>65</v>
      </c>
      <c r="K176">
        <f t="shared" si="4"/>
        <v>4</v>
      </c>
    </row>
    <row r="177" spans="1:11" x14ac:dyDescent="0.25">
      <c r="A177" s="1">
        <v>43317</v>
      </c>
      <c r="B177" t="s">
        <v>21</v>
      </c>
      <c r="C177" t="s">
        <v>12</v>
      </c>
      <c r="D177" t="s">
        <v>8</v>
      </c>
      <c r="E177">
        <v>30</v>
      </c>
      <c r="F177">
        <v>19</v>
      </c>
      <c r="G177">
        <f t="shared" si="6"/>
        <v>3</v>
      </c>
      <c r="H177">
        <f t="shared" si="6"/>
        <v>0</v>
      </c>
      <c r="I177">
        <f t="shared" si="6"/>
        <v>59</v>
      </c>
      <c r="J177">
        <f t="shared" si="5"/>
        <v>65</v>
      </c>
      <c r="K177">
        <f t="shared" si="4"/>
        <v>4</v>
      </c>
    </row>
    <row r="178" spans="1:11" x14ac:dyDescent="0.25">
      <c r="A178" s="1">
        <v>43317</v>
      </c>
      <c r="B178" t="s">
        <v>21</v>
      </c>
      <c r="C178" t="s">
        <v>10</v>
      </c>
      <c r="D178" t="s">
        <v>8</v>
      </c>
      <c r="E178">
        <v>46</v>
      </c>
      <c r="F178">
        <v>8</v>
      </c>
      <c r="G178">
        <f t="shared" si="6"/>
        <v>49</v>
      </c>
      <c r="H178">
        <f t="shared" si="6"/>
        <v>0</v>
      </c>
      <c r="I178">
        <f t="shared" si="6"/>
        <v>59</v>
      </c>
      <c r="J178">
        <f t="shared" si="5"/>
        <v>65</v>
      </c>
      <c r="K178">
        <f t="shared" si="4"/>
        <v>4</v>
      </c>
    </row>
    <row r="179" spans="1:11" x14ac:dyDescent="0.25">
      <c r="A179" s="1">
        <v>43330</v>
      </c>
      <c r="B179" t="s">
        <v>22</v>
      </c>
      <c r="C179" t="s">
        <v>10</v>
      </c>
      <c r="D179" t="s">
        <v>14</v>
      </c>
      <c r="E179">
        <v>49</v>
      </c>
      <c r="F179">
        <v>11</v>
      </c>
      <c r="G179">
        <f t="shared" si="6"/>
        <v>0</v>
      </c>
      <c r="H179">
        <f t="shared" si="6"/>
        <v>0</v>
      </c>
      <c r="I179">
        <f t="shared" si="6"/>
        <v>59</v>
      </c>
      <c r="J179">
        <f t="shared" si="5"/>
        <v>65</v>
      </c>
      <c r="K179">
        <f t="shared" si="4"/>
        <v>4</v>
      </c>
    </row>
    <row r="180" spans="1:11" x14ac:dyDescent="0.25">
      <c r="A180" s="1">
        <v>43330</v>
      </c>
      <c r="B180" t="s">
        <v>22</v>
      </c>
      <c r="C180" t="s">
        <v>7</v>
      </c>
      <c r="D180" t="s">
        <v>14</v>
      </c>
      <c r="E180">
        <v>61</v>
      </c>
      <c r="F180">
        <v>90</v>
      </c>
      <c r="G180">
        <f t="shared" si="6"/>
        <v>0</v>
      </c>
      <c r="H180">
        <f t="shared" si="6"/>
        <v>0</v>
      </c>
      <c r="I180">
        <f t="shared" si="6"/>
        <v>59</v>
      </c>
      <c r="J180">
        <f t="shared" si="5"/>
        <v>4</v>
      </c>
      <c r="K180">
        <f t="shared" si="4"/>
        <v>4</v>
      </c>
    </row>
    <row r="181" spans="1:11" x14ac:dyDescent="0.25">
      <c r="A181" s="1">
        <v>43330</v>
      </c>
      <c r="B181" t="s">
        <v>22</v>
      </c>
      <c r="C181" t="s">
        <v>12</v>
      </c>
      <c r="D181" t="s">
        <v>8</v>
      </c>
      <c r="E181">
        <v>19</v>
      </c>
      <c r="F181">
        <v>22</v>
      </c>
      <c r="G181">
        <f t="shared" si="6"/>
        <v>0</v>
      </c>
      <c r="H181">
        <f t="shared" si="6"/>
        <v>0</v>
      </c>
      <c r="I181">
        <f t="shared" si="6"/>
        <v>78</v>
      </c>
      <c r="J181">
        <f t="shared" si="5"/>
        <v>4</v>
      </c>
      <c r="K181">
        <f t="shared" si="4"/>
        <v>4</v>
      </c>
    </row>
    <row r="182" spans="1:11" x14ac:dyDescent="0.25">
      <c r="A182" s="1">
        <v>43330</v>
      </c>
      <c r="B182" t="s">
        <v>22</v>
      </c>
      <c r="C182" t="s">
        <v>9</v>
      </c>
      <c r="D182" t="s">
        <v>8</v>
      </c>
      <c r="E182">
        <v>22</v>
      </c>
      <c r="F182">
        <v>44</v>
      </c>
      <c r="G182">
        <f t="shared" si="6"/>
        <v>0</v>
      </c>
      <c r="H182">
        <f t="shared" si="6"/>
        <v>0</v>
      </c>
      <c r="I182">
        <f t="shared" si="6"/>
        <v>78</v>
      </c>
      <c r="J182">
        <f t="shared" si="5"/>
        <v>4</v>
      </c>
      <c r="K182">
        <f t="shared" si="4"/>
        <v>26</v>
      </c>
    </row>
    <row r="183" spans="1:11" x14ac:dyDescent="0.25">
      <c r="A183" s="1">
        <v>43347</v>
      </c>
      <c r="B183" t="s">
        <v>6</v>
      </c>
      <c r="C183" t="s">
        <v>11</v>
      </c>
      <c r="D183" t="s">
        <v>8</v>
      </c>
      <c r="E183">
        <v>9</v>
      </c>
      <c r="F183">
        <v>25</v>
      </c>
      <c r="G183">
        <f t="shared" si="6"/>
        <v>0</v>
      </c>
      <c r="H183">
        <f t="shared" si="6"/>
        <v>9</v>
      </c>
      <c r="I183">
        <f t="shared" si="6"/>
        <v>78</v>
      </c>
      <c r="J183">
        <f t="shared" si="5"/>
        <v>4</v>
      </c>
      <c r="K183">
        <f t="shared" si="4"/>
        <v>26</v>
      </c>
    </row>
    <row r="184" spans="1:11" x14ac:dyDescent="0.25">
      <c r="A184" s="1">
        <v>43347</v>
      </c>
      <c r="B184" t="s">
        <v>6</v>
      </c>
      <c r="C184" t="s">
        <v>7</v>
      </c>
      <c r="D184" t="s">
        <v>14</v>
      </c>
      <c r="E184">
        <v>4</v>
      </c>
      <c r="F184">
        <v>94</v>
      </c>
      <c r="G184">
        <f t="shared" si="6"/>
        <v>0</v>
      </c>
      <c r="H184">
        <f t="shared" si="6"/>
        <v>9</v>
      </c>
      <c r="I184">
        <f t="shared" si="6"/>
        <v>78</v>
      </c>
      <c r="J184">
        <f t="shared" si="5"/>
        <v>0</v>
      </c>
      <c r="K184">
        <f t="shared" si="4"/>
        <v>26</v>
      </c>
    </row>
    <row r="185" spans="1:11" x14ac:dyDescent="0.25">
      <c r="A185" s="1">
        <v>43347</v>
      </c>
      <c r="B185" t="s">
        <v>6</v>
      </c>
      <c r="C185" t="s">
        <v>12</v>
      </c>
      <c r="D185" t="s">
        <v>8</v>
      </c>
      <c r="E185">
        <v>8</v>
      </c>
      <c r="F185">
        <v>21</v>
      </c>
      <c r="G185">
        <f t="shared" si="6"/>
        <v>0</v>
      </c>
      <c r="H185">
        <f t="shared" si="6"/>
        <v>9</v>
      </c>
      <c r="I185">
        <f t="shared" si="6"/>
        <v>86</v>
      </c>
      <c r="J185">
        <f t="shared" si="5"/>
        <v>0</v>
      </c>
      <c r="K185">
        <f t="shared" si="4"/>
        <v>26</v>
      </c>
    </row>
    <row r="186" spans="1:11" x14ac:dyDescent="0.25">
      <c r="A186" s="1">
        <v>43347</v>
      </c>
      <c r="B186" t="s">
        <v>6</v>
      </c>
      <c r="C186" t="s">
        <v>10</v>
      </c>
      <c r="D186" t="s">
        <v>8</v>
      </c>
      <c r="E186">
        <v>47</v>
      </c>
      <c r="F186">
        <v>8</v>
      </c>
      <c r="G186">
        <f t="shared" si="6"/>
        <v>47</v>
      </c>
      <c r="H186">
        <f t="shared" si="6"/>
        <v>9</v>
      </c>
      <c r="I186">
        <f t="shared" si="6"/>
        <v>86</v>
      </c>
      <c r="J186">
        <f t="shared" si="5"/>
        <v>0</v>
      </c>
      <c r="K186">
        <f t="shared" si="4"/>
        <v>26</v>
      </c>
    </row>
    <row r="187" spans="1:11" x14ac:dyDescent="0.25">
      <c r="A187" s="1">
        <v>43362</v>
      </c>
      <c r="B187" t="s">
        <v>13</v>
      </c>
      <c r="C187" t="s">
        <v>12</v>
      </c>
      <c r="D187" t="s">
        <v>14</v>
      </c>
      <c r="E187">
        <v>82</v>
      </c>
      <c r="F187">
        <v>29</v>
      </c>
      <c r="G187">
        <f t="shared" si="6"/>
        <v>47</v>
      </c>
      <c r="H187">
        <f t="shared" si="6"/>
        <v>9</v>
      </c>
      <c r="I187">
        <f t="shared" si="6"/>
        <v>4</v>
      </c>
      <c r="J187">
        <f t="shared" si="5"/>
        <v>0</v>
      </c>
      <c r="K187">
        <f t="shared" si="4"/>
        <v>26</v>
      </c>
    </row>
    <row r="188" spans="1:11" x14ac:dyDescent="0.25">
      <c r="A188" s="1">
        <v>43362</v>
      </c>
      <c r="B188" t="s">
        <v>13</v>
      </c>
      <c r="C188" t="s">
        <v>9</v>
      </c>
      <c r="D188" t="s">
        <v>14</v>
      </c>
      <c r="E188">
        <v>26</v>
      </c>
      <c r="F188">
        <v>58</v>
      </c>
      <c r="G188">
        <f t="shared" si="6"/>
        <v>47</v>
      </c>
      <c r="H188">
        <f t="shared" si="6"/>
        <v>9</v>
      </c>
      <c r="I188">
        <f t="shared" si="6"/>
        <v>4</v>
      </c>
      <c r="J188">
        <f t="shared" si="5"/>
        <v>0</v>
      </c>
      <c r="K188">
        <f t="shared" si="4"/>
        <v>0</v>
      </c>
    </row>
    <row r="189" spans="1:11" x14ac:dyDescent="0.25">
      <c r="A189" s="1">
        <v>43362</v>
      </c>
      <c r="B189" t="s">
        <v>13</v>
      </c>
      <c r="C189" t="s">
        <v>10</v>
      </c>
      <c r="D189" t="s">
        <v>8</v>
      </c>
      <c r="E189">
        <v>24</v>
      </c>
      <c r="F189">
        <v>9</v>
      </c>
      <c r="G189">
        <f t="shared" si="6"/>
        <v>71</v>
      </c>
      <c r="H189">
        <f t="shared" si="6"/>
        <v>9</v>
      </c>
      <c r="I189">
        <f t="shared" si="6"/>
        <v>4</v>
      </c>
      <c r="J189">
        <f t="shared" si="5"/>
        <v>0</v>
      </c>
      <c r="K189">
        <f t="shared" si="4"/>
        <v>0</v>
      </c>
    </row>
    <row r="190" spans="1:11" x14ac:dyDescent="0.25">
      <c r="A190" s="1">
        <v>43362</v>
      </c>
      <c r="B190" t="s">
        <v>13</v>
      </c>
      <c r="C190" t="s">
        <v>11</v>
      </c>
      <c r="D190" t="s">
        <v>8</v>
      </c>
      <c r="E190">
        <v>36</v>
      </c>
      <c r="F190">
        <v>26</v>
      </c>
      <c r="G190">
        <f t="shared" si="6"/>
        <v>71</v>
      </c>
      <c r="H190">
        <f t="shared" si="6"/>
        <v>45</v>
      </c>
      <c r="I190">
        <f t="shared" si="6"/>
        <v>4</v>
      </c>
      <c r="J190">
        <f t="shared" si="5"/>
        <v>0</v>
      </c>
      <c r="K190">
        <f t="shared" si="4"/>
        <v>0</v>
      </c>
    </row>
    <row r="191" spans="1:11" x14ac:dyDescent="0.25">
      <c r="A191" s="1">
        <v>43362</v>
      </c>
      <c r="B191" t="s">
        <v>13</v>
      </c>
      <c r="C191" t="s">
        <v>7</v>
      </c>
      <c r="D191" t="s">
        <v>8</v>
      </c>
      <c r="E191">
        <v>6</v>
      </c>
      <c r="F191">
        <v>68</v>
      </c>
      <c r="G191">
        <f t="shared" si="6"/>
        <v>71</v>
      </c>
      <c r="H191">
        <f t="shared" si="6"/>
        <v>45</v>
      </c>
      <c r="I191">
        <f t="shared" si="6"/>
        <v>4</v>
      </c>
      <c r="J191">
        <f t="shared" si="5"/>
        <v>6</v>
      </c>
      <c r="K191">
        <f t="shared" si="5"/>
        <v>0</v>
      </c>
    </row>
    <row r="192" spans="1:11" x14ac:dyDescent="0.25">
      <c r="A192" s="1">
        <v>43381</v>
      </c>
      <c r="B192" t="s">
        <v>15</v>
      </c>
      <c r="C192" t="s">
        <v>11</v>
      </c>
      <c r="D192" t="s">
        <v>14</v>
      </c>
      <c r="E192">
        <v>45</v>
      </c>
      <c r="F192">
        <v>36</v>
      </c>
      <c r="G192">
        <f t="shared" si="6"/>
        <v>71</v>
      </c>
      <c r="H192">
        <f t="shared" si="6"/>
        <v>0</v>
      </c>
      <c r="I192">
        <f t="shared" si="6"/>
        <v>4</v>
      </c>
      <c r="J192">
        <f t="shared" si="5"/>
        <v>6</v>
      </c>
      <c r="K192">
        <f t="shared" si="5"/>
        <v>0</v>
      </c>
    </row>
    <row r="193" spans="1:11" x14ac:dyDescent="0.25">
      <c r="A193" s="1">
        <v>43381</v>
      </c>
      <c r="B193" t="s">
        <v>15</v>
      </c>
      <c r="C193" t="s">
        <v>10</v>
      </c>
      <c r="D193" t="s">
        <v>8</v>
      </c>
      <c r="E193">
        <v>18</v>
      </c>
      <c r="F193">
        <v>8</v>
      </c>
      <c r="G193">
        <f t="shared" si="6"/>
        <v>89</v>
      </c>
      <c r="H193">
        <f t="shared" si="6"/>
        <v>0</v>
      </c>
      <c r="I193">
        <f t="shared" si="6"/>
        <v>4</v>
      </c>
      <c r="J193">
        <f t="shared" si="5"/>
        <v>6</v>
      </c>
      <c r="K193">
        <f t="shared" si="5"/>
        <v>0</v>
      </c>
    </row>
    <row r="194" spans="1:11" x14ac:dyDescent="0.25">
      <c r="A194" s="1">
        <v>43381</v>
      </c>
      <c r="B194" t="s">
        <v>15</v>
      </c>
      <c r="C194" t="s">
        <v>9</v>
      </c>
      <c r="D194" t="s">
        <v>8</v>
      </c>
      <c r="E194">
        <v>20</v>
      </c>
      <c r="F194">
        <v>41</v>
      </c>
      <c r="G194">
        <f t="shared" si="6"/>
        <v>89</v>
      </c>
      <c r="H194">
        <f t="shared" si="6"/>
        <v>0</v>
      </c>
      <c r="I194">
        <f t="shared" si="6"/>
        <v>4</v>
      </c>
      <c r="J194">
        <f t="shared" si="5"/>
        <v>6</v>
      </c>
      <c r="K194">
        <f t="shared" si="5"/>
        <v>20</v>
      </c>
    </row>
    <row r="195" spans="1:11" x14ac:dyDescent="0.25">
      <c r="A195" s="1">
        <v>43407</v>
      </c>
      <c r="B195" t="s">
        <v>16</v>
      </c>
      <c r="C195" t="s">
        <v>12</v>
      </c>
      <c r="D195" t="s">
        <v>14</v>
      </c>
      <c r="E195">
        <v>4</v>
      </c>
      <c r="F195">
        <v>32</v>
      </c>
      <c r="G195">
        <f t="shared" si="6"/>
        <v>89</v>
      </c>
      <c r="H195">
        <f t="shared" si="6"/>
        <v>0</v>
      </c>
      <c r="I195">
        <f t="shared" si="6"/>
        <v>0</v>
      </c>
      <c r="J195">
        <f t="shared" si="6"/>
        <v>6</v>
      </c>
      <c r="K195">
        <f t="shared" si="6"/>
        <v>20</v>
      </c>
    </row>
    <row r="196" spans="1:11" x14ac:dyDescent="0.25">
      <c r="A196" s="1">
        <v>43407</v>
      </c>
      <c r="B196" t="s">
        <v>16</v>
      </c>
      <c r="C196" t="s">
        <v>9</v>
      </c>
      <c r="D196" t="s">
        <v>8</v>
      </c>
      <c r="E196">
        <v>48</v>
      </c>
      <c r="F196">
        <v>37</v>
      </c>
      <c r="G196">
        <f t="shared" ref="G196:K204" si="7">IF($C196=G$1,IF($D196="Z",G195+$E196,G195-$E196),G195)</f>
        <v>89</v>
      </c>
      <c r="H196">
        <f t="shared" si="7"/>
        <v>0</v>
      </c>
      <c r="I196">
        <f t="shared" si="7"/>
        <v>0</v>
      </c>
      <c r="J196">
        <f t="shared" si="7"/>
        <v>6</v>
      </c>
      <c r="K196">
        <f t="shared" si="7"/>
        <v>68</v>
      </c>
    </row>
    <row r="197" spans="1:11" x14ac:dyDescent="0.25">
      <c r="A197" s="1">
        <v>43428</v>
      </c>
      <c r="B197" t="s">
        <v>17</v>
      </c>
      <c r="C197" t="s">
        <v>9</v>
      </c>
      <c r="D197" t="s">
        <v>14</v>
      </c>
      <c r="E197">
        <v>64</v>
      </c>
      <c r="F197">
        <v>61</v>
      </c>
      <c r="G197">
        <f t="shared" si="7"/>
        <v>89</v>
      </c>
      <c r="H197">
        <f t="shared" si="7"/>
        <v>0</v>
      </c>
      <c r="I197">
        <f t="shared" si="7"/>
        <v>0</v>
      </c>
      <c r="J197">
        <f t="shared" si="7"/>
        <v>6</v>
      </c>
      <c r="K197">
        <f t="shared" si="7"/>
        <v>4</v>
      </c>
    </row>
    <row r="198" spans="1:11" x14ac:dyDescent="0.25">
      <c r="A198" s="1">
        <v>43428</v>
      </c>
      <c r="B198" t="s">
        <v>17</v>
      </c>
      <c r="C198" t="s">
        <v>7</v>
      </c>
      <c r="D198" t="s">
        <v>8</v>
      </c>
      <c r="E198">
        <v>43</v>
      </c>
      <c r="F198">
        <v>63</v>
      </c>
      <c r="G198">
        <f t="shared" si="7"/>
        <v>89</v>
      </c>
      <c r="H198">
        <f t="shared" si="7"/>
        <v>0</v>
      </c>
      <c r="I198">
        <f t="shared" si="7"/>
        <v>0</v>
      </c>
      <c r="J198">
        <f t="shared" si="7"/>
        <v>49</v>
      </c>
      <c r="K198">
        <f t="shared" si="7"/>
        <v>4</v>
      </c>
    </row>
    <row r="199" spans="1:11" x14ac:dyDescent="0.25">
      <c r="A199" s="1">
        <v>43428</v>
      </c>
      <c r="B199" t="s">
        <v>17</v>
      </c>
      <c r="C199" t="s">
        <v>11</v>
      </c>
      <c r="D199" t="s">
        <v>8</v>
      </c>
      <c r="E199">
        <v>24</v>
      </c>
      <c r="F199">
        <v>24</v>
      </c>
      <c r="G199">
        <f t="shared" si="7"/>
        <v>89</v>
      </c>
      <c r="H199">
        <f t="shared" si="7"/>
        <v>24</v>
      </c>
      <c r="I199">
        <f t="shared" si="7"/>
        <v>0</v>
      </c>
      <c r="J199">
        <f t="shared" si="7"/>
        <v>49</v>
      </c>
      <c r="K199">
        <f t="shared" si="7"/>
        <v>4</v>
      </c>
    </row>
    <row r="200" spans="1:11" x14ac:dyDescent="0.25">
      <c r="A200" s="1">
        <v>43452</v>
      </c>
      <c r="B200" t="s">
        <v>18</v>
      </c>
      <c r="C200" t="s">
        <v>9</v>
      </c>
      <c r="D200" t="s">
        <v>14</v>
      </c>
      <c r="E200">
        <v>4</v>
      </c>
      <c r="F200">
        <v>62</v>
      </c>
      <c r="G200">
        <f t="shared" si="7"/>
        <v>89</v>
      </c>
      <c r="H200">
        <f t="shared" si="7"/>
        <v>24</v>
      </c>
      <c r="I200">
        <f t="shared" si="7"/>
        <v>0</v>
      </c>
      <c r="J200">
        <f t="shared" si="7"/>
        <v>49</v>
      </c>
      <c r="K200">
        <f t="shared" si="7"/>
        <v>0</v>
      </c>
    </row>
    <row r="201" spans="1:11" x14ac:dyDescent="0.25">
      <c r="A201" s="1">
        <v>43452</v>
      </c>
      <c r="B201" t="s">
        <v>18</v>
      </c>
      <c r="C201" t="s">
        <v>12</v>
      </c>
      <c r="D201" t="s">
        <v>8</v>
      </c>
      <c r="E201">
        <v>35</v>
      </c>
      <c r="F201">
        <v>19</v>
      </c>
      <c r="G201">
        <f t="shared" si="7"/>
        <v>89</v>
      </c>
      <c r="H201">
        <f t="shared" si="7"/>
        <v>24</v>
      </c>
      <c r="I201">
        <f t="shared" si="7"/>
        <v>35</v>
      </c>
      <c r="J201">
        <f t="shared" si="7"/>
        <v>49</v>
      </c>
      <c r="K201">
        <f t="shared" si="7"/>
        <v>0</v>
      </c>
    </row>
    <row r="202" spans="1:11" x14ac:dyDescent="0.25">
      <c r="A202" s="1">
        <v>43452</v>
      </c>
      <c r="B202" t="s">
        <v>18</v>
      </c>
      <c r="C202" t="s">
        <v>10</v>
      </c>
      <c r="D202" t="s">
        <v>8</v>
      </c>
      <c r="E202">
        <v>41</v>
      </c>
      <c r="F202">
        <v>8</v>
      </c>
      <c r="G202">
        <f t="shared" si="7"/>
        <v>130</v>
      </c>
      <c r="H202">
        <f t="shared" si="7"/>
        <v>24</v>
      </c>
      <c r="I202">
        <f t="shared" si="7"/>
        <v>35</v>
      </c>
      <c r="J202">
        <f t="shared" si="7"/>
        <v>49</v>
      </c>
      <c r="K202">
        <f t="shared" si="7"/>
        <v>0</v>
      </c>
    </row>
    <row r="203" spans="1:11" x14ac:dyDescent="0.25">
      <c r="A203" s="1">
        <v>43452</v>
      </c>
      <c r="B203" t="s">
        <v>18</v>
      </c>
      <c r="C203" t="s">
        <v>7</v>
      </c>
      <c r="D203" t="s">
        <v>8</v>
      </c>
      <c r="E203">
        <v>23</v>
      </c>
      <c r="F203">
        <v>61</v>
      </c>
      <c r="G203">
        <f t="shared" si="7"/>
        <v>130</v>
      </c>
      <c r="H203">
        <f t="shared" si="7"/>
        <v>24</v>
      </c>
      <c r="I203">
        <f t="shared" si="7"/>
        <v>35</v>
      </c>
      <c r="J203">
        <f t="shared" si="7"/>
        <v>72</v>
      </c>
      <c r="K203">
        <f t="shared" si="7"/>
        <v>0</v>
      </c>
    </row>
    <row r="204" spans="1:11" x14ac:dyDescent="0.25">
      <c r="A204" s="1">
        <v>43452</v>
      </c>
      <c r="B204" t="s">
        <v>18</v>
      </c>
      <c r="C204" t="s">
        <v>11</v>
      </c>
      <c r="D204" t="s">
        <v>8</v>
      </c>
      <c r="E204">
        <v>46</v>
      </c>
      <c r="F204">
        <v>23</v>
      </c>
      <c r="G204">
        <f t="shared" si="7"/>
        <v>130</v>
      </c>
      <c r="H204">
        <f t="shared" si="7"/>
        <v>70</v>
      </c>
      <c r="I204">
        <f t="shared" si="7"/>
        <v>35</v>
      </c>
      <c r="J204">
        <f t="shared" si="7"/>
        <v>72</v>
      </c>
      <c r="K204">
        <f t="shared" si="7"/>
        <v>0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C5F4-952D-4C0E-8C9B-72E9A6C5CAD7}">
  <dimension ref="A1:J203"/>
  <sheetViews>
    <sheetView workbookViewId="0">
      <selection activeCell="J4" sqref="J4"/>
    </sheetView>
  </sheetViews>
  <sheetFormatPr defaultRowHeight="15" x14ac:dyDescent="0.25"/>
  <cols>
    <col min="1" max="1" width="10.425781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v>0</v>
      </c>
      <c r="H2" t="b">
        <f>G2&gt;20</f>
        <v>0</v>
      </c>
      <c r="J2" s="7">
        <f>COUNTIF(H2:H203,TRUE)</f>
        <v>22</v>
      </c>
    </row>
    <row r="3" spans="1:10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 t="shared" ref="G3:G6" si="0">A3-A2-1</f>
        <v>-1</v>
      </c>
      <c r="H3" t="b">
        <f t="shared" ref="H3:H66" si="1">G3&gt;20</f>
        <v>0</v>
      </c>
    </row>
    <row r="4" spans="1:10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si="0"/>
        <v>-1</v>
      </c>
      <c r="H4" t="b">
        <f t="shared" si="1"/>
        <v>0</v>
      </c>
    </row>
    <row r="5" spans="1:10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0"/>
        <v>-1</v>
      </c>
      <c r="H5" t="b">
        <f t="shared" si="1"/>
        <v>0</v>
      </c>
    </row>
    <row r="6" spans="1:10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0"/>
        <v>-1</v>
      </c>
      <c r="H6" t="b">
        <f t="shared" si="1"/>
        <v>0</v>
      </c>
    </row>
    <row r="7" spans="1:10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>A7-A6-1</f>
        <v>14</v>
      </c>
      <c r="H7" t="b">
        <f t="shared" si="1"/>
        <v>0</v>
      </c>
    </row>
    <row r="8" spans="1:10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ref="G8:G71" si="2">A8-A7-1</f>
        <v>-1</v>
      </c>
      <c r="H8" t="b">
        <f t="shared" si="1"/>
        <v>0</v>
      </c>
    </row>
    <row r="9" spans="1:10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2"/>
        <v>7</v>
      </c>
      <c r="H9" t="b">
        <f t="shared" si="1"/>
        <v>0</v>
      </c>
    </row>
    <row r="10" spans="1:10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2"/>
        <v>-1</v>
      </c>
      <c r="H10" t="b">
        <f t="shared" si="1"/>
        <v>0</v>
      </c>
    </row>
    <row r="11" spans="1:10" x14ac:dyDescent="0.2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2"/>
        <v>-1</v>
      </c>
      <c r="H11" t="b">
        <f t="shared" si="1"/>
        <v>0</v>
      </c>
    </row>
    <row r="12" spans="1:10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2"/>
        <v>25</v>
      </c>
      <c r="H12" t="b">
        <f t="shared" si="1"/>
        <v>1</v>
      </c>
    </row>
    <row r="13" spans="1:10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2"/>
        <v>-1</v>
      </c>
      <c r="H13" t="b">
        <f t="shared" si="1"/>
        <v>0</v>
      </c>
    </row>
    <row r="14" spans="1:10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2"/>
        <v>-1</v>
      </c>
      <c r="H14" t="b">
        <f t="shared" si="1"/>
        <v>0</v>
      </c>
    </row>
    <row r="15" spans="1:10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2"/>
        <v>-1</v>
      </c>
      <c r="H15" t="b">
        <f t="shared" si="1"/>
        <v>0</v>
      </c>
    </row>
    <row r="16" spans="1:10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2"/>
        <v>20</v>
      </c>
      <c r="H16" t="b">
        <f t="shared" si="1"/>
        <v>0</v>
      </c>
    </row>
    <row r="17" spans="1:8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2"/>
        <v>-1</v>
      </c>
      <c r="H17" t="b">
        <f t="shared" si="1"/>
        <v>0</v>
      </c>
    </row>
    <row r="18" spans="1:8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2"/>
        <v>-1</v>
      </c>
      <c r="H18" t="b">
        <f t="shared" si="1"/>
        <v>0</v>
      </c>
    </row>
    <row r="19" spans="1:8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2"/>
        <v>-1</v>
      </c>
      <c r="H19" t="b">
        <f t="shared" si="1"/>
        <v>0</v>
      </c>
    </row>
    <row r="20" spans="1:8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2"/>
        <v>23</v>
      </c>
      <c r="H20" t="b">
        <f t="shared" si="1"/>
        <v>1</v>
      </c>
    </row>
    <row r="21" spans="1:8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2"/>
        <v>-1</v>
      </c>
      <c r="H21" t="b">
        <f t="shared" si="1"/>
        <v>0</v>
      </c>
    </row>
    <row r="22" spans="1:8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2"/>
        <v>-1</v>
      </c>
      <c r="H22" t="b">
        <f t="shared" si="1"/>
        <v>0</v>
      </c>
    </row>
    <row r="23" spans="1:8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2"/>
        <v>17</v>
      </c>
      <c r="H23" t="b">
        <f t="shared" si="1"/>
        <v>0</v>
      </c>
    </row>
    <row r="24" spans="1:8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2"/>
        <v>-1</v>
      </c>
      <c r="H24" t="b">
        <f t="shared" si="1"/>
        <v>0</v>
      </c>
    </row>
    <row r="25" spans="1:8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2"/>
        <v>-1</v>
      </c>
      <c r="H25" t="b">
        <f t="shared" si="1"/>
        <v>0</v>
      </c>
    </row>
    <row r="26" spans="1:8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2"/>
        <v>21</v>
      </c>
      <c r="H26" t="b">
        <f t="shared" si="1"/>
        <v>1</v>
      </c>
    </row>
    <row r="27" spans="1:8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2"/>
        <v>-1</v>
      </c>
      <c r="H27" t="b">
        <f t="shared" si="1"/>
        <v>0</v>
      </c>
    </row>
    <row r="28" spans="1:8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2"/>
        <v>24</v>
      </c>
      <c r="H28" t="b">
        <f t="shared" si="1"/>
        <v>1</v>
      </c>
    </row>
    <row r="29" spans="1:8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2"/>
        <v>-1</v>
      </c>
      <c r="H29" t="b">
        <f t="shared" si="1"/>
        <v>0</v>
      </c>
    </row>
    <row r="30" spans="1:8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2"/>
        <v>-1</v>
      </c>
      <c r="H30" t="b">
        <f t="shared" si="1"/>
        <v>0</v>
      </c>
    </row>
    <row r="31" spans="1:8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2"/>
        <v>-1</v>
      </c>
      <c r="H31" t="b">
        <f t="shared" si="1"/>
        <v>0</v>
      </c>
    </row>
    <row r="32" spans="1:8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2"/>
        <v>12</v>
      </c>
      <c r="H32" t="b">
        <f t="shared" si="1"/>
        <v>0</v>
      </c>
    </row>
    <row r="33" spans="1:8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2"/>
        <v>-1</v>
      </c>
      <c r="H33" t="b">
        <f t="shared" si="1"/>
        <v>0</v>
      </c>
    </row>
    <row r="34" spans="1:8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2"/>
        <v>-1</v>
      </c>
      <c r="H34" t="b">
        <f t="shared" si="1"/>
        <v>0</v>
      </c>
    </row>
    <row r="35" spans="1:8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2"/>
        <v>-1</v>
      </c>
      <c r="H35" t="b">
        <f t="shared" si="1"/>
        <v>0</v>
      </c>
    </row>
    <row r="36" spans="1:8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2"/>
        <v>-1</v>
      </c>
      <c r="H36" t="b">
        <f t="shared" si="1"/>
        <v>0</v>
      </c>
    </row>
    <row r="37" spans="1:8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2"/>
        <v>16</v>
      </c>
      <c r="H37" t="b">
        <f t="shared" si="1"/>
        <v>0</v>
      </c>
    </row>
    <row r="38" spans="1:8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2"/>
        <v>-1</v>
      </c>
      <c r="H38" t="b">
        <f t="shared" si="1"/>
        <v>0</v>
      </c>
    </row>
    <row r="39" spans="1:8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2"/>
        <v>-1</v>
      </c>
      <c r="H39" t="b">
        <f t="shared" si="1"/>
        <v>0</v>
      </c>
    </row>
    <row r="40" spans="1:8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2"/>
        <v>-1</v>
      </c>
      <c r="H40" t="b">
        <f t="shared" si="1"/>
        <v>0</v>
      </c>
    </row>
    <row r="41" spans="1:8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2"/>
        <v>14</v>
      </c>
      <c r="H41" t="b">
        <f t="shared" si="1"/>
        <v>0</v>
      </c>
    </row>
    <row r="42" spans="1:8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2"/>
        <v>-1</v>
      </c>
      <c r="H42" t="b">
        <f t="shared" si="1"/>
        <v>0</v>
      </c>
    </row>
    <row r="43" spans="1:8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2"/>
        <v>18</v>
      </c>
      <c r="H43" t="b">
        <f t="shared" si="1"/>
        <v>0</v>
      </c>
    </row>
    <row r="44" spans="1:8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2"/>
        <v>-1</v>
      </c>
      <c r="H44" t="b">
        <f t="shared" si="1"/>
        <v>0</v>
      </c>
    </row>
    <row r="45" spans="1:8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2"/>
        <v>-1</v>
      </c>
      <c r="H45" t="b">
        <f t="shared" si="1"/>
        <v>0</v>
      </c>
    </row>
    <row r="46" spans="1:8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2"/>
        <v>25</v>
      </c>
      <c r="H46" t="b">
        <f t="shared" si="1"/>
        <v>1</v>
      </c>
    </row>
    <row r="47" spans="1:8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2"/>
        <v>-1</v>
      </c>
      <c r="H47" t="b">
        <f t="shared" si="1"/>
        <v>0</v>
      </c>
    </row>
    <row r="48" spans="1:8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2"/>
        <v>-1</v>
      </c>
      <c r="H48" t="b">
        <f t="shared" si="1"/>
        <v>0</v>
      </c>
    </row>
    <row r="49" spans="1:8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2"/>
        <v>-1</v>
      </c>
      <c r="H49" t="b">
        <f t="shared" si="1"/>
        <v>0</v>
      </c>
    </row>
    <row r="50" spans="1:8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2"/>
        <v>-1</v>
      </c>
      <c r="H50" t="b">
        <f t="shared" si="1"/>
        <v>0</v>
      </c>
    </row>
    <row r="51" spans="1:8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2"/>
        <v>20</v>
      </c>
      <c r="H51" t="b">
        <f t="shared" si="1"/>
        <v>0</v>
      </c>
    </row>
    <row r="52" spans="1:8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2"/>
        <v>-1</v>
      </c>
      <c r="H52" t="b">
        <f t="shared" si="1"/>
        <v>0</v>
      </c>
    </row>
    <row r="53" spans="1:8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2"/>
        <v>-1</v>
      </c>
      <c r="H53" t="b">
        <f t="shared" si="1"/>
        <v>0</v>
      </c>
    </row>
    <row r="54" spans="1:8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2"/>
        <v>-1</v>
      </c>
      <c r="H54" t="b">
        <f t="shared" si="1"/>
        <v>0</v>
      </c>
    </row>
    <row r="55" spans="1:8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2"/>
        <v>-1</v>
      </c>
      <c r="H55" t="b">
        <f t="shared" si="1"/>
        <v>0</v>
      </c>
    </row>
    <row r="56" spans="1:8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2"/>
        <v>23</v>
      </c>
      <c r="H56" t="b">
        <f t="shared" si="1"/>
        <v>1</v>
      </c>
    </row>
    <row r="57" spans="1:8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2"/>
        <v>-1</v>
      </c>
      <c r="H57" t="b">
        <f t="shared" si="1"/>
        <v>0</v>
      </c>
    </row>
    <row r="58" spans="1:8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2"/>
        <v>-1</v>
      </c>
      <c r="H58" t="b">
        <f t="shared" si="1"/>
        <v>0</v>
      </c>
    </row>
    <row r="59" spans="1:8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2"/>
        <v>17</v>
      </c>
      <c r="H59" t="b">
        <f t="shared" si="1"/>
        <v>0</v>
      </c>
    </row>
    <row r="60" spans="1:8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2"/>
        <v>-1</v>
      </c>
      <c r="H60" t="b">
        <f t="shared" si="1"/>
        <v>0</v>
      </c>
    </row>
    <row r="61" spans="1:8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2"/>
        <v>-1</v>
      </c>
      <c r="H61" t="b">
        <f t="shared" si="1"/>
        <v>0</v>
      </c>
    </row>
    <row r="62" spans="1:8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2"/>
        <v>21</v>
      </c>
      <c r="H62" t="b">
        <f t="shared" si="1"/>
        <v>1</v>
      </c>
    </row>
    <row r="63" spans="1:8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2"/>
        <v>-1</v>
      </c>
      <c r="H63" t="b">
        <f t="shared" si="1"/>
        <v>0</v>
      </c>
    </row>
    <row r="64" spans="1:8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2"/>
        <v>-1</v>
      </c>
      <c r="H64" t="b">
        <f t="shared" si="1"/>
        <v>0</v>
      </c>
    </row>
    <row r="65" spans="1:8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2"/>
        <v>-1</v>
      </c>
      <c r="H65" t="b">
        <f t="shared" si="1"/>
        <v>0</v>
      </c>
    </row>
    <row r="66" spans="1:8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2"/>
        <v>24</v>
      </c>
      <c r="H66" t="b">
        <f t="shared" si="1"/>
        <v>1</v>
      </c>
    </row>
    <row r="67" spans="1:8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si="2"/>
        <v>-1</v>
      </c>
      <c r="H67" t="b">
        <f t="shared" ref="H67:H130" si="3">G67&gt;20</f>
        <v>0</v>
      </c>
    </row>
    <row r="68" spans="1:8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si="2"/>
        <v>-1</v>
      </c>
      <c r="H68" t="b">
        <f t="shared" si="3"/>
        <v>0</v>
      </c>
    </row>
    <row r="69" spans="1:8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2"/>
        <v>12</v>
      </c>
      <c r="H69" t="b">
        <f t="shared" si="3"/>
        <v>0</v>
      </c>
    </row>
    <row r="70" spans="1:8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2"/>
        <v>-1</v>
      </c>
      <c r="H70" t="b">
        <f t="shared" si="3"/>
        <v>0</v>
      </c>
    </row>
    <row r="71" spans="1:8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2"/>
        <v>-1</v>
      </c>
      <c r="H71" t="b">
        <f t="shared" si="3"/>
        <v>0</v>
      </c>
    </row>
    <row r="72" spans="1:8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ref="G72:G135" si="4">A72-A71-1</f>
        <v>-1</v>
      </c>
      <c r="H72" t="b">
        <f t="shared" si="3"/>
        <v>0</v>
      </c>
    </row>
    <row r="73" spans="1:8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4"/>
        <v>-1</v>
      </c>
      <c r="H73" t="b">
        <f t="shared" si="3"/>
        <v>0</v>
      </c>
    </row>
    <row r="74" spans="1:8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4"/>
        <v>16</v>
      </c>
      <c r="H74" t="b">
        <f t="shared" si="3"/>
        <v>0</v>
      </c>
    </row>
    <row r="75" spans="1:8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4"/>
        <v>-1</v>
      </c>
      <c r="H75" t="b">
        <f t="shared" si="3"/>
        <v>0</v>
      </c>
    </row>
    <row r="76" spans="1:8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4"/>
        <v>-1</v>
      </c>
      <c r="H76" t="b">
        <f t="shared" si="3"/>
        <v>0</v>
      </c>
    </row>
    <row r="77" spans="1:8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4"/>
        <v>14</v>
      </c>
      <c r="H77" t="b">
        <f t="shared" si="3"/>
        <v>0</v>
      </c>
    </row>
    <row r="78" spans="1:8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4"/>
        <v>-1</v>
      </c>
      <c r="H78" t="b">
        <f t="shared" si="3"/>
        <v>0</v>
      </c>
    </row>
    <row r="79" spans="1:8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4"/>
        <v>18</v>
      </c>
      <c r="H79" t="b">
        <f t="shared" si="3"/>
        <v>0</v>
      </c>
    </row>
    <row r="80" spans="1:8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4"/>
        <v>-1</v>
      </c>
      <c r="H80" t="b">
        <f t="shared" si="3"/>
        <v>0</v>
      </c>
    </row>
    <row r="81" spans="1:8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4"/>
        <v>-1</v>
      </c>
      <c r="H81" t="b">
        <f t="shared" si="3"/>
        <v>0</v>
      </c>
    </row>
    <row r="82" spans="1:8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4"/>
        <v>-1</v>
      </c>
      <c r="H82" t="b">
        <f t="shared" si="3"/>
        <v>0</v>
      </c>
    </row>
    <row r="83" spans="1:8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4"/>
        <v>25</v>
      </c>
      <c r="H83" t="b">
        <f t="shared" si="3"/>
        <v>1</v>
      </c>
    </row>
    <row r="84" spans="1:8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4"/>
        <v>-1</v>
      </c>
      <c r="H84" t="b">
        <f t="shared" si="3"/>
        <v>0</v>
      </c>
    </row>
    <row r="85" spans="1:8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4"/>
        <v>-1</v>
      </c>
      <c r="H85" t="b">
        <f t="shared" si="3"/>
        <v>0</v>
      </c>
    </row>
    <row r="86" spans="1:8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4"/>
        <v>20</v>
      </c>
      <c r="H86" t="b">
        <f t="shared" si="3"/>
        <v>0</v>
      </c>
    </row>
    <row r="87" spans="1:8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4"/>
        <v>-1</v>
      </c>
      <c r="H87" t="b">
        <f t="shared" si="3"/>
        <v>0</v>
      </c>
    </row>
    <row r="88" spans="1:8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4"/>
        <v>-1</v>
      </c>
      <c r="H88" t="b">
        <f t="shared" si="3"/>
        <v>0</v>
      </c>
    </row>
    <row r="89" spans="1:8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4"/>
        <v>-1</v>
      </c>
      <c r="H89" t="b">
        <f t="shared" si="3"/>
        <v>0</v>
      </c>
    </row>
    <row r="90" spans="1:8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4"/>
        <v>-1</v>
      </c>
      <c r="H90" t="b">
        <f t="shared" si="3"/>
        <v>0</v>
      </c>
    </row>
    <row r="91" spans="1:8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4"/>
        <v>23</v>
      </c>
      <c r="H91" t="b">
        <f t="shared" si="3"/>
        <v>1</v>
      </c>
    </row>
    <row r="92" spans="1:8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4"/>
        <v>-1</v>
      </c>
      <c r="H92" t="b">
        <f t="shared" si="3"/>
        <v>0</v>
      </c>
    </row>
    <row r="93" spans="1:8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4"/>
        <v>-1</v>
      </c>
      <c r="H93" t="b">
        <f t="shared" si="3"/>
        <v>0</v>
      </c>
    </row>
    <row r="94" spans="1:8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4"/>
        <v>-1</v>
      </c>
      <c r="H94" t="b">
        <f t="shared" si="3"/>
        <v>0</v>
      </c>
    </row>
    <row r="95" spans="1:8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4"/>
        <v>-1</v>
      </c>
      <c r="H95" t="b">
        <f t="shared" si="3"/>
        <v>0</v>
      </c>
    </row>
    <row r="96" spans="1:8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4"/>
        <v>17</v>
      </c>
      <c r="H96" t="b">
        <f t="shared" si="3"/>
        <v>0</v>
      </c>
    </row>
    <row r="97" spans="1:8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4"/>
        <v>-1</v>
      </c>
      <c r="H97" t="b">
        <f t="shared" si="3"/>
        <v>0</v>
      </c>
    </row>
    <row r="98" spans="1:8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4"/>
        <v>-1</v>
      </c>
      <c r="H98" t="b">
        <f t="shared" si="3"/>
        <v>0</v>
      </c>
    </row>
    <row r="99" spans="1:8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4"/>
        <v>-1</v>
      </c>
      <c r="H99" t="b">
        <f t="shared" si="3"/>
        <v>0</v>
      </c>
    </row>
    <row r="100" spans="1:8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4"/>
        <v>-1</v>
      </c>
      <c r="H100" t="b">
        <f t="shared" si="3"/>
        <v>0</v>
      </c>
    </row>
    <row r="101" spans="1:8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4"/>
        <v>21</v>
      </c>
      <c r="H101" t="b">
        <f t="shared" si="3"/>
        <v>1</v>
      </c>
    </row>
    <row r="102" spans="1:8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4"/>
        <v>-1</v>
      </c>
      <c r="H102" t="b">
        <f t="shared" si="3"/>
        <v>0</v>
      </c>
    </row>
    <row r="103" spans="1:8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4"/>
        <v>-1</v>
      </c>
      <c r="H103" t="b">
        <f t="shared" si="3"/>
        <v>0</v>
      </c>
    </row>
    <row r="104" spans="1:8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4"/>
        <v>-1</v>
      </c>
      <c r="H104" t="b">
        <f t="shared" si="3"/>
        <v>0</v>
      </c>
    </row>
    <row r="105" spans="1:8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4"/>
        <v>-1</v>
      </c>
      <c r="H105" t="b">
        <f t="shared" si="3"/>
        <v>0</v>
      </c>
    </row>
    <row r="106" spans="1:8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4"/>
        <v>24</v>
      </c>
      <c r="H106" t="b">
        <f t="shared" si="3"/>
        <v>1</v>
      </c>
    </row>
    <row r="107" spans="1:8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4"/>
        <v>-1</v>
      </c>
      <c r="H107" t="b">
        <f t="shared" si="3"/>
        <v>0</v>
      </c>
    </row>
    <row r="108" spans="1:8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4"/>
        <v>12</v>
      </c>
      <c r="H108" t="b">
        <f t="shared" si="3"/>
        <v>0</v>
      </c>
    </row>
    <row r="109" spans="1:8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4"/>
        <v>-1</v>
      </c>
      <c r="H109" t="b">
        <f t="shared" si="3"/>
        <v>0</v>
      </c>
    </row>
    <row r="110" spans="1:8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4"/>
        <v>-1</v>
      </c>
      <c r="H110" t="b">
        <f t="shared" si="3"/>
        <v>0</v>
      </c>
    </row>
    <row r="111" spans="1:8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4"/>
        <v>-1</v>
      </c>
      <c r="H111" t="b">
        <f t="shared" si="3"/>
        <v>0</v>
      </c>
    </row>
    <row r="112" spans="1:8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4"/>
        <v>-1</v>
      </c>
      <c r="H112" t="b">
        <f t="shared" si="3"/>
        <v>0</v>
      </c>
    </row>
    <row r="113" spans="1:8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4"/>
        <v>16</v>
      </c>
      <c r="H113" t="b">
        <f t="shared" si="3"/>
        <v>0</v>
      </c>
    </row>
    <row r="114" spans="1:8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4"/>
        <v>-1</v>
      </c>
      <c r="H114" t="b">
        <f t="shared" si="3"/>
        <v>0</v>
      </c>
    </row>
    <row r="115" spans="1:8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4"/>
        <v>-1</v>
      </c>
      <c r="H115" t="b">
        <f t="shared" si="3"/>
        <v>0</v>
      </c>
    </row>
    <row r="116" spans="1:8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4"/>
        <v>-1</v>
      </c>
      <c r="H116" t="b">
        <f t="shared" si="3"/>
        <v>0</v>
      </c>
    </row>
    <row r="117" spans="1:8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4"/>
        <v>14</v>
      </c>
      <c r="H117" t="b">
        <f t="shared" si="3"/>
        <v>0</v>
      </c>
    </row>
    <row r="118" spans="1:8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4"/>
        <v>-1</v>
      </c>
      <c r="H118" t="b">
        <f t="shared" si="3"/>
        <v>0</v>
      </c>
    </row>
    <row r="119" spans="1:8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4"/>
        <v>-1</v>
      </c>
      <c r="H119" t="b">
        <f t="shared" si="3"/>
        <v>0</v>
      </c>
    </row>
    <row r="120" spans="1:8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4"/>
        <v>-1</v>
      </c>
      <c r="H120" t="b">
        <f t="shared" si="3"/>
        <v>0</v>
      </c>
    </row>
    <row r="121" spans="1:8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4"/>
        <v>18</v>
      </c>
      <c r="H121" t="b">
        <f t="shared" si="3"/>
        <v>0</v>
      </c>
    </row>
    <row r="122" spans="1:8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4"/>
        <v>-1</v>
      </c>
      <c r="H122" t="b">
        <f t="shared" si="3"/>
        <v>0</v>
      </c>
    </row>
    <row r="123" spans="1:8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4"/>
        <v>25</v>
      </c>
      <c r="H123" t="b">
        <f t="shared" si="3"/>
        <v>1</v>
      </c>
    </row>
    <row r="124" spans="1:8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4"/>
        <v>-1</v>
      </c>
      <c r="H124" t="b">
        <f t="shared" si="3"/>
        <v>0</v>
      </c>
    </row>
    <row r="125" spans="1:8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4"/>
        <v>20</v>
      </c>
      <c r="H125" t="b">
        <f t="shared" si="3"/>
        <v>0</v>
      </c>
    </row>
    <row r="126" spans="1:8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4"/>
        <v>-1</v>
      </c>
      <c r="H126" t="b">
        <f t="shared" si="3"/>
        <v>0</v>
      </c>
    </row>
    <row r="127" spans="1:8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4"/>
        <v>-1</v>
      </c>
      <c r="H127" t="b">
        <f t="shared" si="3"/>
        <v>0</v>
      </c>
    </row>
    <row r="128" spans="1:8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4"/>
        <v>-1</v>
      </c>
      <c r="H128" t="b">
        <f t="shared" si="3"/>
        <v>0</v>
      </c>
    </row>
    <row r="129" spans="1:8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4"/>
        <v>-1</v>
      </c>
      <c r="H129" t="b">
        <f t="shared" si="3"/>
        <v>0</v>
      </c>
    </row>
    <row r="130" spans="1:8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4"/>
        <v>23</v>
      </c>
      <c r="H130" t="b">
        <f t="shared" si="3"/>
        <v>1</v>
      </c>
    </row>
    <row r="131" spans="1:8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si="4"/>
        <v>-1</v>
      </c>
      <c r="H131" t="b">
        <f t="shared" ref="H131:H194" si="5">G131&gt;20</f>
        <v>0</v>
      </c>
    </row>
    <row r="132" spans="1:8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si="4"/>
        <v>17</v>
      </c>
      <c r="H132" t="b">
        <f t="shared" si="5"/>
        <v>0</v>
      </c>
    </row>
    <row r="133" spans="1:8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4"/>
        <v>-1</v>
      </c>
      <c r="H133" t="b">
        <f t="shared" si="5"/>
        <v>0</v>
      </c>
    </row>
    <row r="134" spans="1:8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4"/>
        <v>-1</v>
      </c>
      <c r="H134" t="b">
        <f t="shared" si="5"/>
        <v>0</v>
      </c>
    </row>
    <row r="135" spans="1:8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4"/>
        <v>21</v>
      </c>
      <c r="H135" t="b">
        <f t="shared" si="5"/>
        <v>1</v>
      </c>
    </row>
    <row r="136" spans="1:8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ref="G136:G199" si="6">A136-A135-1</f>
        <v>-1</v>
      </c>
      <c r="H136" t="b">
        <f t="shared" si="5"/>
        <v>0</v>
      </c>
    </row>
    <row r="137" spans="1:8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6"/>
        <v>-1</v>
      </c>
      <c r="H137" t="b">
        <f t="shared" si="5"/>
        <v>0</v>
      </c>
    </row>
    <row r="138" spans="1:8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6"/>
        <v>-1</v>
      </c>
      <c r="H138" t="b">
        <f t="shared" si="5"/>
        <v>0</v>
      </c>
    </row>
    <row r="139" spans="1:8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6"/>
        <v>24</v>
      </c>
      <c r="H139" t="b">
        <f t="shared" si="5"/>
        <v>1</v>
      </c>
    </row>
    <row r="140" spans="1:8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6"/>
        <v>-1</v>
      </c>
      <c r="H140" t="b">
        <f t="shared" si="5"/>
        <v>0</v>
      </c>
    </row>
    <row r="141" spans="1:8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6"/>
        <v>-1</v>
      </c>
      <c r="H141" t="b">
        <f t="shared" si="5"/>
        <v>0</v>
      </c>
    </row>
    <row r="142" spans="1:8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6"/>
        <v>-1</v>
      </c>
      <c r="H142" t="b">
        <f t="shared" si="5"/>
        <v>0</v>
      </c>
    </row>
    <row r="143" spans="1:8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6"/>
        <v>-1</v>
      </c>
      <c r="H143" t="b">
        <f t="shared" si="5"/>
        <v>0</v>
      </c>
    </row>
    <row r="144" spans="1:8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6"/>
        <v>0</v>
      </c>
      <c r="H144" t="b">
        <f t="shared" si="5"/>
        <v>0</v>
      </c>
    </row>
    <row r="145" spans="1:8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6"/>
        <v>-1</v>
      </c>
      <c r="H145" t="b">
        <f t="shared" si="5"/>
        <v>0</v>
      </c>
    </row>
    <row r="146" spans="1:8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6"/>
        <v>16</v>
      </c>
      <c r="H146" t="b">
        <f t="shared" si="5"/>
        <v>0</v>
      </c>
    </row>
    <row r="147" spans="1:8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6"/>
        <v>-1</v>
      </c>
      <c r="H147" t="b">
        <f t="shared" si="5"/>
        <v>0</v>
      </c>
    </row>
    <row r="148" spans="1:8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6"/>
        <v>-1</v>
      </c>
      <c r="H148" t="b">
        <f t="shared" si="5"/>
        <v>0</v>
      </c>
    </row>
    <row r="149" spans="1:8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6"/>
        <v>-1</v>
      </c>
      <c r="H149" t="b">
        <f t="shared" si="5"/>
        <v>0</v>
      </c>
    </row>
    <row r="150" spans="1:8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6"/>
        <v>-1</v>
      </c>
      <c r="H150" t="b">
        <f t="shared" si="5"/>
        <v>0</v>
      </c>
    </row>
    <row r="151" spans="1:8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6"/>
        <v>14</v>
      </c>
      <c r="H151" t="b">
        <f t="shared" si="5"/>
        <v>0</v>
      </c>
    </row>
    <row r="152" spans="1:8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6"/>
        <v>-1</v>
      </c>
      <c r="H152" t="b">
        <f t="shared" si="5"/>
        <v>0</v>
      </c>
    </row>
    <row r="153" spans="1:8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6"/>
        <v>18</v>
      </c>
      <c r="H153" t="b">
        <f t="shared" si="5"/>
        <v>0</v>
      </c>
    </row>
    <row r="154" spans="1:8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6"/>
        <v>-1</v>
      </c>
      <c r="H154" t="b">
        <f t="shared" si="5"/>
        <v>0</v>
      </c>
    </row>
    <row r="155" spans="1:8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6"/>
        <v>-1</v>
      </c>
      <c r="H155" t="b">
        <f t="shared" si="5"/>
        <v>0</v>
      </c>
    </row>
    <row r="156" spans="1:8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6"/>
        <v>25</v>
      </c>
      <c r="H156" t="b">
        <f t="shared" si="5"/>
        <v>1</v>
      </c>
    </row>
    <row r="157" spans="1:8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6"/>
        <v>-1</v>
      </c>
      <c r="H157" t="b">
        <f t="shared" si="5"/>
        <v>0</v>
      </c>
    </row>
    <row r="158" spans="1:8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6"/>
        <v>-1</v>
      </c>
      <c r="H158" t="b">
        <f t="shared" si="5"/>
        <v>0</v>
      </c>
    </row>
    <row r="159" spans="1:8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6"/>
        <v>-1</v>
      </c>
      <c r="H159" t="b">
        <f t="shared" si="5"/>
        <v>0</v>
      </c>
    </row>
    <row r="160" spans="1:8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6"/>
        <v>20</v>
      </c>
      <c r="H160" t="b">
        <f t="shared" si="5"/>
        <v>0</v>
      </c>
    </row>
    <row r="161" spans="1:8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6"/>
        <v>-1</v>
      </c>
      <c r="H161" t="b">
        <f t="shared" si="5"/>
        <v>0</v>
      </c>
    </row>
    <row r="162" spans="1:8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6"/>
        <v>-1</v>
      </c>
      <c r="H162" t="b">
        <f t="shared" si="5"/>
        <v>0</v>
      </c>
    </row>
    <row r="163" spans="1:8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6"/>
        <v>23</v>
      </c>
      <c r="H163" t="b">
        <f t="shared" si="5"/>
        <v>1</v>
      </c>
    </row>
    <row r="164" spans="1:8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6"/>
        <v>-1</v>
      </c>
      <c r="H164" t="b">
        <f t="shared" si="5"/>
        <v>0</v>
      </c>
    </row>
    <row r="165" spans="1:8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6"/>
        <v>-1</v>
      </c>
      <c r="H165" t="b">
        <f t="shared" si="5"/>
        <v>0</v>
      </c>
    </row>
    <row r="166" spans="1:8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6"/>
        <v>17</v>
      </c>
      <c r="H166" t="b">
        <f t="shared" si="5"/>
        <v>0</v>
      </c>
    </row>
    <row r="167" spans="1:8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6"/>
        <v>-1</v>
      </c>
      <c r="H167" t="b">
        <f t="shared" si="5"/>
        <v>0</v>
      </c>
    </row>
    <row r="168" spans="1:8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6"/>
        <v>-1</v>
      </c>
      <c r="H168" t="b">
        <f t="shared" si="5"/>
        <v>0</v>
      </c>
    </row>
    <row r="169" spans="1:8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6"/>
        <v>21</v>
      </c>
      <c r="H169" t="b">
        <f t="shared" si="5"/>
        <v>1</v>
      </c>
    </row>
    <row r="170" spans="1:8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6"/>
        <v>-1</v>
      </c>
      <c r="H170" t="b">
        <f t="shared" si="5"/>
        <v>0</v>
      </c>
    </row>
    <row r="171" spans="1:8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6"/>
        <v>-1</v>
      </c>
      <c r="H171" t="b">
        <f t="shared" si="5"/>
        <v>0</v>
      </c>
    </row>
    <row r="172" spans="1:8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6"/>
        <v>-1</v>
      </c>
      <c r="H172" t="b">
        <f t="shared" si="5"/>
        <v>0</v>
      </c>
    </row>
    <row r="173" spans="1:8" x14ac:dyDescent="0.2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6"/>
        <v>-1</v>
      </c>
      <c r="H173" t="b">
        <f t="shared" si="5"/>
        <v>0</v>
      </c>
    </row>
    <row r="174" spans="1:8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6"/>
        <v>24</v>
      </c>
      <c r="H174" t="b">
        <f t="shared" si="5"/>
        <v>1</v>
      </c>
    </row>
    <row r="175" spans="1:8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6"/>
        <v>-1</v>
      </c>
      <c r="H175" t="b">
        <f t="shared" si="5"/>
        <v>0</v>
      </c>
    </row>
    <row r="176" spans="1:8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6"/>
        <v>-1</v>
      </c>
      <c r="H176" t="b">
        <f t="shared" si="5"/>
        <v>0</v>
      </c>
    </row>
    <row r="177" spans="1:8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6"/>
        <v>-1</v>
      </c>
      <c r="H177" t="b">
        <f t="shared" si="5"/>
        <v>0</v>
      </c>
    </row>
    <row r="178" spans="1:8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6"/>
        <v>12</v>
      </c>
      <c r="H178" t="b">
        <f t="shared" si="5"/>
        <v>0</v>
      </c>
    </row>
    <row r="179" spans="1:8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6"/>
        <v>-1</v>
      </c>
      <c r="H179" t="b">
        <f t="shared" si="5"/>
        <v>0</v>
      </c>
    </row>
    <row r="180" spans="1:8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6"/>
        <v>-1</v>
      </c>
      <c r="H180" t="b">
        <f t="shared" si="5"/>
        <v>0</v>
      </c>
    </row>
    <row r="181" spans="1:8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6"/>
        <v>-1</v>
      </c>
      <c r="H181" t="b">
        <f t="shared" si="5"/>
        <v>0</v>
      </c>
    </row>
    <row r="182" spans="1:8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6"/>
        <v>16</v>
      </c>
      <c r="H182" t="b">
        <f t="shared" si="5"/>
        <v>0</v>
      </c>
    </row>
    <row r="183" spans="1:8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6"/>
        <v>-1</v>
      </c>
      <c r="H183" t="b">
        <f t="shared" si="5"/>
        <v>0</v>
      </c>
    </row>
    <row r="184" spans="1:8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6"/>
        <v>-1</v>
      </c>
      <c r="H184" t="b">
        <f t="shared" si="5"/>
        <v>0</v>
      </c>
    </row>
    <row r="185" spans="1:8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6"/>
        <v>-1</v>
      </c>
      <c r="H185" t="b">
        <f t="shared" si="5"/>
        <v>0</v>
      </c>
    </row>
    <row r="186" spans="1:8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6"/>
        <v>14</v>
      </c>
      <c r="H186" t="b">
        <f t="shared" si="5"/>
        <v>0</v>
      </c>
    </row>
    <row r="187" spans="1:8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6"/>
        <v>-1</v>
      </c>
      <c r="H187" t="b">
        <f t="shared" si="5"/>
        <v>0</v>
      </c>
    </row>
    <row r="188" spans="1:8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6"/>
        <v>-1</v>
      </c>
      <c r="H188" t="b">
        <f t="shared" si="5"/>
        <v>0</v>
      </c>
    </row>
    <row r="189" spans="1:8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6"/>
        <v>-1</v>
      </c>
      <c r="H189" t="b">
        <f t="shared" si="5"/>
        <v>0</v>
      </c>
    </row>
    <row r="190" spans="1:8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6"/>
        <v>-1</v>
      </c>
      <c r="H190" t="b">
        <f t="shared" si="5"/>
        <v>0</v>
      </c>
    </row>
    <row r="191" spans="1:8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6"/>
        <v>18</v>
      </c>
      <c r="H191" t="b">
        <f t="shared" si="5"/>
        <v>0</v>
      </c>
    </row>
    <row r="192" spans="1:8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6"/>
        <v>-1</v>
      </c>
      <c r="H192" t="b">
        <f t="shared" si="5"/>
        <v>0</v>
      </c>
    </row>
    <row r="193" spans="1:8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6"/>
        <v>-1</v>
      </c>
      <c r="H193" t="b">
        <f t="shared" si="5"/>
        <v>0</v>
      </c>
    </row>
    <row r="194" spans="1:8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6"/>
        <v>25</v>
      </c>
      <c r="H194" t="b">
        <f t="shared" si="5"/>
        <v>1</v>
      </c>
    </row>
    <row r="195" spans="1:8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si="6"/>
        <v>-1</v>
      </c>
      <c r="H195" t="b">
        <f t="shared" ref="H195:H203" si="7">G195&gt;20</f>
        <v>0</v>
      </c>
    </row>
    <row r="196" spans="1:8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si="6"/>
        <v>20</v>
      </c>
      <c r="H196" t="b">
        <f t="shared" si="7"/>
        <v>0</v>
      </c>
    </row>
    <row r="197" spans="1:8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6"/>
        <v>-1</v>
      </c>
      <c r="H197" t="b">
        <f t="shared" si="7"/>
        <v>0</v>
      </c>
    </row>
    <row r="198" spans="1:8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6"/>
        <v>-1</v>
      </c>
      <c r="H198" t="b">
        <f t="shared" si="7"/>
        <v>0</v>
      </c>
    </row>
    <row r="199" spans="1:8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6"/>
        <v>23</v>
      </c>
      <c r="H199" t="b">
        <f t="shared" si="7"/>
        <v>1</v>
      </c>
    </row>
    <row r="200" spans="1:8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ref="G200:G203" si="8">A200-A199-1</f>
        <v>-1</v>
      </c>
      <c r="H200" t="b">
        <f t="shared" si="7"/>
        <v>0</v>
      </c>
    </row>
    <row r="201" spans="1:8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8"/>
        <v>-1</v>
      </c>
      <c r="H201" t="b">
        <f t="shared" si="7"/>
        <v>0</v>
      </c>
    </row>
    <row r="202" spans="1:8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8"/>
        <v>-1</v>
      </c>
      <c r="H202" t="b">
        <f t="shared" si="7"/>
        <v>0</v>
      </c>
    </row>
    <row r="203" spans="1:8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8"/>
        <v>-1</v>
      </c>
      <c r="H203" t="b">
        <f t="shared" si="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436A-7D97-40C3-857C-FB173D1D71BA}">
  <dimension ref="A1:B9"/>
  <sheetViews>
    <sheetView workbookViewId="0">
      <selection activeCell="D6" sqref="D6"/>
    </sheetView>
  </sheetViews>
  <sheetFormatPr defaultRowHeight="15" x14ac:dyDescent="0.25"/>
  <cols>
    <col min="1" max="1" width="17.7109375" bestFit="1" customWidth="1"/>
    <col min="2" max="2" width="13.42578125" bestFit="1" customWidth="1"/>
  </cols>
  <sheetData>
    <row r="1" spans="1:2" x14ac:dyDescent="0.25">
      <c r="A1" s="2" t="s">
        <v>3</v>
      </c>
      <c r="B1" t="s">
        <v>8</v>
      </c>
    </row>
    <row r="3" spans="1:2" x14ac:dyDescent="0.25">
      <c r="A3" s="2" t="s">
        <v>23</v>
      </c>
      <c r="B3" t="s">
        <v>25</v>
      </c>
    </row>
    <row r="4" spans="1:2" x14ac:dyDescent="0.25">
      <c r="A4" s="3" t="s">
        <v>10</v>
      </c>
      <c r="B4" s="4">
        <v>620</v>
      </c>
    </row>
    <row r="5" spans="1:2" x14ac:dyDescent="0.25">
      <c r="A5" s="3" t="s">
        <v>11</v>
      </c>
      <c r="B5" s="4">
        <v>483</v>
      </c>
    </row>
    <row r="6" spans="1:2" x14ac:dyDescent="0.25">
      <c r="A6" s="3" t="s">
        <v>12</v>
      </c>
      <c r="B6" s="4">
        <v>633</v>
      </c>
    </row>
    <row r="7" spans="1:2" x14ac:dyDescent="0.25">
      <c r="A7" s="6" t="s">
        <v>7</v>
      </c>
      <c r="B7" s="5">
        <v>905</v>
      </c>
    </row>
    <row r="8" spans="1:2" x14ac:dyDescent="0.25">
      <c r="A8" s="3" t="s">
        <v>9</v>
      </c>
      <c r="B8" s="4">
        <v>784</v>
      </c>
    </row>
    <row r="9" spans="1:2" x14ac:dyDescent="0.25">
      <c r="A9" s="3" t="s">
        <v>24</v>
      </c>
      <c r="B9" s="4">
        <v>3425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1684-B90A-4F92-88ED-92F12375D6C4}">
  <dimension ref="A1:F203"/>
  <sheetViews>
    <sheetView workbookViewId="0">
      <selection activeCell="H46" sqref="H46"/>
    </sheetView>
  </sheetViews>
  <sheetFormatPr defaultRowHeight="15" x14ac:dyDescent="0.25"/>
  <cols>
    <col min="1" max="1" width="10.425781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</row>
    <row r="3" spans="1:6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</row>
    <row r="4" spans="1:6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</row>
    <row r="5" spans="1:6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</row>
    <row r="6" spans="1:6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</row>
    <row r="7" spans="1:6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</row>
    <row r="8" spans="1:6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</row>
    <row r="9" spans="1:6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</row>
    <row r="10" spans="1:6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</row>
    <row r="11" spans="1:6" x14ac:dyDescent="0.2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</row>
    <row r="12" spans="1:6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</row>
    <row r="13" spans="1:6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</row>
    <row r="14" spans="1:6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</row>
    <row r="15" spans="1:6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</row>
    <row r="16" spans="1:6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</row>
    <row r="17" spans="1:6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</row>
    <row r="18" spans="1:6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</row>
    <row r="19" spans="1:6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</row>
    <row r="20" spans="1:6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</row>
    <row r="21" spans="1:6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</row>
    <row r="22" spans="1:6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</row>
    <row r="23" spans="1:6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</row>
    <row r="24" spans="1:6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</row>
    <row r="25" spans="1:6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</row>
    <row r="26" spans="1:6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</row>
    <row r="27" spans="1:6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</row>
    <row r="28" spans="1:6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</row>
    <row r="29" spans="1:6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</row>
    <row r="30" spans="1:6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</row>
    <row r="31" spans="1:6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</row>
    <row r="32" spans="1:6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</row>
    <row r="33" spans="1:6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</row>
    <row r="34" spans="1:6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</row>
    <row r="35" spans="1:6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</row>
    <row r="36" spans="1:6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</row>
    <row r="37" spans="1:6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</row>
    <row r="38" spans="1:6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</row>
    <row r="39" spans="1:6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</row>
    <row r="40" spans="1:6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</row>
    <row r="41" spans="1:6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</row>
    <row r="42" spans="1:6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</row>
    <row r="43" spans="1:6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</row>
    <row r="44" spans="1:6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</row>
    <row r="45" spans="1:6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</row>
    <row r="46" spans="1:6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</row>
    <row r="47" spans="1:6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</row>
    <row r="48" spans="1:6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</row>
    <row r="49" spans="1:6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</row>
    <row r="50" spans="1:6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</row>
    <row r="51" spans="1:6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</row>
    <row r="52" spans="1:6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</row>
    <row r="53" spans="1:6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</row>
    <row r="54" spans="1:6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</row>
    <row r="55" spans="1:6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</row>
    <row r="56" spans="1:6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</row>
    <row r="57" spans="1:6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</row>
    <row r="58" spans="1:6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</row>
    <row r="59" spans="1:6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</row>
    <row r="60" spans="1:6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</row>
    <row r="61" spans="1:6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</row>
    <row r="62" spans="1:6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</row>
    <row r="63" spans="1:6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</row>
    <row r="64" spans="1:6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</row>
    <row r="65" spans="1:6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</row>
    <row r="66" spans="1:6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</row>
    <row r="67" spans="1:6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</row>
    <row r="68" spans="1:6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</row>
    <row r="69" spans="1:6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</row>
    <row r="70" spans="1:6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</row>
    <row r="71" spans="1:6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</row>
    <row r="72" spans="1:6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</row>
    <row r="73" spans="1:6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</row>
    <row r="74" spans="1:6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</row>
    <row r="75" spans="1:6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</row>
    <row r="76" spans="1:6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</row>
    <row r="77" spans="1:6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</row>
    <row r="78" spans="1:6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</row>
    <row r="79" spans="1:6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</row>
    <row r="80" spans="1:6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</row>
    <row r="81" spans="1:6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</row>
    <row r="82" spans="1:6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</row>
    <row r="83" spans="1:6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</row>
    <row r="84" spans="1:6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</row>
    <row r="85" spans="1:6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</row>
    <row r="86" spans="1:6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</row>
    <row r="87" spans="1:6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</row>
    <row r="88" spans="1:6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</row>
    <row r="89" spans="1:6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</row>
    <row r="90" spans="1:6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</row>
    <row r="91" spans="1:6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</row>
    <row r="92" spans="1:6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</row>
    <row r="93" spans="1:6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</row>
    <row r="94" spans="1:6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</row>
    <row r="95" spans="1:6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</row>
    <row r="96" spans="1:6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</row>
    <row r="97" spans="1:6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</row>
    <row r="98" spans="1:6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</row>
    <row r="99" spans="1:6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</row>
    <row r="100" spans="1:6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</row>
    <row r="101" spans="1:6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</row>
    <row r="102" spans="1:6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</row>
    <row r="103" spans="1:6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</row>
    <row r="104" spans="1:6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</row>
    <row r="105" spans="1:6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</row>
    <row r="106" spans="1:6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</row>
    <row r="107" spans="1:6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</row>
    <row r="108" spans="1:6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</row>
    <row r="109" spans="1:6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</row>
    <row r="110" spans="1:6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</row>
    <row r="111" spans="1:6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</row>
    <row r="112" spans="1:6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</row>
    <row r="113" spans="1:6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</row>
    <row r="114" spans="1:6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</row>
    <row r="115" spans="1:6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</row>
    <row r="116" spans="1:6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</row>
    <row r="117" spans="1:6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</row>
    <row r="118" spans="1:6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</row>
    <row r="119" spans="1:6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</row>
    <row r="120" spans="1:6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</row>
    <row r="121" spans="1:6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</row>
    <row r="122" spans="1:6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</row>
    <row r="123" spans="1:6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</row>
    <row r="124" spans="1:6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</row>
    <row r="125" spans="1:6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</row>
    <row r="126" spans="1:6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</row>
    <row r="127" spans="1:6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</row>
    <row r="128" spans="1:6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</row>
    <row r="129" spans="1:6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</row>
    <row r="130" spans="1:6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</row>
    <row r="131" spans="1:6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</row>
    <row r="132" spans="1:6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</row>
    <row r="133" spans="1:6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</row>
    <row r="134" spans="1:6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</row>
    <row r="135" spans="1:6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</row>
    <row r="136" spans="1:6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</row>
    <row r="137" spans="1:6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</row>
    <row r="138" spans="1:6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</row>
    <row r="139" spans="1:6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</row>
    <row r="140" spans="1:6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</row>
    <row r="141" spans="1:6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</row>
    <row r="142" spans="1:6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</row>
    <row r="143" spans="1:6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</row>
    <row r="144" spans="1:6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</row>
    <row r="145" spans="1:6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</row>
    <row r="146" spans="1:6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</row>
    <row r="147" spans="1:6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</row>
    <row r="148" spans="1:6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</row>
    <row r="149" spans="1:6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</row>
    <row r="150" spans="1:6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</row>
    <row r="151" spans="1:6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</row>
    <row r="152" spans="1:6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</row>
    <row r="153" spans="1:6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</row>
    <row r="154" spans="1:6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</row>
    <row r="155" spans="1:6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</row>
    <row r="156" spans="1:6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</row>
    <row r="157" spans="1:6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</row>
    <row r="158" spans="1:6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</row>
    <row r="159" spans="1:6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</row>
    <row r="160" spans="1:6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</row>
    <row r="161" spans="1:6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</row>
    <row r="162" spans="1:6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</row>
    <row r="163" spans="1:6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</row>
    <row r="164" spans="1:6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</row>
    <row r="165" spans="1:6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</row>
    <row r="166" spans="1:6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</row>
    <row r="167" spans="1:6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</row>
    <row r="168" spans="1:6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</row>
    <row r="169" spans="1:6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</row>
    <row r="170" spans="1:6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</row>
    <row r="171" spans="1:6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</row>
    <row r="172" spans="1:6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</row>
    <row r="173" spans="1:6" x14ac:dyDescent="0.2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</row>
    <row r="174" spans="1:6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</row>
    <row r="175" spans="1:6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</row>
    <row r="176" spans="1:6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</row>
    <row r="177" spans="1:6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</row>
    <row r="178" spans="1:6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</row>
    <row r="179" spans="1:6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</row>
    <row r="180" spans="1:6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</row>
    <row r="181" spans="1:6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</row>
    <row r="182" spans="1:6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</row>
    <row r="183" spans="1:6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</row>
    <row r="184" spans="1:6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</row>
    <row r="185" spans="1:6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</row>
    <row r="186" spans="1:6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</row>
    <row r="187" spans="1:6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</row>
    <row r="188" spans="1:6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</row>
    <row r="189" spans="1:6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</row>
    <row r="190" spans="1:6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</row>
    <row r="191" spans="1:6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</row>
    <row r="192" spans="1:6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</row>
    <row r="193" spans="1:6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</row>
    <row r="194" spans="1:6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</row>
    <row r="195" spans="1:6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</row>
    <row r="196" spans="1:6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</row>
    <row r="197" spans="1:6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</row>
    <row r="198" spans="1:6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</row>
    <row r="199" spans="1:6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</row>
    <row r="200" spans="1:6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</row>
    <row r="201" spans="1:6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</row>
    <row r="202" spans="1:6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</row>
    <row r="203" spans="1:6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4</vt:i4>
      </vt:variant>
    </vt:vector>
  </HeadingPairs>
  <TitlesOfParts>
    <vt:vector size="10" baseType="lpstr">
      <vt:lpstr>65</vt:lpstr>
      <vt:lpstr>64</vt:lpstr>
      <vt:lpstr>63</vt:lpstr>
      <vt:lpstr>62</vt:lpstr>
      <vt:lpstr>61</vt:lpstr>
      <vt:lpstr>data</vt:lpstr>
      <vt:lpstr>'62'!statek</vt:lpstr>
      <vt:lpstr>'63'!statek</vt:lpstr>
      <vt:lpstr>'65'!statek</vt:lpstr>
      <vt:lpstr>data!statek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Tkaczewski</dc:creator>
  <cp:lastModifiedBy>Mateusz Tkaczewski</cp:lastModifiedBy>
  <dcterms:created xsi:type="dcterms:W3CDTF">2022-03-21T17:11:53Z</dcterms:created>
  <dcterms:modified xsi:type="dcterms:W3CDTF">2022-03-28T17:01:24Z</dcterms:modified>
</cp:coreProperties>
</file>