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wa\Documents\Inzynierka\GTFS-creator\pre-GTFS\"/>
    </mc:Choice>
  </mc:AlternateContent>
  <xr:revisionPtr revIDLastSave="0" documentId="13_ncr:1_{6ABDB21F-759C-49B4-9D01-55E2B2EE28CA}" xr6:coauthVersionLast="47" xr6:coauthVersionMax="47" xr10:uidLastSave="{00000000-0000-0000-0000-000000000000}"/>
  <bookViews>
    <workbookView xWindow="-108" yWindow="-108" windowWidth="23256" windowHeight="12456" activeTab="3" xr2:uid="{B784DAB1-23CF-454B-B54B-A0B7B0C104B5}"/>
  </bookViews>
  <sheets>
    <sheet name="agency" sheetId="1" r:id="rId1"/>
    <sheet name="stops" sheetId="2" r:id="rId2"/>
    <sheet name="DAYSKTW_E_1" sheetId="3" r:id="rId3"/>
    <sheet name="routes" sheetId="8" r:id="rId4"/>
    <sheet name="DAYSKTW_E_0" sheetId="4" r:id="rId5"/>
    <sheet name="calendar" sheetId="5" r:id="rId6"/>
    <sheet name="calendar_dates" sheetId="6" r:id="rId7"/>
    <sheet name="feed_inf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4" l="1"/>
  <c r="A8" i="4"/>
  <c r="A9" i="4"/>
  <c r="A11" i="4"/>
  <c r="A2" i="4"/>
  <c r="A1" i="4"/>
  <c r="A6" i="3"/>
  <c r="A7" i="3"/>
  <c r="A8" i="3"/>
  <c r="A9" i="3"/>
  <c r="A10" i="3"/>
  <c r="A11" i="3"/>
  <c r="A1" i="3"/>
  <c r="A2" i="3"/>
  <c r="A3" i="3"/>
  <c r="A4" i="3"/>
</calcChain>
</file>

<file path=xl/sharedStrings.xml><?xml version="1.0" encoding="utf-8"?>
<sst xmlns="http://schemas.openxmlformats.org/spreadsheetml/2006/main" count="159" uniqueCount="107">
  <si>
    <t>agency_id</t>
  </si>
  <si>
    <t>agency_name</t>
  </si>
  <si>
    <t>agency_url</t>
  </si>
  <si>
    <t>agency_timezone</t>
  </si>
  <si>
    <t>stop_id</t>
  </si>
  <si>
    <t>stop_name</t>
  </si>
  <si>
    <t>stop_code</t>
  </si>
  <si>
    <t>stop_lon</t>
  </si>
  <si>
    <t>stop_lat</t>
  </si>
  <si>
    <t>direction_desc</t>
  </si>
  <si>
    <t>Jastrzębie</t>
  </si>
  <si>
    <t>service_id</t>
  </si>
  <si>
    <t>date</t>
  </si>
  <si>
    <t>exception_type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</si>
  <si>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</si>
  <si>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</si>
  <si>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</si>
  <si>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</si>
  <si>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</si>
  <si>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</si>
  <si>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</si>
  <si>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</si>
  <si>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</si>
  <si>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Europe/Warsaw</t>
  </si>
  <si>
    <t>agency_lang</t>
  </si>
  <si>
    <t>pl</t>
  </si>
  <si>
    <t>agency_phone</t>
  </si>
  <si>
    <t>feed_publisher_name</t>
  </si>
  <si>
    <t>feed_publisher_url</t>
  </si>
  <si>
    <t>feed_lang</t>
  </si>
  <si>
    <t>feed_start_date</t>
  </si>
  <si>
    <t>feed_end_date</t>
  </si>
  <si>
    <t>feed_version</t>
  </si>
  <si>
    <t>feed_contact_email</t>
  </si>
  <si>
    <t>Mateusz W.</t>
  </si>
  <si>
    <t>https://mytabor.pl</t>
  </si>
  <si>
    <t>feed_contact_url</t>
  </si>
  <si>
    <t>kontakt@mytabor.pl</t>
  </si>
  <si>
    <t>https://mytabor.pl/kontakt</t>
  </si>
  <si>
    <t>1.0</t>
  </si>
  <si>
    <t>Jastrzębie-Zdrój, Dworzec Główny - st.  4</t>
  </si>
  <si>
    <t>Jastrzębie-Zdrój, Dworzec Zdrój - st. 1</t>
  </si>
  <si>
    <t>Jastrzębie-Zdrój, Dworzec Arki Bożka - st. 5</t>
  </si>
  <si>
    <t>Żory, Al. Jana Pawł II -Bajerówka</t>
  </si>
  <si>
    <t>Żory, Al. Jana Pawł II -Sąd</t>
  </si>
  <si>
    <t>Katowice, Centrum Przesiadkowe Sądowa</t>
  </si>
  <si>
    <t>Żory, Centrum Przesiadkowe - st. 1</t>
  </si>
  <si>
    <t>Jastrzębie-Zdrój, Szpital Wojewódzki</t>
  </si>
  <si>
    <t>Jastrzębie-Zdrój, Al. Piłsudskiego Os. Gwarków</t>
  </si>
  <si>
    <t>Jastrzębie-Zdrój, Dubielec</t>
  </si>
  <si>
    <t>Jastrzębie-Zdrój, Szeroka Kaplica</t>
  </si>
  <si>
    <t>Jastrzębie-Zdrój, al.. Piłsudskiego os. Morcinka</t>
  </si>
  <si>
    <t>Jastrzębie-Zdrój, al.. Piłsudskiego os. Pionierów</t>
  </si>
  <si>
    <t>Jastrzębie-Zdrój, al. Piłsudskiego os. Staszica</t>
  </si>
  <si>
    <t>Drabas Express Piotr Drabas</t>
  </si>
  <si>
    <t>https://drabas-express.pl/</t>
  </si>
  <si>
    <t>Żory</t>
  </si>
  <si>
    <t>Katowice</t>
  </si>
  <si>
    <t>Zdrój</t>
  </si>
  <si>
    <t>18.57365</t>
  </si>
  <si>
    <t>49.94523</t>
  </si>
  <si>
    <t>49.946757</t>
  </si>
  <si>
    <t>18.582314</t>
  </si>
  <si>
    <t>18.584588</t>
  </si>
  <si>
    <t>49.948390</t>
  </si>
  <si>
    <t>18.595</t>
  </si>
  <si>
    <t>49.95004</t>
  </si>
  <si>
    <t>18.59482</t>
  </si>
  <si>
    <t>49.94977</t>
  </si>
  <si>
    <t>18.609319</t>
  </si>
  <si>
    <t>49.945729</t>
  </si>
  <si>
    <t>49.955086</t>
  </si>
  <si>
    <t>18.602602</t>
  </si>
  <si>
    <t>18.61064</t>
  </si>
  <si>
    <t>49.95325</t>
  </si>
  <si>
    <t>18.608802</t>
  </si>
  <si>
    <t>49.952839</t>
  </si>
  <si>
    <t>18.615581</t>
  </si>
  <si>
    <t>49.969989</t>
  </si>
  <si>
    <t>49.970120</t>
  </si>
  <si>
    <t>18.615711</t>
  </si>
  <si>
    <t>49.990439</t>
  </si>
  <si>
    <t>18.631459</t>
  </si>
  <si>
    <t>18.629793</t>
  </si>
  <si>
    <t>49.990484</t>
  </si>
  <si>
    <t>18.693460704526704</t>
  </si>
  <si>
    <t>50.04770639760993</t>
  </si>
  <si>
    <t>19.00992470418228</t>
  </si>
  <si>
    <t>50.25912528361633</t>
  </si>
  <si>
    <t>18.686886</t>
  </si>
  <si>
    <t>50.029746</t>
  </si>
  <si>
    <t>18.68934945236731</t>
  </si>
  <si>
    <t>50.03809740348728</t>
  </si>
  <si>
    <t>18.685724446859318</t>
  </si>
  <si>
    <t>50.0291151412119</t>
  </si>
  <si>
    <t>50.03821698081878</t>
  </si>
  <si>
    <t>18.689781667792737</t>
  </si>
  <si>
    <t>route_id</t>
  </si>
  <si>
    <t>route_short_name</t>
  </si>
  <si>
    <t>route_long_name</t>
  </si>
  <si>
    <t>route_type</t>
  </si>
  <si>
    <t>KTW</t>
  </si>
  <si>
    <t>KTW_E</t>
  </si>
  <si>
    <t>Jastrzębie-Zdrój ↔ Katowice</t>
  </si>
  <si>
    <t>Jastrzębie-Zdrój, Dworzec Zdrój</t>
  </si>
  <si>
    <t>DAYS</t>
  </si>
  <si>
    <t>DRAB_E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</si>
</sst>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4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0"/>
      <color theme="1"/>
      <name val="Arial Unicode MS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165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abas-express.p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ytabor.pl/kontakt" TargetMode="External"/><Relationship Id="rId1" Type="http://schemas.openxmlformats.org/officeDocument/2006/relationships/hyperlink" Target="mailto:kontakt@mytabor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5F8C-14CD-4274-A1FD-99A33C2A8152}">
  <dimension ref="A1:F2"/>
  <sheetViews>
    <sheetView workbookViewId="0">
      <selection activeCell="A3" sqref="A3"/>
    </sheetView>
  </sheetViews>
  <sheetFormatPr defaultRowHeight="14.4"/>
  <cols>
    <col min="2" max="2" width="58.5546875" bestFit="1" customWidth="1"/>
    <col min="3" max="3" width="30" bestFit="1" customWidth="1"/>
    <col min="4" max="4" width="14.88671875" bestFit="1" customWidth="1"/>
    <col min="5" max="5" width="10.77734375" bestFit="1" customWidth="1"/>
    <col min="6" max="6" width="14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26</v>
      </c>
    </row>
    <row r="2" spans="1:6">
      <c r="A2" t="s">
        <v>106</v>
      </c>
      <c r="B2" s="7" t="s">
        <v>54</v>
      </c>
      <c r="C2" s="2" t="s">
        <v>55</v>
      </c>
      <c r="D2" t="s">
        <v>23</v>
      </c>
      <c r="E2" t="s">
        <v>25</v>
      </c>
      <c r="F2" s="8">
        <v>48502213137</v>
      </c>
    </row>
  </sheetData>
  <hyperlinks>
    <hyperlink ref="C2" r:id="rId1" xr:uid="{1AA1501D-6DE6-4119-A2A9-68BE8E64F9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59D0-776A-45A1-9065-B74915B634BC}">
  <dimension ref="A1:F20"/>
  <sheetViews>
    <sheetView workbookViewId="0">
      <selection activeCell="F5" sqref="F5"/>
    </sheetView>
  </sheetViews>
  <sheetFormatPr defaultRowHeight="14.4"/>
  <cols>
    <col min="2" max="2" width="38.77734375" bestFit="1" customWidth="1"/>
    <col min="3" max="3" width="0" hidden="1" customWidth="1"/>
    <col min="4" max="5" width="18.77734375" bestFit="1" customWidth="1"/>
    <col min="6" max="6" width="14.5546875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1</v>
      </c>
      <c r="B2" t="s">
        <v>41</v>
      </c>
      <c r="D2" t="s">
        <v>59</v>
      </c>
      <c r="E2" t="s">
        <v>60</v>
      </c>
    </row>
    <row r="3" spans="1:6">
      <c r="A3">
        <v>2</v>
      </c>
      <c r="B3" t="s">
        <v>47</v>
      </c>
      <c r="D3" t="s">
        <v>62</v>
      </c>
      <c r="E3" t="s">
        <v>61</v>
      </c>
      <c r="F3" t="s">
        <v>56</v>
      </c>
    </row>
    <row r="4" spans="1:6">
      <c r="A4">
        <v>3</v>
      </c>
      <c r="B4" t="s">
        <v>48</v>
      </c>
      <c r="D4" t="s">
        <v>67</v>
      </c>
      <c r="E4" t="s">
        <v>68</v>
      </c>
      <c r="F4" t="s">
        <v>56</v>
      </c>
    </row>
    <row r="5" spans="1:6">
      <c r="A5">
        <v>4</v>
      </c>
      <c r="B5" t="s">
        <v>42</v>
      </c>
      <c r="D5" t="s">
        <v>69</v>
      </c>
      <c r="E5" t="s">
        <v>70</v>
      </c>
    </row>
    <row r="6" spans="1:6">
      <c r="A6">
        <v>5</v>
      </c>
      <c r="B6" t="s">
        <v>40</v>
      </c>
      <c r="D6" t="s">
        <v>72</v>
      </c>
      <c r="E6" t="s">
        <v>71</v>
      </c>
    </row>
    <row r="7" spans="1:6">
      <c r="A7">
        <v>6</v>
      </c>
      <c r="B7" t="s">
        <v>49</v>
      </c>
      <c r="D7" s="9" t="s">
        <v>80</v>
      </c>
      <c r="E7" t="s">
        <v>79</v>
      </c>
      <c r="F7" t="s">
        <v>56</v>
      </c>
    </row>
    <row r="8" spans="1:6">
      <c r="A8">
        <v>7</v>
      </c>
      <c r="B8" t="s">
        <v>50</v>
      </c>
      <c r="D8" t="s">
        <v>83</v>
      </c>
      <c r="E8" t="s">
        <v>84</v>
      </c>
      <c r="F8" t="s">
        <v>56</v>
      </c>
    </row>
    <row r="9" spans="1:6">
      <c r="A9">
        <v>8</v>
      </c>
      <c r="B9" t="s">
        <v>43</v>
      </c>
      <c r="D9" t="s">
        <v>89</v>
      </c>
      <c r="E9" t="s">
        <v>90</v>
      </c>
      <c r="F9" t="s">
        <v>57</v>
      </c>
    </row>
    <row r="10" spans="1:6">
      <c r="A10">
        <v>9</v>
      </c>
      <c r="B10" t="s">
        <v>44</v>
      </c>
      <c r="D10" t="s">
        <v>96</v>
      </c>
      <c r="E10" t="s">
        <v>95</v>
      </c>
      <c r="F10" t="s">
        <v>57</v>
      </c>
    </row>
    <row r="11" spans="1:6">
      <c r="A11">
        <v>10</v>
      </c>
      <c r="B11" t="s">
        <v>46</v>
      </c>
      <c r="D11" t="s">
        <v>85</v>
      </c>
      <c r="E11" t="s">
        <v>86</v>
      </c>
    </row>
    <row r="12" spans="1:6">
      <c r="A12">
        <v>11</v>
      </c>
      <c r="B12" t="s">
        <v>45</v>
      </c>
      <c r="D12" t="s">
        <v>87</v>
      </c>
      <c r="E12" t="s">
        <v>88</v>
      </c>
    </row>
    <row r="13" spans="1:6">
      <c r="A13">
        <v>12</v>
      </c>
      <c r="B13" t="s">
        <v>44</v>
      </c>
      <c r="D13" s="9" t="s">
        <v>91</v>
      </c>
      <c r="E13" t="s">
        <v>92</v>
      </c>
      <c r="F13" t="s">
        <v>10</v>
      </c>
    </row>
    <row r="14" spans="1:6">
      <c r="A14">
        <v>13</v>
      </c>
      <c r="B14" t="s">
        <v>43</v>
      </c>
      <c r="D14" t="s">
        <v>93</v>
      </c>
      <c r="E14" t="s">
        <v>94</v>
      </c>
      <c r="F14" t="s">
        <v>10</v>
      </c>
    </row>
    <row r="15" spans="1:6">
      <c r="A15">
        <v>14</v>
      </c>
      <c r="B15" t="s">
        <v>50</v>
      </c>
      <c r="D15" t="s">
        <v>82</v>
      </c>
      <c r="E15" t="s">
        <v>81</v>
      </c>
      <c r="F15" t="s">
        <v>58</v>
      </c>
    </row>
    <row r="16" spans="1:6">
      <c r="A16">
        <v>15</v>
      </c>
      <c r="B16" t="s">
        <v>49</v>
      </c>
      <c r="D16" t="s">
        <v>77</v>
      </c>
      <c r="E16" t="s">
        <v>78</v>
      </c>
      <c r="F16" t="s">
        <v>58</v>
      </c>
    </row>
    <row r="17" spans="1:6">
      <c r="A17">
        <v>16</v>
      </c>
      <c r="B17" t="s">
        <v>51</v>
      </c>
      <c r="D17" t="s">
        <v>73</v>
      </c>
      <c r="E17" t="s">
        <v>74</v>
      </c>
      <c r="F17" t="s">
        <v>58</v>
      </c>
    </row>
    <row r="18" spans="1:6">
      <c r="A18">
        <v>17</v>
      </c>
      <c r="B18" t="s">
        <v>52</v>
      </c>
      <c r="D18" t="s">
        <v>75</v>
      </c>
      <c r="E18" t="s">
        <v>76</v>
      </c>
      <c r="F18" t="s">
        <v>58</v>
      </c>
    </row>
    <row r="19" spans="1:6">
      <c r="A19">
        <v>18</v>
      </c>
      <c r="B19" t="s">
        <v>53</v>
      </c>
      <c r="D19" t="s">
        <v>65</v>
      </c>
      <c r="E19" t="s">
        <v>66</v>
      </c>
      <c r="F19" t="s">
        <v>58</v>
      </c>
    </row>
    <row r="20" spans="1:6">
      <c r="A20">
        <v>19</v>
      </c>
      <c r="B20" t="s">
        <v>47</v>
      </c>
      <c r="D20" t="s">
        <v>63</v>
      </c>
      <c r="E20" t="s">
        <v>64</v>
      </c>
      <c r="F2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F334-B8E9-4EA3-A842-E3BC042E6D23}">
  <dimension ref="A1:O21"/>
  <sheetViews>
    <sheetView workbookViewId="0">
      <selection sqref="A1:A11"/>
    </sheetView>
  </sheetViews>
  <sheetFormatPr defaultRowHeight="14.4"/>
  <cols>
    <col min="2" max="2" width="38.77734375" bestFit="1" customWidth="1"/>
    <col min="3" max="15" width="8.109375" bestFit="1" customWidth="1"/>
  </cols>
  <sheetData>
    <row r="1" spans="1:15">
      <c r="A1" s="10">
        <f>_xlfn.XLOOKUP(TRIM(B1), stops!B:B, stops!A:A, "Brak ID")</f>
        <v>1</v>
      </c>
      <c r="B1" t="s">
        <v>41</v>
      </c>
      <c r="C1" s="1">
        <v>0.25694444444444442</v>
      </c>
      <c r="D1" s="1">
        <v>0.33333333333333331</v>
      </c>
      <c r="E1" s="1">
        <v>0.43055555555555558</v>
      </c>
      <c r="F1" s="1">
        <v>0.5</v>
      </c>
      <c r="G1" s="1">
        <v>0.59722222222222221</v>
      </c>
      <c r="H1" s="1">
        <v>0.72222222222222221</v>
      </c>
      <c r="I1" s="1"/>
      <c r="J1" s="1"/>
      <c r="K1" s="1"/>
      <c r="L1" s="1"/>
      <c r="M1" s="1"/>
      <c r="N1" s="1"/>
      <c r="O1" s="1"/>
    </row>
    <row r="2" spans="1:15">
      <c r="A2" s="10">
        <f>_xlfn.XLOOKUP(TRIM(B2), stops!B:B, stops!A:A, "Brak ID")</f>
        <v>2</v>
      </c>
      <c r="B2" t="s">
        <v>47</v>
      </c>
      <c r="C2" s="1">
        <v>0.2590277777777778</v>
      </c>
      <c r="D2" s="1">
        <v>0.33541666666666664</v>
      </c>
      <c r="E2" s="1">
        <v>0.43263888888888891</v>
      </c>
      <c r="F2" s="1">
        <v>0.50208333333333333</v>
      </c>
      <c r="G2" s="1">
        <v>0.59930555555555554</v>
      </c>
      <c r="H2" s="1">
        <v>0.72430555555555554</v>
      </c>
      <c r="I2" s="1"/>
      <c r="J2" s="1"/>
      <c r="K2" s="1"/>
      <c r="L2" s="1"/>
      <c r="M2" s="1"/>
      <c r="N2" s="1"/>
      <c r="O2" s="1"/>
    </row>
    <row r="3" spans="1:15">
      <c r="A3" s="10">
        <f>_xlfn.XLOOKUP(TRIM(B3), stops!B:B, stops!A:A, "Brak ID")</f>
        <v>3</v>
      </c>
      <c r="B3" t="s">
        <v>48</v>
      </c>
      <c r="C3" s="1">
        <v>0.26041666666666669</v>
      </c>
      <c r="D3" s="1">
        <v>0.33680555555555558</v>
      </c>
      <c r="E3" s="1">
        <v>0.43402777777777779</v>
      </c>
      <c r="F3" s="1">
        <v>0.50347222222222221</v>
      </c>
      <c r="G3" s="1">
        <v>0.60069444444444442</v>
      </c>
      <c r="H3" s="1">
        <v>0.72569444444444442</v>
      </c>
      <c r="I3" s="1"/>
      <c r="J3" s="1"/>
      <c r="K3" s="1"/>
      <c r="L3" s="1"/>
      <c r="M3" s="1"/>
      <c r="N3" s="1"/>
      <c r="O3" s="1"/>
    </row>
    <row r="4" spans="1:15">
      <c r="A4" s="10">
        <f>_xlfn.XLOOKUP(TRIM(B4), stops!B:B, stops!A:A, "Brak ID")</f>
        <v>4</v>
      </c>
      <c r="B4" t="s">
        <v>42</v>
      </c>
      <c r="C4" s="1">
        <v>0.2638888888888889</v>
      </c>
      <c r="D4" s="1">
        <v>0.34027777777777779</v>
      </c>
      <c r="E4" s="1">
        <v>0.4375</v>
      </c>
      <c r="F4" s="1">
        <v>0.50694444444444442</v>
      </c>
      <c r="G4" s="1">
        <v>0.60416666666666663</v>
      </c>
      <c r="H4" s="1">
        <v>0.72916666666666663</v>
      </c>
      <c r="I4" s="1"/>
      <c r="J4" s="1"/>
      <c r="K4" s="1"/>
      <c r="L4" s="1"/>
      <c r="M4" s="1"/>
      <c r="N4" s="1"/>
      <c r="O4" s="1"/>
    </row>
    <row r="5" spans="1:15">
      <c r="A5" s="10">
        <v>5</v>
      </c>
      <c r="B5" t="s">
        <v>40</v>
      </c>
      <c r="C5" s="1">
        <v>0.2673611111111111</v>
      </c>
      <c r="D5" s="1">
        <v>0.34375</v>
      </c>
      <c r="E5" s="1">
        <v>0.44097222222222221</v>
      </c>
      <c r="F5" s="1">
        <v>0.51041666666666663</v>
      </c>
      <c r="G5" s="1">
        <v>0.60763888888888884</v>
      </c>
      <c r="H5" s="1">
        <v>0.73263888888888884</v>
      </c>
      <c r="I5" s="1"/>
      <c r="J5" s="1"/>
      <c r="K5" s="1"/>
      <c r="L5" s="1"/>
      <c r="M5" s="1"/>
      <c r="N5" s="1"/>
      <c r="O5" s="1"/>
    </row>
    <row r="6" spans="1:15">
      <c r="A6" s="10">
        <f>_xlfn.XLOOKUP(TRIM(B6), stops!B:B, stops!A:A, "Brak ID")</f>
        <v>6</v>
      </c>
      <c r="B6" t="s">
        <v>49</v>
      </c>
      <c r="C6" s="1">
        <v>0.2722222222222222</v>
      </c>
      <c r="D6" s="1">
        <v>0.34861111111111109</v>
      </c>
      <c r="E6" s="1">
        <v>0.44583333333333336</v>
      </c>
      <c r="F6" s="1">
        <v>0.51527777777777772</v>
      </c>
      <c r="G6" s="1">
        <v>0.61250000000000004</v>
      </c>
      <c r="H6" s="1">
        <v>0.73750000000000004</v>
      </c>
      <c r="I6" s="1"/>
      <c r="J6" s="1"/>
      <c r="K6" s="1"/>
      <c r="L6" s="1"/>
      <c r="M6" s="1"/>
      <c r="N6" s="1"/>
      <c r="O6" s="1"/>
    </row>
    <row r="7" spans="1:15">
      <c r="A7" s="10">
        <f>_xlfn.XLOOKUP(TRIM(B7), stops!B:B, stops!A:A, "Brak ID")</f>
        <v>7</v>
      </c>
      <c r="B7" t="s">
        <v>50</v>
      </c>
      <c r="C7" s="1">
        <v>0.27500000000000002</v>
      </c>
      <c r="D7" s="1">
        <v>0.35138888888888886</v>
      </c>
      <c r="E7" s="1">
        <v>0.44861111111111113</v>
      </c>
      <c r="F7" s="1">
        <v>0.5180555555555556</v>
      </c>
      <c r="G7" s="1">
        <v>0.61527777777777781</v>
      </c>
      <c r="H7" s="1">
        <v>0.74027777777777781</v>
      </c>
      <c r="I7" s="1"/>
      <c r="J7" s="1"/>
      <c r="K7" s="1"/>
      <c r="L7" s="1"/>
      <c r="M7" s="1"/>
      <c r="N7" s="1"/>
      <c r="O7" s="1"/>
    </row>
    <row r="8" spans="1:15">
      <c r="A8" s="10">
        <f>_xlfn.XLOOKUP(TRIM(B8), stops!B:B, stops!A:A, "Brak ID")</f>
        <v>8</v>
      </c>
      <c r="B8" t="s">
        <v>43</v>
      </c>
      <c r="C8" s="1">
        <v>0.27986111111111112</v>
      </c>
      <c r="D8" s="1">
        <v>0.35625000000000001</v>
      </c>
      <c r="E8" s="1">
        <v>0.45347222222222222</v>
      </c>
      <c r="F8" s="1">
        <v>0.5229166666666667</v>
      </c>
      <c r="G8" s="1">
        <v>0.62013888888888891</v>
      </c>
      <c r="H8" s="1">
        <v>0.74513888888888891</v>
      </c>
      <c r="I8" s="1"/>
      <c r="J8" s="1"/>
      <c r="K8" s="1"/>
      <c r="L8" s="1"/>
      <c r="M8" s="1"/>
      <c r="N8" s="1"/>
      <c r="O8" s="1"/>
    </row>
    <row r="9" spans="1:15">
      <c r="A9" s="10">
        <f>_xlfn.XLOOKUP(TRIM(B9), stops!B:B, stops!A:A, "Brak ID")</f>
        <v>9</v>
      </c>
      <c r="B9" t="s">
        <v>44</v>
      </c>
      <c r="C9" s="1">
        <v>0.28125</v>
      </c>
      <c r="D9" s="1">
        <v>0.3576388888888889</v>
      </c>
      <c r="E9" s="1">
        <v>0.4548611111111111</v>
      </c>
      <c r="F9" s="1">
        <v>0.52430555555555558</v>
      </c>
      <c r="G9" s="1">
        <v>0.62152777777777779</v>
      </c>
      <c r="H9" s="1">
        <v>0.74652777777777779</v>
      </c>
      <c r="I9" s="1"/>
      <c r="J9" s="1"/>
      <c r="K9" s="1"/>
      <c r="L9" s="1"/>
      <c r="M9" s="1"/>
      <c r="N9" s="1"/>
      <c r="O9" s="1"/>
    </row>
    <row r="10" spans="1:15">
      <c r="A10" s="10">
        <f>_xlfn.XLOOKUP(TRIM(B10), stops!B:B, stops!A:A, "Brak ID")</f>
        <v>10</v>
      </c>
      <c r="B10" t="s">
        <v>46</v>
      </c>
      <c r="C10" s="1">
        <v>0.28402777777777777</v>
      </c>
      <c r="D10" s="1">
        <v>0.36041666666666666</v>
      </c>
      <c r="E10" s="1">
        <v>0.45763888888888887</v>
      </c>
      <c r="F10" s="1">
        <v>0.52708333333333335</v>
      </c>
      <c r="G10" s="1">
        <v>0.62430555555555556</v>
      </c>
      <c r="H10" s="1">
        <v>0.74930555555555556</v>
      </c>
      <c r="I10" s="1"/>
      <c r="J10" s="1"/>
      <c r="K10" s="1"/>
      <c r="L10" s="1"/>
      <c r="M10" s="1"/>
      <c r="N10" s="1"/>
      <c r="O10" s="1"/>
    </row>
    <row r="11" spans="1:15">
      <c r="A11" s="10">
        <f>_xlfn.XLOOKUP(TRIM(B11), stops!B:B, stops!A:A, "Brak ID")</f>
        <v>11</v>
      </c>
      <c r="B11" t="s">
        <v>45</v>
      </c>
      <c r="C11" s="1">
        <v>0.32013888888888886</v>
      </c>
      <c r="D11" s="1">
        <v>0.39652777777777776</v>
      </c>
      <c r="E11" s="1">
        <v>0.49375000000000002</v>
      </c>
      <c r="F11" s="1">
        <v>0.56319444444444444</v>
      </c>
      <c r="G11" s="1">
        <v>0.66041666666666665</v>
      </c>
      <c r="H11" s="1">
        <v>0.78541666666666665</v>
      </c>
      <c r="I11" s="1"/>
      <c r="J11" s="1"/>
      <c r="K11" s="1"/>
      <c r="L11" s="1"/>
      <c r="M11" s="1"/>
      <c r="N11" s="1"/>
      <c r="O11" s="1"/>
    </row>
    <row r="12" spans="1:15"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s="1"/>
      <c r="J12" s="1"/>
      <c r="K12" s="1"/>
      <c r="L12" s="1"/>
      <c r="M12" s="1"/>
      <c r="N12" s="1"/>
      <c r="O12" s="1"/>
    </row>
    <row r="13" spans="1: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9EA2-C52B-44FF-8467-3B3801AC7946}">
  <dimension ref="A1:E2"/>
  <sheetViews>
    <sheetView tabSelected="1" workbookViewId="0">
      <selection activeCell="B3" sqref="B3"/>
    </sheetView>
  </sheetViews>
  <sheetFormatPr defaultRowHeight="14.4"/>
  <cols>
    <col min="3" max="3" width="15.5546875" bestFit="1" customWidth="1"/>
    <col min="4" max="4" width="22.6640625" bestFit="1" customWidth="1"/>
    <col min="5" max="5" width="9.33203125" bestFit="1" customWidth="1"/>
    <col min="17" max="17" width="15.5546875" bestFit="1" customWidth="1"/>
    <col min="18" max="18" width="23.77734375" bestFit="1" customWidth="1"/>
  </cols>
  <sheetData>
    <row r="1" spans="1:5">
      <c r="A1" t="s">
        <v>97</v>
      </c>
      <c r="B1" t="s">
        <v>0</v>
      </c>
      <c r="C1" t="s">
        <v>98</v>
      </c>
      <c r="D1" t="s">
        <v>99</v>
      </c>
      <c r="E1" t="s">
        <v>100</v>
      </c>
    </row>
    <row r="2" spans="1:5">
      <c r="A2" t="s">
        <v>102</v>
      </c>
      <c r="B2" t="s">
        <v>106</v>
      </c>
      <c r="C2" t="s">
        <v>101</v>
      </c>
      <c r="D2" t="s">
        <v>103</v>
      </c>
      <c r="E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6DE0-9C4C-43E7-B7BA-754BB0E825A3}">
  <dimension ref="A1:I24"/>
  <sheetViews>
    <sheetView workbookViewId="0">
      <selection activeCell="I18" sqref="I18"/>
    </sheetView>
  </sheetViews>
  <sheetFormatPr defaultRowHeight="14.4"/>
  <cols>
    <col min="2" max="2" width="38.77734375" bestFit="1" customWidth="1"/>
    <col min="3" max="9" width="8.109375" bestFit="1" customWidth="1"/>
  </cols>
  <sheetData>
    <row r="1" spans="1:9">
      <c r="A1" s="10">
        <f>_xlfn.XLOOKUP(TRIM(B1), stops!B:B, stops!A:A, "Brak ID")</f>
        <v>11</v>
      </c>
      <c r="B1" t="s">
        <v>45</v>
      </c>
      <c r="C1" s="1">
        <v>0.3576388888888889</v>
      </c>
      <c r="D1" s="1">
        <v>0.44097222222222221</v>
      </c>
      <c r="E1" s="1">
        <v>0.52430555555555558</v>
      </c>
      <c r="F1" s="1">
        <v>0.60763888888888884</v>
      </c>
      <c r="G1" s="1">
        <v>0.69097222222222221</v>
      </c>
      <c r="H1" s="1">
        <v>0.80208333333333337</v>
      </c>
      <c r="I1" s="1"/>
    </row>
    <row r="2" spans="1:9">
      <c r="A2" s="10">
        <f>_xlfn.XLOOKUP(TRIM(B2), stops!B:B, stops!A:A, "Brak ID")</f>
        <v>10</v>
      </c>
      <c r="B2" t="s">
        <v>46</v>
      </c>
      <c r="C2" s="1">
        <v>0.3888888888888889</v>
      </c>
      <c r="D2" s="1">
        <v>0.47222222222222221</v>
      </c>
      <c r="E2" s="1">
        <v>0.55555555555555558</v>
      </c>
      <c r="F2" s="1">
        <v>0.63888888888888884</v>
      </c>
      <c r="G2" s="1">
        <v>0.72222222222222221</v>
      </c>
      <c r="H2" s="1">
        <v>0.83333333333333337</v>
      </c>
      <c r="I2" s="1"/>
    </row>
    <row r="3" spans="1:9">
      <c r="A3" s="10">
        <v>12</v>
      </c>
      <c r="B3" t="s">
        <v>44</v>
      </c>
      <c r="C3" s="1">
        <v>0.39166666666666666</v>
      </c>
      <c r="D3" s="1">
        <v>0.47499999999999998</v>
      </c>
      <c r="E3" s="1">
        <v>0.55833333333333335</v>
      </c>
      <c r="F3" s="1">
        <v>0.64166666666666672</v>
      </c>
      <c r="G3" s="1">
        <v>0.72499999999999998</v>
      </c>
      <c r="H3" s="1">
        <v>0.83611111111111114</v>
      </c>
      <c r="I3" s="1"/>
    </row>
    <row r="4" spans="1:9">
      <c r="A4" s="10">
        <v>13</v>
      </c>
      <c r="B4" t="s">
        <v>43</v>
      </c>
      <c r="C4" s="1">
        <v>0.39305555555555555</v>
      </c>
      <c r="D4" s="1">
        <v>0.47638888888888886</v>
      </c>
      <c r="E4" s="1">
        <v>0.55972222222222223</v>
      </c>
      <c r="F4" s="1">
        <v>0.6430555555555556</v>
      </c>
      <c r="G4" s="1">
        <v>0.72638888888888886</v>
      </c>
      <c r="H4" s="1">
        <v>0.83750000000000002</v>
      </c>
      <c r="I4" s="1"/>
    </row>
    <row r="5" spans="1:9">
      <c r="A5" s="10">
        <v>14</v>
      </c>
      <c r="B5" t="s">
        <v>50</v>
      </c>
      <c r="C5" s="1">
        <v>0.39791666666666664</v>
      </c>
      <c r="D5" s="1">
        <v>0.48125000000000001</v>
      </c>
      <c r="E5" s="1">
        <v>0.56458333333333333</v>
      </c>
      <c r="F5" s="1">
        <v>0.6479166666666667</v>
      </c>
      <c r="G5" s="1">
        <v>0.73124999999999996</v>
      </c>
      <c r="H5" s="1">
        <v>0.84236111111111112</v>
      </c>
      <c r="I5" s="1"/>
    </row>
    <row r="6" spans="1:9">
      <c r="A6" s="10">
        <v>15</v>
      </c>
      <c r="B6" t="s">
        <v>49</v>
      </c>
      <c r="C6" s="1">
        <v>0.40069444444444446</v>
      </c>
      <c r="D6" s="1">
        <v>0.48402777777777778</v>
      </c>
      <c r="E6" s="1">
        <v>0.56736111111111109</v>
      </c>
      <c r="F6" s="1">
        <v>0.65069444444444446</v>
      </c>
      <c r="G6" s="1">
        <v>0.73402777777777772</v>
      </c>
      <c r="H6" s="1">
        <v>0.84513888888888888</v>
      </c>
      <c r="I6" s="1"/>
    </row>
    <row r="7" spans="1:9">
      <c r="A7" s="10">
        <f>_xlfn.XLOOKUP(TRIM(B7), stops!B:B, stops!A:A, "Brak ID")</f>
        <v>16</v>
      </c>
      <c r="B7" t="s">
        <v>51</v>
      </c>
      <c r="C7" s="1">
        <v>0.40416666666666667</v>
      </c>
      <c r="D7" s="1">
        <v>0.48749999999999999</v>
      </c>
      <c r="E7" s="1">
        <v>0.5708333333333333</v>
      </c>
      <c r="F7" s="1">
        <v>0.65416666666666667</v>
      </c>
      <c r="G7" s="1">
        <v>0.73750000000000004</v>
      </c>
      <c r="H7" s="1">
        <v>0.84861111111111109</v>
      </c>
      <c r="I7" s="1"/>
    </row>
    <row r="8" spans="1:9">
      <c r="A8" s="10">
        <f>_xlfn.XLOOKUP(TRIM(B8), stops!B:B, stops!A:A, "Brak ID")</f>
        <v>17</v>
      </c>
      <c r="B8" t="s">
        <v>52</v>
      </c>
      <c r="C8" s="1">
        <v>0.40694444444444444</v>
      </c>
      <c r="D8" s="1">
        <v>0.49027777777777776</v>
      </c>
      <c r="E8" s="1">
        <v>0.57361111111111107</v>
      </c>
      <c r="F8" s="1">
        <v>0.65694444444444444</v>
      </c>
      <c r="G8" s="1">
        <v>0.74027777777777781</v>
      </c>
      <c r="H8" s="1">
        <v>0.85138888888888886</v>
      </c>
      <c r="I8" s="1"/>
    </row>
    <row r="9" spans="1:9">
      <c r="A9" s="10">
        <f>_xlfn.XLOOKUP(TRIM(B9), stops!B:B, stops!A:A, "Brak ID")</f>
        <v>18</v>
      </c>
      <c r="B9" t="s">
        <v>53</v>
      </c>
      <c r="C9" s="1">
        <v>0.40902777777777777</v>
      </c>
      <c r="D9" s="1">
        <v>0.49236111111111114</v>
      </c>
      <c r="E9" s="1">
        <v>0.5756944444444444</v>
      </c>
      <c r="F9" s="1">
        <v>0.65902777777777777</v>
      </c>
      <c r="G9" s="1">
        <v>0.74236111111111114</v>
      </c>
      <c r="H9" s="1">
        <v>0.85347222222222219</v>
      </c>
      <c r="I9" s="1"/>
    </row>
    <row r="10" spans="1:9">
      <c r="A10" s="10">
        <v>19</v>
      </c>
      <c r="B10" t="s">
        <v>47</v>
      </c>
      <c r="C10" s="1">
        <v>0.41111111111111109</v>
      </c>
      <c r="D10" s="1">
        <v>0.49444444444444446</v>
      </c>
      <c r="E10" s="1">
        <v>0.57777777777777772</v>
      </c>
      <c r="F10" s="1">
        <v>0.66111111111111109</v>
      </c>
      <c r="G10" s="1">
        <v>0.74444444444444446</v>
      </c>
      <c r="H10" s="1">
        <v>0.85555555555555551</v>
      </c>
      <c r="I10" s="1"/>
    </row>
    <row r="11" spans="1:9">
      <c r="A11" s="10">
        <f>_xlfn.XLOOKUP(TRIM(B11), stops!B:B, stops!A:A, "Brak ID")</f>
        <v>1</v>
      </c>
      <c r="B11" t="s">
        <v>41</v>
      </c>
      <c r="C11" s="1">
        <v>0.41319444444444442</v>
      </c>
      <c r="D11" s="1">
        <v>0.49652777777777779</v>
      </c>
      <c r="E11" s="1">
        <v>0.57986111111111116</v>
      </c>
      <c r="F11" s="1">
        <v>0.66319444444444442</v>
      </c>
      <c r="G11" s="1">
        <v>0.74652777777777779</v>
      </c>
      <c r="H11" s="1">
        <v>0.85763888888888884</v>
      </c>
      <c r="I11" s="1"/>
    </row>
    <row r="12" spans="1:9">
      <c r="C12" s="1" t="s">
        <v>104</v>
      </c>
      <c r="D12" s="1" t="s">
        <v>104</v>
      </c>
      <c r="E12" s="1" t="s">
        <v>104</v>
      </c>
      <c r="F12" s="1" t="s">
        <v>104</v>
      </c>
      <c r="G12" s="1" t="s">
        <v>104</v>
      </c>
      <c r="H12" s="1" t="s">
        <v>104</v>
      </c>
      <c r="I12" s="1"/>
    </row>
    <row r="13" spans="1:9">
      <c r="C13" s="1"/>
      <c r="D13" s="1"/>
      <c r="E13" s="1"/>
      <c r="F13" s="1"/>
      <c r="G13" s="1"/>
      <c r="H13" s="1"/>
      <c r="I13" s="1"/>
    </row>
    <row r="14" spans="1:9">
      <c r="C14" s="1"/>
      <c r="D14" s="1"/>
      <c r="E14" s="1"/>
      <c r="F14" s="1"/>
      <c r="G14" s="1"/>
      <c r="H14" s="1"/>
      <c r="I14" s="1"/>
    </row>
    <row r="15" spans="1:9">
      <c r="C15" s="1"/>
      <c r="D15" s="1"/>
      <c r="E15" s="1"/>
      <c r="F15" s="1"/>
      <c r="G15" s="1"/>
      <c r="H15" s="1"/>
      <c r="I15" s="1"/>
    </row>
    <row r="16" spans="1:9">
      <c r="C16" s="1"/>
      <c r="D16" s="1"/>
      <c r="E16" s="1"/>
      <c r="F16" s="1"/>
      <c r="G16" s="1"/>
      <c r="H16" s="1"/>
      <c r="I16" s="1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  <c r="F18" s="1"/>
      <c r="G18" s="1"/>
      <c r="H18" s="1"/>
      <c r="I18" s="1"/>
    </row>
    <row r="19" spans="3:9">
      <c r="C19" s="1"/>
      <c r="D19" s="1"/>
      <c r="E19" s="1"/>
      <c r="F19" s="1"/>
      <c r="G19" s="1"/>
      <c r="H19" s="1"/>
      <c r="I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  <row r="23" spans="3:9">
      <c r="C23" s="1"/>
      <c r="D23" s="1"/>
      <c r="E23" s="1"/>
      <c r="F23" s="1"/>
      <c r="G23" s="1"/>
      <c r="H23" s="1"/>
      <c r="I23" s="1"/>
    </row>
    <row r="24" spans="3:9"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60FB-F494-426E-A820-3BF5163C50F4}">
  <dimension ref="A1:J2"/>
  <sheetViews>
    <sheetView workbookViewId="0">
      <selection activeCell="A2" sqref="A2"/>
    </sheetView>
  </sheetViews>
  <sheetFormatPr defaultRowHeight="14.4"/>
  <sheetData>
    <row r="1" spans="1:10">
      <c r="A1" t="s">
        <v>11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105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20250813</v>
      </c>
      <c r="J2">
        <v>21001231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60D1-D7EB-42B4-9799-23C2D8296809}">
  <dimension ref="A1:C10"/>
  <sheetViews>
    <sheetView workbookViewId="0">
      <selection activeCell="A2" sqref="A2:C10"/>
    </sheetView>
  </sheetViews>
  <sheetFormatPr defaultRowHeight="14.4"/>
  <cols>
    <col min="1" max="1" width="10" bestFit="1" customWidth="1"/>
    <col min="2" max="2" width="10.33203125" bestFit="1" customWidth="1"/>
    <col min="3" max="3" width="12.88671875" bestFit="1" customWidth="1"/>
  </cols>
  <sheetData>
    <row r="1" spans="1:3">
      <c r="A1" t="s">
        <v>11</v>
      </c>
      <c r="B1" t="s">
        <v>12</v>
      </c>
      <c r="C1" t="s">
        <v>13</v>
      </c>
    </row>
    <row r="2" spans="1:3">
      <c r="B2" s="3"/>
    </row>
    <row r="3" spans="1:3">
      <c r="B3" s="3"/>
    </row>
    <row r="4" spans="1:3">
      <c r="B4" s="3"/>
    </row>
    <row r="5" spans="1:3">
      <c r="B5" s="3"/>
    </row>
    <row r="6" spans="1:3">
      <c r="B6" s="3"/>
    </row>
    <row r="7" spans="1:3">
      <c r="B7" s="3"/>
    </row>
    <row r="8" spans="1:3">
      <c r="B8" s="3"/>
    </row>
    <row r="9" spans="1:3">
      <c r="B9" s="3"/>
    </row>
    <row r="10" spans="1:3">
      <c r="B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F004-2AC6-44F7-85C3-40777421B5E9}">
  <dimension ref="A1:H2"/>
  <sheetViews>
    <sheetView topLeftCell="A7" workbookViewId="0">
      <selection activeCell="F3" sqref="F3"/>
    </sheetView>
  </sheetViews>
  <sheetFormatPr defaultRowHeight="14.4"/>
  <cols>
    <col min="1" max="1" width="18.33203125" bestFit="1" customWidth="1"/>
    <col min="2" max="2" width="16" bestFit="1" customWidth="1"/>
    <col min="4" max="4" width="13.44140625" bestFit="1" customWidth="1"/>
    <col min="5" max="5" width="12.6640625" bestFit="1" customWidth="1"/>
    <col min="6" max="6" width="11.33203125" bestFit="1" customWidth="1"/>
    <col min="7" max="7" width="16.77734375" bestFit="1" customWidth="1"/>
  </cols>
  <sheetData>
    <row r="1" spans="1:8">
      <c r="A1" t="s">
        <v>27</v>
      </c>
      <c r="B1" s="5" t="s">
        <v>28</v>
      </c>
      <c r="C1" t="s">
        <v>29</v>
      </c>
      <c r="D1" t="s">
        <v>33</v>
      </c>
      <c r="E1" t="s">
        <v>36</v>
      </c>
      <c r="F1" s="5" t="s">
        <v>30</v>
      </c>
      <c r="G1" t="s">
        <v>31</v>
      </c>
      <c r="H1" t="s">
        <v>32</v>
      </c>
    </row>
    <row r="2" spans="1:8">
      <c r="A2" t="s">
        <v>34</v>
      </c>
      <c r="B2" s="4" t="s">
        <v>35</v>
      </c>
      <c r="C2" t="s">
        <v>25</v>
      </c>
      <c r="D2" s="2" t="s">
        <v>37</v>
      </c>
      <c r="E2" s="2" t="s">
        <v>38</v>
      </c>
      <c r="F2" s="6">
        <v>20250813</v>
      </c>
      <c r="G2">
        <v>20500813</v>
      </c>
      <c r="H2" t="s">
        <v>39</v>
      </c>
    </row>
  </sheetData>
  <hyperlinks>
    <hyperlink ref="D2" r:id="rId1" xr:uid="{1483D57F-1FBB-4783-BEB4-29628A895A39}"/>
    <hyperlink ref="E2" r:id="rId2" xr:uid="{FB5123ED-BD72-4202-BD64-0F62DC2B5E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804B3-5252-41DD-9180-7CF490F4E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agency</vt:lpstr>
      <vt:lpstr>stops</vt:lpstr>
      <vt:lpstr>DAYSKTW_E_1</vt:lpstr>
      <vt:lpstr>routes</vt:lpstr>
      <vt:lpstr>DAYSKTW_E_0</vt:lpstr>
      <vt:lpstr>calendar</vt:lpstr>
      <vt:lpstr>calendar_dates</vt:lpstr>
      <vt:lpstr>feed_info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Wawrzyczek</dc:creator>
  <cp:lastModifiedBy>Mateusz Wawrzyczek</cp:lastModifiedBy>
  <dcterms:created xsi:type="dcterms:W3CDTF">2025-06-28T11:31:19Z</dcterms:created>
  <dcterms:modified xsi:type="dcterms:W3CDTF">2025-08-30T16:28:49Z</dcterms:modified>
</cp:coreProperties>
</file>