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lj-my.sharepoint.com/personal/mf6422_student_uni-lj_si/Documents/FRI MAG/"/>
    </mc:Choice>
  </mc:AlternateContent>
  <xr:revisionPtr revIDLastSave="840" documentId="8_{0CE66D71-1F02-41B0-9483-AAC892877BDE}" xr6:coauthVersionLast="47" xr6:coauthVersionMax="47" xr10:uidLastSave="{64B69849-C93A-4A6C-BD54-2B3BAAD8133D}"/>
  <bookViews>
    <workbookView xWindow="28680" yWindow="-120" windowWidth="29040" windowHeight="16440" firstSheet="1" activeTab="5" xr2:uid="{78046D14-4CFC-46DE-A629-053E94657BA0}"/>
  </bookViews>
  <sheets>
    <sheet name="resnet50_uci-har" sheetId="6" r:id="rId1"/>
    <sheet name="alexnet2_cifar10" sheetId="1" r:id="rId2"/>
    <sheet name="mobilenet_cifar10" sheetId="2" r:id="rId3"/>
    <sheet name="vgg16_cifar10" sheetId="3" r:id="rId4"/>
    <sheet name="mobilenet_uci-har" sheetId="4" r:id="rId5"/>
    <sheet name="mobilenet_uci-har_combined" sheetId="5" r:id="rId6"/>
  </sheets>
  <definedNames>
    <definedName name="_xlnm._FilterDatabase" localSheetId="1" hidden="1">alexnet2_cifar10!$A$2:$M$2</definedName>
    <definedName name="_xlnm._FilterDatabase" localSheetId="2" hidden="1">mobilenet_cifar10!$A$2:$M$2</definedName>
    <definedName name="_xlnm._FilterDatabase" localSheetId="4" hidden="1">'mobilenet_uci-har'!$A$2:$M$2</definedName>
    <definedName name="_xlnm._FilterDatabase" localSheetId="5" hidden="1">'mobilenet_uci-har_combined'!$A$2:$O$2</definedName>
    <definedName name="_xlnm._FilterDatabase" localSheetId="0" hidden="1">'resnet50_uci-har'!$A$2:$M$2</definedName>
    <definedName name="_xlnm._FilterDatabase" localSheetId="3" hidden="1">vgg16_cifar10!$A$2:$M$2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" i="5" l="1"/>
  <c r="M12" i="5"/>
  <c r="N12" i="5"/>
  <c r="P12" i="5" s="1"/>
  <c r="O12" i="5"/>
  <c r="M22" i="6"/>
  <c r="L22" i="6"/>
  <c r="N22" i="6" s="1"/>
  <c r="K22" i="6"/>
  <c r="J22" i="6"/>
  <c r="M21" i="6"/>
  <c r="L21" i="6"/>
  <c r="N21" i="6" s="1"/>
  <c r="K21" i="6"/>
  <c r="J21" i="6"/>
  <c r="N20" i="6"/>
  <c r="M20" i="6"/>
  <c r="L20" i="6"/>
  <c r="K20" i="6"/>
  <c r="J20" i="6"/>
  <c r="N19" i="6"/>
  <c r="M19" i="6"/>
  <c r="L19" i="6"/>
  <c r="K19" i="6"/>
  <c r="J19" i="6"/>
  <c r="M18" i="6"/>
  <c r="L18" i="6"/>
  <c r="N18" i="6" s="1"/>
  <c r="K18" i="6"/>
  <c r="J18" i="6"/>
  <c r="M17" i="6"/>
  <c r="L17" i="6"/>
  <c r="N17" i="6" s="1"/>
  <c r="K17" i="6"/>
  <c r="J17" i="6"/>
  <c r="N16" i="6"/>
  <c r="M16" i="6"/>
  <c r="L16" i="6"/>
  <c r="K16" i="6"/>
  <c r="J16" i="6"/>
  <c r="N15" i="6"/>
  <c r="M15" i="6"/>
  <c r="L15" i="6"/>
  <c r="K15" i="6"/>
  <c r="J15" i="6"/>
  <c r="M14" i="6"/>
  <c r="L14" i="6"/>
  <c r="N14" i="6" s="1"/>
  <c r="K14" i="6"/>
  <c r="J14" i="6"/>
  <c r="M13" i="6"/>
  <c r="L13" i="6"/>
  <c r="N13" i="6" s="1"/>
  <c r="K13" i="6"/>
  <c r="J13" i="6"/>
  <c r="N12" i="6"/>
  <c r="M12" i="6"/>
  <c r="L12" i="6"/>
  <c r="K12" i="6"/>
  <c r="J12" i="6"/>
  <c r="N11" i="6"/>
  <c r="M11" i="6"/>
  <c r="L11" i="6"/>
  <c r="K11" i="6"/>
  <c r="J11" i="6"/>
  <c r="M10" i="6"/>
  <c r="L10" i="6"/>
  <c r="N10" i="6" s="1"/>
  <c r="K10" i="6"/>
  <c r="J10" i="6"/>
  <c r="M9" i="6"/>
  <c r="L9" i="6"/>
  <c r="N9" i="6" s="1"/>
  <c r="K9" i="6"/>
  <c r="J9" i="6"/>
  <c r="N8" i="6"/>
  <c r="M8" i="6"/>
  <c r="L8" i="6"/>
  <c r="K8" i="6"/>
  <c r="J8" i="6"/>
  <c r="N7" i="6"/>
  <c r="M7" i="6"/>
  <c r="L7" i="6"/>
  <c r="K7" i="6"/>
  <c r="J7" i="6"/>
  <c r="M6" i="6"/>
  <c r="L6" i="6"/>
  <c r="N6" i="6" s="1"/>
  <c r="K6" i="6"/>
  <c r="J6" i="6"/>
  <c r="M5" i="6"/>
  <c r="L5" i="6"/>
  <c r="N5" i="6" s="1"/>
  <c r="K5" i="6"/>
  <c r="J5" i="6"/>
  <c r="N4" i="6"/>
  <c r="M4" i="6"/>
  <c r="L4" i="6"/>
  <c r="K4" i="6"/>
  <c r="J4" i="6"/>
  <c r="N3" i="6"/>
  <c r="M3" i="6"/>
  <c r="L3" i="6"/>
  <c r="K3" i="6"/>
  <c r="J3" i="6"/>
  <c r="M23" i="1"/>
  <c r="M23" i="3"/>
  <c r="N6" i="4"/>
  <c r="N10" i="4"/>
  <c r="N17" i="4"/>
  <c r="N3" i="4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3" i="3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3" i="1"/>
  <c r="O11" i="5"/>
  <c r="N11" i="5"/>
  <c r="M11" i="5"/>
  <c r="L11" i="5"/>
  <c r="O10" i="5"/>
  <c r="N10" i="5"/>
  <c r="M10" i="5"/>
  <c r="L10" i="5"/>
  <c r="O9" i="5"/>
  <c r="N9" i="5"/>
  <c r="M9" i="5"/>
  <c r="L9" i="5"/>
  <c r="O8" i="5"/>
  <c r="N8" i="5"/>
  <c r="M8" i="5"/>
  <c r="L8" i="5"/>
  <c r="O7" i="5"/>
  <c r="N7" i="5"/>
  <c r="M7" i="5"/>
  <c r="L7" i="5"/>
  <c r="O6" i="5"/>
  <c r="N6" i="5"/>
  <c r="M6" i="5"/>
  <c r="L6" i="5"/>
  <c r="O5" i="5"/>
  <c r="N5" i="5"/>
  <c r="M5" i="5"/>
  <c r="L5" i="5"/>
  <c r="O4" i="5"/>
  <c r="N4" i="5"/>
  <c r="M4" i="5"/>
  <c r="L4" i="5"/>
  <c r="O3" i="5"/>
  <c r="N3" i="5"/>
  <c r="P3" i="5" s="1"/>
  <c r="M3" i="5"/>
  <c r="L3" i="5"/>
  <c r="M22" i="4"/>
  <c r="L22" i="4"/>
  <c r="K22" i="4"/>
  <c r="J22" i="4"/>
  <c r="M21" i="4"/>
  <c r="L21" i="4"/>
  <c r="N21" i="4" s="1"/>
  <c r="K21" i="4"/>
  <c r="J21" i="4"/>
  <c r="M20" i="4"/>
  <c r="L20" i="4"/>
  <c r="N20" i="4" s="1"/>
  <c r="K20" i="4"/>
  <c r="J20" i="4"/>
  <c r="M19" i="4"/>
  <c r="L19" i="4"/>
  <c r="N19" i="4" s="1"/>
  <c r="K19" i="4"/>
  <c r="J19" i="4"/>
  <c r="M18" i="4"/>
  <c r="L18" i="4"/>
  <c r="K18" i="4"/>
  <c r="J18" i="4"/>
  <c r="M17" i="4"/>
  <c r="L17" i="4"/>
  <c r="K17" i="4"/>
  <c r="J17" i="4"/>
  <c r="M16" i="4"/>
  <c r="L16" i="4"/>
  <c r="K16" i="4"/>
  <c r="J16" i="4"/>
  <c r="M15" i="4"/>
  <c r="L15" i="4"/>
  <c r="N15" i="4" s="1"/>
  <c r="K15" i="4"/>
  <c r="J15" i="4"/>
  <c r="M14" i="4"/>
  <c r="L14" i="4"/>
  <c r="K14" i="4"/>
  <c r="J14" i="4"/>
  <c r="M13" i="4"/>
  <c r="L13" i="4"/>
  <c r="N13" i="4" s="1"/>
  <c r="K13" i="4"/>
  <c r="J13" i="4"/>
  <c r="M12" i="4"/>
  <c r="L12" i="4"/>
  <c r="K12" i="4"/>
  <c r="J12" i="4"/>
  <c r="M11" i="4"/>
  <c r="L11" i="4"/>
  <c r="N11" i="4" s="1"/>
  <c r="K11" i="4"/>
  <c r="J11" i="4"/>
  <c r="M10" i="4"/>
  <c r="L10" i="4"/>
  <c r="K10" i="4"/>
  <c r="J10" i="4"/>
  <c r="M9" i="4"/>
  <c r="L9" i="4"/>
  <c r="N9" i="4" s="1"/>
  <c r="K9" i="4"/>
  <c r="J9" i="4"/>
  <c r="M8" i="4"/>
  <c r="L8" i="4"/>
  <c r="N8" i="4" s="1"/>
  <c r="K8" i="4"/>
  <c r="J8" i="4"/>
  <c r="M7" i="4"/>
  <c r="L7" i="4"/>
  <c r="N7" i="4" s="1"/>
  <c r="K7" i="4"/>
  <c r="J7" i="4"/>
  <c r="M6" i="4"/>
  <c r="L6" i="4"/>
  <c r="K6" i="4"/>
  <c r="J6" i="4"/>
  <c r="M5" i="4"/>
  <c r="L5" i="4"/>
  <c r="N5" i="4" s="1"/>
  <c r="K5" i="4"/>
  <c r="J5" i="4"/>
  <c r="M4" i="4"/>
  <c r="L4" i="4"/>
  <c r="N4" i="4" s="1"/>
  <c r="K4" i="4"/>
  <c r="J4" i="4"/>
  <c r="M3" i="4"/>
  <c r="L3" i="4"/>
  <c r="K3" i="4"/>
  <c r="J3" i="4"/>
  <c r="M22" i="3"/>
  <c r="L22" i="3"/>
  <c r="K22" i="3"/>
  <c r="J22" i="3"/>
  <c r="M21" i="3"/>
  <c r="L21" i="3"/>
  <c r="K21" i="3"/>
  <c r="J21" i="3"/>
  <c r="M20" i="3"/>
  <c r="L20" i="3"/>
  <c r="K20" i="3"/>
  <c r="J20" i="3"/>
  <c r="M19" i="3"/>
  <c r="L19" i="3"/>
  <c r="K19" i="3"/>
  <c r="J19" i="3"/>
  <c r="M18" i="3"/>
  <c r="L18" i="3"/>
  <c r="K18" i="3"/>
  <c r="J18" i="3"/>
  <c r="M17" i="3"/>
  <c r="L17" i="3"/>
  <c r="K17" i="3"/>
  <c r="J17" i="3"/>
  <c r="M16" i="3"/>
  <c r="L16" i="3"/>
  <c r="K16" i="3"/>
  <c r="J16" i="3"/>
  <c r="M15" i="3"/>
  <c r="L15" i="3"/>
  <c r="K15" i="3"/>
  <c r="J15" i="3"/>
  <c r="M14" i="3"/>
  <c r="L14" i="3"/>
  <c r="K14" i="3"/>
  <c r="J14" i="3"/>
  <c r="M13" i="3"/>
  <c r="L13" i="3"/>
  <c r="K13" i="3"/>
  <c r="J13" i="3"/>
  <c r="M12" i="3"/>
  <c r="L12" i="3"/>
  <c r="K12" i="3"/>
  <c r="J12" i="3"/>
  <c r="M11" i="3"/>
  <c r="L11" i="3"/>
  <c r="K11" i="3"/>
  <c r="J11" i="3"/>
  <c r="M10" i="3"/>
  <c r="L10" i="3"/>
  <c r="K10" i="3"/>
  <c r="J10" i="3"/>
  <c r="M9" i="3"/>
  <c r="L9" i="3"/>
  <c r="K9" i="3"/>
  <c r="J9" i="3"/>
  <c r="M8" i="3"/>
  <c r="L8" i="3"/>
  <c r="K8" i="3"/>
  <c r="J8" i="3"/>
  <c r="M7" i="3"/>
  <c r="L7" i="3"/>
  <c r="K7" i="3"/>
  <c r="J7" i="3"/>
  <c r="M6" i="3"/>
  <c r="L6" i="3"/>
  <c r="K6" i="3"/>
  <c r="J6" i="3"/>
  <c r="M5" i="3"/>
  <c r="L5" i="3"/>
  <c r="K5" i="3"/>
  <c r="J5" i="3"/>
  <c r="M4" i="3"/>
  <c r="L4" i="3"/>
  <c r="K4" i="3"/>
  <c r="J4" i="3"/>
  <c r="M3" i="3"/>
  <c r="L3" i="3"/>
  <c r="K3" i="3"/>
  <c r="J3" i="3"/>
  <c r="M22" i="2"/>
  <c r="L22" i="2"/>
  <c r="K22" i="2"/>
  <c r="J22" i="2"/>
  <c r="M21" i="2"/>
  <c r="L21" i="2"/>
  <c r="K21" i="2"/>
  <c r="J21" i="2"/>
  <c r="M20" i="2"/>
  <c r="L20" i="2"/>
  <c r="K20" i="2"/>
  <c r="J20" i="2"/>
  <c r="M19" i="2"/>
  <c r="L19" i="2"/>
  <c r="K19" i="2"/>
  <c r="J19" i="2"/>
  <c r="M18" i="2"/>
  <c r="L18" i="2"/>
  <c r="K18" i="2"/>
  <c r="J18" i="2"/>
  <c r="M17" i="2"/>
  <c r="L17" i="2"/>
  <c r="K17" i="2"/>
  <c r="J17" i="2"/>
  <c r="M16" i="2"/>
  <c r="L16" i="2"/>
  <c r="K16" i="2"/>
  <c r="J16" i="2"/>
  <c r="M15" i="2"/>
  <c r="L15" i="2"/>
  <c r="K15" i="2"/>
  <c r="J15" i="2"/>
  <c r="M14" i="2"/>
  <c r="L14" i="2"/>
  <c r="K14" i="2"/>
  <c r="J14" i="2"/>
  <c r="M13" i="2"/>
  <c r="L13" i="2"/>
  <c r="K13" i="2"/>
  <c r="J13" i="2"/>
  <c r="M12" i="2"/>
  <c r="L12" i="2"/>
  <c r="K12" i="2"/>
  <c r="J12" i="2"/>
  <c r="M11" i="2"/>
  <c r="L11" i="2"/>
  <c r="K11" i="2"/>
  <c r="J11" i="2"/>
  <c r="M10" i="2"/>
  <c r="L10" i="2"/>
  <c r="K10" i="2"/>
  <c r="J10" i="2"/>
  <c r="M9" i="2"/>
  <c r="L9" i="2"/>
  <c r="K9" i="2"/>
  <c r="J9" i="2"/>
  <c r="M8" i="2"/>
  <c r="L8" i="2"/>
  <c r="K8" i="2"/>
  <c r="J8" i="2"/>
  <c r="M7" i="2"/>
  <c r="L7" i="2"/>
  <c r="K7" i="2"/>
  <c r="J7" i="2"/>
  <c r="M6" i="2"/>
  <c r="L6" i="2"/>
  <c r="K6" i="2"/>
  <c r="J6" i="2"/>
  <c r="M5" i="2"/>
  <c r="L5" i="2"/>
  <c r="K5" i="2"/>
  <c r="J5" i="2"/>
  <c r="M4" i="2"/>
  <c r="L4" i="2"/>
  <c r="K4" i="2"/>
  <c r="J4" i="2"/>
  <c r="M3" i="2"/>
  <c r="L3" i="2"/>
  <c r="N7" i="2" s="1"/>
  <c r="K3" i="2"/>
  <c r="J3" i="2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M3" i="1"/>
  <c r="L3" i="1"/>
  <c r="J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K3" i="1"/>
  <c r="M23" i="2" l="1"/>
  <c r="N20" i="2"/>
  <c r="N22" i="2"/>
  <c r="N18" i="2"/>
  <c r="N14" i="2"/>
  <c r="N10" i="2"/>
  <c r="N6" i="2"/>
  <c r="N21" i="2"/>
  <c r="N17" i="2"/>
  <c r="N13" i="2"/>
  <c r="N9" i="2"/>
  <c r="N5" i="2"/>
  <c r="N16" i="2"/>
  <c r="N12" i="2"/>
  <c r="N8" i="2"/>
  <c r="N4" i="2"/>
  <c r="N3" i="2"/>
  <c r="N19" i="2"/>
  <c r="N15" i="2"/>
  <c r="N11" i="2"/>
  <c r="P4" i="5"/>
  <c r="P5" i="5"/>
  <c r="P6" i="5"/>
  <c r="P7" i="5"/>
  <c r="P8" i="5"/>
  <c r="P9" i="5"/>
  <c r="P10" i="5"/>
  <c r="P11" i="5"/>
  <c r="N12" i="4"/>
  <c r="N14" i="4"/>
  <c r="N16" i="4"/>
  <c r="N18" i="4"/>
  <c r="N22" i="4"/>
</calcChain>
</file>

<file path=xl/sharedStrings.xml><?xml version="1.0" encoding="utf-8"?>
<sst xmlns="http://schemas.openxmlformats.org/spreadsheetml/2006/main" count="48" uniqueCount="6">
  <si>
    <t>avg</t>
  </si>
  <si>
    <t>std</t>
  </si>
  <si>
    <t>All</t>
  </si>
  <si>
    <t>Without 1st</t>
  </si>
  <si>
    <t>Conf</t>
  </si>
  <si>
    <t>Batch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</si>
</sst>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1" fontId="0" fillId="0" borderId="0" xfId="0" applyNumberFormat="1"/>
    <xf numFmtId="0" fontId="0" fillId="0" borderId="0" xfId="0" applyBorder="1"/>
    <xf numFmtId="0" fontId="1" fillId="0" borderId="3" xfId="0" applyFont="1" applyBorder="1"/>
    <xf numFmtId="1" fontId="0" fillId="0" borderId="2" xfId="0" applyNumberFormat="1" applyBorder="1"/>
    <xf numFmtId="0" fontId="0" fillId="0" borderId="2" xfId="0" applyBorder="1"/>
    <xf numFmtId="1" fontId="0" fillId="0" borderId="0" xfId="0" applyNumberFormat="1" applyBorder="1"/>
    <xf numFmtId="0" fontId="0" fillId="0" borderId="0" xfId="0" applyFill="1" applyBorder="1"/>
    <xf numFmtId="0" fontId="2" fillId="0" borderId="0" xfId="0" applyFont="1"/>
    <xf numFmtId="0" fontId="3" fillId="0" borderId="0" xfId="0" applyFont="1"/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Border="1"/>
    <xf numFmtId="0" fontId="3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'resnet50_uci-har'!$N$2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'resnet50_uci-har'!$A$3:$A$22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'resnet50_uci-har'!$N$3:$N$22</c:f>
              <c:numCache>
                <c:formatCode>General</c:formatCode>
                <c:ptCount val="20"/>
                <c:pt idx="0">
                  <c:v>1</c:v>
                </c:pt>
                <c:pt idx="1">
                  <c:v>0.91715085001075958</c:v>
                </c:pt>
                <c:pt idx="2">
                  <c:v>0.93716376156660208</c:v>
                </c:pt>
                <c:pt idx="3">
                  <c:v>0.91284699806326663</c:v>
                </c:pt>
                <c:pt idx="4">
                  <c:v>0.93307510221648371</c:v>
                </c:pt>
                <c:pt idx="5">
                  <c:v>0.95394878416182483</c:v>
                </c:pt>
                <c:pt idx="6">
                  <c:v>0.93242952442435978</c:v>
                </c:pt>
                <c:pt idx="7">
                  <c:v>0.94297396169571768</c:v>
                </c:pt>
                <c:pt idx="8">
                  <c:v>0.96879707338067567</c:v>
                </c:pt>
                <c:pt idx="9">
                  <c:v>0.91585969442651172</c:v>
                </c:pt>
                <c:pt idx="10">
                  <c:v>0.9208091241661287</c:v>
                </c:pt>
                <c:pt idx="11">
                  <c:v>0.95201205078545303</c:v>
                </c:pt>
                <c:pt idx="12">
                  <c:v>0.92769528728211748</c:v>
                </c:pt>
                <c:pt idx="13">
                  <c:v>0.9446955024747149</c:v>
                </c:pt>
                <c:pt idx="14">
                  <c:v>0.94986012481170645</c:v>
                </c:pt>
                <c:pt idx="15">
                  <c:v>0.934151065203357</c:v>
                </c:pt>
                <c:pt idx="16">
                  <c:v>0.94361953948784161</c:v>
                </c:pt>
                <c:pt idx="17">
                  <c:v>0.95115128039595442</c:v>
                </c:pt>
                <c:pt idx="18">
                  <c:v>0.97869593285990963</c:v>
                </c:pt>
                <c:pt idx="19">
                  <c:v>0.95373359156445014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AF-4A53-BC46-6B29804D7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45135"/>
        <c:axId val="116058447"/>
      </c:scatterChart>
      <c:valAx>
        <c:axId val="116045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6058447"/>
        <c:crosses val="autoZero"/>
        <c:crossBetween val="midCat"/>
      </c:valAx>
      <c:valAx>
        <c:axId val="11605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6045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alexnet2_cifar10!$N$2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alexnet2_cifar10!$A$3:$A$22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alexnet2_cifar10!$N$3:$N$22</c:f>
              <c:numCache>
                <c:formatCode>General</c:formatCode>
                <c:ptCount val="20"/>
                <c:pt idx="0">
                  <c:v>1</c:v>
                </c:pt>
                <c:pt idx="1">
                  <c:v>0.76636713735558415</c:v>
                </c:pt>
                <c:pt idx="2">
                  <c:v>0.6980102695763799</c:v>
                </c:pt>
                <c:pt idx="3">
                  <c:v>0.70924261874197692</c:v>
                </c:pt>
                <c:pt idx="4">
                  <c:v>0.74149550706033374</c:v>
                </c:pt>
                <c:pt idx="5">
                  <c:v>0.68485237483953776</c:v>
                </c:pt>
                <c:pt idx="6">
                  <c:v>0.65163671373555832</c:v>
                </c:pt>
                <c:pt idx="7">
                  <c:v>0.65420410783055194</c:v>
                </c:pt>
                <c:pt idx="8">
                  <c:v>0.58600770218228493</c:v>
                </c:pt>
                <c:pt idx="9">
                  <c:v>0.61456996148908849</c:v>
                </c:pt>
                <c:pt idx="10">
                  <c:v>0.5842426187419768</c:v>
                </c:pt>
                <c:pt idx="11">
                  <c:v>0.58295892169448005</c:v>
                </c:pt>
                <c:pt idx="12">
                  <c:v>0.59082156611039793</c:v>
                </c:pt>
                <c:pt idx="13">
                  <c:v>0.60205391527599483</c:v>
                </c:pt>
                <c:pt idx="14">
                  <c:v>0.61810012836970474</c:v>
                </c:pt>
                <c:pt idx="15">
                  <c:v>0.63270218228498076</c:v>
                </c:pt>
                <c:pt idx="16">
                  <c:v>0.62243260590500638</c:v>
                </c:pt>
                <c:pt idx="17">
                  <c:v>0.59226572528883181</c:v>
                </c:pt>
                <c:pt idx="18">
                  <c:v>0.56931964056482665</c:v>
                </c:pt>
                <c:pt idx="19">
                  <c:v>0.60478177150192558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3C-44AD-BE60-A57C2EA95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45135"/>
        <c:axId val="116058447"/>
      </c:scatterChart>
      <c:valAx>
        <c:axId val="116045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6058447"/>
        <c:crosses val="autoZero"/>
        <c:crossBetween val="midCat"/>
      </c:valAx>
      <c:valAx>
        <c:axId val="11605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6045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mobilenet_cifar10!$N$2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mobilenet_cifar10!$A$3:$A$22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mobilenet_cifar10!$N$3:$N$22</c:f>
              <c:numCache>
                <c:formatCode>General</c:formatCode>
                <c:ptCount val="20"/>
                <c:pt idx="0">
                  <c:v>1</c:v>
                </c:pt>
                <c:pt idx="1">
                  <c:v>0.91013589729816835</c:v>
                </c:pt>
                <c:pt idx="2">
                  <c:v>0.93795992909706183</c:v>
                </c:pt>
                <c:pt idx="3">
                  <c:v>0.95901595316108934</c:v>
                </c:pt>
                <c:pt idx="4">
                  <c:v>0.95783423752484298</c:v>
                </c:pt>
                <c:pt idx="5">
                  <c:v>0.96385024440027944</c:v>
                </c:pt>
                <c:pt idx="6">
                  <c:v>0.96653596175538481</c:v>
                </c:pt>
                <c:pt idx="7">
                  <c:v>0.95004565719503686</c:v>
                </c:pt>
                <c:pt idx="8">
                  <c:v>0.97701025944029662</c:v>
                </c:pt>
                <c:pt idx="9">
                  <c:v>0.96411881613578998</c:v>
                </c:pt>
                <c:pt idx="10">
                  <c:v>0.99881828436375364</c:v>
                </c:pt>
                <c:pt idx="11">
                  <c:v>0.97991083418381064</c:v>
                </c:pt>
                <c:pt idx="12">
                  <c:v>0.98119997851426111</c:v>
                </c:pt>
                <c:pt idx="13">
                  <c:v>0.9762045442337649</c:v>
                </c:pt>
                <c:pt idx="14">
                  <c:v>0.98436912499328577</c:v>
                </c:pt>
                <c:pt idx="15">
                  <c:v>0.96680453349089546</c:v>
                </c:pt>
                <c:pt idx="16">
                  <c:v>0.98130740720846532</c:v>
                </c:pt>
                <c:pt idx="17">
                  <c:v>0.98641027018316607</c:v>
                </c:pt>
                <c:pt idx="18">
                  <c:v>0.98861255841435247</c:v>
                </c:pt>
                <c:pt idx="19">
                  <c:v>0.9839394102164688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06-425F-9A37-7986A1508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45135"/>
        <c:axId val="116058447"/>
      </c:scatterChart>
      <c:valAx>
        <c:axId val="116045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6058447"/>
        <c:crosses val="autoZero"/>
        <c:crossBetween val="midCat"/>
      </c:valAx>
      <c:valAx>
        <c:axId val="11605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6045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vgg16_cifar10!$N$2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vgg16_cifar10!$A$3:$A$22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vgg16_cifar10!$N$3:$N$22</c:f>
              <c:numCache>
                <c:formatCode>General</c:formatCode>
                <c:ptCount val="20"/>
                <c:pt idx="0">
                  <c:v>1</c:v>
                </c:pt>
                <c:pt idx="1">
                  <c:v>0.7910243233984241</c:v>
                </c:pt>
                <c:pt idx="2">
                  <c:v>0.80095923261390889</c:v>
                </c:pt>
                <c:pt idx="3">
                  <c:v>0.68739294278862628</c:v>
                </c:pt>
                <c:pt idx="4">
                  <c:v>0.70600662327281027</c:v>
                </c:pt>
                <c:pt idx="5">
                  <c:v>0.67957062921091693</c:v>
                </c:pt>
                <c:pt idx="6">
                  <c:v>0.73267100605230095</c:v>
                </c:pt>
                <c:pt idx="7">
                  <c:v>0.74882950782231361</c:v>
                </c:pt>
                <c:pt idx="8">
                  <c:v>0.68134064177229647</c:v>
                </c:pt>
                <c:pt idx="9">
                  <c:v>0.69481557611054012</c:v>
                </c:pt>
                <c:pt idx="10">
                  <c:v>0.68745003996802556</c:v>
                </c:pt>
                <c:pt idx="11">
                  <c:v>0.64559780746831108</c:v>
                </c:pt>
                <c:pt idx="12">
                  <c:v>0.69253168893456662</c:v>
                </c:pt>
                <c:pt idx="13">
                  <c:v>0.68556583304784746</c:v>
                </c:pt>
                <c:pt idx="14">
                  <c:v>0.6857942217654448</c:v>
                </c:pt>
                <c:pt idx="15">
                  <c:v>0.63840356286399447</c:v>
                </c:pt>
                <c:pt idx="16">
                  <c:v>0.68265387689848123</c:v>
                </c:pt>
                <c:pt idx="17">
                  <c:v>0.6702066917894256</c:v>
                </c:pt>
                <c:pt idx="18">
                  <c:v>0.6831106543336759</c:v>
                </c:pt>
                <c:pt idx="19">
                  <c:v>0.6861939020212402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65-45A4-9163-E552D1A12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45135"/>
        <c:axId val="116058447"/>
      </c:scatterChart>
      <c:valAx>
        <c:axId val="116045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6058447"/>
        <c:crosses val="autoZero"/>
        <c:crossBetween val="midCat"/>
      </c:valAx>
      <c:valAx>
        <c:axId val="11605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6045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'mobilenet_uci-har'!$N$2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'mobilenet_uci-har'!$A$3:$A$22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'mobilenet_uci-har'!$N$3:$N$22</c:f>
              <c:numCache>
                <c:formatCode>General</c:formatCode>
                <c:ptCount val="20"/>
                <c:pt idx="0">
                  <c:v>1</c:v>
                </c:pt>
                <c:pt idx="1">
                  <c:v>0.92130518234165071</c:v>
                </c:pt>
                <c:pt idx="2">
                  <c:v>0.90647356482289299</c:v>
                </c:pt>
                <c:pt idx="3">
                  <c:v>0.93997557145349853</c:v>
                </c:pt>
                <c:pt idx="4">
                  <c:v>0.88570930029663231</c:v>
                </c:pt>
                <c:pt idx="5">
                  <c:v>0.88675623800383874</c:v>
                </c:pt>
                <c:pt idx="6">
                  <c:v>0.88832664456464838</c:v>
                </c:pt>
                <c:pt idx="7">
                  <c:v>0.85726749258419122</c:v>
                </c:pt>
                <c:pt idx="8">
                  <c:v>0.913802128773338</c:v>
                </c:pt>
                <c:pt idx="9">
                  <c:v>0.90263479322980278</c:v>
                </c:pt>
                <c:pt idx="10">
                  <c:v>0.87907869481765832</c:v>
                </c:pt>
                <c:pt idx="11">
                  <c:v>1.0083755016576514</c:v>
                </c:pt>
                <c:pt idx="12">
                  <c:v>0.88099808061420348</c:v>
                </c:pt>
                <c:pt idx="13">
                  <c:v>0.92915721514569882</c:v>
                </c:pt>
                <c:pt idx="14">
                  <c:v>0.91851334845576693</c:v>
                </c:pt>
                <c:pt idx="15">
                  <c:v>0.97871226662013611</c:v>
                </c:pt>
                <c:pt idx="16">
                  <c:v>0.9139766183912057</c:v>
                </c:pt>
                <c:pt idx="17">
                  <c:v>0.91432559762694121</c:v>
                </c:pt>
                <c:pt idx="18">
                  <c:v>0.91624498342348626</c:v>
                </c:pt>
                <c:pt idx="19">
                  <c:v>0.95916942941894956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EE-4B26-B4F9-A4948B1FC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45135"/>
        <c:axId val="116058447"/>
      </c:scatterChart>
      <c:valAx>
        <c:axId val="116045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6058447"/>
        <c:crosses val="autoZero"/>
        <c:crossBetween val="midCat"/>
      </c:valAx>
      <c:valAx>
        <c:axId val="11605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6045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'mobilenet_uci-har_combined'!$P$2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'mobilenet_uci-har_combined'!$A$3:$A$22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'mobilenet_uci-har_combined'!$P$3:$P$22</c:f>
              <c:numCache>
                <c:formatCode>General</c:formatCode>
                <c:ptCount val="20"/>
                <c:pt idx="0">
                  <c:v>1</c:v>
                </c:pt>
                <c:pt idx="1">
                  <c:v>0.85857892852881523</c:v>
                </c:pt>
                <c:pt idx="2">
                  <c:v>0.83936881040448641</c:v>
                </c:pt>
                <c:pt idx="3">
                  <c:v>0.83948812790836425</c:v>
                </c:pt>
                <c:pt idx="4">
                  <c:v>0.82767569502446015</c:v>
                </c:pt>
                <c:pt idx="5">
                  <c:v>0.9162092829018017</c:v>
                </c:pt>
                <c:pt idx="6">
                  <c:v>0.85407469275742764</c:v>
                </c:pt>
                <c:pt idx="7">
                  <c:v>0.84712444815654453</c:v>
                </c:pt>
                <c:pt idx="8">
                  <c:v>0.77982937596945479</c:v>
                </c:pt>
                <c:pt idx="9">
                  <c:v>0.81523684524519746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E1-4DFB-86EB-A957CAB9E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45135"/>
        <c:axId val="116058447"/>
      </c:scatterChart>
      <c:valAx>
        <c:axId val="116045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6058447"/>
        <c:crosses val="autoZero"/>
        <c:crossBetween val="midCat"/>
      </c:valAx>
      <c:valAx>
        <c:axId val="11605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6045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4</xdr:row>
      <xdr:rowOff>0</xdr:rowOff>
    </xdr:from>
    <xdr:to>
      <xdr:col>23</xdr:col>
      <xdr:colOff>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BEB1E9-FAD7-4CD1-81B9-5E7678BB3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4</xdr:row>
      <xdr:rowOff>0</xdr:rowOff>
    </xdr:from>
    <xdr:to>
      <xdr:col>23</xdr:col>
      <xdr:colOff>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9DFD13-A94B-4B41-80B3-5E62DB596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4</xdr:row>
      <xdr:rowOff>0</xdr:rowOff>
    </xdr:from>
    <xdr:to>
      <xdr:col>23</xdr:col>
      <xdr:colOff>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BC8F59-CA18-4B74-A1EB-1F8ED020F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4</xdr:row>
      <xdr:rowOff>0</xdr:rowOff>
    </xdr:from>
    <xdr:to>
      <xdr:col>23</xdr:col>
      <xdr:colOff>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F6B0D6-5502-4887-A7D9-8588455777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4</xdr:row>
      <xdr:rowOff>0</xdr:rowOff>
    </xdr:from>
    <xdr:to>
      <xdr:col>23</xdr:col>
      <xdr:colOff>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C5E0FF-EE15-4435-9699-EE2B4F67FA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</xdr:row>
      <xdr:rowOff>0</xdr:rowOff>
    </xdr:from>
    <xdr:to>
      <xdr:col>25</xdr:col>
      <xdr:colOff>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75F3F1-3A9C-41DF-948B-98D71B3AE2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232BA-A27E-4455-9AFE-DF6FE7E14D02}">
  <dimension ref="A1:N55"/>
  <sheetViews>
    <sheetView zoomScaleNormal="100" workbookViewId="0">
      <selection activeCell="G18" sqref="G18"/>
    </sheetView>
  </sheetViews>
  <sheetFormatPr defaultRowHeight="15" x14ac:dyDescent="0.25"/>
  <cols>
    <col min="9" max="9" width="9.140625" style="3"/>
    <col min="10" max="10" width="9.7109375" style="6" customWidth="1"/>
    <col min="11" max="11" width="9.7109375" style="3" customWidth="1"/>
    <col min="12" max="13" width="9.7109375" customWidth="1"/>
  </cols>
  <sheetData>
    <row r="1" spans="1:14" x14ac:dyDescent="0.25">
      <c r="B1" s="13" t="s">
        <v>5</v>
      </c>
      <c r="C1" s="13"/>
      <c r="D1" s="13"/>
      <c r="E1" s="13"/>
      <c r="F1" s="13"/>
      <c r="G1" s="13"/>
      <c r="H1" s="13"/>
      <c r="I1" s="13"/>
      <c r="J1" s="11" t="s">
        <v>2</v>
      </c>
      <c r="K1" s="12"/>
      <c r="L1" s="13" t="s">
        <v>3</v>
      </c>
      <c r="M1" s="13"/>
    </row>
    <row r="2" spans="1:14" s="1" customFormat="1" x14ac:dyDescent="0.25">
      <c r="A2" s="1" t="s">
        <v>4</v>
      </c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4" t="s">
        <v>0</v>
      </c>
      <c r="K2" s="1" t="s">
        <v>1</v>
      </c>
      <c r="L2" s="1" t="s">
        <v>0</v>
      </c>
      <c r="M2" s="1" t="s">
        <v>1</v>
      </c>
    </row>
    <row r="3" spans="1:14" x14ac:dyDescent="0.25">
      <c r="A3">
        <v>0</v>
      </c>
      <c r="B3">
        <v>1538</v>
      </c>
      <c r="C3">
        <v>1148</v>
      </c>
      <c r="D3">
        <v>1252</v>
      </c>
      <c r="E3">
        <v>1106</v>
      </c>
      <c r="F3">
        <v>1141</v>
      </c>
      <c r="J3" s="5">
        <f>AVERAGE($B3:$I3)</f>
        <v>1237</v>
      </c>
      <c r="K3" s="7">
        <f>_xlfn.STDEV.P($B3:$I3)</f>
        <v>158.19228805475947</v>
      </c>
      <c r="L3" s="2">
        <f>AVERAGE($C3:$I3)</f>
        <v>1161.75</v>
      </c>
      <c r="M3" s="2">
        <f>_xlfn.STDEV.P($C3:$I3)</f>
        <v>54.481074695714291</v>
      </c>
      <c r="N3">
        <f>L3/$L$3</f>
        <v>1</v>
      </c>
    </row>
    <row r="4" spans="1:14" x14ac:dyDescent="0.25">
      <c r="A4">
        <v>1</v>
      </c>
      <c r="B4">
        <v>1743</v>
      </c>
      <c r="C4">
        <v>1147</v>
      </c>
      <c r="D4">
        <v>1033</v>
      </c>
      <c r="E4">
        <v>1067</v>
      </c>
      <c r="F4">
        <v>1015</v>
      </c>
      <c r="J4" s="5">
        <f t="shared" ref="J4:J22" si="0">AVERAGE($B4:$I4)</f>
        <v>1201</v>
      </c>
      <c r="K4" s="7">
        <f t="shared" ref="K4:K22" si="1">_xlfn.STDEV.P($B4:$I4)</f>
        <v>274.75661957448813</v>
      </c>
      <c r="L4" s="2">
        <f t="shared" ref="L4:L22" si="2">AVERAGE($C4:$I4)</f>
        <v>1065.5</v>
      </c>
      <c r="M4" s="2">
        <f t="shared" ref="M4:M22" si="3">_xlfn.STDEV.P($C4:$I4)</f>
        <v>50.623611092058617</v>
      </c>
      <c r="N4">
        <f t="shared" ref="N4:N22" si="4">L4/$L$3</f>
        <v>0.91715085001075958</v>
      </c>
    </row>
    <row r="5" spans="1:14" x14ac:dyDescent="0.25">
      <c r="A5">
        <v>2</v>
      </c>
      <c r="B5">
        <v>1675</v>
      </c>
      <c r="C5">
        <v>1082</v>
      </c>
      <c r="D5">
        <v>1093</v>
      </c>
      <c r="E5">
        <v>1037</v>
      </c>
      <c r="F5">
        <v>1143</v>
      </c>
      <c r="J5" s="5">
        <f t="shared" si="0"/>
        <v>1206</v>
      </c>
      <c r="K5" s="7">
        <f t="shared" si="1"/>
        <v>236.9117979333237</v>
      </c>
      <c r="L5" s="2">
        <f t="shared" si="2"/>
        <v>1088.75</v>
      </c>
      <c r="M5" s="2">
        <f t="shared" si="3"/>
        <v>37.698640559044037</v>
      </c>
      <c r="N5">
        <f t="shared" si="4"/>
        <v>0.93716376156660208</v>
      </c>
    </row>
    <row r="6" spans="1:14" x14ac:dyDescent="0.25">
      <c r="A6">
        <v>3</v>
      </c>
      <c r="B6">
        <v>1633</v>
      </c>
      <c r="C6">
        <v>1065</v>
      </c>
      <c r="D6">
        <v>1079</v>
      </c>
      <c r="E6">
        <v>1007</v>
      </c>
      <c r="F6">
        <v>1091</v>
      </c>
      <c r="I6" s="8"/>
      <c r="J6" s="5">
        <f t="shared" si="0"/>
        <v>1175</v>
      </c>
      <c r="K6" s="7">
        <f t="shared" si="1"/>
        <v>230.8072789146824</v>
      </c>
      <c r="L6" s="2">
        <f t="shared" si="2"/>
        <v>1060.5</v>
      </c>
      <c r="M6" s="2">
        <f t="shared" si="3"/>
        <v>32.229644738966641</v>
      </c>
      <c r="N6">
        <f t="shared" si="4"/>
        <v>0.91284699806326663</v>
      </c>
    </row>
    <row r="7" spans="1:14" x14ac:dyDescent="0.25">
      <c r="A7">
        <v>4</v>
      </c>
      <c r="B7">
        <v>1671</v>
      </c>
      <c r="C7">
        <v>1115</v>
      </c>
      <c r="D7">
        <v>1072</v>
      </c>
      <c r="E7">
        <v>1086</v>
      </c>
      <c r="F7">
        <v>1063</v>
      </c>
      <c r="I7" s="8"/>
      <c r="J7" s="5">
        <f t="shared" si="0"/>
        <v>1201.4000000000001</v>
      </c>
      <c r="K7" s="7">
        <f t="shared" si="1"/>
        <v>235.45921090498882</v>
      </c>
      <c r="L7" s="2">
        <f t="shared" si="2"/>
        <v>1084</v>
      </c>
      <c r="M7" s="2">
        <f t="shared" si="3"/>
        <v>19.685019685029527</v>
      </c>
      <c r="N7">
        <f t="shared" si="4"/>
        <v>0.93307510221648371</v>
      </c>
    </row>
    <row r="8" spans="1:14" x14ac:dyDescent="0.25">
      <c r="A8">
        <v>5</v>
      </c>
      <c r="B8">
        <v>1718</v>
      </c>
      <c r="C8">
        <v>1129</v>
      </c>
      <c r="D8">
        <v>1185</v>
      </c>
      <c r="E8">
        <v>1015</v>
      </c>
      <c r="F8">
        <v>1104</v>
      </c>
      <c r="I8" s="8"/>
      <c r="J8" s="5">
        <f t="shared" si="0"/>
        <v>1230.2</v>
      </c>
      <c r="K8" s="7">
        <f t="shared" si="1"/>
        <v>249.98831972714245</v>
      </c>
      <c r="L8" s="2">
        <f t="shared" si="2"/>
        <v>1108.25</v>
      </c>
      <c r="M8" s="2">
        <f t="shared" si="3"/>
        <v>61.308135675455013</v>
      </c>
      <c r="N8">
        <f t="shared" si="4"/>
        <v>0.95394878416182483</v>
      </c>
    </row>
    <row r="9" spans="1:14" x14ac:dyDescent="0.25">
      <c r="A9">
        <v>6</v>
      </c>
      <c r="B9">
        <v>1716</v>
      </c>
      <c r="C9">
        <v>1084</v>
      </c>
      <c r="D9">
        <v>1083</v>
      </c>
      <c r="E9">
        <v>1084</v>
      </c>
      <c r="F9">
        <v>1082</v>
      </c>
      <c r="I9" s="8"/>
      <c r="J9" s="5">
        <f t="shared" si="0"/>
        <v>1209.8</v>
      </c>
      <c r="K9" s="7">
        <f t="shared" si="1"/>
        <v>253.10108652473227</v>
      </c>
      <c r="L9" s="2">
        <f t="shared" si="2"/>
        <v>1083.25</v>
      </c>
      <c r="M9" s="2">
        <f t="shared" si="3"/>
        <v>0.82915619758884995</v>
      </c>
      <c r="N9">
        <f t="shared" si="4"/>
        <v>0.93242952442435978</v>
      </c>
    </row>
    <row r="10" spans="1:14" x14ac:dyDescent="0.25">
      <c r="A10">
        <v>7</v>
      </c>
      <c r="B10">
        <v>1744</v>
      </c>
      <c r="C10">
        <v>1101</v>
      </c>
      <c r="D10">
        <v>1045</v>
      </c>
      <c r="E10">
        <v>1195</v>
      </c>
      <c r="F10">
        <v>1041</v>
      </c>
      <c r="I10" s="8"/>
      <c r="J10" s="5">
        <f t="shared" si="0"/>
        <v>1225.2</v>
      </c>
      <c r="K10" s="7">
        <f t="shared" si="1"/>
        <v>265.2895776316891</v>
      </c>
      <c r="L10" s="2">
        <f t="shared" si="2"/>
        <v>1095.5</v>
      </c>
      <c r="M10" s="2">
        <f t="shared" si="3"/>
        <v>62.151025735702866</v>
      </c>
      <c r="N10">
        <f t="shared" si="4"/>
        <v>0.94297396169571768</v>
      </c>
    </row>
    <row r="11" spans="1:14" x14ac:dyDescent="0.25">
      <c r="A11">
        <v>8</v>
      </c>
      <c r="B11">
        <v>1658</v>
      </c>
      <c r="C11">
        <v>1087</v>
      </c>
      <c r="D11">
        <v>1000</v>
      </c>
      <c r="E11" s="9">
        <v>1298</v>
      </c>
      <c r="F11">
        <v>1117</v>
      </c>
      <c r="I11" s="8"/>
      <c r="J11" s="5">
        <f t="shared" si="0"/>
        <v>1232</v>
      </c>
      <c r="K11" s="7">
        <f t="shared" si="1"/>
        <v>234.0538399599545</v>
      </c>
      <c r="L11" s="2">
        <f t="shared" si="2"/>
        <v>1125.5</v>
      </c>
      <c r="M11" s="2">
        <f t="shared" si="3"/>
        <v>108.46773713874555</v>
      </c>
      <c r="N11">
        <f t="shared" si="4"/>
        <v>0.96879707338067567</v>
      </c>
    </row>
    <row r="12" spans="1:14" x14ac:dyDescent="0.25">
      <c r="A12">
        <v>9</v>
      </c>
      <c r="B12" s="10">
        <v>1872</v>
      </c>
      <c r="C12" s="10">
        <v>1047</v>
      </c>
      <c r="D12" s="10">
        <v>1018</v>
      </c>
      <c r="E12" s="10">
        <v>1090</v>
      </c>
      <c r="F12" s="10">
        <v>1101</v>
      </c>
      <c r="I12" s="8"/>
      <c r="J12" s="5">
        <f>AVERAGE($B12:$I12)</f>
        <v>1225.5999999999999</v>
      </c>
      <c r="K12" s="7">
        <f>_xlfn.STDEV.P($B12:$I12)</f>
        <v>324.57393610701399</v>
      </c>
      <c r="L12" s="2">
        <f>AVERAGE($C12:$I12)</f>
        <v>1064</v>
      </c>
      <c r="M12" s="2">
        <f>_xlfn.STDEV.P($C12:$I12)</f>
        <v>33.354160160315836</v>
      </c>
      <c r="N12">
        <f t="shared" si="4"/>
        <v>0.91585969442651172</v>
      </c>
    </row>
    <row r="13" spans="1:14" x14ac:dyDescent="0.25">
      <c r="A13">
        <v>10</v>
      </c>
      <c r="B13" s="10">
        <v>1658</v>
      </c>
      <c r="C13" s="10">
        <v>1035</v>
      </c>
      <c r="D13" s="10">
        <v>1137</v>
      </c>
      <c r="E13" s="10">
        <v>1043</v>
      </c>
      <c r="F13" s="10">
        <v>1064</v>
      </c>
      <c r="I13" s="8"/>
      <c r="J13" s="5">
        <f t="shared" si="0"/>
        <v>1187.4000000000001</v>
      </c>
      <c r="K13" s="7">
        <f t="shared" si="1"/>
        <v>238.03747604106374</v>
      </c>
      <c r="L13" s="2">
        <f t="shared" si="2"/>
        <v>1069.75</v>
      </c>
      <c r="M13" s="2">
        <f t="shared" si="3"/>
        <v>40.245341345303558</v>
      </c>
      <c r="N13">
        <f t="shared" si="4"/>
        <v>0.9208091241661287</v>
      </c>
    </row>
    <row r="14" spans="1:14" x14ac:dyDescent="0.25">
      <c r="A14">
        <v>11</v>
      </c>
      <c r="B14" s="10">
        <v>1822</v>
      </c>
      <c r="C14" s="10">
        <v>1092</v>
      </c>
      <c r="D14" s="10">
        <v>1065</v>
      </c>
      <c r="E14" s="10">
        <v>1109</v>
      </c>
      <c r="F14" s="10">
        <v>1158</v>
      </c>
      <c r="I14" s="8"/>
      <c r="J14" s="5">
        <f t="shared" si="0"/>
        <v>1249.2</v>
      </c>
      <c r="K14" s="7">
        <f t="shared" si="1"/>
        <v>287.99819443878465</v>
      </c>
      <c r="L14" s="2">
        <f t="shared" si="2"/>
        <v>1106</v>
      </c>
      <c r="M14" s="2">
        <f t="shared" si="3"/>
        <v>33.874769371908641</v>
      </c>
      <c r="N14">
        <f t="shared" si="4"/>
        <v>0.95201205078545303</v>
      </c>
    </row>
    <row r="15" spans="1:14" x14ac:dyDescent="0.25">
      <c r="A15">
        <v>12</v>
      </c>
      <c r="B15" s="10">
        <v>1785</v>
      </c>
      <c r="C15" s="10">
        <v>1151</v>
      </c>
      <c r="D15" s="10">
        <v>1108</v>
      </c>
      <c r="E15" s="10">
        <v>1014</v>
      </c>
      <c r="F15" s="10">
        <v>1038</v>
      </c>
      <c r="I15" s="8"/>
      <c r="J15" s="5">
        <f>AVERAGE($B15:$I15)</f>
        <v>1219.2</v>
      </c>
      <c r="K15" s="7">
        <f>_xlfn.STDEV.P($B15:$I15)</f>
        <v>287.08423850849073</v>
      </c>
      <c r="L15" s="2">
        <f>AVERAGE($C15:$I15)</f>
        <v>1077.75</v>
      </c>
      <c r="M15" s="2">
        <f>_xlfn.STDEV.P($C15:$I15)</f>
        <v>54.600251830921074</v>
      </c>
      <c r="N15">
        <f t="shared" si="4"/>
        <v>0.92769528728211748</v>
      </c>
    </row>
    <row r="16" spans="1:14" x14ac:dyDescent="0.25">
      <c r="A16">
        <v>13</v>
      </c>
      <c r="B16" s="10">
        <v>1685</v>
      </c>
      <c r="C16" s="10">
        <v>1193</v>
      </c>
      <c r="D16" s="10">
        <v>1054</v>
      </c>
      <c r="E16" s="10">
        <v>1063</v>
      </c>
      <c r="F16" s="10">
        <v>1080</v>
      </c>
      <c r="I16" s="8"/>
      <c r="J16" s="5">
        <f t="shared" si="0"/>
        <v>1215</v>
      </c>
      <c r="K16" s="7">
        <f t="shared" si="1"/>
        <v>240.26402144307832</v>
      </c>
      <c r="L16" s="2">
        <f t="shared" si="2"/>
        <v>1097.5</v>
      </c>
      <c r="M16" s="2">
        <f t="shared" si="3"/>
        <v>55.921820428165603</v>
      </c>
      <c r="N16">
        <f t="shared" si="4"/>
        <v>0.9446955024747149</v>
      </c>
    </row>
    <row r="17" spans="1:14" x14ac:dyDescent="0.25">
      <c r="A17">
        <v>14</v>
      </c>
      <c r="B17" s="10">
        <v>1824</v>
      </c>
      <c r="C17" s="10">
        <v>1091</v>
      </c>
      <c r="D17" s="10">
        <v>1187</v>
      </c>
      <c r="E17" s="10">
        <v>1137</v>
      </c>
      <c r="F17" s="10">
        <v>999</v>
      </c>
      <c r="I17" s="8"/>
      <c r="J17" s="5">
        <f t="shared" si="0"/>
        <v>1247.5999999999999</v>
      </c>
      <c r="K17" s="7">
        <f t="shared" si="1"/>
        <v>294.77693261176324</v>
      </c>
      <c r="L17" s="2">
        <f t="shared" si="2"/>
        <v>1103.5</v>
      </c>
      <c r="M17" s="2">
        <f t="shared" si="3"/>
        <v>69.229690162530702</v>
      </c>
      <c r="N17">
        <f t="shared" si="4"/>
        <v>0.94986012481170645</v>
      </c>
    </row>
    <row r="18" spans="1:14" x14ac:dyDescent="0.25">
      <c r="A18">
        <v>15</v>
      </c>
      <c r="B18" s="10">
        <v>1642</v>
      </c>
      <c r="C18" s="10">
        <v>1128</v>
      </c>
      <c r="D18" s="10">
        <v>1089</v>
      </c>
      <c r="E18" s="10">
        <v>1027</v>
      </c>
      <c r="F18" s="10">
        <v>1097</v>
      </c>
      <c r="I18" s="8"/>
      <c r="J18" s="5">
        <f t="shared" si="0"/>
        <v>1196.5999999999999</v>
      </c>
      <c r="K18" s="7">
        <f t="shared" si="1"/>
        <v>225.09962238973213</v>
      </c>
      <c r="L18" s="2">
        <f t="shared" si="2"/>
        <v>1085.25</v>
      </c>
      <c r="M18" s="2">
        <f t="shared" si="3"/>
        <v>36.649522507121425</v>
      </c>
      <c r="N18">
        <f t="shared" si="4"/>
        <v>0.934151065203357</v>
      </c>
    </row>
    <row r="19" spans="1:14" x14ac:dyDescent="0.25">
      <c r="A19">
        <v>16</v>
      </c>
      <c r="B19" s="10">
        <v>1906</v>
      </c>
      <c r="C19" s="10">
        <v>1116</v>
      </c>
      <c r="D19" s="10">
        <v>1082</v>
      </c>
      <c r="E19" s="10">
        <v>1068</v>
      </c>
      <c r="F19" s="10">
        <v>1119</v>
      </c>
      <c r="I19" s="8"/>
      <c r="J19" s="5">
        <f t="shared" si="0"/>
        <v>1258.2</v>
      </c>
      <c r="K19" s="7">
        <f t="shared" si="1"/>
        <v>324.48876713994275</v>
      </c>
      <c r="L19" s="2">
        <f t="shared" si="2"/>
        <v>1096.25</v>
      </c>
      <c r="M19" s="2">
        <f t="shared" si="3"/>
        <v>21.844621763720241</v>
      </c>
      <c r="N19">
        <f t="shared" si="4"/>
        <v>0.94361953948784161</v>
      </c>
    </row>
    <row r="20" spans="1:14" x14ac:dyDescent="0.25">
      <c r="A20">
        <v>17</v>
      </c>
      <c r="B20" s="10">
        <v>1670</v>
      </c>
      <c r="C20" s="10">
        <v>1151</v>
      </c>
      <c r="D20" s="10">
        <v>1152</v>
      </c>
      <c r="E20" s="10">
        <v>1059</v>
      </c>
      <c r="F20" s="10">
        <v>1058</v>
      </c>
      <c r="I20" s="8"/>
      <c r="J20" s="5">
        <f t="shared" si="0"/>
        <v>1218</v>
      </c>
      <c r="K20" s="7">
        <f t="shared" si="1"/>
        <v>229.7955613148348</v>
      </c>
      <c r="L20" s="2">
        <f t="shared" si="2"/>
        <v>1105</v>
      </c>
      <c r="M20" s="2">
        <f t="shared" si="3"/>
        <v>46.502688094345686</v>
      </c>
      <c r="N20">
        <f t="shared" si="4"/>
        <v>0.95115128039595442</v>
      </c>
    </row>
    <row r="21" spans="1:14" x14ac:dyDescent="0.25">
      <c r="A21">
        <v>18</v>
      </c>
      <c r="B21" s="10">
        <v>1801</v>
      </c>
      <c r="C21" s="10">
        <v>1034</v>
      </c>
      <c r="D21" s="9">
        <v>1320</v>
      </c>
      <c r="E21" s="10">
        <v>1133</v>
      </c>
      <c r="F21" s="10">
        <v>1061</v>
      </c>
      <c r="I21" s="8"/>
      <c r="J21" s="5">
        <f t="shared" si="0"/>
        <v>1269.8</v>
      </c>
      <c r="K21" s="7">
        <f t="shared" si="1"/>
        <v>283.76285873947631</v>
      </c>
      <c r="L21" s="2">
        <f t="shared" si="2"/>
        <v>1137</v>
      </c>
      <c r="M21" s="2">
        <f t="shared" si="3"/>
        <v>111.68034742066305</v>
      </c>
      <c r="N21">
        <f t="shared" si="4"/>
        <v>0.97869593285990963</v>
      </c>
    </row>
    <row r="22" spans="1:14" x14ac:dyDescent="0.25">
      <c r="A22">
        <v>19</v>
      </c>
      <c r="B22" s="10">
        <v>1694</v>
      </c>
      <c r="C22" s="10">
        <v>1101</v>
      </c>
      <c r="D22" s="10">
        <v>1134</v>
      </c>
      <c r="E22" s="10">
        <v>1101</v>
      </c>
      <c r="F22" s="10">
        <v>1096</v>
      </c>
      <c r="I22" s="8"/>
      <c r="J22" s="5">
        <f t="shared" si="0"/>
        <v>1225.2</v>
      </c>
      <c r="K22" s="7">
        <f t="shared" si="1"/>
        <v>234.79131159393441</v>
      </c>
      <c r="L22" s="2">
        <f t="shared" si="2"/>
        <v>1108</v>
      </c>
      <c r="M22" s="2">
        <f t="shared" si="3"/>
        <v>15.149257407543116</v>
      </c>
      <c r="N22">
        <f t="shared" si="4"/>
        <v>0.95373359156445014</v>
      </c>
    </row>
    <row r="23" spans="1:14" x14ac:dyDescent="0.25">
      <c r="M23" s="2"/>
    </row>
    <row r="44" spans="2:6" x14ac:dyDescent="0.25">
      <c r="E44" s="9"/>
    </row>
    <row r="45" spans="2:6" x14ac:dyDescent="0.25">
      <c r="B45" s="10"/>
      <c r="C45" s="10"/>
      <c r="D45" s="10"/>
      <c r="E45" s="10"/>
      <c r="F45" s="10"/>
    </row>
    <row r="46" spans="2:6" x14ac:dyDescent="0.25">
      <c r="B46" s="10"/>
      <c r="C46" s="10"/>
      <c r="D46" s="10"/>
      <c r="E46" s="10"/>
      <c r="F46" s="10"/>
    </row>
    <row r="47" spans="2:6" x14ac:dyDescent="0.25">
      <c r="B47" s="10"/>
      <c r="C47" s="10"/>
      <c r="D47" s="10"/>
      <c r="E47" s="10"/>
      <c r="F47" s="10"/>
    </row>
    <row r="48" spans="2:6" x14ac:dyDescent="0.25">
      <c r="B48" s="10"/>
      <c r="C48" s="10"/>
      <c r="D48" s="10"/>
      <c r="E48" s="10"/>
      <c r="F48" s="10"/>
    </row>
    <row r="49" spans="2:6" x14ac:dyDescent="0.25">
      <c r="B49" s="10"/>
      <c r="C49" s="10"/>
      <c r="D49" s="10"/>
      <c r="E49" s="10"/>
      <c r="F49" s="10"/>
    </row>
    <row r="50" spans="2:6" x14ac:dyDescent="0.25">
      <c r="B50" s="10"/>
      <c r="C50" s="10"/>
      <c r="D50" s="10"/>
      <c r="E50" s="10"/>
      <c r="F50" s="10"/>
    </row>
    <row r="51" spans="2:6" x14ac:dyDescent="0.25">
      <c r="B51" s="10"/>
      <c r="C51" s="10"/>
      <c r="D51" s="10"/>
      <c r="E51" s="10"/>
      <c r="F51" s="10"/>
    </row>
    <row r="52" spans="2:6" x14ac:dyDescent="0.25">
      <c r="B52" s="10"/>
      <c r="C52" s="10"/>
      <c r="D52" s="10"/>
      <c r="E52" s="10"/>
      <c r="F52" s="10"/>
    </row>
    <row r="53" spans="2:6" x14ac:dyDescent="0.25">
      <c r="B53" s="10"/>
      <c r="C53" s="10"/>
      <c r="D53" s="10"/>
      <c r="E53" s="10"/>
      <c r="F53" s="10"/>
    </row>
    <row r="54" spans="2:6" x14ac:dyDescent="0.25">
      <c r="B54" s="10"/>
      <c r="C54" s="10"/>
      <c r="D54" s="9"/>
      <c r="E54" s="10"/>
      <c r="F54" s="10"/>
    </row>
    <row r="55" spans="2:6" x14ac:dyDescent="0.25">
      <c r="B55" s="10"/>
      <c r="C55" s="10"/>
      <c r="D55" s="10"/>
      <c r="E55" s="10"/>
      <c r="F55" s="10"/>
    </row>
  </sheetData>
  <autoFilter ref="A2:M2" xr:uid="{8AA8B688-BEED-47FB-94A6-462655232B3F}"/>
  <mergeCells count="3">
    <mergeCell ref="B1:I1"/>
    <mergeCell ref="J1:K1"/>
    <mergeCell ref="L1:M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8B688-BEED-47FB-94A6-462655232B3F}">
  <dimension ref="A1:N23"/>
  <sheetViews>
    <sheetView workbookViewId="0">
      <selection activeCell="L27" sqref="L27"/>
    </sheetView>
  </sheetViews>
  <sheetFormatPr defaultRowHeight="15" x14ac:dyDescent="0.25"/>
  <cols>
    <col min="9" max="9" width="9.140625" style="3"/>
    <col min="10" max="10" width="9.7109375" style="6" customWidth="1"/>
    <col min="11" max="11" width="9.7109375" style="3" customWidth="1"/>
    <col min="12" max="13" width="9.7109375" customWidth="1"/>
  </cols>
  <sheetData>
    <row r="1" spans="1:14" x14ac:dyDescent="0.25">
      <c r="B1" s="13" t="s">
        <v>5</v>
      </c>
      <c r="C1" s="13"/>
      <c r="D1" s="13"/>
      <c r="E1" s="13"/>
      <c r="F1" s="13"/>
      <c r="G1" s="13"/>
      <c r="H1" s="13"/>
      <c r="I1" s="13"/>
      <c r="J1" s="11" t="s">
        <v>2</v>
      </c>
      <c r="K1" s="12"/>
      <c r="L1" s="13" t="s">
        <v>3</v>
      </c>
      <c r="M1" s="13"/>
    </row>
    <row r="2" spans="1:14" s="1" customFormat="1" x14ac:dyDescent="0.25">
      <c r="A2" s="1" t="s">
        <v>4</v>
      </c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4" t="s">
        <v>0</v>
      </c>
      <c r="K2" s="1" t="s">
        <v>1</v>
      </c>
      <c r="L2" s="1" t="s">
        <v>0</v>
      </c>
      <c r="M2" s="1" t="s">
        <v>1</v>
      </c>
    </row>
    <row r="3" spans="1:14" x14ac:dyDescent="0.25">
      <c r="A3">
        <v>0</v>
      </c>
      <c r="B3">
        <v>1447</v>
      </c>
      <c r="C3">
        <v>927</v>
      </c>
      <c r="D3">
        <v>931</v>
      </c>
      <c r="E3">
        <v>848</v>
      </c>
      <c r="F3">
        <v>935</v>
      </c>
      <c r="G3">
        <v>875</v>
      </c>
      <c r="H3">
        <v>847</v>
      </c>
      <c r="I3" s="3">
        <v>869</v>
      </c>
      <c r="J3" s="5">
        <f>AVERAGE($B3:$I3)</f>
        <v>959.875</v>
      </c>
      <c r="K3" s="7">
        <f>_xlfn.STDEV.P($B3:$I3)</f>
        <v>187.2641433243428</v>
      </c>
      <c r="L3" s="2">
        <f>AVERAGE($C3:$I3)</f>
        <v>890.28571428571433</v>
      </c>
      <c r="M3" s="2">
        <f>_xlfn.STDEV.P($C3:$I3)</f>
        <v>36.554125370916118</v>
      </c>
      <c r="N3">
        <f>L3/$L$3</f>
        <v>1</v>
      </c>
    </row>
    <row r="4" spans="1:14" x14ac:dyDescent="0.25">
      <c r="A4">
        <v>1</v>
      </c>
      <c r="B4">
        <v>1523</v>
      </c>
      <c r="C4">
        <v>711</v>
      </c>
      <c r="D4">
        <v>670</v>
      </c>
      <c r="E4">
        <v>654</v>
      </c>
      <c r="F4">
        <v>628</v>
      </c>
      <c r="G4">
        <v>719</v>
      </c>
      <c r="H4">
        <v>677</v>
      </c>
      <c r="I4" s="3">
        <v>717</v>
      </c>
      <c r="J4" s="5">
        <f t="shared" ref="J4:J22" si="0">AVERAGE($B4:$I4)</f>
        <v>787.375</v>
      </c>
      <c r="K4" s="7">
        <f t="shared" ref="K4:K22" si="1">_xlfn.STDEV.P($B4:$I4)</f>
        <v>279.6770179600033</v>
      </c>
      <c r="L4" s="2">
        <f t="shared" ref="L4:L22" si="2">AVERAGE($C4:$I4)</f>
        <v>682.28571428571433</v>
      </c>
      <c r="M4" s="2">
        <f t="shared" ref="M4:M22" si="3">_xlfn.STDEV.P($C4:$I4)</f>
        <v>32.300881393168055</v>
      </c>
      <c r="N4">
        <f t="shared" ref="N4:N22" si="4">L4/$L$3</f>
        <v>0.76636713735558415</v>
      </c>
    </row>
    <row r="5" spans="1:14" x14ac:dyDescent="0.25">
      <c r="A5">
        <v>2</v>
      </c>
      <c r="B5">
        <v>1214</v>
      </c>
      <c r="C5">
        <v>594</v>
      </c>
      <c r="D5">
        <v>622</v>
      </c>
      <c r="E5">
        <v>581</v>
      </c>
      <c r="F5">
        <v>646</v>
      </c>
      <c r="G5">
        <v>619</v>
      </c>
      <c r="H5">
        <v>624</v>
      </c>
      <c r="I5" s="3">
        <v>664</v>
      </c>
      <c r="J5" s="5">
        <f t="shared" si="0"/>
        <v>695.5</v>
      </c>
      <c r="K5" s="7">
        <f t="shared" si="1"/>
        <v>197.50443033005615</v>
      </c>
      <c r="L5" s="2">
        <f t="shared" si="2"/>
        <v>621.42857142857144</v>
      </c>
      <c r="M5" s="2">
        <f t="shared" si="3"/>
        <v>26.228976031737677</v>
      </c>
      <c r="N5">
        <f t="shared" si="4"/>
        <v>0.6980102695763799</v>
      </c>
    </row>
    <row r="6" spans="1:14" x14ac:dyDescent="0.25">
      <c r="A6">
        <v>3</v>
      </c>
      <c r="B6">
        <v>1291</v>
      </c>
      <c r="C6">
        <v>627</v>
      </c>
      <c r="D6">
        <v>646</v>
      </c>
      <c r="E6">
        <v>601</v>
      </c>
      <c r="F6">
        <v>640</v>
      </c>
      <c r="G6">
        <v>644</v>
      </c>
      <c r="H6">
        <v>608</v>
      </c>
      <c r="I6" s="3">
        <v>654</v>
      </c>
      <c r="J6" s="5">
        <f t="shared" si="0"/>
        <v>713.875</v>
      </c>
      <c r="K6" s="7">
        <f t="shared" si="1"/>
        <v>218.83294855894073</v>
      </c>
      <c r="L6" s="2">
        <f t="shared" si="2"/>
        <v>631.42857142857144</v>
      </c>
      <c r="M6" s="2">
        <f t="shared" si="3"/>
        <v>18.699557999796546</v>
      </c>
      <c r="N6">
        <f t="shared" si="4"/>
        <v>0.70924261874197692</v>
      </c>
    </row>
    <row r="7" spans="1:14" x14ac:dyDescent="0.25">
      <c r="A7">
        <v>4</v>
      </c>
      <c r="B7">
        <v>1218</v>
      </c>
      <c r="C7">
        <v>643</v>
      </c>
      <c r="D7">
        <v>636</v>
      </c>
      <c r="E7">
        <v>659</v>
      </c>
      <c r="F7">
        <v>635</v>
      </c>
      <c r="G7">
        <v>652</v>
      </c>
      <c r="H7">
        <v>674</v>
      </c>
      <c r="I7" s="3">
        <v>722</v>
      </c>
      <c r="J7" s="5">
        <f t="shared" si="0"/>
        <v>729.875</v>
      </c>
      <c r="K7" s="7">
        <f t="shared" si="1"/>
        <v>186.37961094229163</v>
      </c>
      <c r="L7" s="2">
        <f t="shared" si="2"/>
        <v>660.14285714285711</v>
      </c>
      <c r="M7" s="2">
        <f t="shared" si="3"/>
        <v>28.27128058865479</v>
      </c>
      <c r="N7">
        <f t="shared" si="4"/>
        <v>0.74149550706033374</v>
      </c>
    </row>
    <row r="8" spans="1:14" x14ac:dyDescent="0.25">
      <c r="A8">
        <v>5</v>
      </c>
      <c r="B8">
        <v>1183</v>
      </c>
      <c r="C8">
        <v>622</v>
      </c>
      <c r="D8">
        <v>590</v>
      </c>
      <c r="E8">
        <v>592</v>
      </c>
      <c r="F8">
        <v>587</v>
      </c>
      <c r="G8">
        <v>654</v>
      </c>
      <c r="H8">
        <v>633</v>
      </c>
      <c r="I8" s="3">
        <v>590</v>
      </c>
      <c r="J8" s="5">
        <f t="shared" si="0"/>
        <v>681.375</v>
      </c>
      <c r="K8" s="7">
        <f t="shared" si="1"/>
        <v>190.99603235407798</v>
      </c>
      <c r="L8" s="2">
        <f t="shared" si="2"/>
        <v>609.71428571428567</v>
      </c>
      <c r="M8" s="2">
        <f t="shared" si="3"/>
        <v>24.673376546473765</v>
      </c>
      <c r="N8">
        <f t="shared" si="4"/>
        <v>0.68485237483953776</v>
      </c>
    </row>
    <row r="9" spans="1:14" x14ac:dyDescent="0.25">
      <c r="A9">
        <v>6</v>
      </c>
      <c r="B9">
        <v>1222</v>
      </c>
      <c r="C9">
        <v>619</v>
      </c>
      <c r="D9">
        <v>571</v>
      </c>
      <c r="E9">
        <v>564</v>
      </c>
      <c r="F9">
        <v>571</v>
      </c>
      <c r="G9">
        <v>547</v>
      </c>
      <c r="H9">
        <v>565</v>
      </c>
      <c r="I9" s="3">
        <v>624</v>
      </c>
      <c r="J9" s="5">
        <f t="shared" si="0"/>
        <v>660.375</v>
      </c>
      <c r="K9" s="7">
        <f t="shared" si="1"/>
        <v>213.79659579843641</v>
      </c>
      <c r="L9" s="2">
        <f t="shared" si="2"/>
        <v>580.14285714285711</v>
      </c>
      <c r="M9" s="2">
        <f t="shared" si="3"/>
        <v>27.226187873487707</v>
      </c>
      <c r="N9">
        <f t="shared" si="4"/>
        <v>0.65163671373555832</v>
      </c>
    </row>
    <row r="10" spans="1:14" x14ac:dyDescent="0.25">
      <c r="A10">
        <v>7</v>
      </c>
      <c r="B10">
        <v>1168</v>
      </c>
      <c r="C10">
        <v>603</v>
      </c>
      <c r="D10">
        <v>575</v>
      </c>
      <c r="E10">
        <v>588</v>
      </c>
      <c r="F10">
        <v>587</v>
      </c>
      <c r="G10">
        <v>556</v>
      </c>
      <c r="H10">
        <v>606</v>
      </c>
      <c r="I10" s="3">
        <v>562</v>
      </c>
      <c r="J10" s="5">
        <f t="shared" si="0"/>
        <v>655.625</v>
      </c>
      <c r="K10" s="7">
        <f t="shared" si="1"/>
        <v>194.36881019083282</v>
      </c>
      <c r="L10" s="2">
        <f t="shared" si="2"/>
        <v>582.42857142857144</v>
      </c>
      <c r="M10" s="2">
        <f t="shared" si="3"/>
        <v>17.73501091752971</v>
      </c>
      <c r="N10">
        <f t="shared" si="4"/>
        <v>0.65420410783055194</v>
      </c>
    </row>
    <row r="11" spans="1:14" x14ac:dyDescent="0.25">
      <c r="A11">
        <v>8</v>
      </c>
      <c r="B11">
        <v>1138</v>
      </c>
      <c r="C11">
        <v>527</v>
      </c>
      <c r="D11">
        <v>515</v>
      </c>
      <c r="E11">
        <v>540</v>
      </c>
      <c r="F11">
        <v>522</v>
      </c>
      <c r="G11">
        <v>508</v>
      </c>
      <c r="H11">
        <v>525</v>
      </c>
      <c r="I11" s="3">
        <v>515</v>
      </c>
      <c r="J11" s="5">
        <f t="shared" si="0"/>
        <v>598.75</v>
      </c>
      <c r="K11" s="7">
        <f t="shared" si="1"/>
        <v>204.01700296788991</v>
      </c>
      <c r="L11" s="2">
        <f t="shared" si="2"/>
        <v>521.71428571428567</v>
      </c>
      <c r="M11" s="2">
        <f t="shared" si="3"/>
        <v>9.6468245806480741</v>
      </c>
      <c r="N11">
        <f t="shared" si="4"/>
        <v>0.58600770218228493</v>
      </c>
    </row>
    <row r="12" spans="1:14" x14ac:dyDescent="0.25">
      <c r="A12">
        <v>9</v>
      </c>
      <c r="B12">
        <v>1142</v>
      </c>
      <c r="C12">
        <v>547</v>
      </c>
      <c r="D12">
        <v>531</v>
      </c>
      <c r="E12">
        <v>512</v>
      </c>
      <c r="F12">
        <v>534</v>
      </c>
      <c r="G12">
        <v>536</v>
      </c>
      <c r="H12">
        <v>602</v>
      </c>
      <c r="I12" s="3">
        <v>568</v>
      </c>
      <c r="J12" s="5">
        <f t="shared" si="0"/>
        <v>621.5</v>
      </c>
      <c r="K12" s="7">
        <f t="shared" si="1"/>
        <v>198.38724757403133</v>
      </c>
      <c r="L12" s="2">
        <f t="shared" si="2"/>
        <v>547.14285714285711</v>
      </c>
      <c r="M12" s="2">
        <f t="shared" si="3"/>
        <v>27.351827159800344</v>
      </c>
      <c r="N12">
        <f t="shared" si="4"/>
        <v>0.61456996148908849</v>
      </c>
    </row>
    <row r="13" spans="1:14" x14ac:dyDescent="0.25">
      <c r="A13">
        <v>10</v>
      </c>
      <c r="B13">
        <v>1066</v>
      </c>
      <c r="C13">
        <v>499</v>
      </c>
      <c r="D13">
        <v>528</v>
      </c>
      <c r="E13">
        <v>524</v>
      </c>
      <c r="F13">
        <v>510</v>
      </c>
      <c r="G13">
        <v>544</v>
      </c>
      <c r="H13">
        <v>512</v>
      </c>
      <c r="I13" s="3">
        <v>524</v>
      </c>
      <c r="J13" s="5">
        <f t="shared" si="0"/>
        <v>588.375</v>
      </c>
      <c r="K13" s="7">
        <f t="shared" si="1"/>
        <v>180.96680462173165</v>
      </c>
      <c r="L13" s="2">
        <f t="shared" si="2"/>
        <v>520.14285714285711</v>
      </c>
      <c r="M13" s="2">
        <f t="shared" si="3"/>
        <v>13.505856628341133</v>
      </c>
      <c r="N13">
        <f t="shared" si="4"/>
        <v>0.5842426187419768</v>
      </c>
    </row>
    <row r="14" spans="1:14" x14ac:dyDescent="0.25">
      <c r="A14">
        <v>11</v>
      </c>
      <c r="B14">
        <v>1116</v>
      </c>
      <c r="C14">
        <v>498</v>
      </c>
      <c r="D14">
        <v>512</v>
      </c>
      <c r="E14">
        <v>559</v>
      </c>
      <c r="F14">
        <v>508</v>
      </c>
      <c r="G14">
        <v>533</v>
      </c>
      <c r="H14">
        <v>497</v>
      </c>
      <c r="I14" s="3">
        <v>526</v>
      </c>
      <c r="J14" s="5">
        <f t="shared" si="0"/>
        <v>593.625</v>
      </c>
      <c r="K14" s="7">
        <f t="shared" si="1"/>
        <v>198.36767472297495</v>
      </c>
      <c r="L14" s="2">
        <f t="shared" si="2"/>
        <v>519</v>
      </c>
      <c r="M14" s="2">
        <f t="shared" si="3"/>
        <v>20.493901531919196</v>
      </c>
      <c r="N14">
        <f t="shared" si="4"/>
        <v>0.58295892169448005</v>
      </c>
    </row>
    <row r="15" spans="1:14" x14ac:dyDescent="0.25">
      <c r="A15">
        <v>12</v>
      </c>
      <c r="B15">
        <v>1094</v>
      </c>
      <c r="C15">
        <v>508</v>
      </c>
      <c r="D15">
        <v>513</v>
      </c>
      <c r="E15">
        <v>523</v>
      </c>
      <c r="F15">
        <v>534</v>
      </c>
      <c r="G15">
        <v>544</v>
      </c>
      <c r="H15">
        <v>530</v>
      </c>
      <c r="I15" s="3">
        <v>530</v>
      </c>
      <c r="J15" s="5">
        <f t="shared" si="0"/>
        <v>597</v>
      </c>
      <c r="K15" s="7">
        <f t="shared" si="1"/>
        <v>188.15485643479948</v>
      </c>
      <c r="L15" s="2">
        <f t="shared" si="2"/>
        <v>526</v>
      </c>
      <c r="M15" s="2">
        <f t="shared" si="3"/>
        <v>11.476684439082819</v>
      </c>
      <c r="N15">
        <f t="shared" si="4"/>
        <v>0.59082156611039793</v>
      </c>
    </row>
    <row r="16" spans="1:14" x14ac:dyDescent="0.25">
      <c r="A16">
        <v>13</v>
      </c>
      <c r="B16">
        <v>1113</v>
      </c>
      <c r="C16">
        <v>545</v>
      </c>
      <c r="D16">
        <v>560</v>
      </c>
      <c r="E16">
        <v>547</v>
      </c>
      <c r="F16">
        <v>538</v>
      </c>
      <c r="G16">
        <v>523</v>
      </c>
      <c r="H16">
        <v>517</v>
      </c>
      <c r="I16" s="3">
        <v>522</v>
      </c>
      <c r="J16" s="5">
        <f t="shared" si="0"/>
        <v>608.125</v>
      </c>
      <c r="K16" s="7">
        <f t="shared" si="1"/>
        <v>191.31808428635281</v>
      </c>
      <c r="L16" s="2">
        <f t="shared" si="2"/>
        <v>536</v>
      </c>
      <c r="M16" s="2">
        <f t="shared" si="3"/>
        <v>14.677485187475796</v>
      </c>
      <c r="N16">
        <f t="shared" si="4"/>
        <v>0.60205391527599483</v>
      </c>
    </row>
    <row r="17" spans="1:14" x14ac:dyDescent="0.25">
      <c r="A17">
        <v>14</v>
      </c>
      <c r="B17">
        <v>1108</v>
      </c>
      <c r="C17">
        <v>580</v>
      </c>
      <c r="D17">
        <v>570</v>
      </c>
      <c r="E17">
        <v>579</v>
      </c>
      <c r="F17">
        <v>509</v>
      </c>
      <c r="G17">
        <v>529</v>
      </c>
      <c r="H17">
        <v>554</v>
      </c>
      <c r="I17" s="3">
        <v>531</v>
      </c>
      <c r="J17" s="5">
        <f t="shared" si="0"/>
        <v>620</v>
      </c>
      <c r="K17" s="7">
        <f t="shared" si="1"/>
        <v>186.01209638085368</v>
      </c>
      <c r="L17" s="2">
        <f t="shared" si="2"/>
        <v>550.28571428571433</v>
      </c>
      <c r="M17" s="2">
        <f t="shared" si="3"/>
        <v>25.744426779481447</v>
      </c>
      <c r="N17">
        <f t="shared" si="4"/>
        <v>0.61810012836970474</v>
      </c>
    </row>
    <row r="18" spans="1:14" x14ac:dyDescent="0.25">
      <c r="A18">
        <v>15</v>
      </c>
      <c r="B18">
        <v>1119</v>
      </c>
      <c r="C18">
        <v>561</v>
      </c>
      <c r="D18">
        <v>601</v>
      </c>
      <c r="E18">
        <v>579</v>
      </c>
      <c r="F18">
        <v>567</v>
      </c>
      <c r="G18">
        <v>551</v>
      </c>
      <c r="H18">
        <v>542</v>
      </c>
      <c r="I18" s="3">
        <v>542</v>
      </c>
      <c r="J18" s="5">
        <f t="shared" si="0"/>
        <v>632.75</v>
      </c>
      <c r="K18" s="7">
        <f t="shared" si="1"/>
        <v>184.71650575950164</v>
      </c>
      <c r="L18" s="2">
        <f t="shared" si="2"/>
        <v>563.28571428571433</v>
      </c>
      <c r="M18" s="2">
        <f t="shared" si="3"/>
        <v>19.804143042117552</v>
      </c>
      <c r="N18">
        <f t="shared" si="4"/>
        <v>0.63270218228498076</v>
      </c>
    </row>
    <row r="19" spans="1:14" x14ac:dyDescent="0.25">
      <c r="A19">
        <v>16</v>
      </c>
      <c r="B19">
        <v>1126</v>
      </c>
      <c r="C19">
        <v>550</v>
      </c>
      <c r="D19">
        <v>554</v>
      </c>
      <c r="E19">
        <v>572</v>
      </c>
      <c r="F19">
        <v>569</v>
      </c>
      <c r="G19">
        <v>518</v>
      </c>
      <c r="H19">
        <v>547</v>
      </c>
      <c r="I19" s="3">
        <v>569</v>
      </c>
      <c r="J19" s="5">
        <f t="shared" si="0"/>
        <v>625.625</v>
      </c>
      <c r="K19" s="7">
        <f t="shared" si="1"/>
        <v>189.82817065704447</v>
      </c>
      <c r="L19" s="2">
        <f t="shared" si="2"/>
        <v>554.14285714285711</v>
      </c>
      <c r="M19" s="2">
        <f t="shared" si="3"/>
        <v>17.463664902784146</v>
      </c>
      <c r="N19">
        <f t="shared" si="4"/>
        <v>0.62243260590500638</v>
      </c>
    </row>
    <row r="20" spans="1:14" x14ac:dyDescent="0.25">
      <c r="A20">
        <v>17</v>
      </c>
      <c r="B20">
        <v>1077</v>
      </c>
      <c r="C20">
        <v>524</v>
      </c>
      <c r="D20">
        <v>526</v>
      </c>
      <c r="E20">
        <v>515</v>
      </c>
      <c r="F20">
        <v>533</v>
      </c>
      <c r="G20">
        <v>511</v>
      </c>
      <c r="H20">
        <v>521</v>
      </c>
      <c r="I20" s="3">
        <v>561</v>
      </c>
      <c r="J20" s="5">
        <f t="shared" si="0"/>
        <v>596</v>
      </c>
      <c r="K20" s="7">
        <f t="shared" si="1"/>
        <v>182.36296224836883</v>
      </c>
      <c r="L20" s="2">
        <f t="shared" si="2"/>
        <v>527.28571428571433</v>
      </c>
      <c r="M20" s="2">
        <f t="shared" si="3"/>
        <v>15.294390061291715</v>
      </c>
      <c r="N20">
        <f t="shared" si="4"/>
        <v>0.59226572528883181</v>
      </c>
    </row>
    <row r="21" spans="1:14" x14ac:dyDescent="0.25">
      <c r="A21">
        <v>18</v>
      </c>
      <c r="B21">
        <v>1082</v>
      </c>
      <c r="C21">
        <v>527</v>
      </c>
      <c r="D21">
        <v>516</v>
      </c>
      <c r="E21">
        <v>489</v>
      </c>
      <c r="F21">
        <v>502</v>
      </c>
      <c r="G21">
        <v>501</v>
      </c>
      <c r="H21">
        <v>512</v>
      </c>
      <c r="I21" s="8">
        <v>501</v>
      </c>
      <c r="J21" s="5">
        <f t="shared" si="0"/>
        <v>578.75</v>
      </c>
      <c r="K21" s="7">
        <f t="shared" si="1"/>
        <v>190.51492723668662</v>
      </c>
      <c r="L21" s="2">
        <f t="shared" si="2"/>
        <v>506.85714285714283</v>
      </c>
      <c r="M21" s="2">
        <f t="shared" si="3"/>
        <v>11.506874608915581</v>
      </c>
      <c r="N21">
        <f t="shared" si="4"/>
        <v>0.56931964056482665</v>
      </c>
    </row>
    <row r="22" spans="1:14" x14ac:dyDescent="0.25">
      <c r="A22">
        <v>19</v>
      </c>
      <c r="B22">
        <v>1091</v>
      </c>
      <c r="C22">
        <v>548</v>
      </c>
      <c r="D22">
        <v>524</v>
      </c>
      <c r="E22">
        <v>545</v>
      </c>
      <c r="F22">
        <v>563</v>
      </c>
      <c r="G22">
        <v>518</v>
      </c>
      <c r="H22">
        <v>528</v>
      </c>
      <c r="I22" s="8">
        <v>543</v>
      </c>
      <c r="J22" s="5">
        <f t="shared" si="0"/>
        <v>607.5</v>
      </c>
      <c r="K22" s="7">
        <f t="shared" si="1"/>
        <v>183.25596852490236</v>
      </c>
      <c r="L22" s="2">
        <f t="shared" si="2"/>
        <v>538.42857142857144</v>
      </c>
      <c r="M22" s="2">
        <f t="shared" si="3"/>
        <v>14.607797749901961</v>
      </c>
      <c r="N22">
        <f t="shared" si="4"/>
        <v>0.60478177150192558</v>
      </c>
    </row>
    <row r="23" spans="1:14" x14ac:dyDescent="0.25">
      <c r="M23" s="2">
        <f>AVERAGE(M3:M22)</f>
        <v>20.663163669676212</v>
      </c>
    </row>
  </sheetData>
  <autoFilter ref="A2:M2" xr:uid="{8AA8B688-BEED-47FB-94A6-462655232B3F}"/>
  <mergeCells count="3">
    <mergeCell ref="J1:K1"/>
    <mergeCell ref="L1:M1"/>
    <mergeCell ref="B1:I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9E387-B707-48F6-A74C-18E3E4D8434F}">
  <dimension ref="A1:N23"/>
  <sheetViews>
    <sheetView zoomScaleNormal="100" workbookViewId="0">
      <selection activeCell="M27" sqref="M27"/>
    </sheetView>
  </sheetViews>
  <sheetFormatPr defaultRowHeight="15" x14ac:dyDescent="0.25"/>
  <cols>
    <col min="9" max="9" width="9.140625" style="3"/>
    <col min="10" max="10" width="9.7109375" style="6" customWidth="1"/>
    <col min="11" max="11" width="9.7109375" style="3" customWidth="1"/>
    <col min="12" max="13" width="9.7109375" customWidth="1"/>
  </cols>
  <sheetData>
    <row r="1" spans="1:14" x14ac:dyDescent="0.25">
      <c r="B1" s="13" t="s">
        <v>5</v>
      </c>
      <c r="C1" s="13"/>
      <c r="D1" s="13"/>
      <c r="E1" s="13"/>
      <c r="F1" s="13"/>
      <c r="G1" s="13"/>
      <c r="H1" s="13"/>
      <c r="I1" s="13"/>
      <c r="J1" s="11" t="s">
        <v>2</v>
      </c>
      <c r="K1" s="12"/>
      <c r="L1" s="13" t="s">
        <v>3</v>
      </c>
      <c r="M1" s="13"/>
    </row>
    <row r="2" spans="1:14" s="1" customFormat="1" x14ac:dyDescent="0.25">
      <c r="A2" s="1" t="s">
        <v>4</v>
      </c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4" t="s">
        <v>0</v>
      </c>
      <c r="K2" s="1" t="s">
        <v>1</v>
      </c>
      <c r="L2" s="1" t="s">
        <v>0</v>
      </c>
      <c r="M2" s="1" t="s">
        <v>1</v>
      </c>
    </row>
    <row r="3" spans="1:14" x14ac:dyDescent="0.25">
      <c r="A3">
        <v>0</v>
      </c>
      <c r="B3">
        <v>3285</v>
      </c>
      <c r="C3">
        <v>2667</v>
      </c>
      <c r="D3">
        <v>2640</v>
      </c>
      <c r="E3">
        <v>2619</v>
      </c>
      <c r="F3">
        <v>2645</v>
      </c>
      <c r="G3">
        <v>2731</v>
      </c>
      <c r="H3">
        <v>2609</v>
      </c>
      <c r="I3" s="3">
        <v>2706</v>
      </c>
      <c r="J3" s="5">
        <f>AVERAGE($B3:$I3)</f>
        <v>2737.75</v>
      </c>
      <c r="K3" s="7">
        <f>_xlfn.STDEV.P($B3:$I3)</f>
        <v>210.46897039706352</v>
      </c>
      <c r="L3" s="2">
        <f>AVERAGE($C3:$I3)</f>
        <v>2659.5714285714284</v>
      </c>
      <c r="M3" s="2">
        <f>_xlfn.STDEV.P($C3:$I3)</f>
        <v>41.596212543441787</v>
      </c>
      <c r="N3">
        <f>L3/$L$3</f>
        <v>1</v>
      </c>
    </row>
    <row r="4" spans="1:14" x14ac:dyDescent="0.25">
      <c r="A4">
        <v>1</v>
      </c>
      <c r="B4">
        <v>3269</v>
      </c>
      <c r="C4">
        <v>2386</v>
      </c>
      <c r="D4">
        <v>2402</v>
      </c>
      <c r="E4">
        <v>2428</v>
      </c>
      <c r="F4">
        <v>2532</v>
      </c>
      <c r="G4">
        <v>2346</v>
      </c>
      <c r="H4">
        <v>2479</v>
      </c>
      <c r="I4" s="3">
        <v>2371</v>
      </c>
      <c r="J4" s="5">
        <f t="shared" ref="J4:J22" si="0">AVERAGE($B4:$I4)</f>
        <v>2526.625</v>
      </c>
      <c r="K4" s="7">
        <f t="shared" ref="K4:K22" si="1">_xlfn.STDEV.P($B4:$I4)</f>
        <v>286.20269805681426</v>
      </c>
      <c r="L4" s="2">
        <f t="shared" ref="L4:L22" si="2">AVERAGE($C4:$I4)</f>
        <v>2420.5714285714284</v>
      </c>
      <c r="M4" s="2">
        <f t="shared" ref="M4:M22" si="3">_xlfn.STDEV.P($C4:$I4)</f>
        <v>60.289437935102804</v>
      </c>
      <c r="N4">
        <f t="shared" ref="N4:N22" si="4">L4/$L$3</f>
        <v>0.91013589729816835</v>
      </c>
    </row>
    <row r="5" spans="1:14" x14ac:dyDescent="0.25">
      <c r="A5">
        <v>2</v>
      </c>
      <c r="B5">
        <v>3333</v>
      </c>
      <c r="C5">
        <v>2482</v>
      </c>
      <c r="D5">
        <v>2466</v>
      </c>
      <c r="E5">
        <v>2423</v>
      </c>
      <c r="F5">
        <v>2463</v>
      </c>
      <c r="G5">
        <v>2573</v>
      </c>
      <c r="H5">
        <v>2499</v>
      </c>
      <c r="I5" s="3">
        <v>2556</v>
      </c>
      <c r="J5" s="5">
        <f t="shared" si="0"/>
        <v>2599.375</v>
      </c>
      <c r="K5" s="7">
        <f t="shared" si="1"/>
        <v>281.09826462466822</v>
      </c>
      <c r="L5" s="2">
        <f t="shared" si="2"/>
        <v>2494.5714285714284</v>
      </c>
      <c r="M5" s="2">
        <f t="shared" si="3"/>
        <v>49.335171872341434</v>
      </c>
      <c r="N5">
        <f t="shared" si="4"/>
        <v>0.93795992909706183</v>
      </c>
    </row>
    <row r="6" spans="1:14" x14ac:dyDescent="0.25">
      <c r="A6">
        <v>3</v>
      </c>
      <c r="B6">
        <v>3405</v>
      </c>
      <c r="C6">
        <v>2470</v>
      </c>
      <c r="D6">
        <v>2507</v>
      </c>
      <c r="E6">
        <v>2493</v>
      </c>
      <c r="F6">
        <v>2545</v>
      </c>
      <c r="G6">
        <v>2612</v>
      </c>
      <c r="H6">
        <v>2615</v>
      </c>
      <c r="I6" s="8">
        <v>2612</v>
      </c>
      <c r="J6" s="5">
        <f t="shared" si="0"/>
        <v>2657.375</v>
      </c>
      <c r="K6" s="7">
        <f t="shared" si="1"/>
        <v>287.7120685251142</v>
      </c>
      <c r="L6" s="2">
        <f t="shared" si="2"/>
        <v>2550.5714285714284</v>
      </c>
      <c r="M6" s="2">
        <f t="shared" si="3"/>
        <v>57.859082859891195</v>
      </c>
      <c r="N6">
        <f t="shared" si="4"/>
        <v>0.95901595316108934</v>
      </c>
    </row>
    <row r="7" spans="1:14" x14ac:dyDescent="0.25">
      <c r="A7">
        <v>4</v>
      </c>
      <c r="B7">
        <v>3270</v>
      </c>
      <c r="C7">
        <v>2645</v>
      </c>
      <c r="D7">
        <v>2469</v>
      </c>
      <c r="E7">
        <v>2556</v>
      </c>
      <c r="F7">
        <v>2524</v>
      </c>
      <c r="G7">
        <v>2485</v>
      </c>
      <c r="H7">
        <v>2512</v>
      </c>
      <c r="I7" s="8">
        <v>2641</v>
      </c>
      <c r="J7" s="5">
        <f t="shared" si="0"/>
        <v>2637.75</v>
      </c>
      <c r="K7" s="7">
        <f t="shared" si="1"/>
        <v>246.7406279881771</v>
      </c>
      <c r="L7" s="2">
        <f t="shared" si="2"/>
        <v>2547.4285714285716</v>
      </c>
      <c r="M7" s="2">
        <f t="shared" si="3"/>
        <v>65.685086680653001</v>
      </c>
      <c r="N7">
        <f t="shared" si="4"/>
        <v>0.95783423752484298</v>
      </c>
    </row>
    <row r="8" spans="1:14" x14ac:dyDescent="0.25">
      <c r="A8">
        <v>5</v>
      </c>
      <c r="B8">
        <v>3354</v>
      </c>
      <c r="C8">
        <v>2549</v>
      </c>
      <c r="D8">
        <v>2603</v>
      </c>
      <c r="E8">
        <v>2584</v>
      </c>
      <c r="F8">
        <v>2528</v>
      </c>
      <c r="G8">
        <v>2545</v>
      </c>
      <c r="H8">
        <v>2512</v>
      </c>
      <c r="I8" s="8">
        <v>2623</v>
      </c>
      <c r="J8" s="5">
        <f t="shared" si="0"/>
        <v>2662.25</v>
      </c>
      <c r="K8" s="7">
        <f t="shared" si="1"/>
        <v>263.8331622446276</v>
      </c>
      <c r="L8" s="2">
        <f t="shared" si="2"/>
        <v>2563.4285714285716</v>
      </c>
      <c r="M8" s="2">
        <f t="shared" si="3"/>
        <v>37.769440189720818</v>
      </c>
      <c r="N8">
        <f t="shared" si="4"/>
        <v>0.96385024440027944</v>
      </c>
    </row>
    <row r="9" spans="1:14" x14ac:dyDescent="0.25">
      <c r="A9">
        <v>6</v>
      </c>
      <c r="B9">
        <v>3429</v>
      </c>
      <c r="C9">
        <v>2520</v>
      </c>
      <c r="D9">
        <v>2574</v>
      </c>
      <c r="E9">
        <v>2601</v>
      </c>
      <c r="F9">
        <v>2559</v>
      </c>
      <c r="G9">
        <v>2578</v>
      </c>
      <c r="H9">
        <v>2583</v>
      </c>
      <c r="I9" s="8">
        <v>2579</v>
      </c>
      <c r="J9" s="5">
        <f t="shared" si="0"/>
        <v>2677.875</v>
      </c>
      <c r="K9" s="7">
        <f t="shared" si="1"/>
        <v>284.7579838652465</v>
      </c>
      <c r="L9" s="2">
        <f t="shared" si="2"/>
        <v>2570.5714285714284</v>
      </c>
      <c r="M9" s="2">
        <f t="shared" si="3"/>
        <v>23.633252257040251</v>
      </c>
      <c r="N9">
        <f t="shared" si="4"/>
        <v>0.96653596175538481</v>
      </c>
    </row>
    <row r="10" spans="1:14" x14ac:dyDescent="0.25">
      <c r="A10">
        <v>7</v>
      </c>
      <c r="B10">
        <v>3516</v>
      </c>
      <c r="C10">
        <v>2483</v>
      </c>
      <c r="D10">
        <v>2493</v>
      </c>
      <c r="E10">
        <v>2565</v>
      </c>
      <c r="F10">
        <v>2527</v>
      </c>
      <c r="G10">
        <v>2514</v>
      </c>
      <c r="H10">
        <v>2566</v>
      </c>
      <c r="I10" s="8">
        <v>2539</v>
      </c>
      <c r="J10" s="5">
        <f t="shared" si="0"/>
        <v>2650.375</v>
      </c>
      <c r="K10" s="7">
        <f t="shared" si="1"/>
        <v>328.38998823807037</v>
      </c>
      <c r="L10" s="2">
        <f t="shared" si="2"/>
        <v>2526.7142857142858</v>
      </c>
      <c r="M10" s="2">
        <f t="shared" si="3"/>
        <v>30.164853179601899</v>
      </c>
      <c r="N10">
        <f t="shared" si="4"/>
        <v>0.95004565719503686</v>
      </c>
    </row>
    <row r="11" spans="1:14" x14ac:dyDescent="0.25">
      <c r="A11">
        <v>8</v>
      </c>
      <c r="B11">
        <v>3486</v>
      </c>
      <c r="C11">
        <v>2630</v>
      </c>
      <c r="D11">
        <v>2567</v>
      </c>
      <c r="E11">
        <v>2503</v>
      </c>
      <c r="F11">
        <v>2663</v>
      </c>
      <c r="G11">
        <v>2480</v>
      </c>
      <c r="H11">
        <v>2708</v>
      </c>
      <c r="I11" s="8">
        <v>2638</v>
      </c>
      <c r="J11" s="5">
        <f t="shared" si="0"/>
        <v>2709.375</v>
      </c>
      <c r="K11" s="7">
        <f t="shared" si="1"/>
        <v>302.52435335853539</v>
      </c>
      <c r="L11" s="2">
        <f t="shared" si="2"/>
        <v>2598.4285714285716</v>
      </c>
      <c r="M11" s="2">
        <f t="shared" si="3"/>
        <v>78.246601282387317</v>
      </c>
      <c r="N11">
        <f t="shared" si="4"/>
        <v>0.97701025944029662</v>
      </c>
    </row>
    <row r="12" spans="1:14" x14ac:dyDescent="0.25">
      <c r="A12">
        <v>9</v>
      </c>
      <c r="B12">
        <v>3461</v>
      </c>
      <c r="C12">
        <v>2623</v>
      </c>
      <c r="D12">
        <v>2499</v>
      </c>
      <c r="E12">
        <v>2582</v>
      </c>
      <c r="F12">
        <v>2602</v>
      </c>
      <c r="G12">
        <v>2478</v>
      </c>
      <c r="H12">
        <v>2541</v>
      </c>
      <c r="I12" s="8">
        <v>2624</v>
      </c>
      <c r="J12" s="5">
        <f>AVERAGE($B12:$I12)</f>
        <v>2676.25</v>
      </c>
      <c r="K12" s="7">
        <f>_xlfn.STDEV.P($B12:$I12)</f>
        <v>300.99989617938411</v>
      </c>
      <c r="L12" s="2">
        <f>AVERAGE($C12:$I12)</f>
        <v>2564.1428571428573</v>
      </c>
      <c r="M12" s="2">
        <f>_xlfn.STDEV.P($C12:$I12)</f>
        <v>54.770765328721474</v>
      </c>
      <c r="N12">
        <f t="shared" si="4"/>
        <v>0.96411881613578998</v>
      </c>
    </row>
    <row r="13" spans="1:14" x14ac:dyDescent="0.25">
      <c r="A13">
        <v>10</v>
      </c>
      <c r="B13">
        <v>3567</v>
      </c>
      <c r="C13">
        <v>2576</v>
      </c>
      <c r="D13">
        <v>2681</v>
      </c>
      <c r="E13">
        <v>2609</v>
      </c>
      <c r="F13">
        <v>2748</v>
      </c>
      <c r="G13">
        <v>2704</v>
      </c>
      <c r="H13">
        <v>2564</v>
      </c>
      <c r="I13" s="8">
        <v>2713</v>
      </c>
      <c r="J13" s="5">
        <f t="shared" si="0"/>
        <v>2770.25</v>
      </c>
      <c r="K13" s="7">
        <f t="shared" si="1"/>
        <v>307.65473748993367</v>
      </c>
      <c r="L13" s="2">
        <f t="shared" si="2"/>
        <v>2656.4285714285716</v>
      </c>
      <c r="M13" s="2">
        <f t="shared" si="3"/>
        <v>67.309216398981334</v>
      </c>
      <c r="N13">
        <f t="shared" si="4"/>
        <v>0.99881828436375364</v>
      </c>
    </row>
    <row r="14" spans="1:14" x14ac:dyDescent="0.25">
      <c r="A14">
        <v>11</v>
      </c>
      <c r="B14">
        <v>3411</v>
      </c>
      <c r="C14">
        <v>2574</v>
      </c>
      <c r="D14">
        <v>2587</v>
      </c>
      <c r="E14">
        <v>2639</v>
      </c>
      <c r="F14">
        <v>2528</v>
      </c>
      <c r="G14">
        <v>2761</v>
      </c>
      <c r="H14">
        <v>2589</v>
      </c>
      <c r="I14" s="8">
        <v>2565</v>
      </c>
      <c r="J14" s="5">
        <f t="shared" si="0"/>
        <v>2706.75</v>
      </c>
      <c r="K14" s="7">
        <f t="shared" si="1"/>
        <v>274.17455662406019</v>
      </c>
      <c r="L14" s="2">
        <f t="shared" si="2"/>
        <v>2606.1428571428573</v>
      </c>
      <c r="M14" s="2">
        <f t="shared" si="3"/>
        <v>70.257543715814549</v>
      </c>
      <c r="N14">
        <f t="shared" si="4"/>
        <v>0.97991083418381064</v>
      </c>
    </row>
    <row r="15" spans="1:14" x14ac:dyDescent="0.25">
      <c r="A15">
        <v>12</v>
      </c>
      <c r="B15">
        <v>2526</v>
      </c>
      <c r="C15">
        <v>2557</v>
      </c>
      <c r="D15">
        <v>2579</v>
      </c>
      <c r="E15">
        <v>2582</v>
      </c>
      <c r="F15">
        <v>2570</v>
      </c>
      <c r="G15">
        <v>2609</v>
      </c>
      <c r="H15">
        <v>2762</v>
      </c>
      <c r="I15" s="8">
        <v>2608</v>
      </c>
      <c r="J15" s="5">
        <f>AVERAGE($B15:$I15)</f>
        <v>2599.125</v>
      </c>
      <c r="K15" s="7">
        <f>_xlfn.STDEV.P($B15:$I15)</f>
        <v>66.495183096221339</v>
      </c>
      <c r="L15" s="2">
        <f>AVERAGE($C15:$I15)</f>
        <v>2609.5714285714284</v>
      </c>
      <c r="M15" s="2">
        <f>_xlfn.STDEV.P($C15:$I15)</f>
        <v>64.654813416784236</v>
      </c>
      <c r="N15">
        <f t="shared" si="4"/>
        <v>0.98119997851426111</v>
      </c>
    </row>
    <row r="16" spans="1:14" x14ac:dyDescent="0.25">
      <c r="A16">
        <v>13</v>
      </c>
      <c r="B16">
        <v>3564</v>
      </c>
      <c r="C16">
        <v>2596</v>
      </c>
      <c r="D16">
        <v>2695</v>
      </c>
      <c r="E16">
        <v>2556</v>
      </c>
      <c r="F16">
        <v>2582</v>
      </c>
      <c r="G16">
        <v>2534</v>
      </c>
      <c r="H16">
        <v>2554</v>
      </c>
      <c r="I16" s="8">
        <v>2657</v>
      </c>
      <c r="J16" s="5">
        <f t="shared" si="0"/>
        <v>2717.25</v>
      </c>
      <c r="K16" s="7">
        <f t="shared" si="1"/>
        <v>324.10212510873794</v>
      </c>
      <c r="L16" s="2">
        <f t="shared" si="2"/>
        <v>2596.2857142857142</v>
      </c>
      <c r="M16" s="2">
        <f t="shared" si="3"/>
        <v>54.674920564876082</v>
      </c>
      <c r="N16">
        <f t="shared" si="4"/>
        <v>0.9762045442337649</v>
      </c>
    </row>
    <row r="17" spans="1:14" x14ac:dyDescent="0.25">
      <c r="A17">
        <v>14</v>
      </c>
      <c r="B17">
        <v>3420</v>
      </c>
      <c r="C17">
        <v>2667</v>
      </c>
      <c r="D17">
        <v>2684</v>
      </c>
      <c r="E17">
        <v>2657</v>
      </c>
      <c r="F17">
        <v>2631</v>
      </c>
      <c r="G17">
        <v>2544</v>
      </c>
      <c r="H17">
        <v>2545</v>
      </c>
      <c r="I17" s="8">
        <v>2598</v>
      </c>
      <c r="J17" s="5">
        <f t="shared" si="0"/>
        <v>2718.25</v>
      </c>
      <c r="K17" s="7">
        <f t="shared" si="1"/>
        <v>269.82760700121105</v>
      </c>
      <c r="L17" s="2">
        <f t="shared" si="2"/>
        <v>2618</v>
      </c>
      <c r="M17" s="2">
        <f t="shared" si="3"/>
        <v>52.985173128230613</v>
      </c>
      <c r="N17">
        <f t="shared" si="4"/>
        <v>0.98436912499328577</v>
      </c>
    </row>
    <row r="18" spans="1:14" x14ac:dyDescent="0.25">
      <c r="A18">
        <v>15</v>
      </c>
      <c r="B18">
        <v>3468</v>
      </c>
      <c r="C18">
        <v>2575</v>
      </c>
      <c r="D18">
        <v>2610</v>
      </c>
      <c r="E18">
        <v>2521</v>
      </c>
      <c r="F18">
        <v>2569</v>
      </c>
      <c r="G18">
        <v>2602</v>
      </c>
      <c r="H18">
        <v>2533</v>
      </c>
      <c r="I18" s="8">
        <v>2589</v>
      </c>
      <c r="J18" s="5">
        <f t="shared" si="0"/>
        <v>2683.375</v>
      </c>
      <c r="K18" s="7">
        <f t="shared" si="1"/>
        <v>297.98361427266434</v>
      </c>
      <c r="L18" s="2">
        <f t="shared" si="2"/>
        <v>2571.2857142857142</v>
      </c>
      <c r="M18" s="2">
        <f t="shared" si="3"/>
        <v>31.097608018781699</v>
      </c>
      <c r="N18">
        <f t="shared" si="4"/>
        <v>0.96680453349089546</v>
      </c>
    </row>
    <row r="19" spans="1:14" x14ac:dyDescent="0.25">
      <c r="A19">
        <v>16</v>
      </c>
      <c r="B19">
        <v>3424</v>
      </c>
      <c r="C19">
        <v>2519</v>
      </c>
      <c r="D19">
        <v>2641</v>
      </c>
      <c r="E19">
        <v>2625</v>
      </c>
      <c r="F19">
        <v>2563</v>
      </c>
      <c r="G19">
        <v>2582</v>
      </c>
      <c r="H19">
        <v>2610</v>
      </c>
      <c r="I19" s="8">
        <v>2729</v>
      </c>
      <c r="J19" s="5">
        <f t="shared" si="0"/>
        <v>2711.625</v>
      </c>
      <c r="K19" s="7">
        <f t="shared" si="1"/>
        <v>275.36245999591159</v>
      </c>
      <c r="L19" s="2">
        <f t="shared" si="2"/>
        <v>2609.8571428571427</v>
      </c>
      <c r="M19" s="2">
        <f t="shared" si="3"/>
        <v>61.668302975164913</v>
      </c>
      <c r="N19">
        <f t="shared" si="4"/>
        <v>0.98130740720846532</v>
      </c>
    </row>
    <row r="20" spans="1:14" x14ac:dyDescent="0.25">
      <c r="A20">
        <v>17</v>
      </c>
      <c r="B20">
        <v>2768</v>
      </c>
      <c r="C20">
        <v>2683</v>
      </c>
      <c r="D20">
        <v>2590</v>
      </c>
      <c r="E20">
        <v>2592</v>
      </c>
      <c r="F20">
        <v>2642</v>
      </c>
      <c r="G20">
        <v>2559</v>
      </c>
      <c r="H20">
        <v>2676</v>
      </c>
      <c r="I20" s="8">
        <v>2622</v>
      </c>
      <c r="J20" s="5">
        <f t="shared" si="0"/>
        <v>2641.5</v>
      </c>
      <c r="K20" s="7">
        <f t="shared" si="1"/>
        <v>62.45398305952952</v>
      </c>
      <c r="L20" s="2">
        <f t="shared" si="2"/>
        <v>2623.4285714285716</v>
      </c>
      <c r="M20" s="2">
        <f t="shared" si="3"/>
        <v>42.954650980031566</v>
      </c>
      <c r="N20">
        <f t="shared" si="4"/>
        <v>0.98641027018316607</v>
      </c>
    </row>
    <row r="21" spans="1:14" x14ac:dyDescent="0.25">
      <c r="A21">
        <v>18</v>
      </c>
      <c r="B21">
        <v>3453</v>
      </c>
      <c r="C21">
        <v>2672</v>
      </c>
      <c r="D21">
        <v>2622</v>
      </c>
      <c r="E21">
        <v>2622</v>
      </c>
      <c r="F21">
        <v>2653</v>
      </c>
      <c r="G21">
        <v>2619</v>
      </c>
      <c r="H21">
        <v>2609</v>
      </c>
      <c r="I21" s="8">
        <v>2608</v>
      </c>
      <c r="J21" s="5">
        <f t="shared" si="0"/>
        <v>2732.25</v>
      </c>
      <c r="K21" s="7">
        <f t="shared" si="1"/>
        <v>273.21134218769174</v>
      </c>
      <c r="L21" s="2">
        <f t="shared" si="2"/>
        <v>2629.2857142857142</v>
      </c>
      <c r="M21" s="2">
        <f t="shared" si="3"/>
        <v>22.243549856173622</v>
      </c>
      <c r="N21">
        <f t="shared" si="4"/>
        <v>0.98861255841435247</v>
      </c>
    </row>
    <row r="22" spans="1:14" x14ac:dyDescent="0.25">
      <c r="A22">
        <v>19</v>
      </c>
      <c r="B22">
        <v>3662</v>
      </c>
      <c r="C22">
        <v>2620</v>
      </c>
      <c r="D22">
        <v>2615</v>
      </c>
      <c r="E22">
        <v>2673</v>
      </c>
      <c r="F22">
        <v>2575</v>
      </c>
      <c r="G22">
        <v>2584</v>
      </c>
      <c r="H22">
        <v>2637</v>
      </c>
      <c r="I22" s="8">
        <v>2614</v>
      </c>
      <c r="J22" s="5">
        <f t="shared" si="0"/>
        <v>2747.5</v>
      </c>
      <c r="K22" s="7">
        <f t="shared" si="1"/>
        <v>346.80578138202947</v>
      </c>
      <c r="L22" s="2">
        <f t="shared" si="2"/>
        <v>2616.8571428571427</v>
      </c>
      <c r="M22" s="2">
        <f t="shared" si="3"/>
        <v>30.26279456186883</v>
      </c>
      <c r="N22">
        <f t="shared" si="4"/>
        <v>0.9839394102164688</v>
      </c>
    </row>
    <row r="23" spans="1:14" x14ac:dyDescent="0.25">
      <c r="M23" s="2">
        <f>AVERAGE(M3:M22)</f>
        <v>49.872923887280471</v>
      </c>
    </row>
  </sheetData>
  <autoFilter ref="A2:M2" xr:uid="{8AA8B688-BEED-47FB-94A6-462655232B3F}"/>
  <mergeCells count="3">
    <mergeCell ref="B1:I1"/>
    <mergeCell ref="J1:K1"/>
    <mergeCell ref="L1:M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F1B0E-7D30-40AD-9C3E-12FC0D93578B}">
  <dimension ref="A1:N23"/>
  <sheetViews>
    <sheetView zoomScaleNormal="100" workbookViewId="0">
      <selection activeCell="M23" sqref="M23"/>
    </sheetView>
  </sheetViews>
  <sheetFormatPr defaultRowHeight="15" x14ac:dyDescent="0.25"/>
  <cols>
    <col min="9" max="9" width="9.140625" style="3"/>
    <col min="10" max="10" width="9.7109375" style="6" customWidth="1"/>
    <col min="11" max="11" width="9.7109375" style="3" customWidth="1"/>
    <col min="12" max="13" width="9.7109375" customWidth="1"/>
  </cols>
  <sheetData>
    <row r="1" spans="1:14" x14ac:dyDescent="0.25">
      <c r="B1" s="13" t="s">
        <v>5</v>
      </c>
      <c r="C1" s="13"/>
      <c r="D1" s="13"/>
      <c r="E1" s="13"/>
      <c r="F1" s="13"/>
      <c r="G1" s="13"/>
      <c r="H1" s="13"/>
      <c r="I1" s="13"/>
      <c r="J1" s="11" t="s">
        <v>2</v>
      </c>
      <c r="K1" s="12"/>
      <c r="L1" s="13" t="s">
        <v>3</v>
      </c>
      <c r="M1" s="13"/>
    </row>
    <row r="2" spans="1:14" s="1" customFormat="1" x14ac:dyDescent="0.25">
      <c r="A2" s="1" t="s">
        <v>4</v>
      </c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4" t="s">
        <v>0</v>
      </c>
      <c r="K2" s="1" t="s">
        <v>1</v>
      </c>
      <c r="L2" s="1" t="s">
        <v>0</v>
      </c>
      <c r="M2" s="1" t="s">
        <v>1</v>
      </c>
    </row>
    <row r="3" spans="1:14" x14ac:dyDescent="0.25">
      <c r="A3">
        <v>0</v>
      </c>
      <c r="B3">
        <v>3164</v>
      </c>
      <c r="C3">
        <v>2522</v>
      </c>
      <c r="D3">
        <v>2468</v>
      </c>
      <c r="E3">
        <v>2422</v>
      </c>
      <c r="F3">
        <v>2484</v>
      </c>
      <c r="G3">
        <v>2582</v>
      </c>
      <c r="H3">
        <v>2532</v>
      </c>
      <c r="I3" s="3">
        <v>2504</v>
      </c>
      <c r="J3" s="5">
        <f>AVERAGE($B3:$I3)</f>
        <v>2584.75</v>
      </c>
      <c r="K3" s="7">
        <f>_xlfn.STDEV.P($B3:$I3)</f>
        <v>223.3404072262787</v>
      </c>
      <c r="L3" s="2">
        <f>AVERAGE($C3:$I3)</f>
        <v>2502</v>
      </c>
      <c r="M3" s="2">
        <f>_xlfn.STDEV.P($C3:$I3)</f>
        <v>47.183532236212606</v>
      </c>
      <c r="N3">
        <f>L3/$L$3</f>
        <v>1</v>
      </c>
    </row>
    <row r="4" spans="1:14" x14ac:dyDescent="0.25">
      <c r="A4">
        <v>1</v>
      </c>
      <c r="B4">
        <v>2824</v>
      </c>
      <c r="C4">
        <v>1953</v>
      </c>
      <c r="D4">
        <v>1975</v>
      </c>
      <c r="E4">
        <v>2014</v>
      </c>
      <c r="F4">
        <v>1944</v>
      </c>
      <c r="G4">
        <v>1966</v>
      </c>
      <c r="H4">
        <v>2004</v>
      </c>
      <c r="I4" s="3">
        <v>1998</v>
      </c>
      <c r="J4" s="5">
        <f t="shared" ref="J4:J22" si="0">AVERAGE($B4:$I4)</f>
        <v>2084.75</v>
      </c>
      <c r="K4" s="7">
        <f t="shared" ref="K4:K22" si="1">_xlfn.STDEV.P($B4:$I4)</f>
        <v>280.36973356623213</v>
      </c>
      <c r="L4" s="2">
        <f t="shared" ref="L4:L22" si="2">AVERAGE($C4:$I4)</f>
        <v>1979.1428571428571</v>
      </c>
      <c r="M4" s="2">
        <f t="shared" ref="M4:M22" si="3">_xlfn.STDEV.P($C4:$I4)</f>
        <v>24.775728741933655</v>
      </c>
      <c r="N4">
        <f t="shared" ref="N4:N22" si="4">L4/$L$3</f>
        <v>0.7910243233984241</v>
      </c>
    </row>
    <row r="5" spans="1:14" x14ac:dyDescent="0.25">
      <c r="A5">
        <v>2</v>
      </c>
      <c r="B5">
        <v>2599</v>
      </c>
      <c r="C5">
        <v>1984</v>
      </c>
      <c r="D5">
        <v>2050</v>
      </c>
      <c r="E5">
        <v>1941</v>
      </c>
      <c r="F5">
        <v>2043</v>
      </c>
      <c r="G5">
        <v>2051</v>
      </c>
      <c r="H5">
        <v>1971</v>
      </c>
      <c r="I5" s="3">
        <v>1988</v>
      </c>
      <c r="J5" s="5">
        <f t="shared" si="0"/>
        <v>2078.375</v>
      </c>
      <c r="K5" s="7">
        <f t="shared" si="1"/>
        <v>200.4157787575619</v>
      </c>
      <c r="L5" s="2">
        <f t="shared" si="2"/>
        <v>2004</v>
      </c>
      <c r="M5" s="2">
        <f t="shared" si="3"/>
        <v>40.63777271736938</v>
      </c>
      <c r="N5">
        <f t="shared" si="4"/>
        <v>0.80095923261390889</v>
      </c>
    </row>
    <row r="6" spans="1:14" x14ac:dyDescent="0.25">
      <c r="A6">
        <v>3</v>
      </c>
      <c r="B6">
        <v>2595</v>
      </c>
      <c r="C6">
        <v>1748</v>
      </c>
      <c r="D6">
        <v>1700</v>
      </c>
      <c r="E6">
        <v>1706</v>
      </c>
      <c r="F6">
        <v>1715</v>
      </c>
      <c r="G6">
        <v>1714</v>
      </c>
      <c r="H6">
        <v>1649</v>
      </c>
      <c r="I6" s="8">
        <v>1807</v>
      </c>
      <c r="J6" s="5">
        <f t="shared" si="0"/>
        <v>1829.25</v>
      </c>
      <c r="K6" s="7">
        <f t="shared" si="1"/>
        <v>292.44475974104921</v>
      </c>
      <c r="L6" s="2">
        <f t="shared" si="2"/>
        <v>1719.8571428571429</v>
      </c>
      <c r="M6" s="2">
        <f t="shared" si="3"/>
        <v>44.802514506693136</v>
      </c>
      <c r="N6">
        <f t="shared" si="4"/>
        <v>0.68739294278862628</v>
      </c>
    </row>
    <row r="7" spans="1:14" x14ac:dyDescent="0.25">
      <c r="A7">
        <v>4</v>
      </c>
      <c r="B7">
        <v>2626</v>
      </c>
      <c r="C7">
        <v>1862</v>
      </c>
      <c r="D7">
        <v>1741</v>
      </c>
      <c r="E7">
        <v>1717</v>
      </c>
      <c r="F7">
        <v>1708</v>
      </c>
      <c r="G7">
        <v>1762</v>
      </c>
      <c r="H7">
        <v>1802</v>
      </c>
      <c r="I7" s="8">
        <v>1773</v>
      </c>
      <c r="J7" s="5">
        <f t="shared" si="0"/>
        <v>1873.875</v>
      </c>
      <c r="K7" s="7">
        <f t="shared" si="1"/>
        <v>287.98239421013221</v>
      </c>
      <c r="L7" s="2">
        <f t="shared" si="2"/>
        <v>1766.4285714285713</v>
      </c>
      <c r="M7" s="2">
        <f t="shared" si="3"/>
        <v>49.23081828882956</v>
      </c>
      <c r="N7">
        <f t="shared" si="4"/>
        <v>0.70600662327281027</v>
      </c>
    </row>
    <row r="8" spans="1:14" x14ac:dyDescent="0.25">
      <c r="A8">
        <v>5</v>
      </c>
      <c r="B8">
        <v>2593</v>
      </c>
      <c r="C8">
        <v>1673</v>
      </c>
      <c r="D8">
        <v>1652</v>
      </c>
      <c r="E8">
        <v>1714</v>
      </c>
      <c r="F8">
        <v>1724</v>
      </c>
      <c r="G8">
        <v>1707</v>
      </c>
      <c r="H8">
        <v>1655</v>
      </c>
      <c r="I8" s="8">
        <v>1777</v>
      </c>
      <c r="J8" s="5">
        <f t="shared" si="0"/>
        <v>1811.875</v>
      </c>
      <c r="K8" s="7">
        <f t="shared" si="1"/>
        <v>297.72656813761182</v>
      </c>
      <c r="L8" s="2">
        <f t="shared" si="2"/>
        <v>1700.2857142857142</v>
      </c>
      <c r="M8" s="2">
        <f t="shared" si="3"/>
        <v>41.070372657234088</v>
      </c>
      <c r="N8">
        <f t="shared" si="4"/>
        <v>0.67957062921091693</v>
      </c>
    </row>
    <row r="9" spans="1:14" x14ac:dyDescent="0.25">
      <c r="A9">
        <v>6</v>
      </c>
      <c r="B9">
        <v>2609</v>
      </c>
      <c r="C9">
        <v>1886</v>
      </c>
      <c r="D9">
        <v>1850</v>
      </c>
      <c r="E9">
        <v>1784</v>
      </c>
      <c r="F9">
        <v>1762</v>
      </c>
      <c r="G9">
        <v>1959</v>
      </c>
      <c r="H9">
        <v>1768</v>
      </c>
      <c r="I9" s="8">
        <v>1823</v>
      </c>
      <c r="J9" s="5">
        <f t="shared" si="0"/>
        <v>1930.125</v>
      </c>
      <c r="K9" s="7">
        <f t="shared" si="1"/>
        <v>263.97227008721956</v>
      </c>
      <c r="L9" s="2">
        <f t="shared" si="2"/>
        <v>1833.1428571428571</v>
      </c>
      <c r="M9" s="2">
        <f t="shared" si="3"/>
        <v>66.268778624689944</v>
      </c>
      <c r="N9">
        <f t="shared" si="4"/>
        <v>0.73267100605230095</v>
      </c>
    </row>
    <row r="10" spans="1:14" x14ac:dyDescent="0.25">
      <c r="A10">
        <v>7</v>
      </c>
      <c r="B10">
        <v>2792</v>
      </c>
      <c r="C10">
        <v>1961</v>
      </c>
      <c r="D10">
        <v>1781</v>
      </c>
      <c r="E10">
        <v>1891</v>
      </c>
      <c r="F10">
        <v>1787</v>
      </c>
      <c r="G10">
        <v>1833</v>
      </c>
      <c r="H10">
        <v>1879</v>
      </c>
      <c r="I10" s="8">
        <v>1983</v>
      </c>
      <c r="J10" s="5">
        <f t="shared" si="0"/>
        <v>1988.375</v>
      </c>
      <c r="K10" s="7">
        <f t="shared" si="1"/>
        <v>311.39482072603585</v>
      </c>
      <c r="L10" s="2">
        <f t="shared" si="2"/>
        <v>1873.5714285714287</v>
      </c>
      <c r="M10" s="2">
        <f t="shared" si="3"/>
        <v>73.35015267849947</v>
      </c>
      <c r="N10">
        <f t="shared" si="4"/>
        <v>0.74882950782231361</v>
      </c>
    </row>
    <row r="11" spans="1:14" x14ac:dyDescent="0.25">
      <c r="A11">
        <v>8</v>
      </c>
      <c r="B11">
        <v>2313</v>
      </c>
      <c r="C11">
        <v>1692</v>
      </c>
      <c r="D11">
        <v>1729</v>
      </c>
      <c r="E11">
        <v>1677</v>
      </c>
      <c r="F11">
        <v>1733</v>
      </c>
      <c r="G11">
        <v>1697</v>
      </c>
      <c r="H11">
        <v>1662</v>
      </c>
      <c r="I11" s="8">
        <v>1743</v>
      </c>
      <c r="J11" s="5">
        <f t="shared" si="0"/>
        <v>1780.75</v>
      </c>
      <c r="K11" s="7">
        <f t="shared" si="1"/>
        <v>202.92532493506079</v>
      </c>
      <c r="L11" s="2">
        <f t="shared" si="2"/>
        <v>1704.7142857142858</v>
      </c>
      <c r="M11" s="2">
        <f t="shared" si="3"/>
        <v>28.45906476585165</v>
      </c>
      <c r="N11">
        <f t="shared" si="4"/>
        <v>0.68134064177229647</v>
      </c>
    </row>
    <row r="12" spans="1:14" x14ac:dyDescent="0.25">
      <c r="A12">
        <v>9</v>
      </c>
      <c r="B12">
        <v>2613</v>
      </c>
      <c r="C12">
        <v>1717</v>
      </c>
      <c r="D12">
        <v>1686</v>
      </c>
      <c r="E12">
        <v>1720</v>
      </c>
      <c r="F12">
        <v>1658</v>
      </c>
      <c r="G12">
        <v>1822</v>
      </c>
      <c r="H12">
        <v>1690</v>
      </c>
      <c r="I12" s="8">
        <v>1876</v>
      </c>
      <c r="J12" s="5">
        <f>AVERAGE($B12:$I12)</f>
        <v>1847.75</v>
      </c>
      <c r="K12" s="7">
        <f>_xlfn.STDEV.P($B12:$I12)</f>
        <v>297.39231244267228</v>
      </c>
      <c r="L12" s="2">
        <f>AVERAGE($C12:$I12)</f>
        <v>1738.4285714285713</v>
      </c>
      <c r="M12" s="2">
        <f>_xlfn.STDEV.P($C12:$I12)</f>
        <v>73.941786258529362</v>
      </c>
      <c r="N12">
        <f t="shared" si="4"/>
        <v>0.69481557611054012</v>
      </c>
    </row>
    <row r="13" spans="1:14" x14ac:dyDescent="0.25">
      <c r="A13">
        <v>10</v>
      </c>
      <c r="B13">
        <v>2364</v>
      </c>
      <c r="C13">
        <v>1648</v>
      </c>
      <c r="D13">
        <v>1741</v>
      </c>
      <c r="E13">
        <v>1714</v>
      </c>
      <c r="F13">
        <v>1770</v>
      </c>
      <c r="G13">
        <v>1710</v>
      </c>
      <c r="H13">
        <v>1713</v>
      </c>
      <c r="I13" s="8">
        <v>1744</v>
      </c>
      <c r="J13" s="5">
        <f t="shared" si="0"/>
        <v>1800.5</v>
      </c>
      <c r="K13" s="7">
        <f t="shared" si="1"/>
        <v>215.57481300003485</v>
      </c>
      <c r="L13" s="2">
        <f t="shared" si="2"/>
        <v>1720</v>
      </c>
      <c r="M13" s="2">
        <f t="shared" si="3"/>
        <v>35.629041124180866</v>
      </c>
      <c r="N13">
        <f t="shared" si="4"/>
        <v>0.68745003996802556</v>
      </c>
    </row>
    <row r="14" spans="1:14" x14ac:dyDescent="0.25">
      <c r="A14">
        <v>11</v>
      </c>
      <c r="B14">
        <v>2395</v>
      </c>
      <c r="C14">
        <v>1606</v>
      </c>
      <c r="D14">
        <v>1570</v>
      </c>
      <c r="E14">
        <v>1594</v>
      </c>
      <c r="F14">
        <v>1641</v>
      </c>
      <c r="G14">
        <v>1589</v>
      </c>
      <c r="H14">
        <v>1687</v>
      </c>
      <c r="I14" s="8">
        <v>1620</v>
      </c>
      <c r="J14" s="5">
        <f t="shared" si="0"/>
        <v>1712.75</v>
      </c>
      <c r="K14" s="7">
        <f t="shared" si="1"/>
        <v>260.06429493492567</v>
      </c>
      <c r="L14" s="2">
        <f t="shared" si="2"/>
        <v>1615.2857142857142</v>
      </c>
      <c r="M14" s="2">
        <f t="shared" si="3"/>
        <v>36.070226288308696</v>
      </c>
      <c r="N14">
        <f t="shared" si="4"/>
        <v>0.64559780746831108</v>
      </c>
    </row>
    <row r="15" spans="1:14" x14ac:dyDescent="0.25">
      <c r="A15">
        <v>12</v>
      </c>
      <c r="B15">
        <v>2560</v>
      </c>
      <c r="C15">
        <v>1831</v>
      </c>
      <c r="D15">
        <v>1667</v>
      </c>
      <c r="E15">
        <v>1699</v>
      </c>
      <c r="F15">
        <v>1718</v>
      </c>
      <c r="G15">
        <v>1727</v>
      </c>
      <c r="H15">
        <v>1832</v>
      </c>
      <c r="I15" s="8">
        <v>1655</v>
      </c>
      <c r="J15" s="5">
        <f>AVERAGE($B15:$I15)</f>
        <v>1836.125</v>
      </c>
      <c r="K15" s="7">
        <f>_xlfn.STDEV.P($B15:$I15)</f>
        <v>280.64944214268445</v>
      </c>
      <c r="L15" s="2">
        <f>AVERAGE($C15:$I15)</f>
        <v>1732.7142857142858</v>
      </c>
      <c r="M15" s="2">
        <f>_xlfn.STDEV.P($C15:$I15)</f>
        <v>66.827527018040541</v>
      </c>
      <c r="N15">
        <f t="shared" si="4"/>
        <v>0.69253168893456662</v>
      </c>
    </row>
    <row r="16" spans="1:14" x14ac:dyDescent="0.25">
      <c r="A16">
        <v>13</v>
      </c>
      <c r="B16">
        <v>2353</v>
      </c>
      <c r="C16">
        <v>1644</v>
      </c>
      <c r="D16">
        <v>1691</v>
      </c>
      <c r="E16">
        <v>1824</v>
      </c>
      <c r="F16">
        <v>1701</v>
      </c>
      <c r="G16">
        <v>1652</v>
      </c>
      <c r="H16">
        <v>1755</v>
      </c>
      <c r="I16" s="8">
        <v>1740</v>
      </c>
      <c r="J16" s="5">
        <f t="shared" si="0"/>
        <v>1795</v>
      </c>
      <c r="K16" s="7">
        <f t="shared" si="1"/>
        <v>217.86807935078511</v>
      </c>
      <c r="L16" s="2">
        <f t="shared" si="2"/>
        <v>1715.2857142857142</v>
      </c>
      <c r="M16" s="2">
        <f t="shared" si="3"/>
        <v>58.416519888798305</v>
      </c>
      <c r="N16">
        <f t="shared" si="4"/>
        <v>0.68556583304784746</v>
      </c>
    </row>
    <row r="17" spans="1:14" x14ac:dyDescent="0.25">
      <c r="A17">
        <v>14</v>
      </c>
      <c r="B17">
        <v>2326</v>
      </c>
      <c r="C17">
        <v>1685</v>
      </c>
      <c r="D17">
        <v>1646</v>
      </c>
      <c r="E17">
        <v>1668</v>
      </c>
      <c r="F17">
        <v>1756</v>
      </c>
      <c r="G17">
        <v>1739</v>
      </c>
      <c r="H17">
        <v>1736</v>
      </c>
      <c r="I17" s="8">
        <v>1781</v>
      </c>
      <c r="J17" s="5">
        <f t="shared" si="0"/>
        <v>1792.125</v>
      </c>
      <c r="K17" s="7">
        <f t="shared" si="1"/>
        <v>206.35493542680291</v>
      </c>
      <c r="L17" s="2">
        <f t="shared" si="2"/>
        <v>1715.8571428571429</v>
      </c>
      <c r="M17" s="2">
        <f t="shared" si="3"/>
        <v>46.165629055851163</v>
      </c>
      <c r="N17">
        <f t="shared" si="4"/>
        <v>0.6857942217654448</v>
      </c>
    </row>
    <row r="18" spans="1:14" x14ac:dyDescent="0.25">
      <c r="A18">
        <v>15</v>
      </c>
      <c r="B18">
        <v>2208</v>
      </c>
      <c r="C18">
        <v>1646</v>
      </c>
      <c r="D18">
        <v>1599</v>
      </c>
      <c r="E18">
        <v>1563</v>
      </c>
      <c r="F18">
        <v>1572</v>
      </c>
      <c r="G18">
        <v>1536</v>
      </c>
      <c r="H18">
        <v>1653</v>
      </c>
      <c r="I18" s="8">
        <v>1612</v>
      </c>
      <c r="J18" s="5">
        <f t="shared" si="0"/>
        <v>1673.625</v>
      </c>
      <c r="K18" s="7">
        <f t="shared" si="1"/>
        <v>205.43182415341593</v>
      </c>
      <c r="L18" s="2">
        <f t="shared" si="2"/>
        <v>1597.2857142857142</v>
      </c>
      <c r="M18" s="2">
        <f t="shared" si="3"/>
        <v>40.120227480177931</v>
      </c>
      <c r="N18">
        <f t="shared" si="4"/>
        <v>0.63840356286399447</v>
      </c>
    </row>
    <row r="19" spans="1:14" x14ac:dyDescent="0.25">
      <c r="A19">
        <v>16</v>
      </c>
      <c r="B19">
        <v>2274</v>
      </c>
      <c r="C19">
        <v>1654</v>
      </c>
      <c r="D19">
        <v>1739</v>
      </c>
      <c r="E19">
        <v>1731</v>
      </c>
      <c r="F19">
        <v>1747</v>
      </c>
      <c r="G19">
        <v>1644</v>
      </c>
      <c r="H19">
        <v>1710</v>
      </c>
      <c r="I19" s="8">
        <v>1731</v>
      </c>
      <c r="J19" s="5">
        <f t="shared" si="0"/>
        <v>1778.75</v>
      </c>
      <c r="K19" s="7">
        <f t="shared" si="1"/>
        <v>190.67888582640711</v>
      </c>
      <c r="L19" s="2">
        <f t="shared" si="2"/>
        <v>1708</v>
      </c>
      <c r="M19" s="2">
        <f t="shared" si="3"/>
        <v>38.832975677895199</v>
      </c>
      <c r="N19">
        <f t="shared" si="4"/>
        <v>0.68265387689848123</v>
      </c>
    </row>
    <row r="20" spans="1:14" x14ac:dyDescent="0.25">
      <c r="A20">
        <v>17</v>
      </c>
      <c r="B20">
        <v>2322</v>
      </c>
      <c r="C20">
        <v>1631</v>
      </c>
      <c r="D20">
        <v>1687</v>
      </c>
      <c r="E20">
        <v>1705</v>
      </c>
      <c r="F20">
        <v>1736</v>
      </c>
      <c r="G20">
        <v>1656</v>
      </c>
      <c r="H20">
        <v>1639</v>
      </c>
      <c r="I20" s="8">
        <v>1684</v>
      </c>
      <c r="J20" s="5">
        <f t="shared" si="0"/>
        <v>1757.5</v>
      </c>
      <c r="K20" s="7">
        <f t="shared" si="1"/>
        <v>215.8118393415894</v>
      </c>
      <c r="L20" s="2">
        <f t="shared" si="2"/>
        <v>1676.8571428571429</v>
      </c>
      <c r="M20" s="2">
        <f t="shared" si="3"/>
        <v>34.671637529536902</v>
      </c>
      <c r="N20">
        <f t="shared" si="4"/>
        <v>0.6702066917894256</v>
      </c>
    </row>
    <row r="21" spans="1:14" x14ac:dyDescent="0.25">
      <c r="A21">
        <v>18</v>
      </c>
      <c r="B21">
        <v>2413</v>
      </c>
      <c r="C21">
        <v>1720</v>
      </c>
      <c r="D21">
        <v>1723</v>
      </c>
      <c r="E21">
        <v>1743</v>
      </c>
      <c r="F21">
        <v>1728</v>
      </c>
      <c r="G21">
        <v>1667</v>
      </c>
      <c r="H21">
        <v>1697</v>
      </c>
      <c r="I21" s="8">
        <v>1686</v>
      </c>
      <c r="J21" s="5">
        <f t="shared" si="0"/>
        <v>1797.125</v>
      </c>
      <c r="K21" s="7">
        <f t="shared" si="1"/>
        <v>233.92276369562668</v>
      </c>
      <c r="L21" s="2">
        <f t="shared" si="2"/>
        <v>1709.1428571428571</v>
      </c>
      <c r="M21" s="2">
        <f t="shared" si="3"/>
        <v>24.700656853201128</v>
      </c>
      <c r="N21">
        <f t="shared" si="4"/>
        <v>0.6831106543336759</v>
      </c>
    </row>
    <row r="22" spans="1:14" x14ac:dyDescent="0.25">
      <c r="A22">
        <v>19</v>
      </c>
      <c r="B22">
        <v>2293</v>
      </c>
      <c r="C22">
        <v>1699</v>
      </c>
      <c r="D22">
        <v>1630</v>
      </c>
      <c r="E22">
        <v>1667</v>
      </c>
      <c r="F22">
        <v>1748</v>
      </c>
      <c r="G22">
        <v>1719</v>
      </c>
      <c r="H22">
        <v>1745</v>
      </c>
      <c r="I22" s="8">
        <v>1810</v>
      </c>
      <c r="J22" s="5">
        <f t="shared" si="0"/>
        <v>1788.875</v>
      </c>
      <c r="K22" s="7">
        <f t="shared" si="1"/>
        <v>197.24314785310034</v>
      </c>
      <c r="L22" s="2">
        <f t="shared" si="2"/>
        <v>1716.8571428571429</v>
      </c>
      <c r="M22" s="2">
        <f t="shared" si="3"/>
        <v>54.498829794589099</v>
      </c>
      <c r="N22">
        <f t="shared" si="4"/>
        <v>0.6861939020212402</v>
      </c>
    </row>
    <row r="23" spans="1:14" x14ac:dyDescent="0.25">
      <c r="M23" s="2">
        <f>AVERAGE(M3:M22)</f>
        <v>46.282689609321146</v>
      </c>
    </row>
  </sheetData>
  <autoFilter ref="A2:M2" xr:uid="{8AA8B688-BEED-47FB-94A6-462655232B3F}"/>
  <mergeCells count="3">
    <mergeCell ref="B1:I1"/>
    <mergeCell ref="J1:K1"/>
    <mergeCell ref="L1:M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217FD-117E-4551-9709-4999FC950438}">
  <dimension ref="A1:N49"/>
  <sheetViews>
    <sheetView zoomScaleNormal="100" workbookViewId="0">
      <selection activeCell="F33" sqref="F33"/>
    </sheetView>
  </sheetViews>
  <sheetFormatPr defaultRowHeight="15" x14ac:dyDescent="0.25"/>
  <cols>
    <col min="9" max="9" width="9.140625" style="3"/>
    <col min="10" max="10" width="9.7109375" style="6" customWidth="1"/>
    <col min="11" max="11" width="9.7109375" style="3" customWidth="1"/>
    <col min="12" max="13" width="9.7109375" customWidth="1"/>
  </cols>
  <sheetData>
    <row r="1" spans="1:14" x14ac:dyDescent="0.25">
      <c r="B1" s="13" t="s">
        <v>5</v>
      </c>
      <c r="C1" s="13"/>
      <c r="D1" s="13"/>
      <c r="E1" s="13"/>
      <c r="F1" s="13"/>
      <c r="G1" s="13"/>
      <c r="H1" s="13"/>
      <c r="I1" s="13"/>
      <c r="J1" s="11" t="s">
        <v>2</v>
      </c>
      <c r="K1" s="12"/>
      <c r="L1" s="13" t="s">
        <v>3</v>
      </c>
      <c r="M1" s="13"/>
    </row>
    <row r="2" spans="1:14" s="1" customFormat="1" x14ac:dyDescent="0.25">
      <c r="A2" s="1" t="s">
        <v>4</v>
      </c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4" t="s">
        <v>0</v>
      </c>
      <c r="K2" s="1" t="s">
        <v>1</v>
      </c>
      <c r="L2" s="1" t="s">
        <v>0</v>
      </c>
      <c r="M2" s="1" t="s">
        <v>1</v>
      </c>
    </row>
    <row r="3" spans="1:14" x14ac:dyDescent="0.25">
      <c r="A3">
        <v>0</v>
      </c>
      <c r="B3">
        <v>2016</v>
      </c>
      <c r="C3">
        <v>1420</v>
      </c>
      <c r="D3">
        <v>1405</v>
      </c>
      <c r="E3">
        <v>1475</v>
      </c>
      <c r="F3">
        <v>1431</v>
      </c>
      <c r="J3" s="5">
        <f>AVERAGE($B3:$I3)</f>
        <v>1549.4</v>
      </c>
      <c r="K3" s="7">
        <f>_xlfn.STDEV.P($B3:$I3)</f>
        <v>234.46330203253558</v>
      </c>
      <c r="L3" s="2">
        <f>AVERAGE($C3:$I3)</f>
        <v>1432.75</v>
      </c>
      <c r="M3" s="2">
        <f>_xlfn.STDEV.P($C3:$I3)</f>
        <v>26.080404521402652</v>
      </c>
      <c r="N3">
        <f>L3/$L$3</f>
        <v>1</v>
      </c>
    </row>
    <row r="4" spans="1:14" x14ac:dyDescent="0.25">
      <c r="A4">
        <v>1</v>
      </c>
      <c r="B4">
        <v>2017</v>
      </c>
      <c r="C4">
        <v>1368</v>
      </c>
      <c r="D4">
        <v>1358</v>
      </c>
      <c r="E4">
        <v>1233</v>
      </c>
      <c r="F4">
        <v>1321</v>
      </c>
      <c r="J4" s="5">
        <f t="shared" ref="J4:J22" si="0">AVERAGE($B4:$I4)</f>
        <v>1459.4</v>
      </c>
      <c r="K4" s="7">
        <f t="shared" ref="K4:K22" si="1">_xlfn.STDEV.P($B4:$I4)</f>
        <v>282.83040854901014</v>
      </c>
      <c r="L4" s="2">
        <f t="shared" ref="L4:L22" si="2">AVERAGE($C4:$I4)</f>
        <v>1320</v>
      </c>
      <c r="M4" s="2">
        <f t="shared" ref="M4:M22" si="3">_xlfn.STDEV.P($C4:$I4)</f>
        <v>53.19304465811296</v>
      </c>
      <c r="N4">
        <f t="shared" ref="N4:N22" si="4">L4/$L$3</f>
        <v>0.92130518234165071</v>
      </c>
    </row>
    <row r="5" spans="1:14" x14ac:dyDescent="0.25">
      <c r="A5">
        <v>2</v>
      </c>
      <c r="B5">
        <v>1857</v>
      </c>
      <c r="C5">
        <v>1253</v>
      </c>
      <c r="D5">
        <v>1317</v>
      </c>
      <c r="E5">
        <v>1331</v>
      </c>
      <c r="F5">
        <v>1294</v>
      </c>
      <c r="J5" s="5">
        <f t="shared" si="0"/>
        <v>1410.4</v>
      </c>
      <c r="K5" s="7">
        <f t="shared" si="1"/>
        <v>224.85693229251351</v>
      </c>
      <c r="L5" s="2">
        <f t="shared" si="2"/>
        <v>1298.75</v>
      </c>
      <c r="M5" s="2">
        <f t="shared" si="3"/>
        <v>29.532820725423434</v>
      </c>
      <c r="N5">
        <f t="shared" si="4"/>
        <v>0.90647356482289299</v>
      </c>
    </row>
    <row r="6" spans="1:14" x14ac:dyDescent="0.25">
      <c r="A6">
        <v>3</v>
      </c>
      <c r="B6">
        <v>1881</v>
      </c>
      <c r="C6">
        <v>1358</v>
      </c>
      <c r="D6">
        <v>1348</v>
      </c>
      <c r="E6">
        <v>1303</v>
      </c>
      <c r="F6">
        <v>1378</v>
      </c>
      <c r="I6" s="8"/>
      <c r="J6" s="5">
        <f t="shared" si="0"/>
        <v>1453.6</v>
      </c>
      <c r="K6" s="7">
        <f t="shared" si="1"/>
        <v>215.10797288803593</v>
      </c>
      <c r="L6" s="2">
        <f t="shared" si="2"/>
        <v>1346.75</v>
      </c>
      <c r="M6" s="2">
        <f t="shared" si="3"/>
        <v>27.471576219794887</v>
      </c>
      <c r="N6">
        <f t="shared" si="4"/>
        <v>0.93997557145349853</v>
      </c>
    </row>
    <row r="7" spans="1:14" x14ac:dyDescent="0.25">
      <c r="A7">
        <v>4</v>
      </c>
      <c r="B7">
        <v>1768</v>
      </c>
      <c r="C7">
        <v>1167</v>
      </c>
      <c r="D7">
        <v>1201</v>
      </c>
      <c r="E7">
        <v>1307</v>
      </c>
      <c r="F7">
        <v>1401</v>
      </c>
      <c r="I7" s="8"/>
      <c r="J7" s="5">
        <f t="shared" si="0"/>
        <v>1368.8</v>
      </c>
      <c r="K7" s="7">
        <f t="shared" si="1"/>
        <v>215.91516852690086</v>
      </c>
      <c r="L7" s="2">
        <f t="shared" si="2"/>
        <v>1269</v>
      </c>
      <c r="M7" s="2">
        <f t="shared" si="3"/>
        <v>92.054331782920457</v>
      </c>
      <c r="N7">
        <f t="shared" si="4"/>
        <v>0.88570930029663231</v>
      </c>
    </row>
    <row r="8" spans="1:14" x14ac:dyDescent="0.25">
      <c r="A8">
        <v>5</v>
      </c>
      <c r="B8">
        <v>1962</v>
      </c>
      <c r="C8">
        <v>1271</v>
      </c>
      <c r="D8">
        <v>1250</v>
      </c>
      <c r="E8">
        <v>1323</v>
      </c>
      <c r="F8">
        <v>1238</v>
      </c>
      <c r="I8" s="8"/>
      <c r="J8" s="5">
        <f t="shared" si="0"/>
        <v>1408.8</v>
      </c>
      <c r="K8" s="7">
        <f t="shared" si="1"/>
        <v>278.12615842455381</v>
      </c>
      <c r="L8" s="2">
        <f t="shared" si="2"/>
        <v>1270.5</v>
      </c>
      <c r="M8" s="2">
        <f t="shared" si="3"/>
        <v>32.530754679226241</v>
      </c>
      <c r="N8">
        <f t="shared" si="4"/>
        <v>0.88675623800383874</v>
      </c>
    </row>
    <row r="9" spans="1:14" x14ac:dyDescent="0.25">
      <c r="A9">
        <v>6</v>
      </c>
      <c r="B9">
        <v>1905</v>
      </c>
      <c r="C9">
        <v>1272</v>
      </c>
      <c r="D9">
        <v>1291</v>
      </c>
      <c r="E9">
        <v>1301</v>
      </c>
      <c r="F9">
        <v>1227</v>
      </c>
      <c r="I9" s="8"/>
      <c r="J9" s="5">
        <f t="shared" si="0"/>
        <v>1399.2</v>
      </c>
      <c r="K9" s="7">
        <f t="shared" si="1"/>
        <v>254.17191032842319</v>
      </c>
      <c r="L9" s="2">
        <f t="shared" si="2"/>
        <v>1272.75</v>
      </c>
      <c r="M9" s="2">
        <f t="shared" si="3"/>
        <v>28.393441144038881</v>
      </c>
      <c r="N9">
        <f t="shared" si="4"/>
        <v>0.88832664456464838</v>
      </c>
    </row>
    <row r="10" spans="1:14" x14ac:dyDescent="0.25">
      <c r="A10">
        <v>7</v>
      </c>
      <c r="B10">
        <v>1754</v>
      </c>
      <c r="C10">
        <v>1205</v>
      </c>
      <c r="D10">
        <v>1226</v>
      </c>
      <c r="E10">
        <v>1236</v>
      </c>
      <c r="F10">
        <v>1246</v>
      </c>
      <c r="I10" s="8"/>
      <c r="J10" s="5">
        <f t="shared" si="0"/>
        <v>1333.4</v>
      </c>
      <c r="K10" s="7">
        <f t="shared" si="1"/>
        <v>210.73737210091616</v>
      </c>
      <c r="L10" s="2">
        <f t="shared" si="2"/>
        <v>1228.25</v>
      </c>
      <c r="M10" s="2">
        <f t="shared" si="3"/>
        <v>15.171931320698759</v>
      </c>
      <c r="N10">
        <f t="shared" si="4"/>
        <v>0.85726749258419122</v>
      </c>
    </row>
    <row r="11" spans="1:14" x14ac:dyDescent="0.25">
      <c r="A11">
        <v>8</v>
      </c>
      <c r="B11">
        <v>1836</v>
      </c>
      <c r="C11">
        <v>1454</v>
      </c>
      <c r="D11">
        <v>1222</v>
      </c>
      <c r="E11">
        <v>1177</v>
      </c>
      <c r="F11">
        <v>1384</v>
      </c>
      <c r="I11" s="8"/>
      <c r="J11" s="5">
        <f t="shared" si="0"/>
        <v>1414.6</v>
      </c>
      <c r="K11" s="7">
        <f t="shared" si="1"/>
        <v>233.92956204806609</v>
      </c>
      <c r="L11" s="2">
        <f t="shared" si="2"/>
        <v>1309.25</v>
      </c>
      <c r="M11" s="2">
        <f t="shared" si="3"/>
        <v>113.62520627043983</v>
      </c>
      <c r="N11">
        <f t="shared" si="4"/>
        <v>0.913802128773338</v>
      </c>
    </row>
    <row r="12" spans="1:14" x14ac:dyDescent="0.25">
      <c r="A12">
        <v>9</v>
      </c>
      <c r="B12">
        <v>1179</v>
      </c>
      <c r="C12">
        <v>1205</v>
      </c>
      <c r="D12" s="9">
        <v>1406</v>
      </c>
      <c r="E12">
        <v>1290</v>
      </c>
      <c r="F12">
        <v>1272</v>
      </c>
      <c r="I12" s="8"/>
      <c r="J12" s="5">
        <f>AVERAGE($B12:$I12)</f>
        <v>1270.4000000000001</v>
      </c>
      <c r="K12" s="7">
        <f>_xlfn.STDEV.P($B12:$I12)</f>
        <v>79.253012561037707</v>
      </c>
      <c r="L12" s="2">
        <f>AVERAGE($C12:$I12)</f>
        <v>1293.25</v>
      </c>
      <c r="M12" s="2">
        <f>_xlfn.STDEV.P($C12:$I12)</f>
        <v>72.392592853136577</v>
      </c>
      <c r="N12">
        <f t="shared" si="4"/>
        <v>0.90263479322980278</v>
      </c>
    </row>
    <row r="13" spans="1:14" x14ac:dyDescent="0.25">
      <c r="A13">
        <v>10</v>
      </c>
      <c r="B13">
        <v>1784</v>
      </c>
      <c r="C13">
        <v>1309</v>
      </c>
      <c r="D13">
        <v>1258</v>
      </c>
      <c r="E13">
        <v>1238</v>
      </c>
      <c r="F13">
        <v>1233</v>
      </c>
      <c r="I13" s="8"/>
      <c r="J13" s="5">
        <f t="shared" si="0"/>
        <v>1364.4</v>
      </c>
      <c r="K13" s="7">
        <f t="shared" si="1"/>
        <v>211.51699695296358</v>
      </c>
      <c r="L13" s="2">
        <f t="shared" si="2"/>
        <v>1259.5</v>
      </c>
      <c r="M13" s="2">
        <f t="shared" si="3"/>
        <v>30.070749907509789</v>
      </c>
      <c r="N13">
        <f t="shared" si="4"/>
        <v>0.87907869481765832</v>
      </c>
    </row>
    <row r="14" spans="1:14" x14ac:dyDescent="0.25">
      <c r="A14">
        <v>11</v>
      </c>
      <c r="B14">
        <v>1800</v>
      </c>
      <c r="C14">
        <v>1335</v>
      </c>
      <c r="D14">
        <v>1400</v>
      </c>
      <c r="E14">
        <v>1280</v>
      </c>
      <c r="F14" s="9">
        <v>1764</v>
      </c>
      <c r="I14" s="8"/>
      <c r="J14" s="5">
        <f t="shared" si="0"/>
        <v>1515.8</v>
      </c>
      <c r="K14" s="7">
        <f t="shared" si="1"/>
        <v>220.94017289755161</v>
      </c>
      <c r="L14" s="2">
        <f t="shared" si="2"/>
        <v>1444.75</v>
      </c>
      <c r="M14" s="2">
        <f t="shared" si="3"/>
        <v>189.14990748081269</v>
      </c>
      <c r="N14">
        <f t="shared" si="4"/>
        <v>1.0083755016576514</v>
      </c>
    </row>
    <row r="15" spans="1:14" x14ac:dyDescent="0.25">
      <c r="A15">
        <v>12</v>
      </c>
      <c r="B15">
        <v>1820</v>
      </c>
      <c r="C15">
        <v>1169</v>
      </c>
      <c r="D15">
        <v>1300</v>
      </c>
      <c r="E15">
        <v>1273</v>
      </c>
      <c r="F15">
        <v>1307</v>
      </c>
      <c r="I15" s="8"/>
      <c r="J15" s="5">
        <f>AVERAGE($B15:$I15)</f>
        <v>1373.8</v>
      </c>
      <c r="K15" s="7">
        <f>_xlfn.STDEV.P($B15:$I15)</f>
        <v>228.51993348502447</v>
      </c>
      <c r="L15" s="2">
        <f>AVERAGE($C15:$I15)</f>
        <v>1262.25</v>
      </c>
      <c r="M15" s="2">
        <f>_xlfn.STDEV.P($C15:$I15)</f>
        <v>55.314442056302077</v>
      </c>
      <c r="N15">
        <f t="shared" si="4"/>
        <v>0.88099808061420348</v>
      </c>
    </row>
    <row r="16" spans="1:14" x14ac:dyDescent="0.25">
      <c r="A16">
        <v>13</v>
      </c>
      <c r="B16">
        <v>1943</v>
      </c>
      <c r="C16">
        <v>1257</v>
      </c>
      <c r="D16" s="9">
        <v>1502</v>
      </c>
      <c r="E16">
        <v>1327</v>
      </c>
      <c r="F16">
        <v>1239</v>
      </c>
      <c r="I16" s="8"/>
      <c r="J16" s="5">
        <f t="shared" si="0"/>
        <v>1453.6</v>
      </c>
      <c r="K16" s="7">
        <f t="shared" si="1"/>
        <v>261.7583618530648</v>
      </c>
      <c r="L16" s="2">
        <f t="shared" si="2"/>
        <v>1331.25</v>
      </c>
      <c r="M16" s="2">
        <f t="shared" si="3"/>
        <v>103.91913923815959</v>
      </c>
      <c r="N16">
        <f t="shared" si="4"/>
        <v>0.92915721514569882</v>
      </c>
    </row>
    <row r="17" spans="1:14" x14ac:dyDescent="0.25">
      <c r="A17">
        <v>14</v>
      </c>
      <c r="B17">
        <v>1855</v>
      </c>
      <c r="C17">
        <v>1249</v>
      </c>
      <c r="D17">
        <v>1221</v>
      </c>
      <c r="E17">
        <v>1374</v>
      </c>
      <c r="F17">
        <v>1420</v>
      </c>
      <c r="I17" s="8"/>
      <c r="J17" s="5">
        <f t="shared" si="0"/>
        <v>1423.8</v>
      </c>
      <c r="K17" s="7">
        <f t="shared" si="1"/>
        <v>228.0836688586011</v>
      </c>
      <c r="L17" s="2">
        <f t="shared" si="2"/>
        <v>1316</v>
      </c>
      <c r="M17" s="2">
        <f t="shared" si="3"/>
        <v>83.20757177084306</v>
      </c>
      <c r="N17">
        <f t="shared" si="4"/>
        <v>0.91851334845576693</v>
      </c>
    </row>
    <row r="18" spans="1:14" x14ac:dyDescent="0.25">
      <c r="A18">
        <v>15</v>
      </c>
      <c r="B18">
        <v>1859</v>
      </c>
      <c r="C18">
        <v>1420</v>
      </c>
      <c r="D18">
        <v>1344</v>
      </c>
      <c r="E18" s="9">
        <v>1526</v>
      </c>
      <c r="F18">
        <v>1319</v>
      </c>
      <c r="I18" s="8"/>
      <c r="J18" s="5">
        <f t="shared" si="0"/>
        <v>1493.6</v>
      </c>
      <c r="K18" s="7">
        <f t="shared" si="1"/>
        <v>196.39205686585188</v>
      </c>
      <c r="L18" s="2">
        <f t="shared" si="2"/>
        <v>1402.25</v>
      </c>
      <c r="M18" s="2">
        <f t="shared" si="3"/>
        <v>80.549286154502951</v>
      </c>
      <c r="N18">
        <f t="shared" si="4"/>
        <v>0.97871226662013611</v>
      </c>
    </row>
    <row r="19" spans="1:14" x14ac:dyDescent="0.25">
      <c r="A19">
        <v>16</v>
      </c>
      <c r="B19">
        <v>1889</v>
      </c>
      <c r="C19">
        <v>1260</v>
      </c>
      <c r="D19">
        <v>1345</v>
      </c>
      <c r="E19">
        <v>1328</v>
      </c>
      <c r="F19">
        <v>1305</v>
      </c>
      <c r="I19" s="8"/>
      <c r="J19" s="5">
        <f t="shared" si="0"/>
        <v>1425.4</v>
      </c>
      <c r="K19" s="7">
        <f t="shared" si="1"/>
        <v>233.55050845587982</v>
      </c>
      <c r="L19" s="2">
        <f t="shared" si="2"/>
        <v>1309.5</v>
      </c>
      <c r="M19" s="2">
        <f t="shared" si="3"/>
        <v>31.910029771217701</v>
      </c>
      <c r="N19">
        <f t="shared" si="4"/>
        <v>0.9139766183912057</v>
      </c>
    </row>
    <row r="20" spans="1:14" x14ac:dyDescent="0.25">
      <c r="A20">
        <v>17</v>
      </c>
      <c r="B20">
        <v>1806</v>
      </c>
      <c r="C20">
        <v>1342</v>
      </c>
      <c r="D20">
        <v>1367</v>
      </c>
      <c r="E20">
        <v>1236</v>
      </c>
      <c r="F20">
        <v>1295</v>
      </c>
      <c r="I20" s="8"/>
      <c r="J20" s="5">
        <f t="shared" si="0"/>
        <v>1409.2</v>
      </c>
      <c r="K20" s="7">
        <f t="shared" si="1"/>
        <v>203.36509041622656</v>
      </c>
      <c r="L20" s="2">
        <f t="shared" si="2"/>
        <v>1310</v>
      </c>
      <c r="M20" s="2">
        <f t="shared" si="3"/>
        <v>49.934957694985584</v>
      </c>
      <c r="N20">
        <f t="shared" si="4"/>
        <v>0.91432559762694121</v>
      </c>
    </row>
    <row r="21" spans="1:14" x14ac:dyDescent="0.25">
      <c r="A21">
        <v>18</v>
      </c>
      <c r="B21">
        <v>1874</v>
      </c>
      <c r="C21">
        <v>1278</v>
      </c>
      <c r="D21">
        <v>1279</v>
      </c>
      <c r="E21">
        <v>1284</v>
      </c>
      <c r="F21">
        <v>1410</v>
      </c>
      <c r="I21" s="8"/>
      <c r="J21" s="5">
        <f t="shared" si="0"/>
        <v>1425</v>
      </c>
      <c r="K21" s="7">
        <f t="shared" si="1"/>
        <v>230.05738414578221</v>
      </c>
      <c r="L21" s="2">
        <f t="shared" si="2"/>
        <v>1312.75</v>
      </c>
      <c r="M21" s="2">
        <f t="shared" si="3"/>
        <v>56.193304761332556</v>
      </c>
      <c r="N21">
        <f t="shared" si="4"/>
        <v>0.91624498342348626</v>
      </c>
    </row>
    <row r="22" spans="1:14" x14ac:dyDescent="0.25">
      <c r="A22">
        <v>19</v>
      </c>
      <c r="B22">
        <v>1780</v>
      </c>
      <c r="C22">
        <v>1322</v>
      </c>
      <c r="D22">
        <v>1333</v>
      </c>
      <c r="E22" s="9">
        <v>1528</v>
      </c>
      <c r="F22">
        <v>1314</v>
      </c>
      <c r="I22" s="8"/>
      <c r="J22" s="5">
        <f t="shared" si="0"/>
        <v>1455.4</v>
      </c>
      <c r="K22" s="7">
        <f t="shared" si="1"/>
        <v>180.78008739902745</v>
      </c>
      <c r="L22" s="2">
        <f t="shared" si="2"/>
        <v>1374.25</v>
      </c>
      <c r="M22" s="2">
        <f t="shared" si="3"/>
        <v>89.023522172513481</v>
      </c>
      <c r="N22">
        <f t="shared" si="4"/>
        <v>0.95916942941894956</v>
      </c>
    </row>
    <row r="23" spans="1:14" x14ac:dyDescent="0.25">
      <c r="M23" s="2"/>
    </row>
    <row r="39" spans="4:6" x14ac:dyDescent="0.25">
      <c r="D39" s="9"/>
    </row>
    <row r="41" spans="4:6" x14ac:dyDescent="0.25">
      <c r="F41" s="9"/>
    </row>
    <row r="43" spans="4:6" x14ac:dyDescent="0.25">
      <c r="D43" s="9"/>
    </row>
    <row r="45" spans="4:6" x14ac:dyDescent="0.25">
      <c r="E45" s="9"/>
    </row>
    <row r="49" spans="5:5" x14ac:dyDescent="0.25">
      <c r="E49" s="9"/>
    </row>
  </sheetData>
  <autoFilter ref="A2:M2" xr:uid="{8AA8B688-BEED-47FB-94A6-462655232B3F}"/>
  <mergeCells count="3">
    <mergeCell ref="B1:I1"/>
    <mergeCell ref="J1:K1"/>
    <mergeCell ref="L1:M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72327-2AD0-44A4-82E8-EFD132B4C583}">
  <dimension ref="A1:P55"/>
  <sheetViews>
    <sheetView tabSelected="1" zoomScaleNormal="100" workbookViewId="0">
      <selection activeCell="L38" sqref="L38"/>
    </sheetView>
  </sheetViews>
  <sheetFormatPr defaultRowHeight="15" x14ac:dyDescent="0.25"/>
  <cols>
    <col min="11" max="11" width="9.140625" style="3"/>
    <col min="12" max="12" width="9.7109375" style="6" customWidth="1"/>
    <col min="13" max="13" width="9.7109375" style="3" customWidth="1"/>
    <col min="14" max="15" width="9.7109375" customWidth="1"/>
  </cols>
  <sheetData>
    <row r="1" spans="1:16" x14ac:dyDescent="0.25">
      <c r="B1" s="13" t="s">
        <v>5</v>
      </c>
      <c r="C1" s="13"/>
      <c r="D1" s="13"/>
      <c r="E1" s="13"/>
      <c r="F1" s="13"/>
      <c r="G1" s="13"/>
      <c r="H1" s="13"/>
      <c r="I1" s="13"/>
      <c r="J1" s="13"/>
      <c r="K1" s="13"/>
      <c r="L1" s="11" t="s">
        <v>2</v>
      </c>
      <c r="M1" s="12"/>
      <c r="N1" s="13" t="s">
        <v>3</v>
      </c>
      <c r="O1" s="13"/>
    </row>
    <row r="2" spans="1:16" s="1" customFormat="1" x14ac:dyDescent="0.25">
      <c r="A2" s="1" t="s">
        <v>4</v>
      </c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J2" s="1">
        <v>6</v>
      </c>
      <c r="K2" s="1">
        <v>7</v>
      </c>
      <c r="L2" s="4" t="s">
        <v>0</v>
      </c>
      <c r="M2" s="1" t="s">
        <v>1</v>
      </c>
      <c r="N2" s="1" t="s">
        <v>0</v>
      </c>
      <c r="O2" s="1" t="s">
        <v>1</v>
      </c>
    </row>
    <row r="3" spans="1:16" x14ac:dyDescent="0.25">
      <c r="A3">
        <v>0</v>
      </c>
      <c r="B3" s="10">
        <v>4266</v>
      </c>
      <c r="C3" s="10">
        <v>3617</v>
      </c>
      <c r="D3" s="10">
        <v>3550</v>
      </c>
      <c r="E3" s="10">
        <v>3617</v>
      </c>
      <c r="F3" s="10">
        <v>3807</v>
      </c>
      <c r="G3" s="10">
        <v>3749</v>
      </c>
      <c r="H3" s="10">
        <v>3701</v>
      </c>
      <c r="I3" s="10">
        <v>3790</v>
      </c>
      <c r="J3" s="10">
        <v>3861</v>
      </c>
      <c r="K3" s="14">
        <v>3832</v>
      </c>
      <c r="L3" s="5">
        <f>AVERAGE($B3:$K3)</f>
        <v>3779</v>
      </c>
      <c r="M3" s="7">
        <f>_xlfn.STDEV.P($B3:$K3)</f>
        <v>189.61012631186131</v>
      </c>
      <c r="N3" s="2">
        <f>AVERAGE($C3:$K3)</f>
        <v>3724.8888888888887</v>
      </c>
      <c r="O3" s="2">
        <f>_xlfn.STDEV.P($C3:$K3)</f>
        <v>103.27895821451988</v>
      </c>
      <c r="P3">
        <f>N3/$N$3</f>
        <v>1</v>
      </c>
    </row>
    <row r="4" spans="1:16" x14ac:dyDescent="0.25">
      <c r="A4">
        <v>1</v>
      </c>
      <c r="B4" s="10">
        <v>3782</v>
      </c>
      <c r="C4" s="10">
        <v>3178</v>
      </c>
      <c r="D4" s="10">
        <v>3151</v>
      </c>
      <c r="E4" s="10">
        <v>3202</v>
      </c>
      <c r="F4" s="10">
        <v>3196</v>
      </c>
      <c r="G4" s="10">
        <v>3181</v>
      </c>
      <c r="H4" s="10">
        <v>3229</v>
      </c>
      <c r="I4" s="10">
        <v>3220</v>
      </c>
      <c r="J4" s="10">
        <v>3153</v>
      </c>
      <c r="K4" s="14">
        <v>3273</v>
      </c>
      <c r="L4" s="5">
        <f t="shared" ref="L4:L22" si="0">AVERAGE($B4:$K4)</f>
        <v>3256.5</v>
      </c>
      <c r="M4" s="7">
        <f t="shared" ref="M4:M22" si="1">_xlfn.STDEV.P($B4:$K4)</f>
        <v>178.5627340740503</v>
      </c>
      <c r="N4" s="2">
        <f t="shared" ref="N4:N22" si="2">AVERAGE($C4:$K4)</f>
        <v>3198.1111111111113</v>
      </c>
      <c r="O4" s="2">
        <f t="shared" ref="O4:O22" si="3">_xlfn.STDEV.P($C4:$K4)</f>
        <v>36.534441724197258</v>
      </c>
      <c r="P4">
        <f t="shared" ref="P4:P22" si="4">N4/$N$3</f>
        <v>0.85857892852881523</v>
      </c>
    </row>
    <row r="5" spans="1:16" x14ac:dyDescent="0.25">
      <c r="A5">
        <v>2</v>
      </c>
      <c r="B5" s="10">
        <v>3801</v>
      </c>
      <c r="C5" s="10">
        <v>3072</v>
      </c>
      <c r="D5" s="10">
        <v>3084</v>
      </c>
      <c r="E5" s="10">
        <v>3194</v>
      </c>
      <c r="F5" s="10">
        <v>3068</v>
      </c>
      <c r="G5" s="10">
        <v>3147</v>
      </c>
      <c r="H5" s="10">
        <v>3166</v>
      </c>
      <c r="I5" s="10">
        <v>3087</v>
      </c>
      <c r="J5" s="10">
        <v>3203</v>
      </c>
      <c r="K5" s="14">
        <v>3118</v>
      </c>
      <c r="L5" s="5">
        <f t="shared" si="0"/>
        <v>3194</v>
      </c>
      <c r="M5" s="7">
        <f t="shared" si="1"/>
        <v>207.75177496233337</v>
      </c>
      <c r="N5" s="2">
        <f t="shared" si="2"/>
        <v>3126.5555555555557</v>
      </c>
      <c r="O5" s="2">
        <f t="shared" si="3"/>
        <v>49.688163381704037</v>
      </c>
      <c r="P5">
        <f t="shared" si="4"/>
        <v>0.83936881040448641</v>
      </c>
    </row>
    <row r="6" spans="1:16" x14ac:dyDescent="0.25">
      <c r="A6">
        <v>3</v>
      </c>
      <c r="B6" s="10">
        <v>3724</v>
      </c>
      <c r="C6" s="10">
        <v>3107</v>
      </c>
      <c r="D6" s="10">
        <v>3098</v>
      </c>
      <c r="E6" s="10">
        <v>3064</v>
      </c>
      <c r="F6" s="10">
        <v>3234</v>
      </c>
      <c r="G6" s="10">
        <v>3168</v>
      </c>
      <c r="H6" s="10">
        <v>3114</v>
      </c>
      <c r="I6" s="10">
        <v>3124</v>
      </c>
      <c r="J6" s="10">
        <v>3034</v>
      </c>
      <c r="K6" s="15">
        <v>3200</v>
      </c>
      <c r="L6" s="5">
        <f t="shared" si="0"/>
        <v>3186.7</v>
      </c>
      <c r="M6" s="7">
        <f t="shared" si="1"/>
        <v>187.95321226305234</v>
      </c>
      <c r="N6" s="2">
        <f t="shared" si="2"/>
        <v>3127</v>
      </c>
      <c r="O6" s="2">
        <f t="shared" si="3"/>
        <v>60.088823142633331</v>
      </c>
      <c r="P6">
        <f t="shared" si="4"/>
        <v>0.83948812790836425</v>
      </c>
    </row>
    <row r="7" spans="1:16" x14ac:dyDescent="0.25">
      <c r="A7">
        <v>4</v>
      </c>
      <c r="B7" s="10">
        <v>3647</v>
      </c>
      <c r="C7" s="10">
        <v>3028</v>
      </c>
      <c r="D7" s="10">
        <v>3062</v>
      </c>
      <c r="E7" s="10">
        <v>3120</v>
      </c>
      <c r="F7" s="10">
        <v>3128</v>
      </c>
      <c r="G7" s="10">
        <v>3063</v>
      </c>
      <c r="H7" s="10">
        <v>3164</v>
      </c>
      <c r="I7" s="10">
        <v>3054</v>
      </c>
      <c r="J7" s="10">
        <v>3042</v>
      </c>
      <c r="K7" s="15">
        <v>3086</v>
      </c>
      <c r="L7" s="5">
        <f t="shared" si="0"/>
        <v>3139.4</v>
      </c>
      <c r="M7" s="7">
        <f t="shared" si="1"/>
        <v>173.96505396199549</v>
      </c>
      <c r="N7" s="2">
        <f t="shared" si="2"/>
        <v>3083</v>
      </c>
      <c r="O7" s="2">
        <f t="shared" si="3"/>
        <v>42.624979635055418</v>
      </c>
      <c r="P7">
        <f t="shared" si="4"/>
        <v>0.82767569502446015</v>
      </c>
    </row>
    <row r="8" spans="1:16" x14ac:dyDescent="0.25">
      <c r="A8">
        <v>5</v>
      </c>
      <c r="B8" s="10">
        <v>4003</v>
      </c>
      <c r="C8" s="10">
        <v>3456</v>
      </c>
      <c r="D8" s="10">
        <v>3337</v>
      </c>
      <c r="E8" s="10">
        <v>3425</v>
      </c>
      <c r="F8" s="10">
        <v>3389</v>
      </c>
      <c r="G8" s="10">
        <v>3386</v>
      </c>
      <c r="H8" s="10">
        <v>3366</v>
      </c>
      <c r="I8" s="10">
        <v>3474</v>
      </c>
      <c r="J8" s="10">
        <v>3457</v>
      </c>
      <c r="K8" s="15">
        <v>3425</v>
      </c>
      <c r="L8" s="5">
        <f t="shared" si="0"/>
        <v>3471.8</v>
      </c>
      <c r="M8" s="7">
        <f t="shared" si="1"/>
        <v>181.8267307081112</v>
      </c>
      <c r="N8" s="2">
        <f t="shared" si="2"/>
        <v>3412.7777777777778</v>
      </c>
      <c r="O8" s="2">
        <f t="shared" si="3"/>
        <v>43.568025425834627</v>
      </c>
      <c r="P8">
        <f t="shared" si="4"/>
        <v>0.9162092829018017</v>
      </c>
    </row>
    <row r="9" spans="1:16" x14ac:dyDescent="0.25">
      <c r="A9">
        <v>6</v>
      </c>
      <c r="B9" s="10">
        <v>3814</v>
      </c>
      <c r="C9" s="10">
        <v>3187</v>
      </c>
      <c r="D9" s="10">
        <v>3168</v>
      </c>
      <c r="E9" s="10">
        <v>3189</v>
      </c>
      <c r="F9" s="10">
        <v>3176</v>
      </c>
      <c r="G9" s="10">
        <v>3281</v>
      </c>
      <c r="H9" s="10">
        <v>3133</v>
      </c>
      <c r="I9" s="10">
        <v>3271</v>
      </c>
      <c r="J9" s="10">
        <v>3107</v>
      </c>
      <c r="K9" s="15">
        <v>3120</v>
      </c>
      <c r="L9" s="5">
        <f t="shared" si="0"/>
        <v>3244.6</v>
      </c>
      <c r="M9" s="7">
        <f t="shared" si="1"/>
        <v>197.5182016929073</v>
      </c>
      <c r="N9" s="2">
        <f t="shared" si="2"/>
        <v>3181.3333333333335</v>
      </c>
      <c r="O9" s="2">
        <f t="shared" si="3"/>
        <v>57.632938113161956</v>
      </c>
      <c r="P9">
        <f t="shared" si="4"/>
        <v>0.85407469275742764</v>
      </c>
    </row>
    <row r="10" spans="1:16" x14ac:dyDescent="0.25">
      <c r="A10">
        <v>7</v>
      </c>
      <c r="B10" s="10">
        <v>3954</v>
      </c>
      <c r="C10" s="10">
        <v>3177</v>
      </c>
      <c r="D10" s="10">
        <v>3167</v>
      </c>
      <c r="E10" s="10">
        <v>3133</v>
      </c>
      <c r="F10" s="10">
        <v>3100</v>
      </c>
      <c r="G10" s="10">
        <v>3165</v>
      </c>
      <c r="H10" s="10">
        <v>3193</v>
      </c>
      <c r="I10" s="10">
        <v>3182</v>
      </c>
      <c r="J10" s="10">
        <v>3177</v>
      </c>
      <c r="K10" s="15">
        <v>3105</v>
      </c>
      <c r="L10" s="5">
        <f t="shared" si="0"/>
        <v>3235.3</v>
      </c>
      <c r="M10" s="7">
        <f t="shared" si="1"/>
        <v>241.51896405872566</v>
      </c>
      <c r="N10" s="2">
        <f t="shared" si="2"/>
        <v>3155.4444444444443</v>
      </c>
      <c r="O10" s="2">
        <f t="shared" si="3"/>
        <v>32.304492673830687</v>
      </c>
      <c r="P10">
        <f t="shared" si="4"/>
        <v>0.84712444815654453</v>
      </c>
    </row>
    <row r="11" spans="1:16" x14ac:dyDescent="0.25">
      <c r="A11">
        <v>8</v>
      </c>
      <c r="B11" s="10">
        <v>3471</v>
      </c>
      <c r="C11" s="10">
        <v>2790</v>
      </c>
      <c r="D11" s="10">
        <v>2891</v>
      </c>
      <c r="E11" s="10">
        <v>2892</v>
      </c>
      <c r="F11" s="10">
        <v>2881</v>
      </c>
      <c r="G11" s="10">
        <v>2873</v>
      </c>
      <c r="H11" s="10">
        <v>2865</v>
      </c>
      <c r="I11" s="10">
        <v>2932</v>
      </c>
      <c r="J11" s="10">
        <v>3057</v>
      </c>
      <c r="K11" s="15">
        <v>2962</v>
      </c>
      <c r="L11" s="5">
        <f t="shared" si="0"/>
        <v>2961.4</v>
      </c>
      <c r="M11" s="7">
        <f t="shared" si="1"/>
        <v>182.32344884846819</v>
      </c>
      <c r="N11" s="2">
        <f t="shared" si="2"/>
        <v>2904.7777777777778</v>
      </c>
      <c r="O11" s="2">
        <f t="shared" si="3"/>
        <v>69.818459478497644</v>
      </c>
      <c r="P11">
        <f t="shared" si="4"/>
        <v>0.77982937596945479</v>
      </c>
    </row>
    <row r="12" spans="1:16" x14ac:dyDescent="0.25">
      <c r="A12">
        <v>9</v>
      </c>
      <c r="B12" s="10">
        <v>3721</v>
      </c>
      <c r="C12" s="10">
        <v>3080</v>
      </c>
      <c r="D12" s="10">
        <v>2980</v>
      </c>
      <c r="E12" s="10">
        <v>3012</v>
      </c>
      <c r="F12" s="10">
        <v>2989</v>
      </c>
      <c r="G12" s="10">
        <v>2978</v>
      </c>
      <c r="H12" s="10">
        <v>3126</v>
      </c>
      <c r="I12" s="10">
        <v>3010</v>
      </c>
      <c r="J12" s="10">
        <v>3075</v>
      </c>
      <c r="K12" s="15">
        <v>3080</v>
      </c>
      <c r="L12" s="5">
        <f t="shared" si="0"/>
        <v>3105.1</v>
      </c>
      <c r="M12" s="7">
        <f t="shared" si="1"/>
        <v>210.93385219068088</v>
      </c>
      <c r="N12" s="2">
        <f t="shared" si="2"/>
        <v>3036.6666666666665</v>
      </c>
      <c r="O12" s="2">
        <f t="shared" si="3"/>
        <v>51.044642770378516</v>
      </c>
      <c r="P12">
        <f t="shared" si="4"/>
        <v>0.81523684524519746</v>
      </c>
    </row>
    <row r="13" spans="1:16" x14ac:dyDescent="0.25">
      <c r="B13" s="10"/>
      <c r="C13" s="10"/>
      <c r="D13" s="10"/>
      <c r="E13" s="10"/>
      <c r="F13" s="10"/>
      <c r="G13" s="10"/>
      <c r="H13" s="10"/>
      <c r="I13" s="10"/>
      <c r="J13" s="10"/>
      <c r="K13" s="15"/>
      <c r="L13" s="5"/>
      <c r="M13" s="7"/>
      <c r="N13" s="2"/>
      <c r="O13" s="2"/>
    </row>
    <row r="14" spans="1:16" x14ac:dyDescent="0.25">
      <c r="B14" s="10"/>
      <c r="C14" s="10"/>
      <c r="D14" s="10"/>
      <c r="E14" s="10"/>
      <c r="F14" s="10"/>
      <c r="G14" s="10"/>
      <c r="H14" s="10"/>
      <c r="I14" s="10"/>
      <c r="J14" s="10"/>
      <c r="K14" s="15"/>
      <c r="L14" s="5"/>
      <c r="M14" s="7"/>
      <c r="N14" s="2"/>
      <c r="O14" s="2"/>
    </row>
    <row r="15" spans="1:16" x14ac:dyDescent="0.25">
      <c r="B15" s="10"/>
      <c r="C15" s="10"/>
      <c r="D15" s="10"/>
      <c r="E15" s="10"/>
      <c r="F15" s="10"/>
      <c r="G15" s="10"/>
      <c r="H15" s="10"/>
      <c r="I15" s="10"/>
      <c r="J15" s="10"/>
      <c r="K15" s="15"/>
      <c r="L15" s="5"/>
      <c r="M15" s="7"/>
      <c r="N15" s="2"/>
      <c r="O15" s="2"/>
    </row>
    <row r="16" spans="1:16" x14ac:dyDescent="0.25">
      <c r="B16" s="10"/>
      <c r="C16" s="10"/>
      <c r="D16" s="10"/>
      <c r="E16" s="10"/>
      <c r="F16" s="10"/>
      <c r="G16" s="10"/>
      <c r="H16" s="10"/>
      <c r="I16" s="10"/>
      <c r="J16" s="10"/>
      <c r="K16" s="15"/>
      <c r="L16" s="5"/>
      <c r="M16" s="7"/>
      <c r="N16" s="2"/>
      <c r="O16" s="2"/>
    </row>
    <row r="17" spans="2:15" x14ac:dyDescent="0.25">
      <c r="B17" s="10"/>
      <c r="C17" s="10"/>
      <c r="D17" s="10"/>
      <c r="E17" s="10"/>
      <c r="F17" s="10"/>
      <c r="G17" s="10"/>
      <c r="H17" s="10"/>
      <c r="I17" s="10"/>
      <c r="J17" s="10"/>
      <c r="K17" s="15"/>
      <c r="L17" s="5"/>
      <c r="M17" s="7"/>
      <c r="N17" s="2"/>
      <c r="O17" s="2"/>
    </row>
    <row r="18" spans="2:15" x14ac:dyDescent="0.25">
      <c r="B18" s="10"/>
      <c r="C18" s="10"/>
      <c r="D18" s="10"/>
      <c r="E18" s="10"/>
      <c r="F18" s="10"/>
      <c r="G18" s="10"/>
      <c r="H18" s="10"/>
      <c r="I18" s="10"/>
      <c r="J18" s="10"/>
      <c r="K18" s="15"/>
      <c r="L18" s="5"/>
      <c r="M18" s="7"/>
      <c r="N18" s="2"/>
      <c r="O18" s="2"/>
    </row>
    <row r="19" spans="2:15" x14ac:dyDescent="0.25">
      <c r="B19" s="10"/>
      <c r="C19" s="10"/>
      <c r="D19" s="10"/>
      <c r="E19" s="10"/>
      <c r="F19" s="10"/>
      <c r="G19" s="10"/>
      <c r="H19" s="10"/>
      <c r="I19" s="10"/>
      <c r="J19" s="10"/>
      <c r="K19" s="15"/>
      <c r="L19" s="5"/>
      <c r="M19" s="7"/>
      <c r="N19" s="2"/>
      <c r="O19" s="2"/>
    </row>
    <row r="20" spans="2:15" x14ac:dyDescent="0.25">
      <c r="B20" s="10"/>
      <c r="C20" s="10"/>
      <c r="D20" s="10"/>
      <c r="E20" s="10"/>
      <c r="F20" s="10"/>
      <c r="G20" s="10"/>
      <c r="H20" s="10"/>
      <c r="I20" s="10"/>
      <c r="J20" s="10"/>
      <c r="K20" s="15"/>
      <c r="L20" s="5"/>
      <c r="M20" s="7"/>
      <c r="N20" s="2"/>
      <c r="O20" s="2"/>
    </row>
    <row r="21" spans="2:15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5"/>
      <c r="L21" s="5"/>
      <c r="M21" s="7"/>
      <c r="N21" s="2"/>
      <c r="O21" s="2"/>
    </row>
    <row r="22" spans="2:15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5"/>
      <c r="L22" s="5"/>
      <c r="M22" s="7"/>
      <c r="N22" s="2"/>
      <c r="O22" s="2"/>
    </row>
    <row r="23" spans="2:15" x14ac:dyDescent="0.25">
      <c r="O23" s="2"/>
    </row>
    <row r="44" spans="2:6" x14ac:dyDescent="0.25">
      <c r="E44" s="9"/>
    </row>
    <row r="45" spans="2:6" x14ac:dyDescent="0.25">
      <c r="B45" s="10"/>
      <c r="C45" s="10"/>
      <c r="D45" s="10"/>
      <c r="E45" s="10"/>
      <c r="F45" s="10"/>
    </row>
    <row r="46" spans="2:6" x14ac:dyDescent="0.25">
      <c r="B46" s="10"/>
      <c r="C46" s="10"/>
      <c r="D46" s="10"/>
      <c r="E46" s="10"/>
      <c r="F46" s="10"/>
    </row>
    <row r="47" spans="2:6" x14ac:dyDescent="0.25">
      <c r="B47" s="10"/>
      <c r="C47" s="10"/>
      <c r="D47" s="10"/>
      <c r="E47" s="10"/>
      <c r="F47" s="10"/>
    </row>
    <row r="48" spans="2:6" x14ac:dyDescent="0.25">
      <c r="B48" s="10"/>
      <c r="C48" s="10"/>
      <c r="D48" s="10"/>
      <c r="E48" s="10"/>
      <c r="F48" s="10"/>
    </row>
    <row r="49" spans="2:6" x14ac:dyDescent="0.25">
      <c r="B49" s="10"/>
      <c r="C49" s="10"/>
      <c r="D49" s="10"/>
      <c r="E49" s="10"/>
      <c r="F49" s="10"/>
    </row>
    <row r="50" spans="2:6" x14ac:dyDescent="0.25">
      <c r="B50" s="10"/>
      <c r="C50" s="10"/>
      <c r="D50" s="10"/>
      <c r="E50" s="10"/>
      <c r="F50" s="10"/>
    </row>
    <row r="51" spans="2:6" x14ac:dyDescent="0.25">
      <c r="B51" s="10"/>
      <c r="C51" s="10"/>
      <c r="D51" s="10"/>
      <c r="E51" s="10"/>
      <c r="F51" s="10"/>
    </row>
    <row r="52" spans="2:6" x14ac:dyDescent="0.25">
      <c r="B52" s="10"/>
      <c r="C52" s="10"/>
      <c r="D52" s="10"/>
      <c r="E52" s="10"/>
      <c r="F52" s="10"/>
    </row>
    <row r="53" spans="2:6" x14ac:dyDescent="0.25">
      <c r="B53" s="10"/>
      <c r="C53" s="10"/>
      <c r="D53" s="10"/>
      <c r="E53" s="10"/>
      <c r="F53" s="10"/>
    </row>
    <row r="54" spans="2:6" x14ac:dyDescent="0.25">
      <c r="B54" s="10"/>
      <c r="C54" s="10"/>
      <c r="D54" s="9"/>
      <c r="E54" s="10"/>
      <c r="F54" s="10"/>
    </row>
    <row r="55" spans="2:6" x14ac:dyDescent="0.25">
      <c r="B55" s="10"/>
      <c r="C55" s="10"/>
      <c r="D55" s="10"/>
      <c r="E55" s="10"/>
      <c r="F55" s="10"/>
    </row>
  </sheetData>
  <autoFilter ref="A2:O2" xr:uid="{8AA8B688-BEED-47FB-94A6-462655232B3F}"/>
  <mergeCells count="3">
    <mergeCell ref="B1:K1"/>
    <mergeCell ref="L1:M1"/>
    <mergeCell ref="N1:O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resnet50_uci-har</vt:lpstr>
      <vt:lpstr>alexnet2_cifar10</vt:lpstr>
      <vt:lpstr>mobilenet_cifar10</vt:lpstr>
      <vt:lpstr>vgg16_cifar10</vt:lpstr>
      <vt:lpstr>mobilenet_uci-har</vt:lpstr>
      <vt:lpstr>mobilenet_uci-har_combined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Matevž</dc:creator>
  <cp:lastModifiedBy>FABJANČIČ, MATEVŽ</cp:lastModifiedBy>
  <dcterms:created xsi:type="dcterms:W3CDTF">2021-07-20T10:01:22Z</dcterms:created>
  <dcterms:modified xsi:type="dcterms:W3CDTF">2021-08-07T10:46:01Z</dcterms:modified>
</cp:coreProperties>
</file>