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zultati" sheetId="1" r:id="rId4"/>
    <sheet state="visible" name="Svi studenti" sheetId="2" r:id="rId5"/>
    <sheet state="visible" name="Predrok1" sheetId="3" r:id="rId6"/>
    <sheet state="visible" name="Predrok2" sheetId="4" r:id="rId7"/>
    <sheet state="visible" name="Jun1" sheetId="5" r:id="rId8"/>
  </sheets>
  <definedNames/>
  <calcPr/>
</workbook>
</file>

<file path=xl/sharedStrings.xml><?xml version="1.0" encoding="utf-8"?>
<sst xmlns="http://schemas.openxmlformats.org/spreadsheetml/2006/main" count="2492" uniqueCount="813">
  <si>
    <t>Januar PS</t>
  </si>
  <si>
    <t>Januar 2</t>
  </si>
  <si>
    <t>Predrok</t>
  </si>
  <si>
    <t>Predrok grupa 2</t>
  </si>
  <si>
    <t>Septembar 1</t>
  </si>
  <si>
    <t>Septembar 2</t>
  </si>
  <si>
    <t>Teorijski</t>
  </si>
  <si>
    <t>Broj komb.</t>
  </si>
  <si>
    <t>Prakticni</t>
  </si>
  <si>
    <t>Br</t>
  </si>
  <si>
    <t>Indeks</t>
  </si>
  <si>
    <t>Ime i prezime</t>
  </si>
  <si>
    <t>Prisustvo pred.</t>
  </si>
  <si>
    <t>UKUPNO</t>
  </si>
  <si>
    <t>OCENA</t>
  </si>
  <si>
    <t>220/2019</t>
  </si>
  <si>
    <t>398/2021</t>
  </si>
  <si>
    <t>108/2017</t>
  </si>
  <si>
    <t>362/2022</t>
  </si>
  <si>
    <t>224/2021</t>
  </si>
  <si>
    <t>25/2018</t>
  </si>
  <si>
    <t>99/2021</t>
  </si>
  <si>
    <t>295/2021</t>
  </si>
  <si>
    <t>122/2021</t>
  </si>
  <si>
    <t>137/2020</t>
  </si>
  <si>
    <t>313/2019</t>
  </si>
  <si>
    <t>107/2020</t>
  </si>
  <si>
    <t>37/2021</t>
  </si>
  <si>
    <t>244/2021</t>
  </si>
  <si>
    <t>128/2019</t>
  </si>
  <si>
    <t>148/2018</t>
  </si>
  <si>
    <t>173/2021</t>
  </si>
  <si>
    <t>195/2021</t>
  </si>
  <si>
    <t>17/2020</t>
  </si>
  <si>
    <t>118/2020</t>
  </si>
  <si>
    <t>87/2021</t>
  </si>
  <si>
    <t>178/2021</t>
  </si>
  <si>
    <t>284/2020</t>
  </si>
  <si>
    <t>129/2019</t>
  </si>
  <si>
    <t>203/2021</t>
  </si>
  <si>
    <t>57/2020</t>
  </si>
  <si>
    <t>36/2021</t>
  </si>
  <si>
    <t>176/2021</t>
  </si>
  <si>
    <t>45/2019</t>
  </si>
  <si>
    <t>133/2020</t>
  </si>
  <si>
    <t>51/2021</t>
  </si>
  <si>
    <t>95/2017</t>
  </si>
  <si>
    <t>206/2021</t>
  </si>
  <si>
    <t>219/2021</t>
  </si>
  <si>
    <t>161/2020</t>
  </si>
  <si>
    <t>328/2021</t>
  </si>
  <si>
    <t>326/2017</t>
  </si>
  <si>
    <t>48/2020</t>
  </si>
  <si>
    <t>264/2019</t>
  </si>
  <si>
    <t>216/2020</t>
  </si>
  <si>
    <t>34/2015</t>
  </si>
  <si>
    <t>271/2021</t>
  </si>
  <si>
    <t>377/2019</t>
  </si>
  <si>
    <t>150/2020</t>
  </si>
  <si>
    <t>44/2020</t>
  </si>
  <si>
    <t>82/2021</t>
  </si>
  <si>
    <t>140/2021</t>
  </si>
  <si>
    <t>162/2021</t>
  </si>
  <si>
    <t>401/2021</t>
  </si>
  <si>
    <t>245/2018</t>
  </si>
  <si>
    <t>110/2019</t>
  </si>
  <si>
    <t>122/2020</t>
  </si>
  <si>
    <t>434/2019</t>
  </si>
  <si>
    <t>133/2021</t>
  </si>
  <si>
    <t>222/2021</t>
  </si>
  <si>
    <t>32/2021</t>
  </si>
  <si>
    <t>265/2021</t>
  </si>
  <si>
    <t>158/2021</t>
  </si>
  <si>
    <t>281/2017</t>
  </si>
  <si>
    <t>105/2020</t>
  </si>
  <si>
    <t>175/2017</t>
  </si>
  <si>
    <t>329/2018</t>
  </si>
  <si>
    <t>114/2021</t>
  </si>
  <si>
    <t>227/2021</t>
  </si>
  <si>
    <t>51/2020</t>
  </si>
  <si>
    <t>285/2020</t>
  </si>
  <si>
    <t>353/2021</t>
  </si>
  <si>
    <t>67/2020</t>
  </si>
  <si>
    <t>108/2021</t>
  </si>
  <si>
    <t>345/2021</t>
  </si>
  <si>
    <t>154/2020</t>
  </si>
  <si>
    <t>300/2021</t>
  </si>
  <si>
    <t>135/2019</t>
  </si>
  <si>
    <t>159/2021</t>
  </si>
  <si>
    <t>62/2018</t>
  </si>
  <si>
    <t>90/2021</t>
  </si>
  <si>
    <t>124/2021</t>
  </si>
  <si>
    <t>128/2021</t>
  </si>
  <si>
    <t>80/2021</t>
  </si>
  <si>
    <t>200/2021</t>
  </si>
  <si>
    <t>355/2021</t>
  </si>
  <si>
    <t>122/2015</t>
  </si>
  <si>
    <t>40/2021</t>
  </si>
  <si>
    <t>93/2019</t>
  </si>
  <si>
    <t>342/2015</t>
  </si>
  <si>
    <t>96/2020</t>
  </si>
  <si>
    <t>209/2021</t>
  </si>
  <si>
    <t>66/2020</t>
  </si>
  <si>
    <t>229/2017</t>
  </si>
  <si>
    <t>486/2017</t>
  </si>
  <si>
    <t>174/2021</t>
  </si>
  <si>
    <t>292/2021</t>
  </si>
  <si>
    <t>283/2021</t>
  </si>
  <si>
    <t>137/2021</t>
  </si>
  <si>
    <t>168/2021</t>
  </si>
  <si>
    <t>54/2021</t>
  </si>
  <si>
    <t>209/2016</t>
  </si>
  <si>
    <t>387/2021</t>
  </si>
  <si>
    <t>214/2017</t>
  </si>
  <si>
    <t>91/2021</t>
  </si>
  <si>
    <t>71/2021</t>
  </si>
  <si>
    <t>173/2020</t>
  </si>
  <si>
    <t>59/2020</t>
  </si>
  <si>
    <t>76/2021</t>
  </si>
  <si>
    <t>402/2021</t>
  </si>
  <si>
    <t>237/2020</t>
  </si>
  <si>
    <t>365/2022</t>
  </si>
  <si>
    <t>138/2020</t>
  </si>
  <si>
    <t>273/2016</t>
  </si>
  <si>
    <t>61/2021</t>
  </si>
  <si>
    <t>238/2020</t>
  </si>
  <si>
    <t>221/2021</t>
  </si>
  <si>
    <t>131/2021</t>
  </si>
  <si>
    <t>363/2022</t>
  </si>
  <si>
    <t>138/2021</t>
  </si>
  <si>
    <t>63/2021</t>
  </si>
  <si>
    <t>215/2021</t>
  </si>
  <si>
    <t>232/2019</t>
  </si>
  <si>
    <t>98/2021</t>
  </si>
  <si>
    <t>229/2019</t>
  </si>
  <si>
    <t>283/2019</t>
  </si>
  <si>
    <t>268/2021</t>
  </si>
  <si>
    <t>154/2015</t>
  </si>
  <si>
    <t>359/2022</t>
  </si>
  <si>
    <t>57/2021</t>
  </si>
  <si>
    <t>280/2018</t>
  </si>
  <si>
    <t>157/2020</t>
  </si>
  <si>
    <t>89/2021</t>
  </si>
  <si>
    <t>378/2020</t>
  </si>
  <si>
    <t>153/2021</t>
  </si>
  <si>
    <t>92/2020</t>
  </si>
  <si>
    <t>244/2020</t>
  </si>
  <si>
    <t>46/2016</t>
  </si>
  <si>
    <t>160/2021</t>
  </si>
  <si>
    <t>201/2020</t>
  </si>
  <si>
    <t>111/2019</t>
  </si>
  <si>
    <t>214/2021</t>
  </si>
  <si>
    <t>143/2021</t>
  </si>
  <si>
    <t>56/2021</t>
  </si>
  <si>
    <t>159/2017</t>
  </si>
  <si>
    <t>364/2022</t>
  </si>
  <si>
    <t>210/2019</t>
  </si>
  <si>
    <t>71/2019</t>
  </si>
  <si>
    <t>241/2020</t>
  </si>
  <si>
    <t>67/2021</t>
  </si>
  <si>
    <t>59/2021</t>
  </si>
  <si>
    <t>191/2020</t>
  </si>
  <si>
    <t>173/2018</t>
  </si>
  <si>
    <t>366/2022</t>
  </si>
  <si>
    <t>186/2018</t>
  </si>
  <si>
    <t>251/2020</t>
  </si>
  <si>
    <t>221/2020</t>
  </si>
  <si>
    <t>246/2017</t>
  </si>
  <si>
    <t>107/2021</t>
  </si>
  <si>
    <t>230/2021</t>
  </si>
  <si>
    <t>77/2021</t>
  </si>
  <si>
    <t>396/2021</t>
  </si>
  <si>
    <t>84/2021</t>
  </si>
  <si>
    <t>69/2020</t>
  </si>
  <si>
    <t>31/2021</t>
  </si>
  <si>
    <t>235/2021</t>
  </si>
  <si>
    <t>262/2021</t>
  </si>
  <si>
    <t>180/2021</t>
  </si>
  <si>
    <t>402/2019</t>
  </si>
  <si>
    <t>17/2019</t>
  </si>
  <si>
    <t>101/2021</t>
  </si>
  <si>
    <t>329/2019</t>
  </si>
  <si>
    <t>135/2021</t>
  </si>
  <si>
    <t>207/2016</t>
  </si>
  <si>
    <t>171/2021</t>
  </si>
  <si>
    <t>68/2021</t>
  </si>
  <si>
    <t>349/2021</t>
  </si>
  <si>
    <t>397/2021</t>
  </si>
  <si>
    <t>147/2021</t>
  </si>
  <si>
    <t>239/2021</t>
  </si>
  <si>
    <t>251/2021</t>
  </si>
  <si>
    <t>55/2020</t>
  </si>
  <si>
    <t>403/2021</t>
  </si>
  <si>
    <t>46/2020</t>
  </si>
  <si>
    <t>112/2021</t>
  </si>
  <si>
    <t>33/2016</t>
  </si>
  <si>
    <t>347/2021</t>
  </si>
  <si>
    <t>258/2021</t>
  </si>
  <si>
    <t>141/2021</t>
  </si>
  <si>
    <t>43/2021</t>
  </si>
  <si>
    <t>80/2018</t>
  </si>
  <si>
    <t>152/2021</t>
  </si>
  <si>
    <t>299/2021</t>
  </si>
  <si>
    <t>197/2021</t>
  </si>
  <si>
    <t>175/2021</t>
  </si>
  <si>
    <t>185/2020</t>
  </si>
  <si>
    <t>22/2021</t>
  </si>
  <si>
    <t>204/2018</t>
  </si>
  <si>
    <t>358/2022</t>
  </si>
  <si>
    <t>220/2020</t>
  </si>
  <si>
    <t>245/2020</t>
  </si>
  <si>
    <t>177/2020</t>
  </si>
  <si>
    <t>219/2017</t>
  </si>
  <si>
    <t>62/2019</t>
  </si>
  <si>
    <t>323/2019</t>
  </si>
  <si>
    <t>75/2021</t>
  </si>
  <si>
    <t>123/2015</t>
  </si>
  <si>
    <t>352/2020</t>
  </si>
  <si>
    <t>210/2020</t>
  </si>
  <si>
    <t>367/2022</t>
  </si>
  <si>
    <t>224/2020</t>
  </si>
  <si>
    <t>60/2018</t>
  </si>
  <si>
    <t>58/2020</t>
  </si>
  <si>
    <t>172/2020</t>
  </si>
  <si>
    <t>273/2020</t>
  </si>
  <si>
    <t>311/2021</t>
  </si>
  <si>
    <t>159/2018</t>
  </si>
  <si>
    <t>156/2021</t>
  </si>
  <si>
    <t>130/2020</t>
  </si>
  <si>
    <t>110/2021</t>
  </si>
  <si>
    <t>41/2020</t>
  </si>
  <si>
    <t>133/2019</t>
  </si>
  <si>
    <t>26/2021</t>
  </si>
  <si>
    <t>240/2021</t>
  </si>
  <si>
    <t>62/2021</t>
  </si>
  <si>
    <t>90/2020</t>
  </si>
  <si>
    <t>361/2022</t>
  </si>
  <si>
    <t>348/2020</t>
  </si>
  <si>
    <t>272/2021</t>
  </si>
  <si>
    <t>210/2021</t>
  </si>
  <si>
    <t>272/2016</t>
  </si>
  <si>
    <t>233/2020</t>
  </si>
  <si>
    <t>332/2019</t>
  </si>
  <si>
    <t>330/2019</t>
  </si>
  <si>
    <t>194/2021</t>
  </si>
  <si>
    <t>81/2020</t>
  </si>
  <si>
    <t>298/2018</t>
  </si>
  <si>
    <t>203/2020</t>
  </si>
  <si>
    <t>85/2021</t>
  </si>
  <si>
    <t>282/2019</t>
  </si>
  <si>
    <t>174/2019</t>
  </si>
  <si>
    <t>60/2020</t>
  </si>
  <si>
    <t>65/2017</t>
  </si>
  <si>
    <t>250/2017</t>
  </si>
  <si>
    <t>260/2018</t>
  </si>
  <si>
    <t>194/2020</t>
  </si>
  <si>
    <t>254/2021</t>
  </si>
  <si>
    <t>16/2016</t>
  </si>
  <si>
    <t>289/2021</t>
  </si>
  <si>
    <t>404/2021</t>
  </si>
  <si>
    <t>231/2021</t>
  </si>
  <si>
    <t>207/2021</t>
  </si>
  <si>
    <t>65/2021</t>
  </si>
  <si>
    <t>223/2021</t>
  </si>
  <si>
    <t>280/2020</t>
  </si>
  <si>
    <t>247/2020</t>
  </si>
  <si>
    <t>82/2018</t>
  </si>
  <si>
    <t>173/2019</t>
  </si>
  <si>
    <t>85/2019</t>
  </si>
  <si>
    <t>323/2017</t>
  </si>
  <si>
    <t>277/2020</t>
  </si>
  <si>
    <t>126/2021</t>
  </si>
  <si>
    <t>282/2021</t>
  </si>
  <si>
    <t>399/2021</t>
  </si>
  <si>
    <t>120/2021</t>
  </si>
  <si>
    <t>129/2016</t>
  </si>
  <si>
    <t>491/2018</t>
  </si>
  <si>
    <t>361/2017</t>
  </si>
  <si>
    <t>111/2020</t>
  </si>
  <si>
    <t>105/2018</t>
  </si>
  <si>
    <t>147/2020</t>
  </si>
  <si>
    <t>151/2021</t>
  </si>
  <si>
    <t>172/2021</t>
  </si>
  <si>
    <t>156/2020</t>
  </si>
  <si>
    <t>187/2017</t>
  </si>
  <si>
    <t>484/2017</t>
  </si>
  <si>
    <t>49/2020</t>
  </si>
  <si>
    <t>102/2021</t>
  </si>
  <si>
    <t>123/2021</t>
  </si>
  <si>
    <t>150/2021</t>
  </si>
  <si>
    <t>164/2021</t>
  </si>
  <si>
    <t>222/2019</t>
  </si>
  <si>
    <t>39/2020</t>
  </si>
  <si>
    <t>195/2020</t>
  </si>
  <si>
    <t>189/2021</t>
  </si>
  <si>
    <t>92/2019</t>
  </si>
  <si>
    <t>346/2021</t>
  </si>
  <si>
    <t>234/2019</t>
  </si>
  <si>
    <t>253/2021</t>
  </si>
  <si>
    <t>360/2022</t>
  </si>
  <si>
    <t>125/2018</t>
  </si>
  <si>
    <t>35/2021</t>
  </si>
  <si>
    <t>255/2021</t>
  </si>
  <si>
    <t>252/2021</t>
  </si>
  <si>
    <t>187/2016</t>
  </si>
  <si>
    <t>69/2021</t>
  </si>
  <si>
    <t>24/2016</t>
  </si>
  <si>
    <t>93/2021</t>
  </si>
  <si>
    <t>60/2021</t>
  </si>
  <si>
    <t>293/2021</t>
  </si>
  <si>
    <t>Бр.</t>
  </si>
  <si>
    <t>Индекс</t>
  </si>
  <si>
    <t>Презиме и име</t>
  </si>
  <si>
    <t>Студијски програм</t>
  </si>
  <si>
    <t>Предавања</t>
  </si>
  <si>
    <t>Вежбе</t>
  </si>
  <si>
    <t>Бр. уписа курса</t>
  </si>
  <si>
    <t>Аврамовић, Лазар</t>
  </si>
  <si>
    <t>15.И1</t>
  </si>
  <si>
    <t>Информатика</t>
  </si>
  <si>
    <t>2и2</t>
  </si>
  <si>
    <t>2и2б</t>
  </si>
  <si>
    <t>Аврамовић, Митар</t>
  </si>
  <si>
    <t>2и1</t>
  </si>
  <si>
    <t>2и1б</t>
  </si>
  <si>
    <t>Алексендрић, Катарина</t>
  </si>
  <si>
    <t>15.М1</t>
  </si>
  <si>
    <t>Математика</t>
  </si>
  <si>
    <t>2и1а</t>
  </si>
  <si>
    <t>Антанасковић, Филип</t>
  </si>
  <si>
    <t>Антић, Исидора</t>
  </si>
  <si>
    <t>15.ААФ1</t>
  </si>
  <si>
    <t>Астрономија и астрофизика</t>
  </si>
  <si>
    <t>Арамбашић, Тодор</t>
  </si>
  <si>
    <t>Арсић, Ана</t>
  </si>
  <si>
    <t>2и2а</t>
  </si>
  <si>
    <t>Бадрић, Немања</t>
  </si>
  <si>
    <t>Бајић, Богдан</t>
  </si>
  <si>
    <t>Баранин, Тамара</t>
  </si>
  <si>
    <t>Бибић, Илинка</t>
  </si>
  <si>
    <t>Биочанин, Милош</t>
  </si>
  <si>
    <t>Бјеговић, Јован</t>
  </si>
  <si>
    <t>Блануша, Михајло</t>
  </si>
  <si>
    <t>Богавац, Марија</t>
  </si>
  <si>
    <t>Богдановић, Јелена</t>
  </si>
  <si>
    <t>Бодо, Милан</t>
  </si>
  <si>
    <t>Божић, Стефан</t>
  </si>
  <si>
    <t>Божовић, Матија</t>
  </si>
  <si>
    <t>Боловић, Михаило</t>
  </si>
  <si>
    <t>Боторић, Јана</t>
  </si>
  <si>
    <t>Будимир, Никола</t>
  </si>
  <si>
    <t>Бушић, Ања</t>
  </si>
  <si>
    <t>Васиљковић, Огњен</t>
  </si>
  <si>
    <t>Величковић, Јелена</t>
  </si>
  <si>
    <t>Вишњић, Софија</t>
  </si>
  <si>
    <t>-</t>
  </si>
  <si>
    <t>Владисављевић, Никола</t>
  </si>
  <si>
    <t>Влатковић, Јован</t>
  </si>
  <si>
    <t>Војиновић, Стеван</t>
  </si>
  <si>
    <t>Вугделија, Марија</t>
  </si>
  <si>
    <t>Вујасиновић, Вук</t>
  </si>
  <si>
    <t>Вујичић, Петар</t>
  </si>
  <si>
    <t>Вукмировић, Вук</t>
  </si>
  <si>
    <t>Вуковић, Василије</t>
  </si>
  <si>
    <t>Вучетић, Марија</t>
  </si>
  <si>
    <t>Гагић, Јован</t>
  </si>
  <si>
    <t>Глуховић, Душан</t>
  </si>
  <si>
    <t>Гојин, Владимир</t>
  </si>
  <si>
    <t>Грекуловић, Марија</t>
  </si>
  <si>
    <t>Грујић, Мима</t>
  </si>
  <si>
    <t>Грујичић, Весна</t>
  </si>
  <si>
    <t>Дабовић, Матеја</t>
  </si>
  <si>
    <t>Дамњановић, Татјана</t>
  </si>
  <si>
    <t>Даниловић, Виктор</t>
  </si>
  <si>
    <t>Дељанин, Вељко</t>
  </si>
  <si>
    <t>Диздаревић, Вања</t>
  </si>
  <si>
    <t>Димитријевић, Ђорђе</t>
  </si>
  <si>
    <t>Добродолац, Ленка</t>
  </si>
  <si>
    <t>Добросављевић, Исидора</t>
  </si>
  <si>
    <t>Дограјић, Мина</t>
  </si>
  <si>
    <t>Докмановић, Нина</t>
  </si>
  <si>
    <t>Драгојловић, Дејан</t>
  </si>
  <si>
    <t>Дражић, Сандра</t>
  </si>
  <si>
    <t>Дракулић, Ђорђе</t>
  </si>
  <si>
    <t>Драмићанин, Филип</t>
  </si>
  <si>
    <t>Дробац, Огњен</t>
  </si>
  <si>
    <t>Дуњић, Лазар</t>
  </si>
  <si>
    <t>Ђекић, Лука</t>
  </si>
  <si>
    <t>Ђорђевић, Матија</t>
  </si>
  <si>
    <t>Ђорђевић, Сташа</t>
  </si>
  <si>
    <t>Ђукановић, Андреа</t>
  </si>
  <si>
    <t>Ђукић-Спасојевић, Милица</t>
  </si>
  <si>
    <t>Ђурђевић, Марија</t>
  </si>
  <si>
    <t>Ђурђевић, Немања</t>
  </si>
  <si>
    <t>Ђурић, Јелена</t>
  </si>
  <si>
    <t>Еделински, Иван</t>
  </si>
  <si>
    <t>Живановић, Михајло</t>
  </si>
  <si>
    <t>Живковић, Наталија</t>
  </si>
  <si>
    <t>Живковић, Никола</t>
  </si>
  <si>
    <t>Здјелар, Катарина</t>
  </si>
  <si>
    <t>Зељић, Александра</t>
  </si>
  <si>
    <t>Зорић, Елена</t>
  </si>
  <si>
    <t>Ивановић, Ксенија</t>
  </si>
  <si>
    <t>Ивановић, Матеја</t>
  </si>
  <si>
    <t>Ивановић, Нада</t>
  </si>
  <si>
    <t>Ивановић, Теодора</t>
  </si>
  <si>
    <t>Иветић, Урош</t>
  </si>
  <si>
    <t>Игњатовић, Степан</t>
  </si>
  <si>
    <t>Илић, Александар</t>
  </si>
  <si>
    <t>Илић, Никола</t>
  </si>
  <si>
    <t>Иричанин, Мартина</t>
  </si>
  <si>
    <t>Јаковљевић, Мина</t>
  </si>
  <si>
    <t>Јакшић, Вељко</t>
  </si>
  <si>
    <t>Јанићевић, Анђела</t>
  </si>
  <si>
    <t>Јанковић, Ада</t>
  </si>
  <si>
    <t>Јанковић, Филип</t>
  </si>
  <si>
    <t>Јањић, Филип</t>
  </si>
  <si>
    <t>Јеличић, Исидора</t>
  </si>
  <si>
    <t>Јеринић, Маријана</t>
  </si>
  <si>
    <t>Јовановић, Ана</t>
  </si>
  <si>
    <t>Јовановић, Урош</t>
  </si>
  <si>
    <t>Јокић, Невена</t>
  </si>
  <si>
    <t>Јоковић, Анђела</t>
  </si>
  <si>
    <t>Кабић, Сара</t>
  </si>
  <si>
    <t>Кајтаз, Димитрије</t>
  </si>
  <si>
    <t>Калаба, Сергеј</t>
  </si>
  <si>
    <t>Калинић, Сара</t>
  </si>
  <si>
    <t>Кастратовић, Ива</t>
  </si>
  <si>
    <t>Катић, Драгана</t>
  </si>
  <si>
    <t>Келечевић, Немања</t>
  </si>
  <si>
    <t>Кизић, Лука</t>
  </si>
  <si>
    <t>Клемпић, Дамир</t>
  </si>
  <si>
    <t>Ковачевић, Урош</t>
  </si>
  <si>
    <t>Ковачић, Анђела</t>
  </si>
  <si>
    <t>Којић, Сандра</t>
  </si>
  <si>
    <t>Којичић, Леа</t>
  </si>
  <si>
    <t>Колак, Душан</t>
  </si>
  <si>
    <t>Комазец, Јелена</t>
  </si>
  <si>
    <t>Копривица, Марко</t>
  </si>
  <si>
    <t>Костадиновић, Јелена</t>
  </si>
  <si>
    <t>Костић, Нађа</t>
  </si>
  <si>
    <t>Костић, Стојан</t>
  </si>
  <si>
    <t>Костић, Филип</t>
  </si>
  <si>
    <t>Кочинац, Маша</t>
  </si>
  <si>
    <t>Крстић, Милош</t>
  </si>
  <si>
    <t>Крушчић, Данило</t>
  </si>
  <si>
    <t>Лазаревић, Косан</t>
  </si>
  <si>
    <t>Лазаревић, Марко</t>
  </si>
  <si>
    <t>Лалић, Катарина</t>
  </si>
  <si>
    <t>Лукић, Димитрије</t>
  </si>
  <si>
    <t>Лукић, Душан</t>
  </si>
  <si>
    <t>Луковић, Вујица</t>
  </si>
  <si>
    <t>Љешњак, Миљан</t>
  </si>
  <si>
    <t>Мајкић, Исидора</t>
  </si>
  <si>
    <t>Максимовић, Мирослав</t>
  </si>
  <si>
    <t>Максимовић, Огњен</t>
  </si>
  <si>
    <t>Малков, Алекса</t>
  </si>
  <si>
    <t>Маринковић, Ђорђе</t>
  </si>
  <si>
    <t>Маринковић, Јулијана</t>
  </si>
  <si>
    <t>Марић, Александар</t>
  </si>
  <si>
    <t>Марковић, Алекса</t>
  </si>
  <si>
    <t>Марковић, Ана</t>
  </si>
  <si>
    <t>Марковић, Екатарина</t>
  </si>
  <si>
    <t>Марковић, Огњен</t>
  </si>
  <si>
    <t>Мартиновић, Лука</t>
  </si>
  <si>
    <t>Марчетић, Катарина</t>
  </si>
  <si>
    <t>Матић, Лана</t>
  </si>
  <si>
    <t>Матић, Лука</t>
  </si>
  <si>
    <t>Матић, Нина</t>
  </si>
  <si>
    <t>Меденица, Јована</t>
  </si>
  <si>
    <t>Мефаиловски Станојевић, Андреа</t>
  </si>
  <si>
    <t>Мијаиловић, Невена</t>
  </si>
  <si>
    <t>Мијалковић, Братислав</t>
  </si>
  <si>
    <t>Мијић, Тијана</t>
  </si>
  <si>
    <t>Мијовић, Ана</t>
  </si>
  <si>
    <t>Милашиновић, Урош</t>
  </si>
  <si>
    <t>Миленковић, Сандра</t>
  </si>
  <si>
    <t>Милетић, Матеја</t>
  </si>
  <si>
    <t>Милић, Андријана</t>
  </si>
  <si>
    <t>Миличковић, Павле</t>
  </si>
  <si>
    <t>Миловановић, Ива</t>
  </si>
  <si>
    <t>Миловановић, Мила</t>
  </si>
  <si>
    <t>Миловић, Никола</t>
  </si>
  <si>
    <t>Милојевић, Анастасија</t>
  </si>
  <si>
    <t>Милосављевић, Стефан</t>
  </si>
  <si>
    <t>Милосављевић, Тодор</t>
  </si>
  <si>
    <t>Милошевић, Ђурђа</t>
  </si>
  <si>
    <t>Милошевић, Јелена</t>
  </si>
  <si>
    <t>Милошевић, Матеја</t>
  </si>
  <si>
    <t>Милутиновић, Ања</t>
  </si>
  <si>
    <t>Милутиновић, Ива</t>
  </si>
  <si>
    <t>Милутиновић, Иван</t>
  </si>
  <si>
    <t>Минић, Јелена</t>
  </si>
  <si>
    <t>Мирјанић, Владимир Виктор</t>
  </si>
  <si>
    <t>Мирковић, Милена</t>
  </si>
  <si>
    <t>Мирковић, Милош</t>
  </si>
  <si>
    <t>Митровић, Александар</t>
  </si>
  <si>
    <t>Митровић, Сања</t>
  </si>
  <si>
    <t>Михајлов, Андреј</t>
  </si>
  <si>
    <t>Михајловић, Јелена</t>
  </si>
  <si>
    <t>Младеновић, Милица</t>
  </si>
  <si>
    <t>Недељковић, Кристина</t>
  </si>
  <si>
    <t>Недељковић, Лука</t>
  </si>
  <si>
    <t>Ненадић, Марија</t>
  </si>
  <si>
    <t>Ненадовић, Ања</t>
  </si>
  <si>
    <t>Ненић, Милан</t>
  </si>
  <si>
    <t>Нешовић, Јулија</t>
  </si>
  <si>
    <t>Никодијевић, Милутин</t>
  </si>
  <si>
    <t>Николаш, Данило</t>
  </si>
  <si>
    <t>Николић, Ана</t>
  </si>
  <si>
    <t>Николић, Ивана</t>
  </si>
  <si>
    <t>Николић, Петар</t>
  </si>
  <si>
    <t>Нинчић, Ива</t>
  </si>
  <si>
    <t>Новаковић, Стефан</t>
  </si>
  <si>
    <t>Обрадиновић, Ана</t>
  </si>
  <si>
    <t>Остојић, Ђорђе</t>
  </si>
  <si>
    <t>Павловић, Петар</t>
  </si>
  <si>
    <t>Павловић, Теа</t>
  </si>
  <si>
    <t>Пандилоски, Андреј</t>
  </si>
  <si>
    <t>Пауновић, Василије</t>
  </si>
  <si>
    <t>Перић, Борис</t>
  </si>
  <si>
    <t>Петковић, Владимир</t>
  </si>
  <si>
    <t>Петров, Владислава Вања</t>
  </si>
  <si>
    <t>Петровић, Александар</t>
  </si>
  <si>
    <t>Петровић, Марко</t>
  </si>
  <si>
    <t>Петровић, Тијана</t>
  </si>
  <si>
    <t>Печеничић, Јелена</t>
  </si>
  <si>
    <t>Полић, Лена</t>
  </si>
  <si>
    <t>Поповић, Давид</t>
  </si>
  <si>
    <t>Поповић, Душан</t>
  </si>
  <si>
    <t>Поповић, Петар</t>
  </si>
  <si>
    <t>Поповић, Слободан</t>
  </si>
  <si>
    <t>Поповић, Стеван</t>
  </si>
  <si>
    <t>Поповић, Теодора</t>
  </si>
  <si>
    <t>Потић, Немања</t>
  </si>
  <si>
    <t>Пушељић, Алекса</t>
  </si>
  <si>
    <t>Радивојевић, Јана</t>
  </si>
  <si>
    <t>Радовановић, Анђела</t>
  </si>
  <si>
    <t>Радовановић, Бојана</t>
  </si>
  <si>
    <t>Радовановић, Милош</t>
  </si>
  <si>
    <t>Радовић, Алекса</t>
  </si>
  <si>
    <t>Радојевић, Петар</t>
  </si>
  <si>
    <t>Радојичић, Катарина</t>
  </si>
  <si>
    <t>Радојичић, Никола</t>
  </si>
  <si>
    <t>Радојковић, Ана</t>
  </si>
  <si>
    <t>Радуловић, Никола</t>
  </si>
  <si>
    <t>Рајић, Борис</t>
  </si>
  <si>
    <t>Ранковић, Драгана</t>
  </si>
  <si>
    <t>Ранковић, Јован</t>
  </si>
  <si>
    <t>Ратковић, Владимир</t>
  </si>
  <si>
    <t>Рашета, Данило</t>
  </si>
  <si>
    <t>Рашковић, Андријана</t>
  </si>
  <si>
    <t>Ристивојевић, Лазар</t>
  </si>
  <si>
    <t>Ристић, Милица</t>
  </si>
  <si>
    <t>Ристовић, Исидора</t>
  </si>
  <si>
    <t>Ритан, Лара</t>
  </si>
  <si>
    <t>Розгић, Благоје</t>
  </si>
  <si>
    <t>Рончевић, Исидора</t>
  </si>
  <si>
    <t>Савић, Андрија</t>
  </si>
  <si>
    <t>Савић, Бојан</t>
  </si>
  <si>
    <t>Савић, Лазар</t>
  </si>
  <si>
    <t>Самарџић, Михајло</t>
  </si>
  <si>
    <t>Седлар, Милан</t>
  </si>
  <si>
    <t>Секулић, Лука</t>
  </si>
  <si>
    <t>Симић, Јелица</t>
  </si>
  <si>
    <t>Симић, Невена</t>
  </si>
  <si>
    <t>Симовић, Сандра</t>
  </si>
  <si>
    <t>Славић, Горан</t>
  </si>
  <si>
    <t>Спарић, Лука</t>
  </si>
  <si>
    <t>Спасић, Милош</t>
  </si>
  <si>
    <t>Спасић, Никола</t>
  </si>
  <si>
    <t>Стаменковић, Вук</t>
  </si>
  <si>
    <t>Станић, Иван</t>
  </si>
  <si>
    <t>Станковић, Андреја</t>
  </si>
  <si>
    <t>Станковић, Анка</t>
  </si>
  <si>
    <t>Станковић, Барбара</t>
  </si>
  <si>
    <t>Станковић, Матија</t>
  </si>
  <si>
    <t>Станојловић, Марина</t>
  </si>
  <si>
    <t>Стевановић, Вања</t>
  </si>
  <si>
    <t>Стефановић, Предраг</t>
  </si>
  <si>
    <t>Стоиљковић, Алекса</t>
  </si>
  <si>
    <t>Стоиљковић, Александар</t>
  </si>
  <si>
    <t>Стојанов, Милана</t>
  </si>
  <si>
    <t>Стојановић, Тамара</t>
  </si>
  <si>
    <t>Стојић, Магдалена</t>
  </si>
  <si>
    <t>Стојчевски, Иван</t>
  </si>
  <si>
    <t>Стојчић, Александар</t>
  </si>
  <si>
    <t>Стошић, Војин</t>
  </si>
  <si>
    <t>Стругар, Вељко</t>
  </si>
  <si>
    <t>Стублинчевић, Александра</t>
  </si>
  <si>
    <t>Судар, Јелена</t>
  </si>
  <si>
    <t>Тасић, Иван</t>
  </si>
  <si>
    <t>Тешић, Јелена</t>
  </si>
  <si>
    <t>Тешовић, Иван</t>
  </si>
  <si>
    <t>Тимотијевић, Емилија</t>
  </si>
  <si>
    <t>Тодоровић, Немања</t>
  </si>
  <si>
    <t>Томашевић, Алекса</t>
  </si>
  <si>
    <t>Томић, Илија</t>
  </si>
  <si>
    <t>Томић, Лазар</t>
  </si>
  <si>
    <t>Топаловић, Јована</t>
  </si>
  <si>
    <t>Топић, Андреј</t>
  </si>
  <si>
    <t>Тохољ, Давид</t>
  </si>
  <si>
    <t>Тошић, Момчило</t>
  </si>
  <si>
    <t>Тошковић, Тијана</t>
  </si>
  <si>
    <t>Трифуновић, Михајло</t>
  </si>
  <si>
    <t>Тричковић, Јован</t>
  </si>
  <si>
    <t>Тришовић, Марија</t>
  </si>
  <si>
    <t>Трпковић, Марија</t>
  </si>
  <si>
    <t>Тртовић, Зарија</t>
  </si>
  <si>
    <t>Туфегџић, Тимотије</t>
  </si>
  <si>
    <t>Урошевић, Јована</t>
  </si>
  <si>
    <t>Хоџић, Алма</t>
  </si>
  <si>
    <t>Цвејић, Милош</t>
  </si>
  <si>
    <t>Цветковић, Алекса</t>
  </si>
  <si>
    <t>Цветковић, Павле</t>
  </si>
  <si>
    <t>Цвјетиновић, Ања</t>
  </si>
  <si>
    <t>Чизмаш, Ђина</t>
  </si>
  <si>
    <t>Чубриловић, Невена</t>
  </si>
  <si>
    <t>Чутурић, Никола</t>
  </si>
  <si>
    <t>Шапоњић, Ана</t>
  </si>
  <si>
    <t>Шапоњић, Тамара</t>
  </si>
  <si>
    <t>Шегрт, Немања</t>
  </si>
  <si>
    <t>Шешеља, Лука</t>
  </si>
  <si>
    <t>Шимпрага, Јелена</t>
  </si>
  <si>
    <t>Шобић, Николина</t>
  </si>
  <si>
    <t>Шћекић, Катарина</t>
  </si>
  <si>
    <t>Шука, Милица</t>
  </si>
  <si>
    <t>Milica</t>
  </si>
  <si>
    <t>Ivan</t>
  </si>
  <si>
    <t>Jelena</t>
  </si>
  <si>
    <t>Zadatak 3 (5 + 15 + 15 p)</t>
  </si>
  <si>
    <t>Zadatak 1 - html (4p) + css (6p)</t>
  </si>
  <si>
    <t>Zadatak 2 (10p)</t>
  </si>
  <si>
    <t>shema (5p)</t>
  </si>
  <si>
    <t>dohvatanje meseci (5p)</t>
  </si>
  <si>
    <t>renderovanje (4p)</t>
  </si>
  <si>
    <t>formular (3p)</t>
  </si>
  <si>
    <t>dodatno (3p)</t>
  </si>
  <si>
    <t>dodatno (2p)</t>
  </si>
  <si>
    <t>model (4p)</t>
  </si>
  <si>
    <t>ejs(5p)</t>
  </si>
  <si>
    <t>formular (4p)</t>
  </si>
  <si>
    <t>zadatak 4 (10p)</t>
  </si>
  <si>
    <t>Grupa Vezbi</t>
  </si>
  <si>
    <t>naslov(1p)</t>
  </si>
  <si>
    <t>tabela(1p)</t>
  </si>
  <si>
    <t>formular select (1p)</t>
  </si>
  <si>
    <t>formular submit (1p)</t>
  </si>
  <si>
    <t xml:space="preserve"> border-table(1p)</t>
  </si>
  <si>
    <t>border - td (1p)</t>
  </si>
  <si>
    <t xml:space="preserve"> hover (1p)</t>
  </si>
  <si>
    <t>gradient (1p)</t>
  </si>
  <si>
    <t>centriranje (1p)</t>
  </si>
  <si>
    <t>stilizovanje formulara (providno) (1p)</t>
  </si>
  <si>
    <t>dohvatanje el sa stranica (1p)</t>
  </si>
  <si>
    <t>kacenje elem na prikaz(1p)</t>
  </si>
  <si>
    <t>kreiranje reda (1p)</t>
  </si>
  <si>
    <t>kreiranje celije (1p)</t>
  </si>
  <si>
    <t>velicina celije (da se vidi) (1p)</t>
  </si>
  <si>
    <t>random (1p)</t>
  </si>
  <si>
    <t>onlclick listener (1p)</t>
  </si>
  <si>
    <t>menja boju na klik (1p)</t>
  </si>
  <si>
    <t>postavljanje boje (1p)</t>
  </si>
  <si>
    <t>inicijalan izgled (1p)</t>
  </si>
  <si>
    <t>pravljenje sheme (1p)</t>
  </si>
  <si>
    <t>dobra kolekcija (1p)</t>
  </si>
  <si>
    <t>required (1p)</t>
  </si>
  <si>
    <t>default (1p)</t>
  </si>
  <si>
    <t>dobar model(1p)</t>
  </si>
  <si>
    <t>sortiranje (2p)</t>
  </si>
  <si>
    <t>uklanjanje duplikata (2p)</t>
  </si>
  <si>
    <t>await-exec (1p)</t>
  </si>
  <si>
    <t>res render (1p)</t>
  </si>
  <si>
    <t>dobro prosledjivanje meseci(1p)</t>
  </si>
  <si>
    <t>ejs petlja za mesece tabele (1p)</t>
  </si>
  <si>
    <t>stavljanje meseci u select (1p)</t>
  </si>
  <si>
    <t>name (1p)</t>
  </si>
  <si>
    <t>method (1p)</t>
  </si>
  <si>
    <t>action(1p)</t>
  </si>
  <si>
    <t>css dobro povezan (1p)</t>
  </si>
  <si>
    <t>router (2p)</t>
  </si>
  <si>
    <t>povezan css (1p)</t>
  </si>
  <si>
    <t>router (1p)</t>
  </si>
  <si>
    <t>dobar find za 1 mesec (1p)</t>
  </si>
  <si>
    <t>sortiranje (1p)</t>
  </si>
  <si>
    <t>dobro dohvaceni svi meseci (1p)</t>
  </si>
  <si>
    <t>dobro dohvacena vrednost meseca (1p)</t>
  </si>
  <si>
    <t>petlja za mesece (1p)</t>
  </si>
  <si>
    <t>petlja za planove (1p)</t>
  </si>
  <si>
    <t>prikaz dogadjaja - tekst (1p)</t>
  </si>
  <si>
    <t>getDate za dan u mesecu (1p)</t>
  </si>
  <si>
    <t>crveno za celodnevne aktivnosti(1p)</t>
  </si>
  <si>
    <t>action (1p)</t>
  </si>
  <si>
    <t>submit(1p)</t>
  </si>
  <si>
    <t>skriven id (1p)</t>
  </si>
  <si>
    <t>router (naredna fja srednjeg sloja ako se koristi next) (2p)</t>
  </si>
  <si>
    <t>dobro dohvacen name (1p)</t>
  </si>
  <si>
    <t>dohvacen id meseca (req.body)(1p)</t>
  </si>
  <si>
    <t>async/await modela (1p)</t>
  </si>
  <si>
    <t>dobar upit za brisanje (2p)</t>
  </si>
  <si>
    <t>dobar prikaz posle brisanja (next ili render) (2p)</t>
  </si>
  <si>
    <t>dobar prikaz (1p)</t>
  </si>
  <si>
    <t>Ukupno (65p):</t>
  </si>
  <si>
    <t>Zadatak 3 ( 5 + 5 + 25p)</t>
  </si>
  <si>
    <t xml:space="preserve">Zadatak 1 (10p) </t>
  </si>
  <si>
    <t>deo a (5p)</t>
  </si>
  <si>
    <t>deo b (5p)</t>
  </si>
  <si>
    <t>deo c (25p)</t>
  </si>
  <si>
    <t>Zadatak 4 (10p)</t>
  </si>
  <si>
    <t>slika(1p)</t>
  </si>
  <si>
    <t>datumi(1p)</t>
  </si>
  <si>
    <t>fieldset(1p)</t>
  </si>
  <si>
    <t>legend(1p)</t>
  </si>
  <si>
    <t>select(1p)</t>
  </si>
  <si>
    <t>checkbox(1p)</t>
  </si>
  <si>
    <t>boja fieldset(1p)</t>
  </si>
  <si>
    <t>zaokrugljeno dugme(1p)</t>
  </si>
  <si>
    <t>border dugme (1p)</t>
  </si>
  <si>
    <t>niz(1p)</t>
  </si>
  <si>
    <t>kreiranje elem(1p)</t>
  </si>
  <si>
    <t>dohvatanje el (1p)</t>
  </si>
  <si>
    <t>kacenje elem (1p)</t>
  </si>
  <si>
    <t>velicina slika ista (1p)</t>
  </si>
  <si>
    <t>klik (1p)</t>
  </si>
  <si>
    <t>promena pozadine (1p)</t>
  </si>
  <si>
    <t>nazivi ispod slika (1p)</t>
  </si>
  <si>
    <t>racunanje sirine (1p)</t>
  </si>
  <si>
    <t>shema kreirana(1p)</t>
  </si>
  <si>
    <t>required(1p)</t>
  </si>
  <si>
    <t>ima id (1p)</t>
  </si>
  <si>
    <t>kolekcija ok (1p)</t>
  </si>
  <si>
    <t>model napravljen (1p)</t>
  </si>
  <si>
    <t>ruta (1p)</t>
  </si>
  <si>
    <t>kontroler (1p)</t>
  </si>
  <si>
    <t>formular (1p)</t>
  </si>
  <si>
    <t>ruta get na stareporudzbine (2p)</t>
  </si>
  <si>
    <t>ruta post na prikaz (2p)</t>
  </si>
  <si>
    <t>ispravan filter datumi u mongo(3p)</t>
  </si>
  <si>
    <t>ispravan filter status u mongo (3p)</t>
  </si>
  <si>
    <t>res render stareporudzbine (1p)</t>
  </si>
  <si>
    <t>dohvacen username (1p)</t>
  </si>
  <si>
    <t>new Date (1p)</t>
  </si>
  <si>
    <t>async/await (1p)</t>
  </si>
  <si>
    <t>hidden polje (1p)</t>
  </si>
  <si>
    <t>name i value za status (1p)</t>
  </si>
  <si>
    <t>for za porudzbine (2p)</t>
  </si>
  <si>
    <t>if za cenu (2p)</t>
  </si>
  <si>
    <t>izracunaj cenu (2p)</t>
  </si>
  <si>
    <t>brisanje (3p)</t>
  </si>
  <si>
    <t>ukupna cena (2p)</t>
  </si>
  <si>
    <t>filter 30% ukupne (2p)</t>
  </si>
  <si>
    <t>izmena statusa (3p)</t>
  </si>
  <si>
    <t>UKUPNO (65p):</t>
  </si>
  <si>
    <t>zad 1 (10p)</t>
  </si>
  <si>
    <t>deo b (15p)</t>
  </si>
  <si>
    <t xml:space="preserve"> c) delete (post) zahtev (15p)</t>
  </si>
  <si>
    <t>zad 4 (10p)</t>
  </si>
  <si>
    <t>html (5p)</t>
  </si>
  <si>
    <t>css (5p)</t>
  </si>
  <si>
    <t>zad 2 (10p)</t>
  </si>
  <si>
    <t>shema, deo pod a (5p)</t>
  </si>
  <si>
    <t>model (5p)</t>
  </si>
  <si>
    <t>controller (7 p)</t>
  </si>
  <si>
    <t>controller(4p)</t>
  </si>
  <si>
    <t>view(4p)</t>
  </si>
  <si>
    <t>controller(2p)</t>
  </si>
  <si>
    <t>view (2p)</t>
  </si>
  <si>
    <t>dodatno (1p)</t>
  </si>
  <si>
    <t>h1(1p)</t>
  </si>
  <si>
    <t>table/tr/th/td (1p)</t>
  </si>
  <si>
    <t>rowspan(1p)</t>
  </si>
  <si>
    <t>button (1p)</t>
  </si>
  <si>
    <t>img(1p)</t>
  </si>
  <si>
    <t>font family (1p)</t>
  </si>
  <si>
    <t>background color (1p)</t>
  </si>
  <si>
    <t>border/dotted/collapse (1p)</t>
  </si>
  <si>
    <t>dobar izgled, lici na sliku (1p)</t>
  </si>
  <si>
    <t>getElementById (1p)</t>
  </si>
  <si>
    <t>prolazak kroz listu(1p)</t>
  </si>
  <si>
    <t>createElement (1p)</t>
  </si>
  <si>
    <t>ol/li (1p)</t>
  </si>
  <si>
    <t>textContent(1p)</t>
  </si>
  <si>
    <t>span (1p)</t>
  </si>
  <si>
    <t>razlicito za parne i neparne (1p)</t>
  </si>
  <si>
    <t>appendChild (1p)</t>
  </si>
  <si>
    <t>dobar model (1p)</t>
  </si>
  <si>
    <t>find (1p)</t>
  </si>
  <si>
    <t>sort (2p)</t>
  </si>
  <si>
    <t>exec (1p)</t>
  </si>
  <si>
    <t>req, res, next (1p)</t>
  </si>
  <si>
    <t>try/catch (1p)</t>
  </si>
  <si>
    <t>next(err) (1p)</t>
  </si>
  <si>
    <t>module.exports (1p)</t>
  </si>
  <si>
    <t>res. render (1p)</t>
  </si>
  <si>
    <t>prosledjivanje korisnika  u ejs (1p)</t>
  </si>
  <si>
    <t>for petlja u tabeli (1p)</t>
  </si>
  <si>
    <t>router get (1p)</t>
  </si>
  <si>
    <t>css (1p)</t>
  </si>
  <si>
    <t>deleteOne (2p)</t>
  </si>
  <si>
    <t>next (err) (1p)</t>
  </si>
  <si>
    <t>dohvacen id (1p)</t>
  </si>
  <si>
    <t>hidden id (1p)</t>
  </si>
  <si>
    <t>dobar formular (1p)</t>
  </si>
  <si>
    <t>dobar method i action (1p)</t>
  </si>
  <si>
    <t>disabled dugme za admina (1p)</t>
  </si>
  <si>
    <t>router post (ili bilo sta drugo sto radi) (1p)</t>
  </si>
  <si>
    <t>korisnik nestane iz prikaza nakon brisanja (1p)</t>
  </si>
  <si>
    <t>alert(1p)</t>
  </si>
  <si>
    <t>exec(1p)</t>
  </si>
  <si>
    <t>filtriranje (2p)</t>
  </si>
  <si>
    <t>dohvacena starost (1p)</t>
  </si>
  <si>
    <t>prosledjivanje korisnika (1p)</t>
  </si>
  <si>
    <t>router post (1p)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</si>
</sst>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"/>
    <numFmt numFmtId="165" formatCode="m/yyyy"/>
  </numFmts>
  <fonts count="12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sz val="8.0"/>
      <color theme="1"/>
      <name val="&quot;Liberation Sans&quot;"/>
    </font>
    <font>
      <sz val="9.0"/>
      <color rgb="FF000000"/>
      <name val="&quot;Google Sans Mono&quot;"/>
    </font>
    <font>
      <color theme="1"/>
      <name val="Arial"/>
      <scheme val="minor"/>
    </font>
    <font>
      <sz val="11.0"/>
      <color rgb="FF000000"/>
      <name val="Inconsolata"/>
    </font>
    <font>
      <sz val="9.0"/>
      <color theme="1"/>
      <name val="&quot;Google Sans Mono&quot;"/>
    </font>
    <font>
      <sz val="11.0"/>
      <color theme="1"/>
      <name val="Calibri"/>
    </font>
    <font/>
    <font>
      <color rgb="FF000000"/>
      <name val="Roboto"/>
    </font>
  </fonts>
  <fills count="20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rgb="FFB4A7D6"/>
        <bgColor rgb="FFB4A7D6"/>
      </patternFill>
    </fill>
    <fill>
      <patternFill patternType="solid">
        <fgColor rgb="FF00FFFF"/>
        <bgColor rgb="FF00FFFF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FFD966"/>
        <bgColor rgb="FFFFD966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</fills>
  <borders count="28">
    <border/>
    <border>
      <bottom style="thick">
        <color rgb="FF4285F4"/>
      </bottom>
    </border>
    <border>
      <left style="thick">
        <color rgb="FF4285F4"/>
      </left>
      <right style="thick">
        <color rgb="FF4285F4"/>
      </right>
      <top style="thick">
        <color rgb="FF4285F4"/>
      </top>
      <bottom style="thick">
        <color rgb="FF4285F4"/>
      </bottom>
    </border>
    <border>
      <right style="thick">
        <color rgb="FF4285F4"/>
      </right>
    </border>
    <border>
      <left style="thick">
        <color rgb="FF4A86E8"/>
      </left>
      <top style="thick">
        <color rgb="FF4A86E8"/>
      </top>
      <bottom style="thick">
        <color rgb="FF4A86E8"/>
      </bottom>
    </border>
    <border>
      <top style="thick">
        <color rgb="FF4A86E8"/>
      </top>
      <bottom style="thick">
        <color rgb="FF4A86E8"/>
      </bottom>
    </border>
    <border>
      <right style="thick">
        <color rgb="FF4A86E8"/>
      </right>
      <top style="thick">
        <color rgb="FF4A86E8"/>
      </top>
      <bottom style="thick">
        <color rgb="FF4A86E8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ck">
        <color rgb="FF4285F4"/>
      </right>
      <bottom style="thick">
        <color rgb="FF4285F4"/>
      </bottom>
    </border>
    <border>
      <left style="thick">
        <color rgb="FF4A86E8"/>
      </left>
      <right style="thick">
        <color rgb="FF4A86E8"/>
      </right>
    </border>
    <border>
      <bottom style="thick">
        <color rgb="FF4A86E8"/>
      </bottom>
    </border>
    <border>
      <right style="thick">
        <color rgb="FF4285F4"/>
      </right>
      <bottom style="thick">
        <color rgb="FF4A86E8"/>
      </bottom>
    </border>
    <border>
      <right style="thick">
        <color rgb="FF4A86E8"/>
      </right>
      <bottom style="thick">
        <color rgb="FF4A86E8"/>
      </bottom>
    </border>
    <border>
      <left style="thick">
        <color rgb="FF4A86E8"/>
      </left>
      <right style="thick">
        <color rgb="FF4A86E8"/>
      </right>
      <top style="thick">
        <color rgb="FF4A86E8"/>
      </top>
      <bottom style="thick">
        <color rgb="FF4A86E8"/>
      </bottom>
    </border>
    <border>
      <right style="thick">
        <color rgb="FF4A86E8"/>
      </right>
    </border>
    <border>
      <top style="thin">
        <color rgb="FF000000"/>
      </top>
    </border>
    <border>
      <right style="thick">
        <color rgb="FF4A86E8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4285F4"/>
      </right>
      <top style="thin">
        <color rgb="FF000000"/>
      </top>
      <bottom style="thin">
        <color rgb="FF000000"/>
      </bottom>
    </border>
    <border>
      <right style="thick">
        <color rgb="FF4A86E8"/>
      </right>
      <top style="thin">
        <color rgb="FF000000"/>
      </top>
      <bottom style="thin">
        <color rgb="FF000000"/>
      </bottom>
    </border>
    <border>
      <left style="thick">
        <color rgb="FF4285F4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4A86E8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ck">
        <color rgb="FF4285F4"/>
      </bottom>
    </border>
    <border>
      <right style="thin">
        <color rgb="FF000000"/>
      </right>
      <bottom style="thick">
        <color rgb="FF4A86E8"/>
      </bottom>
    </border>
  </borders>
  <cellStyleXfs count="1">
    <xf borderId="0" fillId="0" fontId="0" numFmtId="0" applyAlignment="1" applyFont="1"/>
  </cellStyleXfs>
  <cellXfs count="1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horizontal="center" vertical="bottom"/>
    </xf>
    <xf borderId="0" fillId="4" fontId="2" numFmtId="0" xfId="0" applyAlignment="1" applyFill="1" applyFont="1">
      <alignment horizontal="center" readingOrder="0" vertical="bottom"/>
    </xf>
    <xf borderId="0" fillId="5" fontId="2" numFmtId="0" xfId="0" applyAlignment="1" applyFill="1" applyFont="1">
      <alignment horizontal="center" readingOrder="0" vertical="bottom"/>
    </xf>
    <xf borderId="0" fillId="6" fontId="2" numFmtId="164" xfId="0" applyAlignment="1" applyFill="1" applyFont="1" applyNumberFormat="1">
      <alignment horizontal="center" vertical="bottom"/>
    </xf>
    <xf borderId="0" fillId="7" fontId="2" numFmtId="164" xfId="0" applyAlignment="1" applyFill="1" applyFont="1" applyNumberFormat="1">
      <alignment horizontal="center" vertical="bottom"/>
    </xf>
    <xf borderId="0" fillId="8" fontId="2" numFmtId="0" xfId="0" applyAlignment="1" applyFill="1" applyFont="1">
      <alignment horizontal="center" vertical="bottom"/>
    </xf>
    <xf borderId="0" fillId="9" fontId="2" numFmtId="0" xfId="0" applyAlignment="1" applyFill="1" applyFont="1">
      <alignment horizontal="center" readingOrder="0" vertical="bottom"/>
    </xf>
    <xf borderId="0" fillId="2" fontId="2" numFmtId="0" xfId="0" applyAlignment="1" applyFont="1">
      <alignment horizontal="center" shrinkToFit="0" vertical="bottom" wrapText="1"/>
    </xf>
    <xf borderId="0" fillId="2" fontId="2" numFmtId="0" xfId="0" applyAlignment="1" applyFont="1">
      <alignment horizontal="center" readingOrder="0" shrinkToFit="0" vertical="bottom" wrapText="1"/>
    </xf>
    <xf borderId="0" fillId="3" fontId="2" numFmtId="0" xfId="0" applyAlignment="1" applyFont="1">
      <alignment horizontal="center" shrinkToFit="0" vertical="bottom" wrapText="1"/>
    </xf>
    <xf borderId="0" fillId="3" fontId="2" numFmtId="0" xfId="0" applyAlignment="1" applyFont="1">
      <alignment horizontal="center" readingOrder="0" shrinkToFit="0" vertical="bottom" wrapText="1"/>
    </xf>
    <xf borderId="0" fillId="4" fontId="2" numFmtId="0" xfId="0" applyAlignment="1" applyFont="1">
      <alignment readingOrder="0" shrinkToFit="0" vertical="bottom" wrapText="1"/>
    </xf>
    <xf borderId="0" fillId="5" fontId="2" numFmtId="0" xfId="0" applyAlignment="1" applyFont="1">
      <alignment readingOrder="0" shrinkToFit="0" vertical="bottom" wrapText="1"/>
    </xf>
    <xf borderId="0" fillId="6" fontId="2" numFmtId="0" xfId="0" applyAlignment="1" applyFont="1">
      <alignment shrinkToFit="0" vertical="bottom" wrapText="1"/>
    </xf>
    <xf borderId="0" fillId="6" fontId="2" numFmtId="0" xfId="0" applyAlignment="1" applyFont="1">
      <alignment readingOrder="0" shrinkToFit="0" vertical="bottom" wrapText="1"/>
    </xf>
    <xf borderId="0" fillId="7" fontId="2" numFmtId="0" xfId="0" applyAlignment="1" applyFont="1">
      <alignment horizontal="center" shrinkToFit="0" vertical="bottom" wrapText="1"/>
    </xf>
    <xf borderId="0" fillId="7" fontId="2" numFmtId="0" xfId="0" applyAlignment="1" applyFont="1">
      <alignment horizontal="center" readingOrder="0" shrinkToFit="0" vertical="bottom" wrapText="1"/>
    </xf>
    <xf borderId="0" fillId="8" fontId="2" numFmtId="0" xfId="0" applyAlignment="1" applyFont="1">
      <alignment horizontal="center" readingOrder="0" shrinkToFit="0" vertical="bottom" wrapText="1"/>
    </xf>
    <xf borderId="0" fillId="8" fontId="2" numFmtId="0" xfId="0" applyAlignment="1" applyFont="1">
      <alignment horizontal="center" shrinkToFit="0" vertical="bottom" wrapText="1"/>
    </xf>
    <xf borderId="0" fillId="9" fontId="2" numFmtId="0" xfId="0" applyAlignment="1" applyFont="1">
      <alignment horizontal="center" readingOrder="0" shrinkToFit="0" vertical="bottom" wrapText="1"/>
    </xf>
    <xf borderId="0" fillId="9" fontId="2" numFmtId="0" xfId="0" applyAlignment="1" applyFont="1">
      <alignment horizontal="center" shrinkToFit="0" vertical="bottom" wrapText="1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shrinkToFit="0" vertical="bottom" wrapText="1"/>
    </xf>
    <xf borderId="1" fillId="2" fontId="2" numFmtId="0" xfId="0" applyAlignment="1" applyBorder="1" applyFont="1">
      <alignment vertical="bottom"/>
    </xf>
    <xf borderId="1" fillId="3" fontId="2" numFmtId="0" xfId="0" applyAlignment="1" applyBorder="1" applyFont="1">
      <alignment vertical="bottom"/>
    </xf>
    <xf borderId="1" fillId="4" fontId="2" numFmtId="0" xfId="0" applyAlignment="1" applyBorder="1" applyFont="1">
      <alignment vertical="bottom"/>
    </xf>
    <xf borderId="1" fillId="5" fontId="2" numFmtId="0" xfId="0" applyAlignment="1" applyBorder="1" applyFont="1">
      <alignment vertical="bottom"/>
    </xf>
    <xf borderId="1" fillId="6" fontId="2" numFmtId="0" xfId="0" applyAlignment="1" applyBorder="1" applyFont="1">
      <alignment vertical="bottom"/>
    </xf>
    <xf borderId="1" fillId="7" fontId="2" numFmtId="0" xfId="0" applyAlignment="1" applyBorder="1" applyFont="1">
      <alignment vertical="bottom"/>
    </xf>
    <xf borderId="1" fillId="8" fontId="2" numFmtId="0" xfId="0" applyAlignment="1" applyBorder="1" applyFont="1">
      <alignment vertical="bottom"/>
    </xf>
    <xf borderId="1" fillId="9" fontId="2" numFmtId="0" xfId="0" applyAlignment="1" applyBorder="1" applyFont="1">
      <alignment vertical="bottom"/>
    </xf>
    <xf borderId="2" fillId="10" fontId="3" numFmtId="0" xfId="0" applyAlignment="1" applyBorder="1" applyFill="1" applyFont="1">
      <alignment horizontal="center" readingOrder="0"/>
    </xf>
    <xf borderId="2" fillId="11" fontId="3" numFmtId="0" xfId="0" applyAlignment="1" applyBorder="1" applyFill="1" applyFont="1">
      <alignment horizontal="center"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12" fontId="5" numFmtId="0" xfId="0" applyFill="1" applyFont="1"/>
    <xf borderId="0" fillId="1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13" fontId="1" numFmtId="0" xfId="0" applyAlignment="1" applyFill="1" applyFont="1">
      <alignment vertical="bottom"/>
    </xf>
    <xf borderId="0" fillId="13" fontId="1" numFmtId="0" xfId="0" applyAlignment="1" applyFont="1">
      <alignment readingOrder="0" vertical="bottom"/>
    </xf>
    <xf borderId="0" fillId="12" fontId="7" numFmtId="0" xfId="0" applyFont="1"/>
    <xf borderId="0" fillId="0" fontId="6" numFmtId="0" xfId="0" applyFont="1"/>
    <xf borderId="0" fillId="3" fontId="5" numFmtId="0" xfId="0" applyFont="1"/>
    <xf borderId="0" fillId="2" fontId="5" numFmtId="0" xfId="0" applyFont="1"/>
    <xf borderId="0" fillId="3" fontId="8" numFmtId="0" xfId="0" applyFont="1"/>
    <xf borderId="0" fillId="0" fontId="4" numFmtId="165" xfId="0" applyAlignment="1" applyFont="1" applyNumberFormat="1">
      <alignment horizontal="left" readingOrder="0"/>
    </xf>
    <xf borderId="0" fillId="12" fontId="7" numFmtId="0" xfId="0" applyAlignment="1" applyFont="1">
      <alignment readingOrder="0"/>
    </xf>
    <xf borderId="0" fillId="0" fontId="9" numFmtId="0" xfId="0" applyAlignment="1" applyFont="1">
      <alignment horizontal="left" vertical="bottom"/>
    </xf>
    <xf borderId="0" fillId="0" fontId="9" numFmtId="49" xfId="0" applyAlignment="1" applyFont="1" applyNumberFormat="1">
      <alignment horizontal="left" vertical="bottom"/>
    </xf>
    <xf borderId="0" fillId="0" fontId="6" numFmtId="0" xfId="0" applyAlignment="1" applyFont="1">
      <alignment horizontal="left"/>
    </xf>
    <xf borderId="3" fillId="0" fontId="6" numFmtId="0" xfId="0" applyBorder="1" applyFont="1"/>
    <xf borderId="0" fillId="8" fontId="6" numFmtId="0" xfId="0" applyAlignment="1" applyFont="1">
      <alignment readingOrder="0"/>
    </xf>
    <xf borderId="0" fillId="14" fontId="6" numFmtId="0" xfId="0" applyAlignment="1" applyFill="1" applyFont="1">
      <alignment readingOrder="0"/>
    </xf>
    <xf borderId="3" fillId="15" fontId="6" numFmtId="0" xfId="0" applyAlignment="1" applyBorder="1" applyFill="1" applyFont="1">
      <alignment readingOrder="0"/>
    </xf>
    <xf borderId="4" fillId="0" fontId="6" numFmtId="0" xfId="0" applyAlignment="1" applyBorder="1" applyFont="1">
      <alignment horizontal="center" readingOrder="0"/>
    </xf>
    <xf borderId="5" fillId="0" fontId="10" numFmtId="0" xfId="0" applyBorder="1" applyFont="1"/>
    <xf borderId="6" fillId="0" fontId="10" numFmtId="0" xfId="0" applyBorder="1" applyFont="1"/>
    <xf borderId="7" fillId="0" fontId="6" numFmtId="0" xfId="0" applyAlignment="1" applyBorder="1" applyFont="1">
      <alignment horizontal="center" readingOrder="0"/>
    </xf>
    <xf borderId="7" fillId="0" fontId="10" numFmtId="0" xfId="0" applyBorder="1" applyFont="1"/>
    <xf borderId="8" fillId="0" fontId="10" numFmtId="0" xfId="0" applyBorder="1" applyFont="1"/>
    <xf borderId="9" fillId="0" fontId="6" numFmtId="0" xfId="0" applyAlignment="1" applyBorder="1" applyFont="1">
      <alignment horizontal="center" readingOrder="0"/>
    </xf>
    <xf borderId="10" fillId="0" fontId="1" numFmtId="0" xfId="0" applyAlignment="1" applyBorder="1" applyFont="1">
      <alignment vertical="bottom"/>
    </xf>
    <xf borderId="1" fillId="0" fontId="6" numFmtId="0" xfId="0" applyAlignment="1" applyBorder="1" applyFont="1">
      <alignment horizontal="center" readingOrder="0"/>
    </xf>
    <xf borderId="10" fillId="0" fontId="6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3" fillId="16" fontId="6" numFmtId="0" xfId="0" applyAlignment="1" applyBorder="1" applyFill="1" applyFont="1">
      <alignment readingOrder="0"/>
    </xf>
    <xf borderId="3" fillId="14" fontId="6" numFmtId="0" xfId="0" applyBorder="1" applyFont="1"/>
    <xf borderId="3" fillId="0" fontId="6" numFmtId="0" xfId="0" applyAlignment="1" applyBorder="1" applyFont="1">
      <alignment readingOrder="0"/>
    </xf>
    <xf borderId="11" fillId="3" fontId="6" numFmtId="0" xfId="0" applyAlignment="1" applyBorder="1" applyFont="1">
      <alignment readingOrder="0"/>
    </xf>
    <xf borderId="3" fillId="2" fontId="6" numFmtId="0" xfId="0" applyBorder="1" applyFont="1"/>
    <xf borderId="3" fillId="3" fontId="6" numFmtId="0" xfId="0" applyBorder="1" applyFont="1"/>
    <xf borderId="3" fillId="8" fontId="6" numFmtId="0" xfId="0" applyBorder="1" applyFont="1"/>
    <xf borderId="3" fillId="16" fontId="6" numFmtId="0" xfId="0" applyBorder="1" applyFont="1"/>
    <xf borderId="3" fillId="6" fontId="6" numFmtId="0" xfId="0" applyBorder="1" applyFont="1"/>
    <xf borderId="0" fillId="17" fontId="6" numFmtId="0" xfId="0" applyAlignment="1" applyFill="1" applyFont="1">
      <alignment readingOrder="0"/>
    </xf>
    <xf borderId="0" fillId="17" fontId="6" numFmtId="0" xfId="0" applyFont="1"/>
    <xf borderId="3" fillId="17" fontId="6" numFmtId="0" xfId="0" applyAlignment="1" applyBorder="1" applyFont="1">
      <alignment readingOrder="0"/>
    </xf>
    <xf borderId="3" fillId="18" fontId="6" numFmtId="0" xfId="0" applyBorder="1" applyFill="1" applyFont="1"/>
    <xf borderId="0" fillId="0" fontId="1" numFmtId="0" xfId="0" applyAlignment="1" applyFont="1">
      <alignment horizontal="right" readingOrder="0" vertical="bottom"/>
    </xf>
    <xf borderId="0" fillId="0" fontId="6" numFmtId="0" xfId="0" applyAlignment="1" applyFont="1">
      <alignment horizontal="left" readingOrder="0"/>
    </xf>
    <xf borderId="3" fillId="2" fontId="11" numFmtId="0" xfId="0" applyAlignment="1" applyBorder="1" applyFont="1">
      <alignment readingOrder="0"/>
    </xf>
    <xf borderId="12" fillId="0" fontId="6" numFmtId="0" xfId="0" applyAlignment="1" applyBorder="1" applyFont="1">
      <alignment readingOrder="0"/>
    </xf>
    <xf borderId="12" fillId="0" fontId="6" numFmtId="0" xfId="0" applyBorder="1" applyFont="1"/>
    <xf borderId="13" fillId="8" fontId="6" numFmtId="0" xfId="0" applyBorder="1" applyFont="1"/>
    <xf borderId="3" fillId="0" fontId="1" numFmtId="0" xfId="0" applyAlignment="1" applyBorder="1" applyFont="1">
      <alignment vertical="bottom"/>
    </xf>
    <xf borderId="14" fillId="0" fontId="6" numFmtId="0" xfId="0" applyAlignment="1" applyBorder="1" applyFont="1">
      <alignment readingOrder="0"/>
    </xf>
    <xf borderId="15" fillId="0" fontId="3" numFmtId="0" xfId="0" applyAlignment="1" applyBorder="1" applyFont="1">
      <alignment horizontal="center" readingOrder="0"/>
    </xf>
    <xf borderId="16" fillId="8" fontId="6" numFmtId="0" xfId="0" applyBorder="1" applyFont="1"/>
    <xf borderId="16" fillId="0" fontId="6" numFmtId="0" xfId="0" applyAlignment="1" applyBorder="1" applyFont="1">
      <alignment readingOrder="0"/>
    </xf>
    <xf borderId="16" fillId="3" fontId="6" numFmtId="0" xfId="0" applyBorder="1" applyFont="1"/>
    <xf borderId="16" fillId="14" fontId="6" numFmtId="0" xfId="0" applyBorder="1" applyFont="1"/>
    <xf borderId="16" fillId="2" fontId="6" numFmtId="0" xfId="0" applyBorder="1" applyFont="1"/>
    <xf borderId="16" fillId="6" fontId="6" numFmtId="0" xfId="0" applyBorder="1" applyFont="1"/>
    <xf borderId="0" fillId="12" fontId="6" numFmtId="0" xfId="0" applyAlignment="1" applyFont="1">
      <alignment readingOrder="0"/>
    </xf>
    <xf borderId="0" fillId="0" fontId="6" numFmtId="165" xfId="0" applyAlignment="1" applyFont="1" applyNumberFormat="1">
      <alignment horizontal="left" readingOrder="0"/>
    </xf>
    <xf borderId="16" fillId="16" fontId="6" numFmtId="0" xfId="0" applyBorder="1" applyFont="1"/>
    <xf borderId="16" fillId="19" fontId="6" numFmtId="0" xfId="0" applyBorder="1" applyFill="1" applyFont="1"/>
    <xf borderId="12" fillId="12" fontId="5" numFmtId="0" xfId="0" applyBorder="1" applyFont="1"/>
    <xf borderId="14" fillId="8" fontId="6" numFmtId="0" xfId="0" applyBorder="1" applyFont="1"/>
    <xf borderId="14" fillId="16" fontId="6" numFmtId="0" xfId="0" applyBorder="1" applyFont="1"/>
    <xf borderId="17" fillId="0" fontId="6" numFmtId="0" xfId="0" applyAlignment="1" applyBorder="1" applyFont="1">
      <alignment horizontal="center" readingOrder="0"/>
    </xf>
    <xf borderId="17" fillId="0" fontId="10" numFmtId="0" xfId="0" applyBorder="1" applyFont="1"/>
    <xf borderId="18" fillId="0" fontId="10" numFmtId="0" xfId="0" applyBorder="1" applyFont="1"/>
    <xf borderId="19" fillId="0" fontId="6" numFmtId="0" xfId="0" applyAlignment="1" applyBorder="1" applyFont="1">
      <alignment horizontal="center" readingOrder="0"/>
    </xf>
    <xf borderId="20" fillId="0" fontId="10" numFmtId="0" xfId="0" applyBorder="1" applyFont="1"/>
    <xf borderId="21" fillId="0" fontId="10" numFmtId="0" xfId="0" applyBorder="1" applyFont="1"/>
    <xf borderId="22" fillId="0" fontId="10" numFmtId="0" xfId="0" applyBorder="1" applyFont="1"/>
    <xf borderId="23" fillId="0" fontId="10" numFmtId="0" xfId="0" applyBorder="1" applyFont="1"/>
    <xf borderId="20" fillId="0" fontId="6" numFmtId="0" xfId="0" applyAlignment="1" applyBorder="1" applyFont="1">
      <alignment horizontal="center" readingOrder="0"/>
    </xf>
    <xf borderId="24" fillId="0" fontId="6" numFmtId="0" xfId="0" applyAlignment="1" applyBorder="1" applyFont="1">
      <alignment horizontal="center" readingOrder="0"/>
    </xf>
    <xf borderId="25" fillId="0" fontId="6" numFmtId="0" xfId="0" applyAlignment="1" applyBorder="1" applyFont="1">
      <alignment horizontal="center" readingOrder="0"/>
    </xf>
    <xf borderId="26" fillId="0" fontId="6" numFmtId="0" xfId="0" applyAlignment="1" applyBorder="1" applyFont="1">
      <alignment horizontal="center" readingOrder="0"/>
    </xf>
    <xf borderId="12" fillId="0" fontId="6" numFmtId="0" xfId="0" applyAlignment="1" applyBorder="1" applyFont="1">
      <alignment horizontal="center" readingOrder="0"/>
    </xf>
    <xf borderId="13" fillId="0" fontId="6" numFmtId="0" xfId="0" applyAlignment="1" applyBorder="1" applyFont="1">
      <alignment horizontal="center" readingOrder="0"/>
    </xf>
    <xf borderId="1" fillId="0" fontId="6" numFmtId="0" xfId="0" applyAlignment="1" applyBorder="1" applyFont="1">
      <alignment readingOrder="0"/>
    </xf>
    <xf borderId="26" fillId="0" fontId="6" numFmtId="0" xfId="0" applyAlignment="1" applyBorder="1" applyFont="1">
      <alignment readingOrder="0"/>
    </xf>
    <xf borderId="27" fillId="0" fontId="6" numFmtId="0" xfId="0" applyAlignment="1" applyBorder="1" applyFont="1">
      <alignment horizontal="center" readingOrder="0"/>
    </xf>
    <xf borderId="3" fillId="8" fontId="6" numFmtId="0" xfId="0" applyAlignment="1" applyBorder="1" applyFont="1">
      <alignment readingOrder="0"/>
    </xf>
    <xf borderId="3" fillId="14" fontId="1" numFmtId="0" xfId="0" applyAlignment="1" applyBorder="1" applyFont="1">
      <alignment vertical="bottom"/>
    </xf>
    <xf borderId="0" fillId="13" fontId="6" numFmtId="0" xfId="0" applyAlignment="1" applyFont="1">
      <alignment readingOrder="0"/>
    </xf>
    <xf borderId="3" fillId="8" fontId="1" numFmtId="0" xfId="0" applyAlignment="1" applyBorder="1" applyFont="1">
      <alignment vertical="bottom"/>
    </xf>
    <xf borderId="3" fillId="15" fontId="1" numFmtId="0" xfId="0" applyAlignment="1" applyBorder="1" applyFont="1">
      <alignment vertical="bottom"/>
    </xf>
    <xf borderId="13" fillId="8" fontId="1" numFmtId="0" xfId="0" applyAlignment="1" applyBorder="1" applyFont="1">
      <alignment vertical="bottom"/>
    </xf>
    <xf borderId="13" fillId="0" fontId="6" numFmtId="0" xfId="0" applyAlignment="1" applyBorder="1" applyFont="1">
      <alignment readingOrder="0"/>
    </xf>
    <xf borderId="14" fillId="6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 outlineLevelRow="1"/>
  <cols>
    <col customWidth="1" min="1" max="1" width="5.5"/>
    <col customWidth="1" min="2" max="2" width="9.5"/>
    <col customWidth="1" min="3" max="3" width="21.75"/>
    <col customWidth="1" min="4" max="4" width="8.13"/>
    <col customWidth="1" min="5" max="5" width="4.13"/>
    <col customWidth="1" min="6" max="6" width="5.13"/>
    <col customWidth="1" min="7" max="7" width="4.75"/>
    <col customWidth="1" min="8" max="8" width="4.0"/>
    <col customWidth="1" min="9" max="9" width="5.25"/>
    <col customWidth="1" min="10" max="10" width="4.0"/>
    <col customWidth="1" min="11" max="11" width="5.13"/>
    <col customWidth="1" min="12" max="12" width="6.0"/>
    <col customWidth="1" min="13" max="13" width="5.63"/>
    <col customWidth="1" min="14" max="14" width="5.0"/>
    <col customWidth="1" min="15" max="15" width="5.88"/>
    <col customWidth="1" min="16" max="16" width="5.38"/>
    <col customWidth="1" min="17" max="17" width="5.13"/>
    <col customWidth="1" min="18" max="18" width="6.38"/>
    <col customWidth="1" min="19" max="20" width="5.5"/>
    <col customWidth="1" min="21" max="21" width="7.88"/>
    <col customWidth="1" min="22" max="22" width="5.5"/>
    <col customWidth="1" min="23" max="23" width="4.13"/>
    <col customWidth="1" min="24" max="24" width="3.88"/>
    <col customWidth="1" min="25" max="25" width="4.38"/>
    <col customWidth="1" min="26" max="26" width="4.13"/>
    <col customWidth="1" min="27" max="27" width="4.63"/>
    <col customWidth="1" min="28" max="28" width="5.88"/>
    <col customWidth="1" min="29" max="29" width="9.0"/>
    <col customWidth="1" min="30" max="30" width="11.25"/>
  </cols>
  <sheetData>
    <row r="1" outlineLevel="1">
      <c r="A1" s="1"/>
      <c r="B1" s="1"/>
      <c r="C1" s="1"/>
      <c r="D1" s="1"/>
      <c r="E1" s="2" t="s">
        <v>0</v>
      </c>
      <c r="H1" s="3" t="s">
        <v>1</v>
      </c>
      <c r="K1" s="4" t="s">
        <v>2</v>
      </c>
      <c r="N1" s="5" t="s">
        <v>3</v>
      </c>
      <c r="Q1" s="6">
        <v>44348.0</v>
      </c>
      <c r="T1" s="7">
        <v>44349.0</v>
      </c>
      <c r="W1" s="8" t="s">
        <v>4</v>
      </c>
      <c r="Z1" s="9" t="s">
        <v>5</v>
      </c>
    </row>
    <row r="2" outlineLevel="1">
      <c r="A2" s="1"/>
      <c r="B2" s="1"/>
      <c r="C2" s="1"/>
      <c r="D2" s="1"/>
      <c r="E2" s="10" t="s">
        <v>6</v>
      </c>
      <c r="F2" s="11" t="s">
        <v>7</v>
      </c>
      <c r="G2" s="10" t="s">
        <v>8</v>
      </c>
      <c r="H2" s="12" t="s">
        <v>6</v>
      </c>
      <c r="I2" s="13" t="s">
        <v>7</v>
      </c>
      <c r="J2" s="12" t="s">
        <v>8</v>
      </c>
      <c r="K2" s="14" t="s">
        <v>6</v>
      </c>
      <c r="L2" s="14" t="s">
        <v>7</v>
      </c>
      <c r="M2" s="14" t="s">
        <v>8</v>
      </c>
      <c r="N2" s="15" t="s">
        <v>6</v>
      </c>
      <c r="O2" s="15" t="s">
        <v>7</v>
      </c>
      <c r="P2" s="15" t="s">
        <v>8</v>
      </c>
      <c r="Q2" s="16" t="s">
        <v>6</v>
      </c>
      <c r="R2" s="17" t="s">
        <v>7</v>
      </c>
      <c r="S2" s="16" t="s">
        <v>8</v>
      </c>
      <c r="T2" s="18" t="s">
        <v>6</v>
      </c>
      <c r="U2" s="19" t="s">
        <v>7</v>
      </c>
      <c r="V2" s="18" t="s">
        <v>8</v>
      </c>
      <c r="W2" s="20" t="s">
        <v>6</v>
      </c>
      <c r="X2" s="20" t="s">
        <v>7</v>
      </c>
      <c r="Y2" s="21" t="s">
        <v>8</v>
      </c>
      <c r="Z2" s="22" t="s">
        <v>6</v>
      </c>
      <c r="AA2" s="22" t="s">
        <v>7</v>
      </c>
      <c r="AB2" s="23" t="s">
        <v>8</v>
      </c>
    </row>
    <row r="3" outlineLevel="1">
      <c r="A3" s="24" t="s">
        <v>9</v>
      </c>
      <c r="B3" s="24" t="s">
        <v>10</v>
      </c>
      <c r="C3" s="24" t="s">
        <v>11</v>
      </c>
      <c r="D3" s="25" t="s">
        <v>12</v>
      </c>
      <c r="E3" s="26"/>
      <c r="F3" s="26"/>
      <c r="G3" s="26"/>
      <c r="H3" s="27"/>
      <c r="I3" s="27"/>
      <c r="J3" s="27"/>
      <c r="K3" s="28"/>
      <c r="L3" s="28"/>
      <c r="M3" s="28"/>
      <c r="N3" s="29"/>
      <c r="O3" s="29"/>
      <c r="P3" s="29"/>
      <c r="Q3" s="30"/>
      <c r="R3" s="30"/>
      <c r="S3" s="30"/>
      <c r="T3" s="31"/>
      <c r="U3" s="31"/>
      <c r="V3" s="31"/>
      <c r="W3" s="32"/>
      <c r="X3" s="32"/>
      <c r="Y3" s="32"/>
      <c r="Z3" s="33"/>
      <c r="AA3" s="33"/>
      <c r="AB3" s="33"/>
      <c r="AC3" s="34" t="s">
        <v>8</v>
      </c>
      <c r="AD3" s="34" t="s">
        <v>6</v>
      </c>
      <c r="AE3" s="34" t="s">
        <v>13</v>
      </c>
      <c r="AF3" s="35" t="s">
        <v>14</v>
      </c>
    </row>
    <row r="4">
      <c r="A4" s="36">
        <v>1.0</v>
      </c>
      <c r="B4" s="37" t="s">
        <v>15</v>
      </c>
      <c r="C4" s="38" t="str">
        <f t="array" ref="C4">INDEX('Svi studenti'!$C$2:$C996,MATCH(B4, 'Svi studenti'!$B$2:$B996, 0))</f>
        <v>Аврамовић, Лазар</v>
      </c>
      <c r="D4" s="38"/>
      <c r="L4" s="38"/>
      <c r="M4" s="39">
        <f t="array" ref="M4">IFERROR(INDEX(Predrok1!A$6:BK$68, MATCH(B4,Predrok1!A$6:A$68, 0), 63),0)</f>
        <v>0</v>
      </c>
      <c r="P4" s="40">
        <f t="array" ref="P4">IFERROR(INDEX(Predrok2!A$6:BB$45, MATCH(B4,Predrok2!A$6:A$45, 0), 54),0)</f>
        <v>0</v>
      </c>
      <c r="R4" s="41"/>
      <c r="S4" s="42">
        <f t="array" ref="S4">IFERROR(INDEX('Jun1'!A$6:BN$31, MATCH(B4,'Jun1'!A$6:A$31, 0), 66),0)</f>
        <v>25</v>
      </c>
      <c r="U4" s="43"/>
      <c r="V4" s="43"/>
      <c r="X4" s="43"/>
      <c r="Y4" s="43"/>
      <c r="AC4" s="39">
        <f t="shared" ref="AC4:AC303" si="1"> MAX(M4,P4, S4,V4)</f>
        <v>25</v>
      </c>
      <c r="AD4" s="44">
        <f t="shared" ref="AD4:AD303" si="2">Max(K4,N4)</f>
        <v>0</v>
      </c>
      <c r="AE4" s="40">
        <f t="shared" ref="AE4:AE303" si="3">SUM(AD4,AC4)</f>
        <v>25</v>
      </c>
      <c r="AF4" s="44">
        <f t="shared" ref="AF4:AF303" si="4">IF(AE4&gt;90,10,IF(AE4&gt;80, 9, IF(AE4&gt;70, 8, IF(AE4&gt;60, 7, IF(AE4&gt;50,6,5)))))</f>
        <v>5</v>
      </c>
    </row>
    <row r="5">
      <c r="A5" s="36">
        <v>2.0</v>
      </c>
      <c r="B5" s="37" t="s">
        <v>16</v>
      </c>
      <c r="C5" s="38" t="str">
        <f t="array" ref="C5">INDEX('Svi studenti'!$C$2:$C996,MATCH(B5, 'Svi studenti'!$B$2:$B996, 0))</f>
        <v>Аврамовић, Митар</v>
      </c>
      <c r="D5" s="38"/>
      <c r="L5" s="38"/>
      <c r="M5" s="38">
        <f t="array" ref="M5">IFERROR(INDEX(Predrok1!A$6:BK$68, MATCH(B5,Predrok1!A$6:A$68, 0), 63),0)</f>
        <v>0</v>
      </c>
      <c r="P5" s="44">
        <f t="array" ref="P5">IFERROR(INDEX(Predrok2!A$6:BB$45, MATCH(B5,Predrok2!A$6:A$45, 0), 54),0)</f>
        <v>0</v>
      </c>
      <c r="R5" s="1"/>
      <c r="S5" s="42">
        <f t="array" ref="S5">IFERROR(INDEX('Jun1'!A$6:BN$31, MATCH(B5,'Jun1'!A$6:A$31, 0), 66),0)</f>
        <v>0</v>
      </c>
      <c r="U5" s="43"/>
      <c r="V5" s="43"/>
      <c r="X5" s="43"/>
      <c r="Y5" s="43"/>
      <c r="AC5" s="39">
        <f t="shared" si="1"/>
        <v>0</v>
      </c>
      <c r="AD5" s="44">
        <f t="shared" si="2"/>
        <v>0</v>
      </c>
      <c r="AE5" s="40">
        <f t="shared" si="3"/>
        <v>0</v>
      </c>
      <c r="AF5" s="44">
        <f t="shared" si="4"/>
        <v>5</v>
      </c>
    </row>
    <row r="6">
      <c r="A6" s="36">
        <v>3.0</v>
      </c>
      <c r="B6" s="37" t="s">
        <v>17</v>
      </c>
      <c r="C6" s="38" t="str">
        <f t="array" ref="C6">INDEX('Svi studenti'!$C$2:$C996,MATCH(B6, 'Svi studenti'!$B$2:$B996, 0))</f>
        <v>Алексендрић, Катарина</v>
      </c>
      <c r="D6" s="38"/>
      <c r="L6" s="38"/>
      <c r="M6" s="38">
        <f t="array" ref="M6">IFERROR(INDEX(Predrok1!A$6:BK$68, MATCH(B6,Predrok1!A$6:A$68, 0), 63),0)</f>
        <v>0</v>
      </c>
      <c r="P6" s="44">
        <f t="array" ref="P6">IFERROR(INDEX(Predrok2!A$6:BB$45, MATCH(B6,Predrok2!A$6:A$45, 0), 54),0)</f>
        <v>0</v>
      </c>
      <c r="R6" s="1"/>
      <c r="S6" s="42">
        <f t="array" ref="S6">IFERROR(INDEX('Jun1'!A$6:BN$31, MATCH(B6,'Jun1'!A$6:A$31, 0), 66),0)</f>
        <v>0</v>
      </c>
      <c r="U6" s="43"/>
      <c r="V6" s="43"/>
      <c r="X6" s="43"/>
      <c r="Y6" s="43"/>
      <c r="AC6" s="39">
        <f t="shared" si="1"/>
        <v>0</v>
      </c>
      <c r="AD6" s="44">
        <f t="shared" si="2"/>
        <v>0</v>
      </c>
      <c r="AE6" s="40">
        <f t="shared" si="3"/>
        <v>0</v>
      </c>
      <c r="AF6" s="44">
        <f t="shared" si="4"/>
        <v>5</v>
      </c>
    </row>
    <row r="7">
      <c r="A7" s="36">
        <v>4.0</v>
      </c>
      <c r="B7" s="37" t="s">
        <v>18</v>
      </c>
      <c r="C7" s="38" t="str">
        <f t="array" ref="C7">INDEX('Svi studenti'!$C$2:$C996,MATCH(B7, 'Svi studenti'!$B$2:$B996, 0))</f>
        <v>Антанасковић, Филип</v>
      </c>
      <c r="D7" s="45"/>
      <c r="L7" s="38"/>
      <c r="M7" s="38">
        <f t="array" ref="M7">IFERROR(INDEX(Predrok1!A$6:BK$68, MATCH(B7,Predrok1!A$6:A$68, 0), 63),0)</f>
        <v>0</v>
      </c>
      <c r="P7" s="44">
        <f t="array" ref="P7">IFERROR(INDEX(Predrok2!A$6:BB$45, MATCH(B7,Predrok2!A$6:A$45, 0), 54),0)</f>
        <v>51</v>
      </c>
      <c r="R7" s="1"/>
      <c r="S7" s="42">
        <f t="array" ref="S7">IFERROR(INDEX('Jun1'!A$6:BN$31, MATCH(B7,'Jun1'!A$6:A$31, 0), 66),0)</f>
        <v>0</v>
      </c>
      <c r="U7" s="43"/>
      <c r="V7" s="43"/>
      <c r="X7" s="43"/>
      <c r="Y7" s="43"/>
      <c r="AC7" s="39">
        <f t="shared" si="1"/>
        <v>51</v>
      </c>
      <c r="AD7" s="44">
        <f t="shared" si="2"/>
        <v>0</v>
      </c>
      <c r="AE7" s="40">
        <f t="shared" si="3"/>
        <v>51</v>
      </c>
      <c r="AF7" s="44">
        <f t="shared" si="4"/>
        <v>6</v>
      </c>
    </row>
    <row r="8">
      <c r="A8" s="36">
        <v>5.0</v>
      </c>
      <c r="B8" s="37" t="s">
        <v>19</v>
      </c>
      <c r="C8" s="38" t="str">
        <f t="array" ref="C8">INDEX('Svi studenti'!$C$2:$C996,MATCH(B8, 'Svi studenti'!$B$2:$B996, 0))</f>
        <v>Антић, Исидора</v>
      </c>
      <c r="D8" s="38"/>
      <c r="L8" s="38"/>
      <c r="M8" s="38">
        <f t="array" ref="M8">IFERROR(INDEX(Predrok1!A$6:BK$68, MATCH(B8,Predrok1!A$6:A$68, 0), 63),0)</f>
        <v>0</v>
      </c>
      <c r="P8" s="44">
        <f t="array" ref="P8">IFERROR(INDEX(Predrok2!A$6:BB$45, MATCH(B8,Predrok2!A$6:A$45, 0), 54),0)</f>
        <v>0</v>
      </c>
      <c r="R8" s="1"/>
      <c r="S8" s="42">
        <f t="array" ref="S8">IFERROR(INDEX('Jun1'!A$6:BN$31, MATCH(B8,'Jun1'!A$6:A$31, 0), 66),0)</f>
        <v>0</v>
      </c>
      <c r="U8" s="43"/>
      <c r="V8" s="43"/>
      <c r="X8" s="43"/>
      <c r="Y8" s="43"/>
      <c r="AC8" s="39">
        <f t="shared" si="1"/>
        <v>0</v>
      </c>
      <c r="AD8" s="44">
        <f t="shared" si="2"/>
        <v>0</v>
      </c>
      <c r="AE8" s="40">
        <f t="shared" si="3"/>
        <v>0</v>
      </c>
      <c r="AF8" s="44">
        <f t="shared" si="4"/>
        <v>5</v>
      </c>
    </row>
    <row r="9">
      <c r="A9" s="36">
        <v>6.0</v>
      </c>
      <c r="B9" s="37" t="s">
        <v>20</v>
      </c>
      <c r="C9" s="38" t="str">
        <f t="array" ref="C9">INDEX('Svi studenti'!$C$2:$C996,MATCH(B9, 'Svi studenti'!$B$2:$B996, 0))</f>
        <v>Арамбашић, Тодор</v>
      </c>
      <c r="D9" s="38"/>
      <c r="L9" s="38"/>
      <c r="M9" s="38">
        <f t="array" ref="M9">IFERROR(INDEX(Predrok1!A$6:BK$68, MATCH(B9,Predrok1!A$6:A$68, 0), 63),0)</f>
        <v>0</v>
      </c>
      <c r="P9" s="44">
        <f t="array" ref="P9">IFERROR(INDEX(Predrok2!A$6:BB$45, MATCH(B9,Predrok2!A$6:A$45, 0), 54),0)</f>
        <v>0</v>
      </c>
      <c r="R9" s="1"/>
      <c r="S9" s="42">
        <f t="array" ref="S9">IFERROR(INDEX('Jun1'!A$6:BN$31, MATCH(B9,'Jun1'!A$6:A$31, 0), 66),0)</f>
        <v>0</v>
      </c>
      <c r="U9" s="43"/>
      <c r="V9" s="43"/>
      <c r="X9" s="43"/>
      <c r="Y9" s="43"/>
      <c r="AC9" s="39">
        <f t="shared" si="1"/>
        <v>0</v>
      </c>
      <c r="AD9" s="44">
        <f t="shared" si="2"/>
        <v>0</v>
      </c>
      <c r="AE9" s="40">
        <f t="shared" si="3"/>
        <v>0</v>
      </c>
      <c r="AF9" s="44">
        <f t="shared" si="4"/>
        <v>5</v>
      </c>
    </row>
    <row r="10">
      <c r="A10" s="36">
        <v>7.0</v>
      </c>
      <c r="B10" s="37" t="s">
        <v>21</v>
      </c>
      <c r="C10" s="38" t="str">
        <f t="array" ref="C10">INDEX('Svi studenti'!$C$2:$C996,MATCH(B10, 'Svi studenti'!$B$2:$B996, 0))</f>
        <v>Арсић, Ана</v>
      </c>
      <c r="D10" s="45"/>
      <c r="L10" s="38"/>
      <c r="M10" s="38">
        <f t="array" ref="M10">IFERROR(INDEX(Predrok1!A$6:BK$68, MATCH(B10,Predrok1!A$6:A$68, 0), 63),0)</f>
        <v>51</v>
      </c>
      <c r="P10" s="44">
        <f t="array" ref="P10">IFERROR(INDEX(Predrok2!A$6:BB$45, MATCH(B10,Predrok2!A$6:A$45, 0), 54),0)</f>
        <v>0</v>
      </c>
      <c r="R10" s="1"/>
      <c r="S10" s="42">
        <f t="array" ref="S10">IFERROR(INDEX('Jun1'!A$6:BN$31, MATCH(B10,'Jun1'!A$6:A$31, 0), 66),0)</f>
        <v>0</v>
      </c>
      <c r="U10" s="43"/>
      <c r="V10" s="43"/>
      <c r="X10" s="43"/>
      <c r="Y10" s="43"/>
      <c r="AC10" s="39">
        <f t="shared" si="1"/>
        <v>51</v>
      </c>
      <c r="AD10" s="44">
        <f t="shared" si="2"/>
        <v>0</v>
      </c>
      <c r="AE10" s="40">
        <f t="shared" si="3"/>
        <v>51</v>
      </c>
      <c r="AF10" s="44">
        <f t="shared" si="4"/>
        <v>6</v>
      </c>
    </row>
    <row r="11">
      <c r="A11" s="36">
        <v>8.0</v>
      </c>
      <c r="B11" s="37" t="s">
        <v>22</v>
      </c>
      <c r="C11" s="38" t="str">
        <f t="array" ref="C11">INDEX('Svi studenti'!$C$2:$C996,MATCH(B11, 'Svi studenti'!$B$2:$B996, 0))</f>
        <v>Бадрић, Немања</v>
      </c>
      <c r="D11" s="38"/>
      <c r="L11" s="38"/>
      <c r="M11" s="38">
        <f t="array" ref="M11">IFERROR(INDEX(Predrok1!A$6:BK$68, MATCH(B11,Predrok1!A$6:A$68, 0), 63),0)</f>
        <v>0</v>
      </c>
      <c r="P11" s="44">
        <f t="array" ref="P11">IFERROR(INDEX(Predrok2!A$6:BB$45, MATCH(B11,Predrok2!A$6:A$45, 0), 54),0)</f>
        <v>0</v>
      </c>
      <c r="R11" s="1"/>
      <c r="S11" s="42">
        <f t="array" ref="S11">IFERROR(INDEX('Jun1'!A$6:BN$31, MATCH(B11,'Jun1'!A$6:A$31, 0), 66),0)</f>
        <v>0</v>
      </c>
      <c r="U11" s="43"/>
      <c r="V11" s="43"/>
      <c r="X11" s="43"/>
      <c r="Y11" s="43"/>
      <c r="AC11" s="39">
        <f t="shared" si="1"/>
        <v>0</v>
      </c>
      <c r="AD11" s="44">
        <f t="shared" si="2"/>
        <v>0</v>
      </c>
      <c r="AE11" s="40">
        <f t="shared" si="3"/>
        <v>0</v>
      </c>
      <c r="AF11" s="44">
        <f t="shared" si="4"/>
        <v>5</v>
      </c>
    </row>
    <row r="12">
      <c r="A12" s="36">
        <v>9.0</v>
      </c>
      <c r="B12" s="37" t="s">
        <v>23</v>
      </c>
      <c r="C12" s="38" t="str">
        <f t="array" ref="C12">INDEX('Svi studenti'!$C$2:$C996,MATCH(B12, 'Svi studenti'!$B$2:$B996, 0))</f>
        <v>Бајић, Богдан</v>
      </c>
      <c r="D12" s="38"/>
      <c r="L12" s="38"/>
      <c r="M12" s="38">
        <f t="array" ref="M12">IFERROR(INDEX(Predrok1!A$6:BK$68, MATCH(B12,Predrok1!A$6:A$68, 0), 63),0)</f>
        <v>0</v>
      </c>
      <c r="P12" s="44">
        <f t="array" ref="P12">IFERROR(INDEX(Predrok2!A$6:BB$45, MATCH(B12,Predrok2!A$6:A$45, 0), 54),0)</f>
        <v>0</v>
      </c>
      <c r="R12" s="1"/>
      <c r="S12" s="42">
        <f t="array" ref="S12">IFERROR(INDEX('Jun1'!A$6:BN$31, MATCH(B12,'Jun1'!A$6:A$31, 0), 66),0)</f>
        <v>0</v>
      </c>
      <c r="U12" s="43"/>
      <c r="V12" s="43"/>
      <c r="X12" s="43"/>
      <c r="Y12" s="43"/>
      <c r="AC12" s="39">
        <f t="shared" si="1"/>
        <v>0</v>
      </c>
      <c r="AD12" s="44">
        <f t="shared" si="2"/>
        <v>0</v>
      </c>
      <c r="AE12" s="40">
        <f t="shared" si="3"/>
        <v>0</v>
      </c>
      <c r="AF12" s="44">
        <f t="shared" si="4"/>
        <v>5</v>
      </c>
    </row>
    <row r="13">
      <c r="A13" s="36">
        <v>10.0</v>
      </c>
      <c r="B13" s="37" t="s">
        <v>24</v>
      </c>
      <c r="C13" s="38" t="str">
        <f t="array" ref="C13">INDEX('Svi studenti'!$C$2:$C996,MATCH(B13, 'Svi studenti'!$B$2:$B996, 0))</f>
        <v>Баранин, Тамара</v>
      </c>
      <c r="D13" s="38"/>
      <c r="L13" s="38"/>
      <c r="M13" s="38">
        <f t="array" ref="M13">IFERROR(INDEX(Predrok1!A$6:BK$68, MATCH(B13,Predrok1!A$6:A$68, 0), 63),0)</f>
        <v>40</v>
      </c>
      <c r="P13" s="44">
        <f t="array" ref="P13">IFERROR(INDEX(Predrok2!A$6:BB$45, MATCH(B13,Predrok2!A$6:A$45, 0), 54),0)</f>
        <v>0</v>
      </c>
      <c r="R13" s="1"/>
      <c r="S13" s="42">
        <f t="array" ref="S13">IFERROR(INDEX('Jun1'!A$6:BN$31, MATCH(B13,'Jun1'!A$6:A$31, 0), 66),0)</f>
        <v>0</v>
      </c>
      <c r="U13" s="43"/>
      <c r="V13" s="43"/>
      <c r="X13" s="43"/>
      <c r="Y13" s="43"/>
      <c r="AC13" s="39">
        <f t="shared" si="1"/>
        <v>40</v>
      </c>
      <c r="AD13" s="44">
        <f t="shared" si="2"/>
        <v>0</v>
      </c>
      <c r="AE13" s="40">
        <f t="shared" si="3"/>
        <v>40</v>
      </c>
      <c r="AF13" s="44">
        <f t="shared" si="4"/>
        <v>5</v>
      </c>
    </row>
    <row r="14">
      <c r="A14" s="36">
        <v>11.0</v>
      </c>
      <c r="B14" s="37" t="s">
        <v>25</v>
      </c>
      <c r="C14" s="38" t="str">
        <f t="array" ref="C14">INDEX('Svi studenti'!$C$2:$C996,MATCH(B14, 'Svi studenti'!$B$2:$B996, 0))</f>
        <v>Бибић, Илинка</v>
      </c>
      <c r="D14" s="38"/>
      <c r="L14" s="38"/>
      <c r="M14" s="38">
        <f t="array" ref="M14">IFERROR(INDEX(Predrok1!A$6:BK$68, MATCH(B14,Predrok1!A$6:A$68, 0), 63),0)</f>
        <v>0</v>
      </c>
      <c r="P14" s="44">
        <f t="array" ref="P14">IFERROR(INDEX(Predrok2!A$6:BB$45, MATCH(B14,Predrok2!A$6:A$45, 0), 54),0)</f>
        <v>0</v>
      </c>
      <c r="R14" s="1"/>
      <c r="S14" s="42">
        <f t="array" ref="S14">IFERROR(INDEX('Jun1'!A$6:BN$31, MATCH(B14,'Jun1'!A$6:A$31, 0), 66),0)</f>
        <v>0</v>
      </c>
      <c r="U14" s="43"/>
      <c r="V14" s="43"/>
      <c r="X14" s="43"/>
      <c r="Y14" s="43"/>
      <c r="AC14" s="39">
        <f t="shared" si="1"/>
        <v>0</v>
      </c>
      <c r="AD14" s="44">
        <f t="shared" si="2"/>
        <v>0</v>
      </c>
      <c r="AE14" s="40">
        <f t="shared" si="3"/>
        <v>0</v>
      </c>
      <c r="AF14" s="44">
        <f t="shared" si="4"/>
        <v>5</v>
      </c>
    </row>
    <row r="15">
      <c r="A15" s="36">
        <v>12.0</v>
      </c>
      <c r="B15" s="37" t="s">
        <v>26</v>
      </c>
      <c r="C15" s="38" t="str">
        <f t="array" ref="C15">INDEX('Svi studenti'!$C$2:$C996,MATCH(B15, 'Svi studenti'!$B$2:$B996, 0))</f>
        <v>Биочанин, Милош</v>
      </c>
      <c r="D15" s="38"/>
      <c r="L15" s="38"/>
      <c r="M15" s="38">
        <f t="array" ref="M15">IFERROR(INDEX(Predrok1!A$6:BK$68, MATCH(B15,Predrok1!A$6:A$68, 0), 63),0)</f>
        <v>19</v>
      </c>
      <c r="P15" s="44">
        <f t="array" ref="P15">IFERROR(INDEX(Predrok2!A$6:BB$45, MATCH(B15,Predrok2!A$6:A$45, 0), 54),0)</f>
        <v>0</v>
      </c>
      <c r="R15" s="1"/>
      <c r="S15" s="42">
        <f t="array" ref="S15">IFERROR(INDEX('Jun1'!A$6:BN$31, MATCH(B15,'Jun1'!A$6:A$31, 0), 66),0)</f>
        <v>48</v>
      </c>
      <c r="U15" s="43"/>
      <c r="V15" s="43"/>
      <c r="X15" s="43"/>
      <c r="Y15" s="43"/>
      <c r="AC15" s="39">
        <f t="shared" si="1"/>
        <v>48</v>
      </c>
      <c r="AD15" s="44">
        <f t="shared" si="2"/>
        <v>0</v>
      </c>
      <c r="AE15" s="40">
        <f t="shared" si="3"/>
        <v>48</v>
      </c>
      <c r="AF15" s="44">
        <f t="shared" si="4"/>
        <v>5</v>
      </c>
    </row>
    <row r="16">
      <c r="A16" s="36">
        <v>13.0</v>
      </c>
      <c r="B16" s="37" t="s">
        <v>27</v>
      </c>
      <c r="C16" s="38" t="str">
        <f t="array" ref="C16">INDEX('Svi studenti'!$C$2:$C996,MATCH(B16, 'Svi studenti'!$B$2:$B996, 0))</f>
        <v>Бјеговић, Јован</v>
      </c>
      <c r="D16" s="45"/>
      <c r="L16" s="38"/>
      <c r="M16" s="38">
        <f t="array" ref="M16">IFERROR(INDEX(Predrok1!A$6:BK$68, MATCH(B16,Predrok1!A$6:A$68, 0), 63),0)</f>
        <v>59</v>
      </c>
      <c r="P16" s="44">
        <f t="array" ref="P16">IFERROR(INDEX(Predrok2!A$6:BB$45, MATCH(B16,Predrok2!A$6:A$45, 0), 54),0)</f>
        <v>0</v>
      </c>
      <c r="R16" s="1"/>
      <c r="S16" s="42">
        <f t="array" ref="S16">IFERROR(INDEX('Jun1'!A$6:BN$31, MATCH(B16,'Jun1'!A$6:A$31, 0), 66),0)</f>
        <v>0</v>
      </c>
      <c r="U16" s="43"/>
      <c r="V16" s="43"/>
      <c r="X16" s="43"/>
      <c r="Y16" s="43"/>
      <c r="AC16" s="39">
        <f t="shared" si="1"/>
        <v>59</v>
      </c>
      <c r="AD16" s="44">
        <f t="shared" si="2"/>
        <v>0</v>
      </c>
      <c r="AE16" s="40">
        <f t="shared" si="3"/>
        <v>59</v>
      </c>
      <c r="AF16" s="44">
        <f t="shared" si="4"/>
        <v>6</v>
      </c>
    </row>
    <row r="17">
      <c r="A17" s="36">
        <v>14.0</v>
      </c>
      <c r="B17" s="37" t="s">
        <v>28</v>
      </c>
      <c r="C17" s="38" t="str">
        <f t="array" ref="C17">INDEX('Svi studenti'!$C$2:$C996,MATCH(B17, 'Svi studenti'!$B$2:$B996, 0))</f>
        <v>Блануша, Михајло</v>
      </c>
      <c r="D17" s="38"/>
      <c r="L17" s="38"/>
      <c r="M17" s="38">
        <f t="array" ref="M17">IFERROR(INDEX(Predrok1!A$6:BK$68, MATCH(B17,Predrok1!A$6:A$68, 0), 63),0)</f>
        <v>0</v>
      </c>
      <c r="P17" s="44">
        <f t="array" ref="P17">IFERROR(INDEX(Predrok2!A$6:BB$45, MATCH(B17,Predrok2!A$6:A$45, 0), 54),0)</f>
        <v>0</v>
      </c>
      <c r="R17" s="1"/>
      <c r="S17" s="42">
        <f t="array" ref="S17">IFERROR(INDEX('Jun1'!A$6:BN$31, MATCH(B17,'Jun1'!A$6:A$31, 0), 66),0)</f>
        <v>0</v>
      </c>
      <c r="U17" s="43"/>
      <c r="V17" s="43"/>
      <c r="X17" s="43"/>
      <c r="Y17" s="43"/>
      <c r="AC17" s="39">
        <f t="shared" si="1"/>
        <v>0</v>
      </c>
      <c r="AD17" s="44">
        <f t="shared" si="2"/>
        <v>0</v>
      </c>
      <c r="AE17" s="40">
        <f t="shared" si="3"/>
        <v>0</v>
      </c>
      <c r="AF17" s="44">
        <f t="shared" si="4"/>
        <v>5</v>
      </c>
    </row>
    <row r="18">
      <c r="A18" s="36">
        <v>15.0</v>
      </c>
      <c r="B18" s="37" t="s">
        <v>29</v>
      </c>
      <c r="C18" s="38" t="str">
        <f t="array" ref="C18">INDEX('Svi studenti'!$C$2:$C996,MATCH(B18, 'Svi studenti'!$B$2:$B996, 0))</f>
        <v>Богавац, Марија</v>
      </c>
      <c r="D18" s="45"/>
      <c r="L18" s="38"/>
      <c r="M18" s="38">
        <f t="array" ref="M18">IFERROR(INDEX(Predrok1!A$6:BK$68, MATCH(B18,Predrok1!A$6:A$68, 0), 63),0)</f>
        <v>62.5</v>
      </c>
      <c r="P18" s="44">
        <f t="array" ref="P18">IFERROR(INDEX(Predrok2!A$6:BB$45, MATCH(B18,Predrok2!A$6:A$45, 0), 54),0)</f>
        <v>0</v>
      </c>
      <c r="R18" s="1"/>
      <c r="S18" s="42">
        <f t="array" ref="S18">IFERROR(INDEX('Jun1'!A$6:BN$31, MATCH(B18,'Jun1'!A$6:A$31, 0), 66),0)</f>
        <v>0</v>
      </c>
      <c r="U18" s="43"/>
      <c r="V18" s="43"/>
      <c r="X18" s="43"/>
      <c r="Y18" s="43"/>
      <c r="AC18" s="39">
        <f t="shared" si="1"/>
        <v>62.5</v>
      </c>
      <c r="AD18" s="44">
        <f t="shared" si="2"/>
        <v>0</v>
      </c>
      <c r="AE18" s="40">
        <f t="shared" si="3"/>
        <v>62.5</v>
      </c>
      <c r="AF18" s="44">
        <f t="shared" si="4"/>
        <v>7</v>
      </c>
    </row>
    <row r="19">
      <c r="A19" s="36">
        <v>16.0</v>
      </c>
      <c r="B19" s="37" t="s">
        <v>30</v>
      </c>
      <c r="C19" s="38" t="str">
        <f t="array" ref="C19">INDEX('Svi studenti'!$C$2:$C996,MATCH(B19, 'Svi studenti'!$B$2:$B996, 0))</f>
        <v>Богдановић, Јелена</v>
      </c>
      <c r="D19" s="38"/>
      <c r="L19" s="38"/>
      <c r="M19" s="38">
        <f t="array" ref="M19">IFERROR(INDEX(Predrok1!A$6:BK$68, MATCH(B19,Predrok1!A$6:A$68, 0), 63),0)</f>
        <v>0</v>
      </c>
      <c r="P19" s="44">
        <f t="array" ref="P19">IFERROR(INDEX(Predrok2!A$6:BB$45, MATCH(B19,Predrok2!A$6:A$45, 0), 54),0)</f>
        <v>0</v>
      </c>
      <c r="R19" s="1"/>
      <c r="S19" s="42">
        <f t="array" ref="S19">IFERROR(INDEX('Jun1'!A$6:BN$31, MATCH(B19,'Jun1'!A$6:A$31, 0), 66),0)</f>
        <v>0</v>
      </c>
      <c r="U19" s="43"/>
      <c r="V19" s="43"/>
      <c r="X19" s="43"/>
      <c r="Y19" s="43"/>
      <c r="AC19" s="39">
        <f t="shared" si="1"/>
        <v>0</v>
      </c>
      <c r="AD19" s="44">
        <f t="shared" si="2"/>
        <v>0</v>
      </c>
      <c r="AE19" s="40">
        <f t="shared" si="3"/>
        <v>0</v>
      </c>
      <c r="AF19" s="44">
        <f t="shared" si="4"/>
        <v>5</v>
      </c>
    </row>
    <row r="20">
      <c r="A20" s="36">
        <v>17.0</v>
      </c>
      <c r="B20" s="37" t="s">
        <v>31</v>
      </c>
      <c r="C20" s="38" t="str">
        <f t="array" ref="C20">INDEX('Svi studenti'!$C$2:$C996,MATCH(B20, 'Svi studenti'!$B$2:$B996, 0))</f>
        <v>Бодо, Милан</v>
      </c>
      <c r="D20" s="45"/>
      <c r="L20" s="38"/>
      <c r="M20" s="38">
        <f t="array" ref="M20">IFERROR(INDEX(Predrok1!A$6:BK$68, MATCH(B20,Predrok1!A$6:A$68, 0), 63),0)</f>
        <v>0</v>
      </c>
      <c r="P20" s="44">
        <f t="array" ref="P20">IFERROR(INDEX(Predrok2!A$6:BB$45, MATCH(B20,Predrok2!A$6:A$45, 0), 54),0)</f>
        <v>48.5</v>
      </c>
      <c r="R20" s="1"/>
      <c r="S20" s="42">
        <f t="array" ref="S20">IFERROR(INDEX('Jun1'!A$6:BN$31, MATCH(B20,'Jun1'!A$6:A$31, 0), 66),0)</f>
        <v>0</v>
      </c>
      <c r="U20" s="43"/>
      <c r="V20" s="43"/>
      <c r="X20" s="43"/>
      <c r="Y20" s="43"/>
      <c r="AC20" s="39">
        <f t="shared" si="1"/>
        <v>48.5</v>
      </c>
      <c r="AD20" s="44">
        <f t="shared" si="2"/>
        <v>0</v>
      </c>
      <c r="AE20" s="40">
        <f t="shared" si="3"/>
        <v>48.5</v>
      </c>
      <c r="AF20" s="44">
        <f t="shared" si="4"/>
        <v>5</v>
      </c>
    </row>
    <row r="21">
      <c r="A21" s="36">
        <v>18.0</v>
      </c>
      <c r="B21" s="37" t="s">
        <v>32</v>
      </c>
      <c r="C21" s="38" t="str">
        <f t="array" ref="C21">INDEX('Svi studenti'!$C$2:$C996,MATCH(B21, 'Svi studenti'!$B$2:$B996, 0))</f>
        <v>Божић, Стефан</v>
      </c>
      <c r="D21" s="45"/>
      <c r="L21" s="38"/>
      <c r="M21" s="38">
        <f t="array" ref="M21">IFERROR(INDEX(Predrok1!A$6:BK$68, MATCH(B21,Predrok1!A$6:A$68, 0), 63),0)</f>
        <v>43.5</v>
      </c>
      <c r="P21" s="44">
        <f t="array" ref="P21">IFERROR(INDEX(Predrok2!A$6:BB$45, MATCH(B21,Predrok2!A$6:A$45, 0), 54),0)</f>
        <v>0</v>
      </c>
      <c r="R21" s="1"/>
      <c r="S21" s="42">
        <f t="array" ref="S21">IFERROR(INDEX('Jun1'!A$6:BN$31, MATCH(B21,'Jun1'!A$6:A$31, 0), 66),0)</f>
        <v>0</v>
      </c>
      <c r="U21" s="43"/>
      <c r="V21" s="43"/>
      <c r="X21" s="43"/>
      <c r="Y21" s="43"/>
      <c r="AC21" s="39">
        <f t="shared" si="1"/>
        <v>43.5</v>
      </c>
      <c r="AD21" s="44">
        <f t="shared" si="2"/>
        <v>0</v>
      </c>
      <c r="AE21" s="40">
        <f t="shared" si="3"/>
        <v>43.5</v>
      </c>
      <c r="AF21" s="44">
        <f t="shared" si="4"/>
        <v>5</v>
      </c>
    </row>
    <row r="22">
      <c r="A22" s="36">
        <v>19.0</v>
      </c>
      <c r="B22" s="37" t="s">
        <v>33</v>
      </c>
      <c r="C22" s="38" t="str">
        <f t="array" ref="C22">INDEX('Svi studenti'!$C$2:$C996,MATCH(B22, 'Svi studenti'!$B$2:$B996, 0))</f>
        <v>Божовић, Матија</v>
      </c>
      <c r="D22" s="38"/>
      <c r="L22" s="38"/>
      <c r="M22" s="38">
        <f t="array" ref="M22">IFERROR(INDEX(Predrok1!A$6:BK$68, MATCH(B22,Predrok1!A$6:A$68, 0), 63),0)</f>
        <v>0</v>
      </c>
      <c r="P22" s="44">
        <f t="array" ref="P22">IFERROR(INDEX(Predrok2!A$6:BB$45, MATCH(B22,Predrok2!A$6:A$45, 0), 54),0)</f>
        <v>0</v>
      </c>
      <c r="R22" s="1"/>
      <c r="S22" s="42">
        <f t="array" ref="S22">IFERROR(INDEX('Jun1'!A$6:BN$31, MATCH(B22,'Jun1'!A$6:A$31, 0), 66),0)</f>
        <v>0</v>
      </c>
      <c r="U22" s="43"/>
      <c r="V22" s="43"/>
      <c r="X22" s="43"/>
      <c r="Y22" s="43"/>
      <c r="AC22" s="39">
        <f t="shared" si="1"/>
        <v>0</v>
      </c>
      <c r="AD22" s="44">
        <f t="shared" si="2"/>
        <v>0</v>
      </c>
      <c r="AE22" s="40">
        <f t="shared" si="3"/>
        <v>0</v>
      </c>
      <c r="AF22" s="44">
        <f t="shared" si="4"/>
        <v>5</v>
      </c>
    </row>
    <row r="23">
      <c r="A23" s="36">
        <v>20.0</v>
      </c>
      <c r="B23" s="37" t="s">
        <v>34</v>
      </c>
      <c r="C23" s="38" t="str">
        <f t="array" ref="C23">INDEX('Svi studenti'!$C$2:$C996,MATCH(B23, 'Svi studenti'!$B$2:$B996, 0))</f>
        <v>Боловић, Михаило</v>
      </c>
      <c r="D23" s="38"/>
      <c r="L23" s="38"/>
      <c r="M23" s="38">
        <f t="array" ref="M23">IFERROR(INDEX(Predrok1!A$6:BK$68, MATCH(B23,Predrok1!A$6:A$68, 0), 63),0)</f>
        <v>0</v>
      </c>
      <c r="P23" s="44">
        <f t="array" ref="P23">IFERROR(INDEX(Predrok2!A$6:BB$45, MATCH(B23,Predrok2!A$6:A$45, 0), 54),0)</f>
        <v>0</v>
      </c>
      <c r="R23" s="1"/>
      <c r="S23" s="42">
        <f t="array" ref="S23">IFERROR(INDEX('Jun1'!A$6:BN$31, MATCH(B23,'Jun1'!A$6:A$31, 0), 66),0)</f>
        <v>0</v>
      </c>
      <c r="U23" s="43"/>
      <c r="V23" s="43"/>
      <c r="X23" s="43"/>
      <c r="Y23" s="43"/>
      <c r="AC23" s="39">
        <f t="shared" si="1"/>
        <v>0</v>
      </c>
      <c r="AD23" s="44">
        <f t="shared" si="2"/>
        <v>0</v>
      </c>
      <c r="AE23" s="40">
        <f t="shared" si="3"/>
        <v>0</v>
      </c>
      <c r="AF23" s="44">
        <f t="shared" si="4"/>
        <v>5</v>
      </c>
    </row>
    <row r="24">
      <c r="A24" s="36">
        <v>21.0</v>
      </c>
      <c r="B24" s="37" t="s">
        <v>35</v>
      </c>
      <c r="C24" s="38" t="str">
        <f t="array" ref="C24">INDEX('Svi studenti'!$C$2:$C996,MATCH(B24, 'Svi studenti'!$B$2:$B996, 0))</f>
        <v>Боторић, Јана</v>
      </c>
      <c r="D24" s="46"/>
      <c r="L24" s="38"/>
      <c r="M24" s="38">
        <f t="array" ref="M24">IFERROR(INDEX(Predrok1!A$6:BK$68, MATCH(B24,Predrok1!A$6:A$68, 0), 63),0)</f>
        <v>64</v>
      </c>
      <c r="P24" s="44">
        <f t="array" ref="P24">IFERROR(INDEX(Predrok2!A$6:BB$45, MATCH(B24,Predrok2!A$6:A$45, 0), 54),0)</f>
        <v>0</v>
      </c>
      <c r="R24" s="1"/>
      <c r="S24" s="42">
        <f t="array" ref="S24">IFERROR(INDEX('Jun1'!A$6:BN$31, MATCH(B24,'Jun1'!A$6:A$31, 0), 66),0)</f>
        <v>0</v>
      </c>
      <c r="U24" s="43"/>
      <c r="V24" s="43"/>
      <c r="X24" s="43"/>
      <c r="Y24" s="43"/>
      <c r="AC24" s="39">
        <f t="shared" si="1"/>
        <v>64</v>
      </c>
      <c r="AD24" s="44">
        <f t="shared" si="2"/>
        <v>0</v>
      </c>
      <c r="AE24" s="40">
        <f t="shared" si="3"/>
        <v>64</v>
      </c>
      <c r="AF24" s="44">
        <f t="shared" si="4"/>
        <v>7</v>
      </c>
    </row>
    <row r="25">
      <c r="A25" s="36">
        <v>22.0</v>
      </c>
      <c r="B25" s="37" t="s">
        <v>36</v>
      </c>
      <c r="C25" s="38" t="str">
        <f t="array" ref="C25">INDEX('Svi studenti'!$C$2:$C996,MATCH(B25, 'Svi studenti'!$B$2:$B996, 0))</f>
        <v>Будимир, Никола</v>
      </c>
      <c r="D25" s="45"/>
      <c r="L25" s="38"/>
      <c r="M25" s="38">
        <f t="array" ref="M25">IFERROR(INDEX(Predrok1!A$6:BK$68, MATCH(B25,Predrok1!A$6:A$68, 0), 63),0)</f>
        <v>55</v>
      </c>
      <c r="P25" s="44">
        <f t="array" ref="P25">IFERROR(INDEX(Predrok2!A$6:BB$45, MATCH(B25,Predrok2!A$6:A$45, 0), 54),0)</f>
        <v>0</v>
      </c>
      <c r="R25" s="1"/>
      <c r="S25" s="42">
        <f t="array" ref="S25">IFERROR(INDEX('Jun1'!A$6:BN$31, MATCH(B25,'Jun1'!A$6:A$31, 0), 66),0)</f>
        <v>64</v>
      </c>
      <c r="U25" s="43"/>
      <c r="V25" s="43"/>
      <c r="X25" s="43"/>
      <c r="Y25" s="43"/>
      <c r="AC25" s="39">
        <f t="shared" si="1"/>
        <v>64</v>
      </c>
      <c r="AD25" s="44">
        <f t="shared" si="2"/>
        <v>0</v>
      </c>
      <c r="AE25" s="40">
        <f t="shared" si="3"/>
        <v>64</v>
      </c>
      <c r="AF25" s="44">
        <f t="shared" si="4"/>
        <v>7</v>
      </c>
    </row>
    <row r="26">
      <c r="A26" s="36">
        <v>23.0</v>
      </c>
      <c r="B26" s="37" t="s">
        <v>37</v>
      </c>
      <c r="C26" s="38" t="str">
        <f t="array" ref="C26">INDEX('Svi studenti'!$C$2:$C996,MATCH(B26, 'Svi studenti'!$B$2:$B996, 0))</f>
        <v>Бушић, Ања</v>
      </c>
      <c r="D26" s="45"/>
      <c r="L26" s="38"/>
      <c r="M26" s="38">
        <f t="array" ref="M26">IFERROR(INDEX(Predrok1!A$6:BK$68, MATCH(B26,Predrok1!A$6:A$68, 0), 63),0)</f>
        <v>0</v>
      </c>
      <c r="P26" s="44">
        <f t="array" ref="P26">IFERROR(INDEX(Predrok2!A$6:BB$45, MATCH(B26,Predrok2!A$6:A$45, 0), 54),0)</f>
        <v>0</v>
      </c>
      <c r="R26" s="1"/>
      <c r="S26" s="42">
        <f t="array" ref="S26">IFERROR(INDEX('Jun1'!A$6:BN$31, MATCH(B26,'Jun1'!A$6:A$31, 0), 66),0)</f>
        <v>0</v>
      </c>
      <c r="U26" s="43"/>
      <c r="V26" s="43"/>
      <c r="X26" s="43"/>
      <c r="Y26" s="43"/>
      <c r="AC26" s="39">
        <f t="shared" si="1"/>
        <v>0</v>
      </c>
      <c r="AD26" s="44">
        <f t="shared" si="2"/>
        <v>0</v>
      </c>
      <c r="AE26" s="40">
        <f t="shared" si="3"/>
        <v>0</v>
      </c>
      <c r="AF26" s="44">
        <f t="shared" si="4"/>
        <v>5</v>
      </c>
    </row>
    <row r="27">
      <c r="A27" s="36">
        <v>24.0</v>
      </c>
      <c r="B27" s="37" t="s">
        <v>38</v>
      </c>
      <c r="C27" s="38" t="str">
        <f t="array" ref="C27">INDEX('Svi studenti'!$C$2:$C996,MATCH(B27, 'Svi studenti'!$B$2:$B996, 0))</f>
        <v>Васиљковић, Огњен</v>
      </c>
      <c r="D27" s="38"/>
      <c r="L27" s="38"/>
      <c r="M27" s="38">
        <f t="array" ref="M27">IFERROR(INDEX(Predrok1!A$6:BK$68, MATCH(B27,Predrok1!A$6:A$68, 0), 63),0)</f>
        <v>0</v>
      </c>
      <c r="P27" s="44">
        <f t="array" ref="P27">IFERROR(INDEX(Predrok2!A$6:BB$45, MATCH(B27,Predrok2!A$6:A$45, 0), 54),0)</f>
        <v>0</v>
      </c>
      <c r="R27" s="1"/>
      <c r="S27" s="42">
        <f t="array" ref="S27">IFERROR(INDEX('Jun1'!A$6:BN$31, MATCH(B27,'Jun1'!A$6:A$31, 0), 66),0)</f>
        <v>0</v>
      </c>
      <c r="U27" s="43"/>
      <c r="V27" s="43"/>
      <c r="X27" s="43"/>
      <c r="Y27" s="43"/>
      <c r="AC27" s="39">
        <f t="shared" si="1"/>
        <v>0</v>
      </c>
      <c r="AD27" s="44">
        <f t="shared" si="2"/>
        <v>0</v>
      </c>
      <c r="AE27" s="40">
        <f t="shared" si="3"/>
        <v>0</v>
      </c>
      <c r="AF27" s="44">
        <f t="shared" si="4"/>
        <v>5</v>
      </c>
    </row>
    <row r="28">
      <c r="A28" s="36">
        <v>25.0</v>
      </c>
      <c r="B28" s="37" t="s">
        <v>39</v>
      </c>
      <c r="C28" s="38" t="str">
        <f t="array" ref="C28">INDEX('Svi studenti'!$C$2:$C996,MATCH(B28, 'Svi studenti'!$B$2:$B996, 0))</f>
        <v>Величковић, Јелена</v>
      </c>
      <c r="D28" s="45"/>
      <c r="L28" s="38"/>
      <c r="M28" s="38">
        <f t="array" ref="M28">IFERROR(INDEX(Predrok1!A$6:BK$68, MATCH(B28,Predrok1!A$6:A$68, 0), 63),0)</f>
        <v>0</v>
      </c>
      <c r="P28" s="44">
        <f t="array" ref="P28">IFERROR(INDEX(Predrok2!A$6:BB$45, MATCH(B28,Predrok2!A$6:A$45, 0), 54),0)</f>
        <v>0</v>
      </c>
      <c r="R28" s="1"/>
      <c r="S28" s="42">
        <f t="array" ref="S28">IFERROR(INDEX('Jun1'!A$6:BN$31, MATCH(B28,'Jun1'!A$6:A$31, 0), 66),0)</f>
        <v>0</v>
      </c>
      <c r="U28" s="43"/>
      <c r="V28" s="43"/>
      <c r="X28" s="43"/>
      <c r="Y28" s="43"/>
      <c r="AC28" s="39">
        <f t="shared" si="1"/>
        <v>0</v>
      </c>
      <c r="AD28" s="44">
        <f t="shared" si="2"/>
        <v>0</v>
      </c>
      <c r="AE28" s="40">
        <f t="shared" si="3"/>
        <v>0</v>
      </c>
      <c r="AF28" s="44">
        <f t="shared" si="4"/>
        <v>5</v>
      </c>
    </row>
    <row r="29">
      <c r="A29" s="36">
        <v>26.0</v>
      </c>
      <c r="B29" s="37" t="s">
        <v>40</v>
      </c>
      <c r="C29" s="38" t="str">
        <f t="array" ref="C29">INDEX('Svi studenti'!$C$2:$C996,MATCH(B29, 'Svi studenti'!$B$2:$B996, 0))</f>
        <v>Вишњић, Софија</v>
      </c>
      <c r="D29" s="38"/>
      <c r="L29" s="38"/>
      <c r="M29" s="38">
        <f t="array" ref="M29">IFERROR(INDEX(Predrok1!A$6:BK$68, MATCH(B29,Predrok1!A$6:A$68, 0), 63),0)</f>
        <v>0</v>
      </c>
      <c r="P29" s="44">
        <f t="array" ref="P29">IFERROR(INDEX(Predrok2!A$6:BB$45, MATCH(B29,Predrok2!A$6:A$45, 0), 54),0)</f>
        <v>0</v>
      </c>
      <c r="R29" s="1"/>
      <c r="S29" s="42">
        <f t="array" ref="S29">IFERROR(INDEX('Jun1'!A$6:BN$31, MATCH(B29,'Jun1'!A$6:A$31, 0), 66),0)</f>
        <v>0</v>
      </c>
      <c r="U29" s="43"/>
      <c r="V29" s="43"/>
      <c r="X29" s="43"/>
      <c r="Y29" s="43"/>
      <c r="AC29" s="39">
        <f t="shared" si="1"/>
        <v>0</v>
      </c>
      <c r="AD29" s="44">
        <f t="shared" si="2"/>
        <v>0</v>
      </c>
      <c r="AE29" s="40">
        <f t="shared" si="3"/>
        <v>0</v>
      </c>
      <c r="AF29" s="44">
        <f t="shared" si="4"/>
        <v>5</v>
      </c>
    </row>
    <row r="30">
      <c r="A30" s="36">
        <v>27.0</v>
      </c>
      <c r="B30" s="37" t="s">
        <v>41</v>
      </c>
      <c r="C30" s="38" t="str">
        <f t="array" ref="C30">INDEX('Svi studenti'!$C$2:$C996,MATCH(B30, 'Svi studenti'!$B$2:$B996, 0))</f>
        <v>Владисављевић, Никола</v>
      </c>
      <c r="D30" s="45"/>
      <c r="L30" s="38"/>
      <c r="M30" s="38">
        <f t="array" ref="M30">IFERROR(INDEX(Predrok1!A$6:BK$68, MATCH(B30,Predrok1!A$6:A$68, 0), 63),0)</f>
        <v>0</v>
      </c>
      <c r="P30" s="44">
        <f t="array" ref="P30">IFERROR(INDEX(Predrok2!A$6:BB$45, MATCH(B30,Predrok2!A$6:A$45, 0), 54),0)</f>
        <v>0</v>
      </c>
      <c r="R30" s="1"/>
      <c r="S30" s="42">
        <f t="array" ref="S30">IFERROR(INDEX('Jun1'!A$6:BN$31, MATCH(B30,'Jun1'!A$6:A$31, 0), 66),0)</f>
        <v>0</v>
      </c>
      <c r="U30" s="43"/>
      <c r="V30" s="43"/>
      <c r="X30" s="43"/>
      <c r="Y30" s="43"/>
      <c r="AC30" s="39">
        <f t="shared" si="1"/>
        <v>0</v>
      </c>
      <c r="AD30" s="44">
        <f t="shared" si="2"/>
        <v>0</v>
      </c>
      <c r="AE30" s="40">
        <f t="shared" si="3"/>
        <v>0</v>
      </c>
      <c r="AF30" s="44">
        <f t="shared" si="4"/>
        <v>5</v>
      </c>
    </row>
    <row r="31">
      <c r="A31" s="36">
        <v>28.0</v>
      </c>
      <c r="B31" s="37" t="s">
        <v>42</v>
      </c>
      <c r="C31" s="38" t="str">
        <f t="array" ref="C31">INDEX('Svi studenti'!$C$2:$C996,MATCH(B31, 'Svi studenti'!$B$2:$B996, 0))</f>
        <v>Влатковић, Јован</v>
      </c>
      <c r="D31" s="38"/>
      <c r="L31" s="38"/>
      <c r="M31" s="38">
        <f t="array" ref="M31">IFERROR(INDEX(Predrok1!A$6:BK$68, MATCH(B31,Predrok1!A$6:A$68, 0), 63),0)</f>
        <v>0</v>
      </c>
      <c r="P31" s="44">
        <f t="array" ref="P31">IFERROR(INDEX(Predrok2!A$6:BB$45, MATCH(B31,Predrok2!A$6:A$45, 0), 54),0)</f>
        <v>0</v>
      </c>
      <c r="R31" s="1"/>
      <c r="S31" s="42">
        <f t="array" ref="S31">IFERROR(INDEX('Jun1'!A$6:BN$31, MATCH(B31,'Jun1'!A$6:A$31, 0), 66),0)</f>
        <v>0</v>
      </c>
      <c r="U31" s="43"/>
      <c r="V31" s="43"/>
      <c r="X31" s="43"/>
      <c r="Y31" s="43"/>
      <c r="AC31" s="39">
        <f t="shared" si="1"/>
        <v>0</v>
      </c>
      <c r="AD31" s="44">
        <f t="shared" si="2"/>
        <v>0</v>
      </c>
      <c r="AE31" s="40">
        <f t="shared" si="3"/>
        <v>0</v>
      </c>
      <c r="AF31" s="44">
        <f t="shared" si="4"/>
        <v>5</v>
      </c>
    </row>
    <row r="32">
      <c r="A32" s="36">
        <v>29.0</v>
      </c>
      <c r="B32" s="37" t="s">
        <v>43</v>
      </c>
      <c r="C32" s="38" t="str">
        <f t="array" ref="C32">INDEX('Svi studenti'!$C$2:$C996,MATCH(B32, 'Svi studenti'!$B$2:$B996, 0))</f>
        <v>Војиновић, Стеван</v>
      </c>
      <c r="D32" s="38"/>
      <c r="L32" s="38"/>
      <c r="M32" s="38">
        <f t="array" ref="M32">IFERROR(INDEX(Predrok1!A$6:BK$68, MATCH(B32,Predrok1!A$6:A$68, 0), 63),0)</f>
        <v>0</v>
      </c>
      <c r="P32" s="44">
        <f t="array" ref="P32">IFERROR(INDEX(Predrok2!A$6:BB$45, MATCH(B32,Predrok2!A$6:A$45, 0), 54),0)</f>
        <v>0</v>
      </c>
      <c r="R32" s="1"/>
      <c r="S32" s="42">
        <f t="array" ref="S32">IFERROR(INDEX('Jun1'!A$6:BN$31, MATCH(B32,'Jun1'!A$6:A$31, 0), 66),0)</f>
        <v>0</v>
      </c>
      <c r="U32" s="43"/>
      <c r="V32" s="43"/>
      <c r="X32" s="43"/>
      <c r="Y32" s="43"/>
      <c r="AC32" s="39">
        <f t="shared" si="1"/>
        <v>0</v>
      </c>
      <c r="AD32" s="44">
        <f t="shared" si="2"/>
        <v>0</v>
      </c>
      <c r="AE32" s="40">
        <f t="shared" si="3"/>
        <v>0</v>
      </c>
      <c r="AF32" s="44">
        <f t="shared" si="4"/>
        <v>5</v>
      </c>
    </row>
    <row r="33">
      <c r="A33" s="36">
        <v>30.0</v>
      </c>
      <c r="B33" s="37" t="s">
        <v>44</v>
      </c>
      <c r="C33" s="38" t="str">
        <f t="array" ref="C33">INDEX('Svi studenti'!$C$2:$C996,MATCH(B33, 'Svi studenti'!$B$2:$B996, 0))</f>
        <v>Вугделија, Марија</v>
      </c>
      <c r="D33" s="46"/>
      <c r="L33" s="38"/>
      <c r="M33" s="38">
        <f t="array" ref="M33">IFERROR(INDEX(Predrok1!A$6:BK$68, MATCH(B33,Predrok1!A$6:A$68, 0), 63),0)</f>
        <v>0</v>
      </c>
      <c r="P33" s="44">
        <f t="array" ref="P33">IFERROR(INDEX(Predrok2!A$6:BB$45, MATCH(B33,Predrok2!A$6:A$45, 0), 54),0)</f>
        <v>0</v>
      </c>
      <c r="R33" s="1"/>
      <c r="S33" s="42">
        <f t="array" ref="S33">IFERROR(INDEX('Jun1'!A$6:BN$31, MATCH(B33,'Jun1'!A$6:A$31, 0), 66),0)</f>
        <v>0</v>
      </c>
      <c r="U33" s="43"/>
      <c r="V33" s="43"/>
      <c r="X33" s="43"/>
      <c r="Y33" s="43"/>
      <c r="AC33" s="39">
        <f t="shared" si="1"/>
        <v>0</v>
      </c>
      <c r="AD33" s="44">
        <f t="shared" si="2"/>
        <v>0</v>
      </c>
      <c r="AE33" s="40">
        <f t="shared" si="3"/>
        <v>0</v>
      </c>
      <c r="AF33" s="44">
        <f t="shared" si="4"/>
        <v>5</v>
      </c>
    </row>
    <row r="34">
      <c r="A34" s="36">
        <v>31.0</v>
      </c>
      <c r="B34" s="37" t="s">
        <v>45</v>
      </c>
      <c r="C34" s="38" t="str">
        <f t="array" ref="C34">INDEX('Svi studenti'!$C$2:$C996,MATCH(B34, 'Svi studenti'!$B$2:$B996, 0))</f>
        <v>Вујасиновић, Вук</v>
      </c>
      <c r="D34" s="38"/>
      <c r="L34" s="38"/>
      <c r="M34" s="38">
        <f t="array" ref="M34">IFERROR(INDEX(Predrok1!A$6:BK$68, MATCH(B34,Predrok1!A$6:A$68, 0), 63),0)</f>
        <v>53</v>
      </c>
      <c r="P34" s="44">
        <f t="array" ref="P34">IFERROR(INDEX(Predrok2!A$6:BB$45, MATCH(B34,Predrok2!A$6:A$45, 0), 54),0)</f>
        <v>0</v>
      </c>
      <c r="R34" s="1"/>
      <c r="S34" s="42">
        <f t="array" ref="S34">IFERROR(INDEX('Jun1'!A$6:BN$31, MATCH(B34,'Jun1'!A$6:A$31, 0), 66),0)</f>
        <v>0</v>
      </c>
      <c r="U34" s="43"/>
      <c r="V34" s="43"/>
      <c r="X34" s="43"/>
      <c r="Y34" s="43"/>
      <c r="AC34" s="39">
        <f t="shared" si="1"/>
        <v>53</v>
      </c>
      <c r="AD34" s="44">
        <f t="shared" si="2"/>
        <v>0</v>
      </c>
      <c r="AE34" s="40">
        <f t="shared" si="3"/>
        <v>53</v>
      </c>
      <c r="AF34" s="44">
        <f t="shared" si="4"/>
        <v>6</v>
      </c>
    </row>
    <row r="35">
      <c r="A35" s="36">
        <v>32.0</v>
      </c>
      <c r="B35" s="37" t="s">
        <v>46</v>
      </c>
      <c r="C35" s="38" t="str">
        <f t="array" ref="C35">INDEX('Svi studenti'!$C$2:$C996,MATCH(B35, 'Svi studenti'!$B$2:$B996, 0))</f>
        <v>Вујичић, Петар</v>
      </c>
      <c r="D35" s="38"/>
      <c r="L35" s="38"/>
      <c r="M35" s="38">
        <f t="array" ref="M35">IFERROR(INDEX(Predrok1!A$6:BK$68, MATCH(B35,Predrok1!A$6:A$68, 0), 63),0)</f>
        <v>0</v>
      </c>
      <c r="P35" s="44">
        <f t="array" ref="P35">IFERROR(INDEX(Predrok2!A$6:BB$45, MATCH(B35,Predrok2!A$6:A$45, 0), 54),0)</f>
        <v>0</v>
      </c>
      <c r="R35" s="1"/>
      <c r="S35" s="42">
        <f t="array" ref="S35">IFERROR(INDEX('Jun1'!A$6:BN$31, MATCH(B35,'Jun1'!A$6:A$31, 0), 66),0)</f>
        <v>0</v>
      </c>
      <c r="U35" s="43"/>
      <c r="V35" s="43"/>
      <c r="X35" s="43"/>
      <c r="Y35" s="43"/>
      <c r="AC35" s="39">
        <f t="shared" si="1"/>
        <v>0</v>
      </c>
      <c r="AD35" s="44">
        <f t="shared" si="2"/>
        <v>0</v>
      </c>
      <c r="AE35" s="40">
        <f t="shared" si="3"/>
        <v>0</v>
      </c>
      <c r="AF35" s="44">
        <f t="shared" si="4"/>
        <v>5</v>
      </c>
    </row>
    <row r="36">
      <c r="A36" s="36">
        <v>33.0</v>
      </c>
      <c r="B36" s="37" t="s">
        <v>47</v>
      </c>
      <c r="C36" s="38" t="str">
        <f t="array" ref="C36">INDEX('Svi studenti'!$C$2:$C996,MATCH(B36, 'Svi studenti'!$B$2:$B996, 0))</f>
        <v>Вукмировић, Вук</v>
      </c>
      <c r="D36" s="38"/>
      <c r="L36" s="38"/>
      <c r="M36" s="38">
        <f t="array" ref="M36">IFERROR(INDEX(Predrok1!A$6:BK$68, MATCH(B36,Predrok1!A$6:A$68, 0), 63),0)</f>
        <v>0</v>
      </c>
      <c r="P36" s="44">
        <f t="array" ref="P36">IFERROR(INDEX(Predrok2!A$6:BB$45, MATCH(B36,Predrok2!A$6:A$45, 0), 54),0)</f>
        <v>0</v>
      </c>
      <c r="R36" s="1"/>
      <c r="S36" s="42">
        <f t="array" ref="S36">IFERROR(INDEX('Jun1'!A$6:BN$31, MATCH(B36,'Jun1'!A$6:A$31, 0), 66),0)</f>
        <v>0</v>
      </c>
      <c r="U36" s="43"/>
      <c r="V36" s="43"/>
      <c r="X36" s="43"/>
      <c r="Y36" s="43"/>
      <c r="AC36" s="39">
        <f t="shared" si="1"/>
        <v>0</v>
      </c>
      <c r="AD36" s="44">
        <f t="shared" si="2"/>
        <v>0</v>
      </c>
      <c r="AE36" s="40">
        <f t="shared" si="3"/>
        <v>0</v>
      </c>
      <c r="AF36" s="44">
        <f t="shared" si="4"/>
        <v>5</v>
      </c>
    </row>
    <row r="37">
      <c r="A37" s="36">
        <v>34.0</v>
      </c>
      <c r="B37" s="37" t="s">
        <v>48</v>
      </c>
      <c r="C37" s="38" t="str">
        <f t="array" ref="C37">INDEX('Svi studenti'!$C$2:$C996,MATCH(B37, 'Svi studenti'!$B$2:$B996, 0))</f>
        <v>Вуковић, Василије</v>
      </c>
      <c r="D37" s="38"/>
      <c r="L37" s="38"/>
      <c r="M37" s="38">
        <f t="array" ref="M37">IFERROR(INDEX(Predrok1!A$6:BK$68, MATCH(B37,Predrok1!A$6:A$68, 0), 63),0)</f>
        <v>0</v>
      </c>
      <c r="P37" s="44">
        <f t="array" ref="P37">IFERROR(INDEX(Predrok2!A$6:BB$45, MATCH(B37,Predrok2!A$6:A$45, 0), 54),0)</f>
        <v>0</v>
      </c>
      <c r="R37" s="1"/>
      <c r="S37" s="42">
        <f t="array" ref="S37">IFERROR(INDEX('Jun1'!A$6:BN$31, MATCH(B37,'Jun1'!A$6:A$31, 0), 66),0)</f>
        <v>0</v>
      </c>
      <c r="U37" s="43"/>
      <c r="V37" s="43"/>
      <c r="X37" s="43"/>
      <c r="Y37" s="43"/>
      <c r="AC37" s="39">
        <f t="shared" si="1"/>
        <v>0</v>
      </c>
      <c r="AD37" s="44">
        <f t="shared" si="2"/>
        <v>0</v>
      </c>
      <c r="AE37" s="40">
        <f t="shared" si="3"/>
        <v>0</v>
      </c>
      <c r="AF37" s="44">
        <f t="shared" si="4"/>
        <v>5</v>
      </c>
    </row>
    <row r="38">
      <c r="A38" s="36">
        <v>35.0</v>
      </c>
      <c r="B38" s="37" t="s">
        <v>49</v>
      </c>
      <c r="C38" s="38" t="str">
        <f t="array" ref="C38">INDEX('Svi studenti'!$C$2:$C996,MATCH(B38, 'Svi studenti'!$B$2:$B996, 0))</f>
        <v>Вучетић, Марија</v>
      </c>
      <c r="D38" s="38"/>
      <c r="L38" s="38"/>
      <c r="M38" s="38">
        <f t="array" ref="M38">IFERROR(INDEX(Predrok1!A$6:BK$68, MATCH(B38,Predrok1!A$6:A$68, 0), 63),0)</f>
        <v>31</v>
      </c>
      <c r="P38" s="44">
        <f t="array" ref="P38">IFERROR(INDEX(Predrok2!A$6:BB$45, MATCH(B38,Predrok2!A$6:A$45, 0), 54),0)</f>
        <v>0</v>
      </c>
      <c r="R38" s="1"/>
      <c r="S38" s="42">
        <f t="array" ref="S38">IFERROR(INDEX('Jun1'!A$6:BN$31, MATCH(B38,'Jun1'!A$6:A$31, 0), 66),0)</f>
        <v>0</v>
      </c>
      <c r="U38" s="43"/>
      <c r="V38" s="43"/>
      <c r="X38" s="43"/>
      <c r="Y38" s="43"/>
      <c r="AC38" s="39">
        <f t="shared" si="1"/>
        <v>31</v>
      </c>
      <c r="AD38" s="44">
        <f t="shared" si="2"/>
        <v>0</v>
      </c>
      <c r="AE38" s="40">
        <f t="shared" si="3"/>
        <v>31</v>
      </c>
      <c r="AF38" s="44">
        <f t="shared" si="4"/>
        <v>5</v>
      </c>
    </row>
    <row r="39">
      <c r="A39" s="36">
        <v>36.0</v>
      </c>
      <c r="B39" s="37" t="s">
        <v>50</v>
      </c>
      <c r="C39" s="38" t="str">
        <f t="array" ref="C39">INDEX('Svi studenti'!$C$2:$C996,MATCH(B39, 'Svi studenti'!$B$2:$B996, 0))</f>
        <v>Гагић, Јован</v>
      </c>
      <c r="D39" s="45"/>
      <c r="L39" s="38"/>
      <c r="M39" s="38">
        <f t="array" ref="M39">IFERROR(INDEX(Predrok1!A$6:BK$68, MATCH(B39,Predrok1!A$6:A$68, 0), 63),0)</f>
        <v>0</v>
      </c>
      <c r="P39" s="44">
        <f t="array" ref="P39">IFERROR(INDEX(Predrok2!A$6:BB$45, MATCH(B39,Predrok2!A$6:A$45, 0), 54),0)</f>
        <v>0</v>
      </c>
      <c r="R39" s="1"/>
      <c r="S39" s="42">
        <f t="array" ref="S39">IFERROR(INDEX('Jun1'!A$6:BN$31, MATCH(B39,'Jun1'!A$6:A$31, 0), 66),0)</f>
        <v>0</v>
      </c>
      <c r="U39" s="43"/>
      <c r="V39" s="43"/>
      <c r="X39" s="43"/>
      <c r="Y39" s="43"/>
      <c r="AC39" s="39">
        <f t="shared" si="1"/>
        <v>0</v>
      </c>
      <c r="AD39" s="44">
        <f t="shared" si="2"/>
        <v>0</v>
      </c>
      <c r="AE39" s="40">
        <f t="shared" si="3"/>
        <v>0</v>
      </c>
      <c r="AF39" s="44">
        <f t="shared" si="4"/>
        <v>5</v>
      </c>
    </row>
    <row r="40">
      <c r="A40" s="36">
        <v>37.0</v>
      </c>
      <c r="B40" s="37" t="s">
        <v>51</v>
      </c>
      <c r="C40" s="38" t="str">
        <f t="array" ref="C40">INDEX('Svi studenti'!$C$2:$C996,MATCH(B40, 'Svi studenti'!$B$2:$B996, 0))</f>
        <v>Глуховић, Душан</v>
      </c>
      <c r="D40" s="38"/>
      <c r="L40" s="38"/>
      <c r="M40" s="38">
        <f t="array" ref="M40">IFERROR(INDEX(Predrok1!A$6:BK$68, MATCH(B40,Predrok1!A$6:A$68, 0), 63),0)</f>
        <v>0</v>
      </c>
      <c r="P40" s="44">
        <f t="array" ref="P40">IFERROR(INDEX(Predrok2!A$6:BB$45, MATCH(B40,Predrok2!A$6:A$45, 0), 54),0)</f>
        <v>0</v>
      </c>
      <c r="R40" s="1"/>
      <c r="S40" s="42">
        <f t="array" ref="S40">IFERROR(INDEX('Jun1'!A$6:BN$31, MATCH(B40,'Jun1'!A$6:A$31, 0), 66),0)</f>
        <v>0</v>
      </c>
      <c r="U40" s="43"/>
      <c r="V40" s="43"/>
      <c r="X40" s="43"/>
      <c r="Y40" s="43"/>
      <c r="AC40" s="39">
        <f t="shared" si="1"/>
        <v>0</v>
      </c>
      <c r="AD40" s="44">
        <f t="shared" si="2"/>
        <v>0</v>
      </c>
      <c r="AE40" s="40">
        <f t="shared" si="3"/>
        <v>0</v>
      </c>
      <c r="AF40" s="44">
        <f t="shared" si="4"/>
        <v>5</v>
      </c>
    </row>
    <row r="41">
      <c r="A41" s="36">
        <v>38.0</v>
      </c>
      <c r="B41" s="37" t="s">
        <v>52</v>
      </c>
      <c r="C41" s="38" t="str">
        <f t="array" ref="C41">INDEX('Svi studenti'!$C$2:$C996,MATCH(B41, 'Svi studenti'!$B$2:$B996, 0))</f>
        <v>Гојин, Владимир</v>
      </c>
      <c r="D41" s="38"/>
      <c r="L41" s="38"/>
      <c r="M41" s="38">
        <f t="array" ref="M41">IFERROR(INDEX(Predrok1!A$6:BK$68, MATCH(B41,Predrok1!A$6:A$68, 0), 63),0)</f>
        <v>0</v>
      </c>
      <c r="P41" s="44">
        <f t="array" ref="P41">IFERROR(INDEX(Predrok2!A$6:BB$45, MATCH(B41,Predrok2!A$6:A$45, 0), 54),0)</f>
        <v>11</v>
      </c>
      <c r="R41" s="1"/>
      <c r="S41" s="42">
        <f t="array" ref="S41">IFERROR(INDEX('Jun1'!A$6:BN$31, MATCH(B41,'Jun1'!A$6:A$31, 0), 66),0)</f>
        <v>44</v>
      </c>
      <c r="U41" s="43"/>
      <c r="V41" s="43"/>
      <c r="X41" s="43"/>
      <c r="Y41" s="43"/>
      <c r="AC41" s="39">
        <f t="shared" si="1"/>
        <v>44</v>
      </c>
      <c r="AD41" s="44">
        <f t="shared" si="2"/>
        <v>0</v>
      </c>
      <c r="AE41" s="40">
        <f t="shared" si="3"/>
        <v>44</v>
      </c>
      <c r="AF41" s="44">
        <f t="shared" si="4"/>
        <v>5</v>
      </c>
    </row>
    <row r="42">
      <c r="A42" s="36">
        <v>39.0</v>
      </c>
      <c r="B42" s="37" t="s">
        <v>53</v>
      </c>
      <c r="C42" s="38" t="str">
        <f t="array" ref="C42">INDEX('Svi studenti'!$C$2:$C996,MATCH(B42, 'Svi studenti'!$B$2:$B996, 0))</f>
        <v>Грекуловић, Марија</v>
      </c>
      <c r="D42" s="45"/>
      <c r="L42" s="38"/>
      <c r="M42" s="38">
        <f t="array" ref="M42">IFERROR(INDEX(Predrok1!A$6:BK$68, MATCH(B42,Predrok1!A$6:A$68, 0), 63),0)</f>
        <v>0</v>
      </c>
      <c r="P42" s="44">
        <f t="array" ref="P42">IFERROR(INDEX(Predrok2!A$6:BB$45, MATCH(B42,Predrok2!A$6:A$45, 0), 54),0)</f>
        <v>0</v>
      </c>
      <c r="R42" s="1"/>
      <c r="S42" s="42">
        <f t="array" ref="S42">IFERROR(INDEX('Jun1'!A$6:BN$31, MATCH(B42,'Jun1'!A$6:A$31, 0), 66),0)</f>
        <v>0</v>
      </c>
      <c r="U42" s="43"/>
      <c r="V42" s="43"/>
      <c r="X42" s="43"/>
      <c r="Y42" s="43"/>
      <c r="AC42" s="39">
        <f t="shared" si="1"/>
        <v>0</v>
      </c>
      <c r="AD42" s="44">
        <f t="shared" si="2"/>
        <v>0</v>
      </c>
      <c r="AE42" s="40">
        <f t="shared" si="3"/>
        <v>0</v>
      </c>
      <c r="AF42" s="44">
        <f t="shared" si="4"/>
        <v>5</v>
      </c>
    </row>
    <row r="43">
      <c r="A43" s="36">
        <v>40.0</v>
      </c>
      <c r="B43" s="37" t="s">
        <v>54</v>
      </c>
      <c r="C43" s="38" t="str">
        <f t="array" ref="C43">INDEX('Svi studenti'!$C$2:$C996,MATCH(B43, 'Svi studenti'!$B$2:$B996, 0))</f>
        <v>Грујић, Мима</v>
      </c>
      <c r="D43" s="38"/>
      <c r="L43" s="38"/>
      <c r="M43" s="38">
        <f t="array" ref="M43">IFERROR(INDEX(Predrok1!A$6:BK$68, MATCH(B43,Predrok1!A$6:A$68, 0), 63),0)</f>
        <v>0</v>
      </c>
      <c r="P43" s="44">
        <f t="array" ref="P43">IFERROR(INDEX(Predrok2!A$6:BB$45, MATCH(B43,Predrok2!A$6:A$45, 0), 54),0)</f>
        <v>0</v>
      </c>
      <c r="R43" s="1"/>
      <c r="S43" s="42">
        <f t="array" ref="S43">IFERROR(INDEX('Jun1'!A$6:BN$31, MATCH(B43,'Jun1'!A$6:A$31, 0), 66),0)</f>
        <v>0</v>
      </c>
      <c r="U43" s="43"/>
      <c r="V43" s="43"/>
      <c r="X43" s="43"/>
      <c r="Y43" s="43"/>
      <c r="AC43" s="39">
        <f t="shared" si="1"/>
        <v>0</v>
      </c>
      <c r="AD43" s="44">
        <f t="shared" si="2"/>
        <v>0</v>
      </c>
      <c r="AE43" s="40">
        <f t="shared" si="3"/>
        <v>0</v>
      </c>
      <c r="AF43" s="44">
        <f t="shared" si="4"/>
        <v>5</v>
      </c>
    </row>
    <row r="44">
      <c r="A44" s="36">
        <v>41.0</v>
      </c>
      <c r="B44" s="37" t="s">
        <v>55</v>
      </c>
      <c r="C44" s="38" t="str">
        <f t="array" ref="C44">INDEX('Svi studenti'!$C$2:$C996,MATCH(B44, 'Svi studenti'!$B$2:$B996, 0))</f>
        <v>Грујичић, Весна</v>
      </c>
      <c r="D44" s="38"/>
      <c r="L44" s="38"/>
      <c r="M44" s="38">
        <f t="array" ref="M44">IFERROR(INDEX(Predrok1!A$6:BK$68, MATCH(B44,Predrok1!A$6:A$68, 0), 63),0)</f>
        <v>0</v>
      </c>
      <c r="P44" s="44">
        <f t="array" ref="P44">IFERROR(INDEX(Predrok2!A$6:BB$45, MATCH(B44,Predrok2!A$6:A$45, 0), 54),0)</f>
        <v>0</v>
      </c>
      <c r="R44" s="1"/>
      <c r="S44" s="42">
        <f t="array" ref="S44">IFERROR(INDEX('Jun1'!A$6:BN$31, MATCH(B44,'Jun1'!A$6:A$31, 0), 66),0)</f>
        <v>0</v>
      </c>
      <c r="U44" s="43"/>
      <c r="V44" s="43"/>
      <c r="X44" s="43"/>
      <c r="Y44" s="43"/>
      <c r="AC44" s="39">
        <f t="shared" si="1"/>
        <v>0</v>
      </c>
      <c r="AD44" s="44">
        <f t="shared" si="2"/>
        <v>0</v>
      </c>
      <c r="AE44" s="40">
        <f t="shared" si="3"/>
        <v>0</v>
      </c>
      <c r="AF44" s="44">
        <f t="shared" si="4"/>
        <v>5</v>
      </c>
    </row>
    <row r="45">
      <c r="A45" s="36">
        <v>42.0</v>
      </c>
      <c r="B45" s="37" t="s">
        <v>56</v>
      </c>
      <c r="C45" s="38" t="str">
        <f t="array" ref="C45">INDEX('Svi studenti'!$C$2:$C996,MATCH(B45, 'Svi studenti'!$B$2:$B996, 0))</f>
        <v>Дабовић, Матеја</v>
      </c>
      <c r="D45" s="47"/>
      <c r="L45" s="38"/>
      <c r="M45" s="38">
        <f t="array" ref="M45">IFERROR(INDEX(Predrok1!A$6:BK$68, MATCH(B45,Predrok1!A$6:A$68, 0), 63),0)</f>
        <v>0</v>
      </c>
      <c r="P45" s="44">
        <f t="array" ref="P45">IFERROR(INDEX(Predrok2!A$6:BB$45, MATCH(B45,Predrok2!A$6:A$45, 0), 54),0)</f>
        <v>0</v>
      </c>
      <c r="R45" s="1"/>
      <c r="S45" s="42">
        <f t="array" ref="S45">IFERROR(INDEX('Jun1'!A$6:BN$31, MATCH(B45,'Jun1'!A$6:A$31, 0), 66),0)</f>
        <v>0</v>
      </c>
      <c r="U45" s="43"/>
      <c r="V45" s="43"/>
      <c r="X45" s="43"/>
      <c r="Y45" s="43"/>
      <c r="AC45" s="39">
        <f t="shared" si="1"/>
        <v>0</v>
      </c>
      <c r="AD45" s="44">
        <f t="shared" si="2"/>
        <v>0</v>
      </c>
      <c r="AE45" s="40">
        <f t="shared" si="3"/>
        <v>0</v>
      </c>
      <c r="AF45" s="44">
        <f t="shared" si="4"/>
        <v>5</v>
      </c>
    </row>
    <row r="46">
      <c r="A46" s="36">
        <v>43.0</v>
      </c>
      <c r="B46" s="37" t="s">
        <v>57</v>
      </c>
      <c r="C46" s="38" t="str">
        <f t="array" ref="C46">INDEX('Svi studenti'!$C$2:$C996,MATCH(B46, 'Svi studenti'!$B$2:$B996, 0))</f>
        <v>Дамњановић, Татјана</v>
      </c>
      <c r="D46" s="46"/>
      <c r="L46" s="38"/>
      <c r="M46" s="38">
        <f t="array" ref="M46">IFERROR(INDEX(Predrok1!A$6:BK$68, MATCH(B46,Predrok1!A$6:A$68, 0), 63),0)</f>
        <v>0</v>
      </c>
      <c r="P46" s="44">
        <f t="array" ref="P46">IFERROR(INDEX(Predrok2!A$6:BB$45, MATCH(B46,Predrok2!A$6:A$45, 0), 54),0)</f>
        <v>0</v>
      </c>
      <c r="R46" s="1"/>
      <c r="S46" s="42">
        <f t="array" ref="S46">IFERROR(INDEX('Jun1'!A$6:BN$31, MATCH(B46,'Jun1'!A$6:A$31, 0), 66),0)</f>
        <v>0</v>
      </c>
      <c r="U46" s="43"/>
      <c r="V46" s="43"/>
      <c r="X46" s="43"/>
      <c r="Y46" s="43"/>
      <c r="AC46" s="39">
        <f t="shared" si="1"/>
        <v>0</v>
      </c>
      <c r="AD46" s="44">
        <f t="shared" si="2"/>
        <v>0</v>
      </c>
      <c r="AE46" s="40">
        <f t="shared" si="3"/>
        <v>0</v>
      </c>
      <c r="AF46" s="44">
        <f t="shared" si="4"/>
        <v>5</v>
      </c>
    </row>
    <row r="47">
      <c r="A47" s="36">
        <v>44.0</v>
      </c>
      <c r="B47" s="37" t="s">
        <v>58</v>
      </c>
      <c r="C47" s="38" t="str">
        <f t="array" ref="C47">INDEX('Svi studenti'!$C$2:$C996,MATCH(B47, 'Svi studenti'!$B$2:$B996, 0))</f>
        <v>Даниловић, Виктор</v>
      </c>
      <c r="D47" s="38"/>
      <c r="L47" s="38"/>
      <c r="M47" s="38">
        <f t="array" ref="M47">IFERROR(INDEX(Predrok1!A$6:BK$68, MATCH(B47,Predrok1!A$6:A$68, 0), 63),0)</f>
        <v>0</v>
      </c>
      <c r="P47" s="44">
        <f t="array" ref="P47">IFERROR(INDEX(Predrok2!A$6:BB$45, MATCH(B47,Predrok2!A$6:A$45, 0), 54),0)</f>
        <v>0</v>
      </c>
      <c r="R47" s="1"/>
      <c r="S47" s="42">
        <f t="array" ref="S47">IFERROR(INDEX('Jun1'!A$6:BN$31, MATCH(B47,'Jun1'!A$6:A$31, 0), 66),0)</f>
        <v>0</v>
      </c>
      <c r="U47" s="43"/>
      <c r="V47" s="43"/>
      <c r="X47" s="43"/>
      <c r="Y47" s="43"/>
      <c r="AC47" s="39">
        <f t="shared" si="1"/>
        <v>0</v>
      </c>
      <c r="AD47" s="44">
        <f t="shared" si="2"/>
        <v>0</v>
      </c>
      <c r="AE47" s="40">
        <f t="shared" si="3"/>
        <v>0</v>
      </c>
      <c r="AF47" s="44">
        <f t="shared" si="4"/>
        <v>5</v>
      </c>
    </row>
    <row r="48">
      <c r="A48" s="36">
        <v>45.0</v>
      </c>
      <c r="B48" s="37" t="s">
        <v>59</v>
      </c>
      <c r="C48" s="38" t="str">
        <f t="array" ref="C48">INDEX('Svi studenti'!$C$2:$C996,MATCH(B48, 'Svi studenti'!$B$2:$B996, 0))</f>
        <v>Дељанин, Вељко</v>
      </c>
      <c r="D48" s="45"/>
      <c r="L48" s="38"/>
      <c r="M48" s="38">
        <f t="array" ref="M48">IFERROR(INDEX(Predrok1!A$6:BK$68, MATCH(B48,Predrok1!A$6:A$68, 0), 63),0)</f>
        <v>0</v>
      </c>
      <c r="P48" s="44">
        <f t="array" ref="P48">IFERROR(INDEX(Predrok2!A$6:BB$45, MATCH(B48,Predrok2!A$6:A$45, 0), 54),0)</f>
        <v>52.5</v>
      </c>
      <c r="R48" s="1"/>
      <c r="S48" s="42">
        <f t="array" ref="S48">IFERROR(INDEX('Jun1'!A$6:BN$31, MATCH(B48,'Jun1'!A$6:A$31, 0), 66),0)</f>
        <v>0</v>
      </c>
      <c r="U48" s="43"/>
      <c r="V48" s="43"/>
      <c r="X48" s="43"/>
      <c r="Y48" s="43"/>
      <c r="AC48" s="39">
        <f t="shared" si="1"/>
        <v>52.5</v>
      </c>
      <c r="AD48" s="44">
        <f t="shared" si="2"/>
        <v>0</v>
      </c>
      <c r="AE48" s="40">
        <f t="shared" si="3"/>
        <v>52.5</v>
      </c>
      <c r="AF48" s="44">
        <f t="shared" si="4"/>
        <v>6</v>
      </c>
    </row>
    <row r="49">
      <c r="A49" s="36">
        <v>46.0</v>
      </c>
      <c r="B49" s="37" t="s">
        <v>60</v>
      </c>
      <c r="C49" s="38" t="str">
        <f t="array" ref="C49">INDEX('Svi studenti'!$C$2:$C996,MATCH(B49, 'Svi studenti'!$B$2:$B996, 0))</f>
        <v>Диздаревић, Вања</v>
      </c>
      <c r="D49" s="38"/>
      <c r="L49" s="38"/>
      <c r="M49" s="38">
        <f t="array" ref="M49">IFERROR(INDEX(Predrok1!A$6:BK$68, MATCH(B49,Predrok1!A$6:A$68, 0), 63),0)</f>
        <v>0</v>
      </c>
      <c r="P49" s="44">
        <f t="array" ref="P49">IFERROR(INDEX(Predrok2!A$6:BB$45, MATCH(B49,Predrok2!A$6:A$45, 0), 54),0)</f>
        <v>0</v>
      </c>
      <c r="R49" s="1"/>
      <c r="S49" s="42">
        <f t="array" ref="S49">IFERROR(INDEX('Jun1'!A$6:BN$31, MATCH(B49,'Jun1'!A$6:A$31, 0), 66),0)</f>
        <v>0</v>
      </c>
      <c r="U49" s="43"/>
      <c r="V49" s="43"/>
      <c r="X49" s="43"/>
      <c r="Y49" s="43"/>
      <c r="AC49" s="39">
        <f t="shared" si="1"/>
        <v>0</v>
      </c>
      <c r="AD49" s="44">
        <f t="shared" si="2"/>
        <v>0</v>
      </c>
      <c r="AE49" s="40">
        <f t="shared" si="3"/>
        <v>0</v>
      </c>
      <c r="AF49" s="44">
        <f t="shared" si="4"/>
        <v>5</v>
      </c>
    </row>
    <row r="50">
      <c r="A50" s="36">
        <v>47.0</v>
      </c>
      <c r="B50" s="37" t="s">
        <v>61</v>
      </c>
      <c r="C50" s="38" t="str">
        <f t="array" ref="C50">INDEX('Svi studenti'!$C$2:$C996,MATCH(B50, 'Svi studenti'!$B$2:$B996, 0))</f>
        <v>Димитријевић, Ђорђе</v>
      </c>
      <c r="D50" s="38"/>
      <c r="L50" s="38"/>
      <c r="M50" s="38">
        <f t="array" ref="M50">IFERROR(INDEX(Predrok1!A$6:BK$68, MATCH(B50,Predrok1!A$6:A$68, 0), 63),0)</f>
        <v>0</v>
      </c>
      <c r="P50" s="44">
        <f t="array" ref="P50">IFERROR(INDEX(Predrok2!A$6:BB$45, MATCH(B50,Predrok2!A$6:A$45, 0), 54),0)</f>
        <v>0</v>
      </c>
      <c r="R50" s="1"/>
      <c r="S50" s="42">
        <f t="array" ref="S50">IFERROR(INDEX('Jun1'!A$6:BN$31, MATCH(B50,'Jun1'!A$6:A$31, 0), 66),0)</f>
        <v>0</v>
      </c>
      <c r="U50" s="43"/>
      <c r="V50" s="43"/>
      <c r="X50" s="43"/>
      <c r="Y50" s="43"/>
      <c r="AC50" s="39">
        <f t="shared" si="1"/>
        <v>0</v>
      </c>
      <c r="AD50" s="44">
        <f t="shared" si="2"/>
        <v>0</v>
      </c>
      <c r="AE50" s="40">
        <f t="shared" si="3"/>
        <v>0</v>
      </c>
      <c r="AF50" s="44">
        <f t="shared" si="4"/>
        <v>5</v>
      </c>
    </row>
    <row r="51">
      <c r="A51" s="36">
        <v>48.0</v>
      </c>
      <c r="B51" s="37" t="s">
        <v>62</v>
      </c>
      <c r="C51" s="38" t="str">
        <f t="array" ref="C51">INDEX('Svi studenti'!$C$2:$C996,MATCH(B51, 'Svi studenti'!$B$2:$B996, 0))</f>
        <v>Добродолац, Ленка</v>
      </c>
      <c r="D51" s="45"/>
      <c r="L51" s="38"/>
      <c r="M51" s="38">
        <f t="array" ref="M51">IFERROR(INDEX(Predrok1!A$6:BK$68, MATCH(B51,Predrok1!A$6:A$68, 0), 63),0)</f>
        <v>5</v>
      </c>
      <c r="P51" s="44">
        <f t="array" ref="P51">IFERROR(INDEX(Predrok2!A$6:BB$45, MATCH(B51,Predrok2!A$6:A$45, 0), 54),0)</f>
        <v>0</v>
      </c>
      <c r="R51" s="1"/>
      <c r="S51" s="42">
        <f t="array" ref="S51">IFERROR(INDEX('Jun1'!A$6:BN$31, MATCH(B51,'Jun1'!A$6:A$31, 0), 66),0)</f>
        <v>0</v>
      </c>
      <c r="U51" s="43"/>
      <c r="V51" s="43"/>
      <c r="X51" s="43"/>
      <c r="Y51" s="43"/>
      <c r="AC51" s="39">
        <f t="shared" si="1"/>
        <v>5</v>
      </c>
      <c r="AD51" s="44">
        <f t="shared" si="2"/>
        <v>0</v>
      </c>
      <c r="AE51" s="40">
        <f t="shared" si="3"/>
        <v>5</v>
      </c>
      <c r="AF51" s="44">
        <f t="shared" si="4"/>
        <v>5</v>
      </c>
    </row>
    <row r="52">
      <c r="A52" s="36">
        <v>49.0</v>
      </c>
      <c r="B52" s="37" t="s">
        <v>63</v>
      </c>
      <c r="C52" s="38" t="str">
        <f t="array" ref="C52">INDEX('Svi studenti'!$C$2:$C996,MATCH(B52, 'Svi studenti'!$B$2:$B996, 0))</f>
        <v>Добросављевић, Исидора</v>
      </c>
      <c r="D52" s="38"/>
      <c r="L52" s="38"/>
      <c r="M52" s="38">
        <f t="array" ref="M52">IFERROR(INDEX(Predrok1!A$6:BK$68, MATCH(B52,Predrok1!A$6:A$68, 0), 63),0)</f>
        <v>0</v>
      </c>
      <c r="P52" s="44">
        <f t="array" ref="P52">IFERROR(INDEX(Predrok2!A$6:BB$45, MATCH(B52,Predrok2!A$6:A$45, 0), 54),0)</f>
        <v>35.5</v>
      </c>
      <c r="R52" s="1"/>
      <c r="S52" s="42">
        <f t="array" ref="S52">IFERROR(INDEX('Jun1'!A$6:BN$31, MATCH(B52,'Jun1'!A$6:A$31, 0), 66),0)</f>
        <v>0</v>
      </c>
      <c r="U52" s="43"/>
      <c r="V52" s="43"/>
      <c r="X52" s="43"/>
      <c r="Y52" s="43"/>
      <c r="AC52" s="39">
        <f t="shared" si="1"/>
        <v>35.5</v>
      </c>
      <c r="AD52" s="44">
        <f t="shared" si="2"/>
        <v>0</v>
      </c>
      <c r="AE52" s="40">
        <f t="shared" si="3"/>
        <v>35.5</v>
      </c>
      <c r="AF52" s="44">
        <f t="shared" si="4"/>
        <v>5</v>
      </c>
    </row>
    <row r="53">
      <c r="A53" s="36">
        <v>50.0</v>
      </c>
      <c r="B53" s="37" t="s">
        <v>64</v>
      </c>
      <c r="C53" s="38" t="str">
        <f t="array" ref="C53">INDEX('Svi studenti'!$C$2:$C996,MATCH(B53, 'Svi studenti'!$B$2:$B996, 0))</f>
        <v>Дограјић, Мина</v>
      </c>
      <c r="D53" s="38"/>
      <c r="L53" s="38"/>
      <c r="M53" s="38">
        <f t="array" ref="M53">IFERROR(INDEX(Predrok1!A$6:BK$68, MATCH(B53,Predrok1!A$6:A$68, 0), 63),0)</f>
        <v>0</v>
      </c>
      <c r="P53" s="44">
        <f t="array" ref="P53">IFERROR(INDEX(Predrok2!A$6:BB$45, MATCH(B53,Predrok2!A$6:A$45, 0), 54),0)</f>
        <v>0</v>
      </c>
      <c r="R53" s="1"/>
      <c r="S53" s="42">
        <f t="array" ref="S53">IFERROR(INDEX('Jun1'!A$6:BN$31, MATCH(B53,'Jun1'!A$6:A$31, 0), 66),0)</f>
        <v>0</v>
      </c>
      <c r="U53" s="43"/>
      <c r="V53" s="43"/>
      <c r="X53" s="43"/>
      <c r="Y53" s="43"/>
      <c r="AC53" s="39">
        <f t="shared" si="1"/>
        <v>0</v>
      </c>
      <c r="AD53" s="44">
        <f t="shared" si="2"/>
        <v>0</v>
      </c>
      <c r="AE53" s="40">
        <f t="shared" si="3"/>
        <v>0</v>
      </c>
      <c r="AF53" s="44">
        <f t="shared" si="4"/>
        <v>5</v>
      </c>
    </row>
    <row r="54">
      <c r="A54" s="36">
        <v>51.0</v>
      </c>
      <c r="B54" s="37" t="s">
        <v>65</v>
      </c>
      <c r="C54" s="38" t="str">
        <f t="array" ref="C54">INDEX('Svi studenti'!$C$2:$C996,MATCH(B54, 'Svi studenti'!$B$2:$B996, 0))</f>
        <v>Докмановић, Нина</v>
      </c>
      <c r="D54" s="38"/>
      <c r="L54" s="38"/>
      <c r="M54" s="38">
        <f t="array" ref="M54">IFERROR(INDEX(Predrok1!A$6:BK$68, MATCH(B54,Predrok1!A$6:A$68, 0), 63),0)</f>
        <v>5</v>
      </c>
      <c r="P54" s="44">
        <f t="array" ref="P54">IFERROR(INDEX(Predrok2!A$6:BB$45, MATCH(B54,Predrok2!A$6:A$45, 0), 54),0)</f>
        <v>0</v>
      </c>
      <c r="R54" s="1"/>
      <c r="S54" s="42">
        <f t="array" ref="S54">IFERROR(INDEX('Jun1'!A$6:BN$31, MATCH(B54,'Jun1'!A$6:A$31, 0), 66),0)</f>
        <v>22</v>
      </c>
      <c r="U54" s="43"/>
      <c r="V54" s="43"/>
      <c r="X54" s="43"/>
      <c r="Y54" s="43"/>
      <c r="AC54" s="39">
        <f t="shared" si="1"/>
        <v>22</v>
      </c>
      <c r="AD54" s="44">
        <f t="shared" si="2"/>
        <v>0</v>
      </c>
      <c r="AE54" s="40">
        <f t="shared" si="3"/>
        <v>22</v>
      </c>
      <c r="AF54" s="44">
        <f t="shared" si="4"/>
        <v>5</v>
      </c>
    </row>
    <row r="55">
      <c r="A55" s="36">
        <v>52.0</v>
      </c>
      <c r="B55" s="37" t="s">
        <v>66</v>
      </c>
      <c r="C55" s="38" t="str">
        <f t="array" ref="C55">INDEX('Svi studenti'!$C$2:$C996,MATCH(B55, 'Svi studenti'!$B$2:$B996, 0))</f>
        <v>Драгојловић, Дејан</v>
      </c>
      <c r="D55" s="38"/>
      <c r="L55" s="38"/>
      <c r="M55" s="38">
        <f t="array" ref="M55">IFERROR(INDEX(Predrok1!A$6:BK$68, MATCH(B55,Predrok1!A$6:A$68, 0), 63),0)</f>
        <v>0</v>
      </c>
      <c r="P55" s="44">
        <f t="array" ref="P55">IFERROR(INDEX(Predrok2!A$6:BB$45, MATCH(B55,Predrok2!A$6:A$45, 0), 54),0)</f>
        <v>0</v>
      </c>
      <c r="R55" s="1"/>
      <c r="S55" s="42">
        <f t="array" ref="S55">IFERROR(INDEX('Jun1'!A$6:BN$31, MATCH(B55,'Jun1'!A$6:A$31, 0), 66),0)</f>
        <v>0</v>
      </c>
      <c r="U55" s="43"/>
      <c r="V55" s="43"/>
      <c r="X55" s="43"/>
      <c r="Y55" s="43"/>
      <c r="AC55" s="39">
        <f t="shared" si="1"/>
        <v>0</v>
      </c>
      <c r="AD55" s="44">
        <f t="shared" si="2"/>
        <v>0</v>
      </c>
      <c r="AE55" s="40">
        <f t="shared" si="3"/>
        <v>0</v>
      </c>
      <c r="AF55" s="44">
        <f t="shared" si="4"/>
        <v>5</v>
      </c>
    </row>
    <row r="56">
      <c r="A56" s="36">
        <v>53.0</v>
      </c>
      <c r="B56" s="37" t="s">
        <v>67</v>
      </c>
      <c r="C56" s="38" t="str">
        <f t="array" ref="C56">INDEX('Svi studenti'!$C$2:$C996,MATCH(B56, 'Svi studenti'!$B$2:$B996, 0))</f>
        <v>Дражић, Сандра</v>
      </c>
      <c r="D56" s="38"/>
      <c r="L56" s="38"/>
      <c r="M56" s="38">
        <f t="array" ref="M56">IFERROR(INDEX(Predrok1!A$6:BK$68, MATCH(B56,Predrok1!A$6:A$68, 0), 63),0)</f>
        <v>0</v>
      </c>
      <c r="P56" s="44">
        <f t="array" ref="P56">IFERROR(INDEX(Predrok2!A$6:BB$45, MATCH(B56,Predrok2!A$6:A$45, 0), 54),0)</f>
        <v>0</v>
      </c>
      <c r="R56" s="1"/>
      <c r="S56" s="42">
        <f t="array" ref="S56">IFERROR(INDEX('Jun1'!A$6:BN$31, MATCH(B56,'Jun1'!A$6:A$31, 0), 66),0)</f>
        <v>0</v>
      </c>
      <c r="U56" s="43"/>
      <c r="V56" s="43"/>
      <c r="X56" s="43"/>
      <c r="Y56" s="43"/>
      <c r="AC56" s="39">
        <f t="shared" si="1"/>
        <v>0</v>
      </c>
      <c r="AD56" s="44">
        <f t="shared" si="2"/>
        <v>0</v>
      </c>
      <c r="AE56" s="40">
        <f t="shared" si="3"/>
        <v>0</v>
      </c>
      <c r="AF56" s="44">
        <f t="shared" si="4"/>
        <v>5</v>
      </c>
    </row>
    <row r="57">
      <c r="A57" s="36">
        <v>54.0</v>
      </c>
      <c r="B57" s="37" t="s">
        <v>68</v>
      </c>
      <c r="C57" s="38" t="str">
        <f t="array" ref="C57">INDEX('Svi studenti'!$C$2:$C996,MATCH(B57, 'Svi studenti'!$B$2:$B996, 0))</f>
        <v>Дракулић, Ђорђе</v>
      </c>
      <c r="D57" s="45"/>
      <c r="L57" s="38"/>
      <c r="M57" s="38">
        <f t="array" ref="M57">IFERROR(INDEX(Predrok1!A$6:BK$68, MATCH(B57,Predrok1!A$6:A$68, 0), 63),0)</f>
        <v>43.5</v>
      </c>
      <c r="P57" s="44">
        <f t="array" ref="P57">IFERROR(INDEX(Predrok2!A$6:BB$45, MATCH(B57,Predrok2!A$6:A$45, 0), 54),0)</f>
        <v>0</v>
      </c>
      <c r="R57" s="1"/>
      <c r="S57" s="42">
        <f t="array" ref="S57">IFERROR(INDEX('Jun1'!A$6:BN$31, MATCH(B57,'Jun1'!A$6:A$31, 0), 66),0)</f>
        <v>0</v>
      </c>
      <c r="U57" s="43"/>
      <c r="V57" s="43"/>
      <c r="X57" s="43"/>
      <c r="Y57" s="43"/>
      <c r="AC57" s="39">
        <f t="shared" si="1"/>
        <v>43.5</v>
      </c>
      <c r="AD57" s="44">
        <f t="shared" si="2"/>
        <v>0</v>
      </c>
      <c r="AE57" s="40">
        <f t="shared" si="3"/>
        <v>43.5</v>
      </c>
      <c r="AF57" s="44">
        <f t="shared" si="4"/>
        <v>5</v>
      </c>
    </row>
    <row r="58">
      <c r="A58" s="36">
        <v>55.0</v>
      </c>
      <c r="B58" s="37" t="s">
        <v>69</v>
      </c>
      <c r="C58" s="38" t="str">
        <f t="array" ref="C58">INDEX('Svi studenti'!$C$2:$C996,MATCH(B58, 'Svi studenti'!$B$2:$B996, 0))</f>
        <v>Драмићанин, Филип</v>
      </c>
      <c r="D58" s="38"/>
      <c r="L58" s="38"/>
      <c r="M58" s="38">
        <f t="array" ref="M58">IFERROR(INDEX(Predrok1!A$6:BK$68, MATCH(B58,Predrok1!A$6:A$68, 0), 63),0)</f>
        <v>34</v>
      </c>
      <c r="P58" s="44">
        <f t="array" ref="P58">IFERROR(INDEX(Predrok2!A$6:BB$45, MATCH(B58,Predrok2!A$6:A$45, 0), 54),0)</f>
        <v>0</v>
      </c>
      <c r="R58" s="1"/>
      <c r="S58" s="42">
        <f t="array" ref="S58">IFERROR(INDEX('Jun1'!A$6:BN$31, MATCH(B58,'Jun1'!A$6:A$31, 0), 66),0)</f>
        <v>0</v>
      </c>
      <c r="U58" s="43"/>
      <c r="V58" s="43"/>
      <c r="X58" s="43"/>
      <c r="Y58" s="43"/>
      <c r="AC58" s="39">
        <f t="shared" si="1"/>
        <v>34</v>
      </c>
      <c r="AD58" s="44">
        <f t="shared" si="2"/>
        <v>0</v>
      </c>
      <c r="AE58" s="40">
        <f t="shared" si="3"/>
        <v>34</v>
      </c>
      <c r="AF58" s="44">
        <f t="shared" si="4"/>
        <v>5</v>
      </c>
    </row>
    <row r="59">
      <c r="A59" s="36">
        <v>56.0</v>
      </c>
      <c r="B59" s="37" t="s">
        <v>70</v>
      </c>
      <c r="C59" s="38" t="str">
        <f t="array" ref="C59">INDEX('Svi studenti'!$C$2:$C996,MATCH(B59, 'Svi studenti'!$B$2:$B996, 0))</f>
        <v>Дробац, Огњен</v>
      </c>
      <c r="D59" s="46"/>
      <c r="L59" s="38"/>
      <c r="M59" s="38">
        <f t="array" ref="M59">IFERROR(INDEX(Predrok1!A$6:BK$68, MATCH(B59,Predrok1!A$6:A$68, 0), 63),0)</f>
        <v>0</v>
      </c>
      <c r="P59" s="44">
        <f t="array" ref="P59">IFERROR(INDEX(Predrok2!A$6:BB$45, MATCH(B59,Predrok2!A$6:A$45, 0), 54),0)</f>
        <v>0</v>
      </c>
      <c r="R59" s="1"/>
      <c r="S59" s="42">
        <f t="array" ref="S59">IFERROR(INDEX('Jun1'!A$6:BN$31, MATCH(B59,'Jun1'!A$6:A$31, 0), 66),0)</f>
        <v>0</v>
      </c>
      <c r="U59" s="43"/>
      <c r="V59" s="43"/>
      <c r="X59" s="43"/>
      <c r="Y59" s="43"/>
      <c r="AC59" s="39">
        <f t="shared" si="1"/>
        <v>0</v>
      </c>
      <c r="AD59" s="44">
        <f t="shared" si="2"/>
        <v>0</v>
      </c>
      <c r="AE59" s="40">
        <f t="shared" si="3"/>
        <v>0</v>
      </c>
      <c r="AF59" s="44">
        <f t="shared" si="4"/>
        <v>5</v>
      </c>
    </row>
    <row r="60">
      <c r="A60" s="36">
        <v>57.0</v>
      </c>
      <c r="B60" s="37" t="s">
        <v>71</v>
      </c>
      <c r="C60" s="38" t="str">
        <f t="array" ref="C60">INDEX('Svi studenti'!$C$2:$C996,MATCH(B60, 'Svi studenti'!$B$2:$B996, 0))</f>
        <v>Дуњић, Лазар</v>
      </c>
      <c r="D60" s="45"/>
      <c r="L60" s="38"/>
      <c r="M60" s="38">
        <f t="array" ref="M60">IFERROR(INDEX(Predrok1!A$6:BK$68, MATCH(B60,Predrok1!A$6:A$68, 0), 63),0)</f>
        <v>0</v>
      </c>
      <c r="P60" s="44">
        <f t="array" ref="P60">IFERROR(INDEX(Predrok2!A$6:BB$45, MATCH(B60,Predrok2!A$6:A$45, 0), 54),0)</f>
        <v>0</v>
      </c>
      <c r="R60" s="1"/>
      <c r="S60" s="42">
        <f t="array" ref="S60">IFERROR(INDEX('Jun1'!A$6:BN$31, MATCH(B60,'Jun1'!A$6:A$31, 0), 66),0)</f>
        <v>0</v>
      </c>
      <c r="U60" s="43"/>
      <c r="V60" s="43"/>
      <c r="X60" s="43"/>
      <c r="Y60" s="43"/>
      <c r="AC60" s="39">
        <f t="shared" si="1"/>
        <v>0</v>
      </c>
      <c r="AD60" s="44">
        <f t="shared" si="2"/>
        <v>0</v>
      </c>
      <c r="AE60" s="40">
        <f t="shared" si="3"/>
        <v>0</v>
      </c>
      <c r="AF60" s="44">
        <f t="shared" si="4"/>
        <v>5</v>
      </c>
    </row>
    <row r="61">
      <c r="A61" s="36">
        <v>58.0</v>
      </c>
      <c r="B61" s="37" t="s">
        <v>72</v>
      </c>
      <c r="C61" s="38" t="str">
        <f t="array" ref="C61">INDEX('Svi studenti'!$C$2:$C996,MATCH(B61, 'Svi studenti'!$B$2:$B996, 0))</f>
        <v>Ђекић, Лука</v>
      </c>
      <c r="D61" s="38"/>
      <c r="L61" s="38"/>
      <c r="M61" s="38">
        <f t="array" ref="M61">IFERROR(INDEX(Predrok1!A$6:BK$68, MATCH(B61,Predrok1!A$6:A$68, 0), 63),0)</f>
        <v>0</v>
      </c>
      <c r="P61" s="44">
        <f t="array" ref="P61">IFERROR(INDEX(Predrok2!A$6:BB$45, MATCH(B61,Predrok2!A$6:A$45, 0), 54),0)</f>
        <v>0</v>
      </c>
      <c r="R61" s="1"/>
      <c r="S61" s="42">
        <f t="array" ref="S61">IFERROR(INDEX('Jun1'!A$6:BN$31, MATCH(B61,'Jun1'!A$6:A$31, 0), 66),0)</f>
        <v>0</v>
      </c>
      <c r="U61" s="43"/>
      <c r="V61" s="43"/>
      <c r="X61" s="43"/>
      <c r="Y61" s="43"/>
      <c r="AC61" s="39">
        <f t="shared" si="1"/>
        <v>0</v>
      </c>
      <c r="AD61" s="44">
        <f t="shared" si="2"/>
        <v>0</v>
      </c>
      <c r="AE61" s="40">
        <f t="shared" si="3"/>
        <v>0</v>
      </c>
      <c r="AF61" s="44">
        <f t="shared" si="4"/>
        <v>5</v>
      </c>
    </row>
    <row r="62">
      <c r="A62" s="36">
        <v>59.0</v>
      </c>
      <c r="B62" s="37" t="s">
        <v>73</v>
      </c>
      <c r="C62" s="38" t="str">
        <f t="array" ref="C62">INDEX('Svi studenti'!$C$2:$C996,MATCH(B62, 'Svi studenti'!$B$2:$B996, 0))</f>
        <v>Ђорђевић, Матија</v>
      </c>
      <c r="D62" s="38"/>
      <c r="L62" s="38"/>
      <c r="M62" s="38">
        <f t="array" ref="M62">IFERROR(INDEX(Predrok1!A$6:BK$68, MATCH(B62,Predrok1!A$6:A$68, 0), 63),0)</f>
        <v>0</v>
      </c>
      <c r="P62" s="44">
        <f t="array" ref="P62">IFERROR(INDEX(Predrok2!A$6:BB$45, MATCH(B62,Predrok2!A$6:A$45, 0), 54),0)</f>
        <v>0</v>
      </c>
      <c r="R62" s="1"/>
      <c r="S62" s="42">
        <f t="array" ref="S62">IFERROR(INDEX('Jun1'!A$6:BN$31, MATCH(B62,'Jun1'!A$6:A$31, 0), 66),0)</f>
        <v>0</v>
      </c>
      <c r="U62" s="43"/>
      <c r="V62" s="43"/>
      <c r="X62" s="43"/>
      <c r="Y62" s="43"/>
      <c r="AC62" s="39">
        <f t="shared" si="1"/>
        <v>0</v>
      </c>
      <c r="AD62" s="44">
        <f t="shared" si="2"/>
        <v>0</v>
      </c>
      <c r="AE62" s="40">
        <f t="shared" si="3"/>
        <v>0</v>
      </c>
      <c r="AF62" s="44">
        <f t="shared" si="4"/>
        <v>5</v>
      </c>
    </row>
    <row r="63">
      <c r="A63" s="36">
        <v>60.0</v>
      </c>
      <c r="B63" s="48">
        <v>44228.0</v>
      </c>
      <c r="C63" s="38" t="str">
        <f t="array" ref="C63">INDEX('Svi studenti'!$C$2:$C996,MATCH(B63, 'Svi studenti'!$B$2:$B996, 0))</f>
        <v>Ђорђевић, Сташа</v>
      </c>
      <c r="D63" s="46"/>
      <c r="L63" s="38"/>
      <c r="M63" s="38">
        <f t="array" ref="M63">IFERROR(INDEX(Predrok1!A$6:BK$68, MATCH(B63,Predrok1!A$6:A$68, 0), 63),0)</f>
        <v>0</v>
      </c>
      <c r="P63" s="44">
        <f t="array" ref="P63">IFERROR(INDEX(Predrok2!A$6:BB$45, MATCH(B63,Predrok2!A$6:A$45, 0), 54),0)</f>
        <v>49</v>
      </c>
      <c r="R63" s="1"/>
      <c r="S63" s="42">
        <f t="array" ref="S63">IFERROR(INDEX('Jun1'!A$6:BN$31, MATCH(B63,'Jun1'!A$6:A$31, 0), 66),0)</f>
        <v>65</v>
      </c>
      <c r="U63" s="43"/>
      <c r="V63" s="43"/>
      <c r="X63" s="43"/>
      <c r="Y63" s="43"/>
      <c r="AC63" s="39">
        <f t="shared" si="1"/>
        <v>65</v>
      </c>
      <c r="AD63" s="44">
        <f t="shared" si="2"/>
        <v>0</v>
      </c>
      <c r="AE63" s="40">
        <f t="shared" si="3"/>
        <v>65</v>
      </c>
      <c r="AF63" s="44">
        <f t="shared" si="4"/>
        <v>7</v>
      </c>
    </row>
    <row r="64">
      <c r="A64" s="36">
        <v>61.0</v>
      </c>
      <c r="B64" s="37" t="s">
        <v>74</v>
      </c>
      <c r="C64" s="38" t="str">
        <f t="array" ref="C64">INDEX('Svi studenti'!$C$2:$C996,MATCH(B64, 'Svi studenti'!$B$2:$B996, 0))</f>
        <v>Ђукановић, Андреа</v>
      </c>
      <c r="D64" s="38"/>
      <c r="L64" s="38"/>
      <c r="M64" s="38">
        <f t="array" ref="M64">IFERROR(INDEX(Predrok1!A$6:BK$68, MATCH(B64,Predrok1!A$6:A$68, 0), 63),0)</f>
        <v>59</v>
      </c>
      <c r="P64" s="44">
        <f t="array" ref="P64">IFERROR(INDEX(Predrok2!A$6:BB$45, MATCH(B64,Predrok2!A$6:A$45, 0), 54),0)</f>
        <v>0</v>
      </c>
      <c r="R64" s="1"/>
      <c r="S64" s="42">
        <f t="array" ref="S64">IFERROR(INDEX('Jun1'!A$6:BN$31, MATCH(B64,'Jun1'!A$6:A$31, 0), 66),0)</f>
        <v>0</v>
      </c>
      <c r="U64" s="43"/>
      <c r="V64" s="43"/>
      <c r="X64" s="43"/>
      <c r="Y64" s="43"/>
      <c r="AC64" s="39">
        <f t="shared" si="1"/>
        <v>59</v>
      </c>
      <c r="AD64" s="44">
        <f t="shared" si="2"/>
        <v>0</v>
      </c>
      <c r="AE64" s="40">
        <f t="shared" si="3"/>
        <v>59</v>
      </c>
      <c r="AF64" s="44">
        <f t="shared" si="4"/>
        <v>6</v>
      </c>
    </row>
    <row r="65">
      <c r="A65" s="36">
        <v>62.0</v>
      </c>
      <c r="B65" s="37" t="s">
        <v>75</v>
      </c>
      <c r="C65" s="38" t="str">
        <f t="array" ref="C65">INDEX('Svi studenti'!$C$2:$C996,MATCH(B65, 'Svi studenti'!$B$2:$B996, 0))</f>
        <v>Ђукић-Спасојевић, Милица</v>
      </c>
      <c r="D65" s="38"/>
      <c r="L65" s="38"/>
      <c r="M65" s="38">
        <f t="array" ref="M65">IFERROR(INDEX(Predrok1!A$6:BK$68, MATCH(B65,Predrok1!A$6:A$68, 0), 63),0)</f>
        <v>0</v>
      </c>
      <c r="P65" s="44">
        <f t="array" ref="P65">IFERROR(INDEX(Predrok2!A$6:BB$45, MATCH(B65,Predrok2!A$6:A$45, 0), 54),0)</f>
        <v>0</v>
      </c>
      <c r="R65" s="1"/>
      <c r="S65" s="42">
        <f t="array" ref="S65">IFERROR(INDEX('Jun1'!A$6:BN$31, MATCH(B65,'Jun1'!A$6:A$31, 0), 66),0)</f>
        <v>0</v>
      </c>
      <c r="U65" s="43"/>
      <c r="V65" s="43"/>
      <c r="X65" s="43"/>
      <c r="Y65" s="43"/>
      <c r="AC65" s="39">
        <f t="shared" si="1"/>
        <v>0</v>
      </c>
      <c r="AD65" s="44">
        <f t="shared" si="2"/>
        <v>0</v>
      </c>
      <c r="AE65" s="40">
        <f t="shared" si="3"/>
        <v>0</v>
      </c>
      <c r="AF65" s="44">
        <f t="shared" si="4"/>
        <v>5</v>
      </c>
    </row>
    <row r="66">
      <c r="A66" s="36">
        <v>63.0</v>
      </c>
      <c r="B66" s="37" t="s">
        <v>76</v>
      </c>
      <c r="C66" s="38" t="str">
        <f t="array" ref="C66">INDEX('Svi studenti'!$C$2:$C996,MATCH(B66, 'Svi studenti'!$B$2:$B996, 0))</f>
        <v>Ђурђевић, Марија</v>
      </c>
      <c r="D66" s="38"/>
      <c r="L66" s="38"/>
      <c r="M66" s="38">
        <f t="array" ref="M66">IFERROR(INDEX(Predrok1!A$6:BK$68, MATCH(B66,Predrok1!A$6:A$68, 0), 63),0)</f>
        <v>0</v>
      </c>
      <c r="P66" s="44">
        <f t="array" ref="P66">IFERROR(INDEX(Predrok2!A$6:BB$45, MATCH(B66,Predrok2!A$6:A$45, 0), 54),0)</f>
        <v>0</v>
      </c>
      <c r="R66" s="1"/>
      <c r="S66" s="42">
        <f t="array" ref="S66">IFERROR(INDEX('Jun1'!A$6:BN$31, MATCH(B66,'Jun1'!A$6:A$31, 0), 66),0)</f>
        <v>0</v>
      </c>
      <c r="U66" s="43"/>
      <c r="V66" s="43"/>
      <c r="X66" s="43"/>
      <c r="Y66" s="43"/>
      <c r="AC66" s="39">
        <f t="shared" si="1"/>
        <v>0</v>
      </c>
      <c r="AD66" s="44">
        <f t="shared" si="2"/>
        <v>0</v>
      </c>
      <c r="AE66" s="40">
        <f t="shared" si="3"/>
        <v>0</v>
      </c>
      <c r="AF66" s="44">
        <f t="shared" si="4"/>
        <v>5</v>
      </c>
    </row>
    <row r="67">
      <c r="A67" s="36">
        <v>64.0</v>
      </c>
      <c r="B67" s="37" t="s">
        <v>77</v>
      </c>
      <c r="C67" s="38" t="str">
        <f t="array" ref="C67">INDEX('Svi studenti'!$C$2:$C996,MATCH(B67, 'Svi studenti'!$B$2:$B996, 0))</f>
        <v>Ђурђевић, Немања</v>
      </c>
      <c r="D67" s="38"/>
      <c r="L67" s="38"/>
      <c r="M67" s="38">
        <f t="array" ref="M67">IFERROR(INDEX(Predrok1!A$6:BK$68, MATCH(B67,Predrok1!A$6:A$68, 0), 63),0)</f>
        <v>0</v>
      </c>
      <c r="P67" s="44">
        <f t="array" ref="P67">IFERROR(INDEX(Predrok2!A$6:BB$45, MATCH(B67,Predrok2!A$6:A$45, 0), 54),0)</f>
        <v>0</v>
      </c>
      <c r="R67" s="1"/>
      <c r="S67" s="42">
        <f t="array" ref="S67">IFERROR(INDEX('Jun1'!A$6:BN$31, MATCH(B67,'Jun1'!A$6:A$31, 0), 66),0)</f>
        <v>0</v>
      </c>
      <c r="U67" s="43"/>
      <c r="V67" s="43"/>
      <c r="X67" s="43"/>
      <c r="Y67" s="43"/>
      <c r="AC67" s="39">
        <f t="shared" si="1"/>
        <v>0</v>
      </c>
      <c r="AD67" s="44">
        <f t="shared" si="2"/>
        <v>0</v>
      </c>
      <c r="AE67" s="40">
        <f t="shared" si="3"/>
        <v>0</v>
      </c>
      <c r="AF67" s="44">
        <f t="shared" si="4"/>
        <v>5</v>
      </c>
    </row>
    <row r="68">
      <c r="A68" s="36">
        <v>65.0</v>
      </c>
      <c r="B68" s="37" t="s">
        <v>78</v>
      </c>
      <c r="C68" s="38" t="str">
        <f t="array" ref="C68">INDEX('Svi studenti'!$C$2:$C996,MATCH(B68, 'Svi studenti'!$B$2:$B996, 0))</f>
        <v>Ђурић, Јелена</v>
      </c>
      <c r="D68" s="38"/>
      <c r="L68" s="38"/>
      <c r="M68" s="38">
        <f t="array" ref="M68">IFERROR(INDEX(Predrok1!A$6:BK$68, MATCH(B68,Predrok1!A$6:A$68, 0), 63),0)</f>
        <v>0</v>
      </c>
      <c r="P68" s="44">
        <f t="array" ref="P68">IFERROR(INDEX(Predrok2!A$6:BB$45, MATCH(B68,Predrok2!A$6:A$45, 0), 54),0)</f>
        <v>0</v>
      </c>
      <c r="R68" s="1"/>
      <c r="S68" s="42">
        <f t="array" ref="S68">IFERROR(INDEX('Jun1'!A$6:BN$31, MATCH(B68,'Jun1'!A$6:A$31, 0), 66),0)</f>
        <v>0</v>
      </c>
      <c r="U68" s="43"/>
      <c r="V68" s="43"/>
      <c r="X68" s="43"/>
      <c r="Y68" s="43"/>
      <c r="AC68" s="39">
        <f t="shared" si="1"/>
        <v>0</v>
      </c>
      <c r="AD68" s="44">
        <f t="shared" si="2"/>
        <v>0</v>
      </c>
      <c r="AE68" s="40">
        <f t="shared" si="3"/>
        <v>0</v>
      </c>
      <c r="AF68" s="44">
        <f t="shared" si="4"/>
        <v>5</v>
      </c>
    </row>
    <row r="69">
      <c r="A69" s="36">
        <v>66.0</v>
      </c>
      <c r="B69" s="37" t="s">
        <v>79</v>
      </c>
      <c r="C69" s="38" t="str">
        <f t="array" ref="C69">INDEX('Svi studenti'!$C$2:$C996,MATCH(B69, 'Svi studenti'!$B$2:$B996, 0))</f>
        <v>Еделински, Иван</v>
      </c>
      <c r="D69" s="38"/>
      <c r="L69" s="38"/>
      <c r="M69" s="38">
        <f t="array" ref="M69">IFERROR(INDEX(Predrok1!A$6:BK$68, MATCH(B69,Predrok1!A$6:A$68, 0), 63),0)</f>
        <v>0</v>
      </c>
      <c r="P69" s="44">
        <f t="array" ref="P69">IFERROR(INDEX(Predrok2!A$6:BB$45, MATCH(B69,Predrok2!A$6:A$45, 0), 54),0)</f>
        <v>0</v>
      </c>
      <c r="R69" s="1"/>
      <c r="S69" s="42">
        <f t="array" ref="S69">IFERROR(INDEX('Jun1'!A$6:BN$31, MATCH(B69,'Jun1'!A$6:A$31, 0), 66),0)</f>
        <v>0</v>
      </c>
      <c r="U69" s="43"/>
      <c r="V69" s="43"/>
      <c r="X69" s="43"/>
      <c r="Y69" s="43"/>
      <c r="AC69" s="39">
        <f t="shared" si="1"/>
        <v>0</v>
      </c>
      <c r="AD69" s="44">
        <f t="shared" si="2"/>
        <v>0</v>
      </c>
      <c r="AE69" s="40">
        <f t="shared" si="3"/>
        <v>0</v>
      </c>
      <c r="AF69" s="44">
        <f t="shared" si="4"/>
        <v>5</v>
      </c>
    </row>
    <row r="70">
      <c r="A70" s="36">
        <v>67.0</v>
      </c>
      <c r="B70" s="37" t="s">
        <v>80</v>
      </c>
      <c r="C70" s="38" t="str">
        <f t="array" ref="C70">INDEX('Svi studenti'!$C$2:$C996,MATCH(B70, 'Svi studenti'!$B$2:$B996, 0))</f>
        <v>Живановић, Михајло</v>
      </c>
      <c r="D70" s="38"/>
      <c r="L70" s="38"/>
      <c r="M70" s="38">
        <f t="array" ref="M70">IFERROR(INDEX(Predrok1!A$6:BK$68, MATCH(B70,Predrok1!A$6:A$68, 0), 63),0)</f>
        <v>0</v>
      </c>
      <c r="P70" s="44">
        <f t="array" ref="P70">IFERROR(INDEX(Predrok2!A$6:BB$45, MATCH(B70,Predrok2!A$6:A$45, 0), 54),0)</f>
        <v>0</v>
      </c>
      <c r="R70" s="1"/>
      <c r="S70" s="42">
        <f t="array" ref="S70">IFERROR(INDEX('Jun1'!A$6:BN$31, MATCH(B70,'Jun1'!A$6:A$31, 0), 66),0)</f>
        <v>0</v>
      </c>
      <c r="U70" s="43"/>
      <c r="V70" s="43"/>
      <c r="X70" s="43"/>
      <c r="Y70" s="43"/>
      <c r="AC70" s="39">
        <f t="shared" si="1"/>
        <v>0</v>
      </c>
      <c r="AD70" s="44">
        <f t="shared" si="2"/>
        <v>0</v>
      </c>
      <c r="AE70" s="40">
        <f t="shared" si="3"/>
        <v>0</v>
      </c>
      <c r="AF70" s="44">
        <f t="shared" si="4"/>
        <v>5</v>
      </c>
    </row>
    <row r="71">
      <c r="A71" s="36">
        <v>68.0</v>
      </c>
      <c r="B71" s="37" t="s">
        <v>81</v>
      </c>
      <c r="C71" s="38" t="str">
        <f t="array" ref="C71">INDEX('Svi studenti'!$C$2:$C996,MATCH(B71, 'Svi studenti'!$B$2:$B996, 0))</f>
        <v>Живановић, Михајло</v>
      </c>
      <c r="D71" s="38"/>
      <c r="L71" s="38"/>
      <c r="M71" s="38">
        <f t="array" ref="M71">IFERROR(INDEX(Predrok1!A$6:BK$68, MATCH(B71,Predrok1!A$6:A$68, 0), 63),0)</f>
        <v>0</v>
      </c>
      <c r="P71" s="44">
        <f t="array" ref="P71">IFERROR(INDEX(Predrok2!A$6:BB$45, MATCH(B71,Predrok2!A$6:A$45, 0), 54),0)</f>
        <v>0</v>
      </c>
      <c r="R71" s="1"/>
      <c r="S71" s="42">
        <f t="array" ref="S71">IFERROR(INDEX('Jun1'!A$6:BN$31, MATCH(B71,'Jun1'!A$6:A$31, 0), 66),0)</f>
        <v>0</v>
      </c>
      <c r="U71" s="43"/>
      <c r="V71" s="43"/>
      <c r="X71" s="43"/>
      <c r="Y71" s="43"/>
      <c r="AC71" s="39">
        <f t="shared" si="1"/>
        <v>0</v>
      </c>
      <c r="AD71" s="44">
        <f t="shared" si="2"/>
        <v>0</v>
      </c>
      <c r="AE71" s="40">
        <f t="shared" si="3"/>
        <v>0</v>
      </c>
      <c r="AF71" s="44">
        <f t="shared" si="4"/>
        <v>5</v>
      </c>
    </row>
    <row r="72">
      <c r="A72" s="36">
        <v>69.0</v>
      </c>
      <c r="B72" s="37" t="s">
        <v>82</v>
      </c>
      <c r="C72" s="38" t="str">
        <f t="array" ref="C72">INDEX('Svi studenti'!$C$2:$C996,MATCH(B72, 'Svi studenti'!$B$2:$B996, 0))</f>
        <v>Живковић, Наталија</v>
      </c>
      <c r="D72" s="38"/>
      <c r="L72" s="38"/>
      <c r="M72" s="38">
        <f t="array" ref="M72">IFERROR(INDEX(Predrok1!A$6:BK$68, MATCH(B72,Predrok1!A$6:A$68, 0), 63),0)</f>
        <v>48</v>
      </c>
      <c r="P72" s="44">
        <f t="array" ref="P72">IFERROR(INDEX(Predrok2!A$6:BB$45, MATCH(B72,Predrok2!A$6:A$45, 0), 54),0)</f>
        <v>0</v>
      </c>
      <c r="R72" s="1"/>
      <c r="S72" s="42">
        <f t="array" ref="S72">IFERROR(INDEX('Jun1'!A$6:BN$31, MATCH(B72,'Jun1'!A$6:A$31, 0), 66),0)</f>
        <v>0</v>
      </c>
      <c r="U72" s="43"/>
      <c r="V72" s="43"/>
      <c r="X72" s="43"/>
      <c r="Y72" s="43"/>
      <c r="AC72" s="39">
        <f t="shared" si="1"/>
        <v>48</v>
      </c>
      <c r="AD72" s="44">
        <f t="shared" si="2"/>
        <v>0</v>
      </c>
      <c r="AE72" s="40">
        <f t="shared" si="3"/>
        <v>48</v>
      </c>
      <c r="AF72" s="44">
        <f t="shared" si="4"/>
        <v>5</v>
      </c>
    </row>
    <row r="73">
      <c r="A73" s="36">
        <v>70.0</v>
      </c>
      <c r="B73" s="37" t="s">
        <v>83</v>
      </c>
      <c r="C73" s="38" t="str">
        <f t="array" ref="C73">INDEX('Svi studenti'!$C$2:$C996,MATCH(B73, 'Svi studenti'!$B$2:$B996, 0))</f>
        <v>Живковић, Никола</v>
      </c>
      <c r="D73" s="45"/>
      <c r="L73" s="38"/>
      <c r="M73" s="38">
        <f t="array" ref="M73">IFERROR(INDEX(Predrok1!A$6:BK$68, MATCH(B73,Predrok1!A$6:A$68, 0), 63),0)</f>
        <v>0</v>
      </c>
      <c r="P73" s="44">
        <f t="array" ref="P73">IFERROR(INDEX(Predrok2!A$6:BB$45, MATCH(B73,Predrok2!A$6:A$45, 0), 54),0)</f>
        <v>44</v>
      </c>
      <c r="R73" s="1"/>
      <c r="S73" s="42">
        <f t="array" ref="S73">IFERROR(INDEX('Jun1'!A$6:BN$31, MATCH(B73,'Jun1'!A$6:A$31, 0), 66),0)</f>
        <v>0</v>
      </c>
      <c r="U73" s="43"/>
      <c r="V73" s="43"/>
      <c r="X73" s="43"/>
      <c r="Y73" s="43"/>
      <c r="AC73" s="39">
        <f t="shared" si="1"/>
        <v>44</v>
      </c>
      <c r="AD73" s="44">
        <f t="shared" si="2"/>
        <v>0</v>
      </c>
      <c r="AE73" s="40">
        <f t="shared" si="3"/>
        <v>44</v>
      </c>
      <c r="AF73" s="44">
        <f t="shared" si="4"/>
        <v>5</v>
      </c>
    </row>
    <row r="74">
      <c r="A74" s="36">
        <v>71.0</v>
      </c>
      <c r="B74" s="37" t="s">
        <v>84</v>
      </c>
      <c r="C74" s="38" t="str">
        <f t="array" ref="C74">INDEX('Svi studenti'!$C$2:$C996,MATCH(B74, 'Svi studenti'!$B$2:$B996, 0))</f>
        <v>Здјелар, Катарина</v>
      </c>
      <c r="D74" s="38"/>
      <c r="L74" s="38"/>
      <c r="M74" s="38">
        <f t="array" ref="M74">IFERROR(INDEX(Predrok1!A$6:BK$68, MATCH(B74,Predrok1!A$6:A$68, 0), 63),0)</f>
        <v>0</v>
      </c>
      <c r="P74" s="44">
        <f t="array" ref="P74">IFERROR(INDEX(Predrok2!A$6:BB$45, MATCH(B74,Predrok2!A$6:A$45, 0), 54),0)</f>
        <v>0</v>
      </c>
      <c r="R74" s="1"/>
      <c r="S74" s="42">
        <f t="array" ref="S74">IFERROR(INDEX('Jun1'!A$6:BN$31, MATCH(B74,'Jun1'!A$6:A$31, 0), 66),0)</f>
        <v>0</v>
      </c>
      <c r="U74" s="43"/>
      <c r="V74" s="43"/>
      <c r="X74" s="43"/>
      <c r="Y74" s="43"/>
      <c r="AC74" s="39">
        <f t="shared" si="1"/>
        <v>0</v>
      </c>
      <c r="AD74" s="44">
        <f t="shared" si="2"/>
        <v>0</v>
      </c>
      <c r="AE74" s="40">
        <f t="shared" si="3"/>
        <v>0</v>
      </c>
      <c r="AF74" s="44">
        <f t="shared" si="4"/>
        <v>5</v>
      </c>
    </row>
    <row r="75">
      <c r="A75" s="36">
        <v>72.0</v>
      </c>
      <c r="B75" s="37" t="s">
        <v>85</v>
      </c>
      <c r="C75" s="38" t="str">
        <f t="array" ref="C75">INDEX('Svi studenti'!$C$2:$C996,MATCH(B75, 'Svi studenti'!$B$2:$B996, 0))</f>
        <v>Зељић, Александра</v>
      </c>
      <c r="D75" s="38"/>
      <c r="L75" s="38"/>
      <c r="M75" s="38">
        <f t="array" ref="M75">IFERROR(INDEX(Predrok1!A$6:BK$68, MATCH(B75,Predrok1!A$6:A$68, 0), 63),0)</f>
        <v>3</v>
      </c>
      <c r="P75" s="44">
        <f t="array" ref="P75">IFERROR(INDEX(Predrok2!A$6:BB$45, MATCH(B75,Predrok2!A$6:A$45, 0), 54),0)</f>
        <v>0</v>
      </c>
      <c r="R75" s="1"/>
      <c r="S75" s="42">
        <f t="array" ref="S75">IFERROR(INDEX('Jun1'!A$6:BN$31, MATCH(B75,'Jun1'!A$6:A$31, 0), 66),0)</f>
        <v>46.1</v>
      </c>
      <c r="U75" s="43"/>
      <c r="V75" s="43"/>
      <c r="X75" s="43"/>
      <c r="Y75" s="43"/>
      <c r="AC75" s="39">
        <f t="shared" si="1"/>
        <v>46.1</v>
      </c>
      <c r="AD75" s="44">
        <f t="shared" si="2"/>
        <v>0</v>
      </c>
      <c r="AE75" s="40">
        <f t="shared" si="3"/>
        <v>46.1</v>
      </c>
      <c r="AF75" s="44">
        <f t="shared" si="4"/>
        <v>5</v>
      </c>
    </row>
    <row r="76">
      <c r="A76" s="36">
        <v>73.0</v>
      </c>
      <c r="B76" s="37" t="s">
        <v>86</v>
      </c>
      <c r="C76" s="38" t="str">
        <f t="array" ref="C76">INDEX('Svi studenti'!$C$2:$C996,MATCH(B76, 'Svi studenti'!$B$2:$B996, 0))</f>
        <v>Зорић, Елена</v>
      </c>
      <c r="D76" s="38"/>
      <c r="L76" s="38"/>
      <c r="M76" s="38">
        <f t="array" ref="M76">IFERROR(INDEX(Predrok1!A$6:BK$68, MATCH(B76,Predrok1!A$6:A$68, 0), 63),0)</f>
        <v>0</v>
      </c>
      <c r="P76" s="44">
        <f t="array" ref="P76">IFERROR(INDEX(Predrok2!A$6:BB$45, MATCH(B76,Predrok2!A$6:A$45, 0), 54),0)</f>
        <v>0</v>
      </c>
      <c r="R76" s="1"/>
      <c r="S76" s="42">
        <f t="array" ref="S76">IFERROR(INDEX('Jun1'!A$6:BN$31, MATCH(B76,'Jun1'!A$6:A$31, 0), 66),0)</f>
        <v>0</v>
      </c>
      <c r="U76" s="43"/>
      <c r="V76" s="43"/>
      <c r="X76" s="43"/>
      <c r="Y76" s="43"/>
      <c r="AC76" s="39">
        <f t="shared" si="1"/>
        <v>0</v>
      </c>
      <c r="AD76" s="44">
        <f t="shared" si="2"/>
        <v>0</v>
      </c>
      <c r="AE76" s="40">
        <f t="shared" si="3"/>
        <v>0</v>
      </c>
      <c r="AF76" s="44">
        <f t="shared" si="4"/>
        <v>5</v>
      </c>
    </row>
    <row r="77">
      <c r="A77" s="36">
        <v>74.0</v>
      </c>
      <c r="B77" s="37" t="s">
        <v>87</v>
      </c>
      <c r="C77" s="38" t="str">
        <f t="array" ref="C77">INDEX('Svi studenti'!$C$2:$C996,MATCH(B77, 'Svi studenti'!$B$2:$B996, 0))</f>
        <v>Ивановић, Ксенија</v>
      </c>
      <c r="D77" s="38"/>
      <c r="L77" s="38"/>
      <c r="M77" s="38">
        <f t="array" ref="M77">IFERROR(INDEX(Predrok1!A$6:BK$68, MATCH(B77,Predrok1!A$6:A$68, 0), 63),0)</f>
        <v>41</v>
      </c>
      <c r="P77" s="44">
        <f t="array" ref="P77">IFERROR(INDEX(Predrok2!A$6:BB$45, MATCH(B77,Predrok2!A$6:A$45, 0), 54),0)</f>
        <v>0</v>
      </c>
      <c r="R77" s="1"/>
      <c r="S77" s="42">
        <f t="array" ref="S77">IFERROR(INDEX('Jun1'!A$6:BN$31, MATCH(B77,'Jun1'!A$6:A$31, 0), 66),0)</f>
        <v>0</v>
      </c>
      <c r="U77" s="43"/>
      <c r="V77" s="43"/>
      <c r="X77" s="43"/>
      <c r="Y77" s="43"/>
      <c r="AC77" s="39">
        <f t="shared" si="1"/>
        <v>41</v>
      </c>
      <c r="AD77" s="44">
        <f t="shared" si="2"/>
        <v>0</v>
      </c>
      <c r="AE77" s="40">
        <f t="shared" si="3"/>
        <v>41</v>
      </c>
      <c r="AF77" s="44">
        <f t="shared" si="4"/>
        <v>5</v>
      </c>
    </row>
    <row r="78">
      <c r="A78" s="36">
        <v>75.0</v>
      </c>
      <c r="B78" s="37" t="s">
        <v>88</v>
      </c>
      <c r="C78" s="38" t="str">
        <f t="array" ref="C78">INDEX('Svi studenti'!$C$2:$C996,MATCH(B78, 'Svi studenti'!$B$2:$B996, 0))</f>
        <v>Ивановић, Матеја</v>
      </c>
      <c r="D78" s="46"/>
      <c r="L78" s="38"/>
      <c r="M78" s="38">
        <f t="array" ref="M78">IFERROR(INDEX(Predrok1!A$6:BK$68, MATCH(B78,Predrok1!A$6:A$68, 0), 63),0)</f>
        <v>0</v>
      </c>
      <c r="P78" s="44">
        <f t="array" ref="P78">IFERROR(INDEX(Predrok2!A$6:BB$45, MATCH(B78,Predrok2!A$6:A$45, 0), 54),0)</f>
        <v>0</v>
      </c>
      <c r="R78" s="1"/>
      <c r="S78" s="42">
        <f t="array" ref="S78">IFERROR(INDEX('Jun1'!A$6:BN$31, MATCH(B78,'Jun1'!A$6:A$31, 0), 66),0)</f>
        <v>0</v>
      </c>
      <c r="U78" s="43"/>
      <c r="V78" s="43"/>
      <c r="X78" s="43"/>
      <c r="Y78" s="43"/>
      <c r="AC78" s="39">
        <f t="shared" si="1"/>
        <v>0</v>
      </c>
      <c r="AD78" s="44">
        <f t="shared" si="2"/>
        <v>0</v>
      </c>
      <c r="AE78" s="40">
        <f t="shared" si="3"/>
        <v>0</v>
      </c>
      <c r="AF78" s="44">
        <f t="shared" si="4"/>
        <v>5</v>
      </c>
    </row>
    <row r="79">
      <c r="A79" s="36">
        <v>76.0</v>
      </c>
      <c r="B79" s="37" t="s">
        <v>89</v>
      </c>
      <c r="C79" s="38" t="str">
        <f t="array" ref="C79">INDEX('Svi studenti'!$C$2:$C996,MATCH(B79, 'Svi studenti'!$B$2:$B996, 0))</f>
        <v>Ивановић, Нада</v>
      </c>
      <c r="D79" s="38"/>
      <c r="L79" s="38"/>
      <c r="M79" s="38">
        <f t="array" ref="M79">IFERROR(INDEX(Predrok1!A$6:BK$68, MATCH(B79,Predrok1!A$6:A$68, 0), 63),0)</f>
        <v>0</v>
      </c>
      <c r="P79" s="44">
        <f t="array" ref="P79">IFERROR(INDEX(Predrok2!A$6:BB$45, MATCH(B79,Predrok2!A$6:A$45, 0), 54),0)</f>
        <v>0</v>
      </c>
      <c r="R79" s="1"/>
      <c r="S79" s="42">
        <f t="array" ref="S79">IFERROR(INDEX('Jun1'!A$6:BN$31, MATCH(B79,'Jun1'!A$6:A$31, 0), 66),0)</f>
        <v>0</v>
      </c>
      <c r="U79" s="43"/>
      <c r="V79" s="43"/>
      <c r="X79" s="43"/>
      <c r="Y79" s="43"/>
      <c r="AC79" s="39">
        <f t="shared" si="1"/>
        <v>0</v>
      </c>
      <c r="AD79" s="44">
        <f t="shared" si="2"/>
        <v>0</v>
      </c>
      <c r="AE79" s="40">
        <f t="shared" si="3"/>
        <v>0</v>
      </c>
      <c r="AF79" s="44">
        <f t="shared" si="4"/>
        <v>5</v>
      </c>
    </row>
    <row r="80">
      <c r="A80" s="36">
        <v>77.0</v>
      </c>
      <c r="B80" s="37" t="s">
        <v>90</v>
      </c>
      <c r="C80" s="38" t="str">
        <f t="array" ref="C80">INDEX('Svi studenti'!$C$2:$C996,MATCH(B80, 'Svi studenti'!$B$2:$B996, 0))</f>
        <v>Ивановић, Теодора</v>
      </c>
      <c r="D80" s="38"/>
      <c r="L80" s="38"/>
      <c r="M80" s="38">
        <f t="array" ref="M80">IFERROR(INDEX(Predrok1!A$6:BK$68, MATCH(B80,Predrok1!A$6:A$68, 0), 63),0)</f>
        <v>64</v>
      </c>
      <c r="P80" s="44">
        <f t="array" ref="P80">IFERROR(INDEX(Predrok2!A$6:BB$45, MATCH(B80,Predrok2!A$6:A$45, 0), 54),0)</f>
        <v>0</v>
      </c>
      <c r="R80" s="1"/>
      <c r="S80" s="42">
        <f t="array" ref="S80">IFERROR(INDEX('Jun1'!A$6:BN$31, MATCH(B80,'Jun1'!A$6:A$31, 0), 66),0)</f>
        <v>0</v>
      </c>
      <c r="U80" s="43"/>
      <c r="V80" s="43"/>
      <c r="X80" s="43"/>
      <c r="Y80" s="43"/>
      <c r="AC80" s="39">
        <f t="shared" si="1"/>
        <v>64</v>
      </c>
      <c r="AD80" s="44">
        <f t="shared" si="2"/>
        <v>0</v>
      </c>
      <c r="AE80" s="40">
        <f t="shared" si="3"/>
        <v>64</v>
      </c>
      <c r="AF80" s="44">
        <f t="shared" si="4"/>
        <v>7</v>
      </c>
    </row>
    <row r="81">
      <c r="A81" s="36">
        <v>78.0</v>
      </c>
      <c r="B81" s="37" t="s">
        <v>91</v>
      </c>
      <c r="C81" s="38" t="str">
        <f t="array" ref="C81">INDEX('Svi studenti'!$C$2:$C996,MATCH(B81, 'Svi studenti'!$B$2:$B996, 0))</f>
        <v>Иветић, Урош</v>
      </c>
      <c r="D81" s="38"/>
      <c r="L81" s="38"/>
      <c r="M81" s="38">
        <f t="array" ref="M81">IFERROR(INDEX(Predrok1!A$6:BK$68, MATCH(B81,Predrok1!A$6:A$68, 0), 63),0)</f>
        <v>0</v>
      </c>
      <c r="P81" s="44">
        <f t="array" ref="P81">IFERROR(INDEX(Predrok2!A$6:BB$45, MATCH(B81,Predrok2!A$6:A$45, 0), 54),0)</f>
        <v>0</v>
      </c>
      <c r="R81" s="1"/>
      <c r="S81" s="42">
        <f t="array" ref="S81">IFERROR(INDEX('Jun1'!A$6:BN$31, MATCH(B81,'Jun1'!A$6:A$31, 0), 66),0)</f>
        <v>0</v>
      </c>
      <c r="U81" s="43"/>
      <c r="V81" s="43"/>
      <c r="X81" s="43"/>
      <c r="Y81" s="43"/>
      <c r="AC81" s="39">
        <f t="shared" si="1"/>
        <v>0</v>
      </c>
      <c r="AD81" s="44">
        <f t="shared" si="2"/>
        <v>0</v>
      </c>
      <c r="AE81" s="40">
        <f t="shared" si="3"/>
        <v>0</v>
      </c>
      <c r="AF81" s="44">
        <f t="shared" si="4"/>
        <v>5</v>
      </c>
    </row>
    <row r="82">
      <c r="A82" s="36">
        <v>79.0</v>
      </c>
      <c r="B82" s="37" t="s">
        <v>92</v>
      </c>
      <c r="C82" s="38" t="str">
        <f t="array" ref="C82">INDEX('Svi studenti'!$C$2:$C996,MATCH(B82, 'Svi studenti'!$B$2:$B996, 0))</f>
        <v>Игњатовић, Степан</v>
      </c>
      <c r="D82" s="46"/>
      <c r="L82" s="38"/>
      <c r="M82" s="38">
        <f t="array" ref="M82">IFERROR(INDEX(Predrok1!A$6:BK$68, MATCH(B82,Predrok1!A$6:A$68, 0), 63),0)</f>
        <v>62</v>
      </c>
      <c r="P82" s="44">
        <f t="array" ref="P82">IFERROR(INDEX(Predrok2!A$6:BB$45, MATCH(B82,Predrok2!A$6:A$45, 0), 54),0)</f>
        <v>0</v>
      </c>
      <c r="R82" s="1"/>
      <c r="S82" s="42">
        <f t="array" ref="S82">IFERROR(INDEX('Jun1'!A$6:BN$31, MATCH(B82,'Jun1'!A$6:A$31, 0), 66),0)</f>
        <v>0</v>
      </c>
      <c r="U82" s="43"/>
      <c r="V82" s="43"/>
      <c r="X82" s="43"/>
      <c r="Y82" s="43"/>
      <c r="AC82" s="39">
        <f t="shared" si="1"/>
        <v>62</v>
      </c>
      <c r="AD82" s="44">
        <f t="shared" si="2"/>
        <v>0</v>
      </c>
      <c r="AE82" s="40">
        <f t="shared" si="3"/>
        <v>62</v>
      </c>
      <c r="AF82" s="44">
        <f t="shared" si="4"/>
        <v>7</v>
      </c>
    </row>
    <row r="83">
      <c r="A83" s="36">
        <v>80.0</v>
      </c>
      <c r="B83" s="37" t="s">
        <v>93</v>
      </c>
      <c r="C83" s="38" t="str">
        <f t="array" ref="C83">INDEX('Svi studenti'!$C$2:$C996,MATCH(B83, 'Svi studenti'!$B$2:$B996, 0))</f>
        <v>Илић, Александар</v>
      </c>
      <c r="D83" s="45"/>
      <c r="L83" s="38"/>
      <c r="M83" s="38">
        <f t="array" ref="M83">IFERROR(INDEX(Predrok1!A$6:BK$68, MATCH(B83,Predrok1!A$6:A$68, 0), 63),0)</f>
        <v>49.5</v>
      </c>
      <c r="P83" s="44">
        <f t="array" ref="P83">IFERROR(INDEX(Predrok2!A$6:BB$45, MATCH(B83,Predrok2!A$6:A$45, 0), 54),0)</f>
        <v>0</v>
      </c>
      <c r="R83" s="1"/>
      <c r="S83" s="42">
        <f t="array" ref="S83">IFERROR(INDEX('Jun1'!A$6:BN$31, MATCH(B83,'Jun1'!A$6:A$31, 0), 66),0)</f>
        <v>0</v>
      </c>
      <c r="U83" s="43"/>
      <c r="V83" s="43"/>
      <c r="X83" s="43"/>
      <c r="Y83" s="43"/>
      <c r="AC83" s="39">
        <f t="shared" si="1"/>
        <v>49.5</v>
      </c>
      <c r="AD83" s="44">
        <f t="shared" si="2"/>
        <v>0</v>
      </c>
      <c r="AE83" s="40">
        <f t="shared" si="3"/>
        <v>49.5</v>
      </c>
      <c r="AF83" s="44">
        <f t="shared" si="4"/>
        <v>5</v>
      </c>
    </row>
    <row r="84">
      <c r="A84" s="36">
        <v>81.0</v>
      </c>
      <c r="B84" s="37" t="s">
        <v>94</v>
      </c>
      <c r="C84" s="38" t="str">
        <f t="array" ref="C84">INDEX('Svi studenti'!$C$2:$C996,MATCH(B84, 'Svi studenti'!$B$2:$B996, 0))</f>
        <v>Илић, Никола</v>
      </c>
      <c r="D84" s="45"/>
      <c r="L84" s="38"/>
      <c r="M84" s="38">
        <f t="array" ref="M84">IFERROR(INDEX(Predrok1!A$6:BK$68, MATCH(B84,Predrok1!A$6:A$68, 0), 63),0)</f>
        <v>31.5</v>
      </c>
      <c r="P84" s="44">
        <f t="array" ref="P84">IFERROR(INDEX(Predrok2!A$6:BB$45, MATCH(B84,Predrok2!A$6:A$45, 0), 54),0)</f>
        <v>0</v>
      </c>
      <c r="R84" s="1"/>
      <c r="S84" s="42">
        <f t="array" ref="S84">IFERROR(INDEX('Jun1'!A$6:BN$31, MATCH(B84,'Jun1'!A$6:A$31, 0), 66),0)</f>
        <v>0</v>
      </c>
      <c r="U84" s="43"/>
      <c r="V84" s="43"/>
      <c r="X84" s="43"/>
      <c r="Y84" s="43"/>
      <c r="AC84" s="39">
        <f t="shared" si="1"/>
        <v>31.5</v>
      </c>
      <c r="AD84" s="44">
        <f t="shared" si="2"/>
        <v>0</v>
      </c>
      <c r="AE84" s="40">
        <f t="shared" si="3"/>
        <v>31.5</v>
      </c>
      <c r="AF84" s="44">
        <f t="shared" si="4"/>
        <v>5</v>
      </c>
    </row>
    <row r="85">
      <c r="A85" s="36">
        <v>82.0</v>
      </c>
      <c r="B85" s="37" t="s">
        <v>95</v>
      </c>
      <c r="C85" s="38" t="str">
        <f t="array" ref="C85">INDEX('Svi studenti'!$C$2:$C996,MATCH(B85, 'Svi studenti'!$B$2:$B996, 0))</f>
        <v>Иричанин, Мартина</v>
      </c>
      <c r="D85" s="45"/>
      <c r="L85" s="38"/>
      <c r="M85" s="38">
        <f t="array" ref="M85">IFERROR(INDEX(Predrok1!A$6:BK$68, MATCH(B85,Predrok1!A$6:A$68, 0), 63),0)</f>
        <v>30</v>
      </c>
      <c r="P85" s="44">
        <f t="array" ref="P85">IFERROR(INDEX(Predrok2!A$6:BB$45, MATCH(B85,Predrok2!A$6:A$45, 0), 54),0)</f>
        <v>0</v>
      </c>
      <c r="R85" s="1"/>
      <c r="S85" s="42">
        <f t="array" ref="S85">IFERROR(INDEX('Jun1'!A$6:BN$31, MATCH(B85,'Jun1'!A$6:A$31, 0), 66),0)</f>
        <v>0</v>
      </c>
      <c r="U85" s="43"/>
      <c r="V85" s="43"/>
      <c r="X85" s="43"/>
      <c r="Y85" s="43"/>
      <c r="AC85" s="39">
        <f t="shared" si="1"/>
        <v>30</v>
      </c>
      <c r="AD85" s="44">
        <f t="shared" si="2"/>
        <v>0</v>
      </c>
      <c r="AE85" s="40">
        <f t="shared" si="3"/>
        <v>30</v>
      </c>
      <c r="AF85" s="44">
        <f t="shared" si="4"/>
        <v>5</v>
      </c>
    </row>
    <row r="86">
      <c r="A86" s="36">
        <v>83.0</v>
      </c>
      <c r="B86" s="37" t="s">
        <v>96</v>
      </c>
      <c r="C86" s="38" t="str">
        <f t="array" ref="C86">INDEX('Svi studenti'!$C$2:$C996,MATCH(B86, 'Svi studenti'!$B$2:$B996, 0))</f>
        <v>Јаковљевић, Мина</v>
      </c>
      <c r="D86" s="38"/>
      <c r="L86" s="38"/>
      <c r="M86" s="38">
        <f t="array" ref="M86">IFERROR(INDEX(Predrok1!A$6:BK$68, MATCH(B86,Predrok1!A$6:A$68, 0), 63),0)</f>
        <v>0</v>
      </c>
      <c r="P86" s="44">
        <f t="array" ref="P86">IFERROR(INDEX(Predrok2!A$6:BB$45, MATCH(B86,Predrok2!A$6:A$45, 0), 54),0)</f>
        <v>0</v>
      </c>
      <c r="R86" s="1"/>
      <c r="S86" s="42">
        <f t="array" ref="S86">IFERROR(INDEX('Jun1'!A$6:BN$31, MATCH(B86,'Jun1'!A$6:A$31, 0), 66),0)</f>
        <v>0</v>
      </c>
      <c r="U86" s="43"/>
      <c r="V86" s="43"/>
      <c r="X86" s="43"/>
      <c r="Y86" s="43"/>
      <c r="AC86" s="39">
        <f t="shared" si="1"/>
        <v>0</v>
      </c>
      <c r="AD86" s="44">
        <f t="shared" si="2"/>
        <v>0</v>
      </c>
      <c r="AE86" s="40">
        <f t="shared" si="3"/>
        <v>0</v>
      </c>
      <c r="AF86" s="44">
        <f t="shared" si="4"/>
        <v>5</v>
      </c>
    </row>
    <row r="87">
      <c r="A87" s="36">
        <v>84.0</v>
      </c>
      <c r="B87" s="37" t="s">
        <v>97</v>
      </c>
      <c r="C87" s="38" t="str">
        <f t="array" ref="C87">INDEX('Svi studenti'!$C$2:$C996,MATCH(B87, 'Svi studenti'!$B$2:$B996, 0))</f>
        <v>Јакшић, Вељко</v>
      </c>
      <c r="D87" s="38"/>
      <c r="L87" s="38"/>
      <c r="M87" s="38">
        <f t="array" ref="M87">IFERROR(INDEX(Predrok1!A$6:BK$68, MATCH(B87,Predrok1!A$6:A$68, 0), 63),0)</f>
        <v>0</v>
      </c>
      <c r="P87" s="44">
        <f t="array" ref="P87">IFERROR(INDEX(Predrok2!A$6:BB$45, MATCH(B87,Predrok2!A$6:A$45, 0), 54),0)</f>
        <v>0</v>
      </c>
      <c r="R87" s="1"/>
      <c r="S87" s="42">
        <f t="array" ref="S87">IFERROR(INDEX('Jun1'!A$6:BN$31, MATCH(B87,'Jun1'!A$6:A$31, 0), 66),0)</f>
        <v>0</v>
      </c>
      <c r="U87" s="43"/>
      <c r="V87" s="43"/>
      <c r="X87" s="43"/>
      <c r="Y87" s="43"/>
      <c r="AC87" s="39">
        <f t="shared" si="1"/>
        <v>0</v>
      </c>
      <c r="AD87" s="44">
        <f t="shared" si="2"/>
        <v>0</v>
      </c>
      <c r="AE87" s="40">
        <f t="shared" si="3"/>
        <v>0</v>
      </c>
      <c r="AF87" s="44">
        <f t="shared" si="4"/>
        <v>5</v>
      </c>
    </row>
    <row r="88">
      <c r="A88" s="36">
        <v>85.0</v>
      </c>
      <c r="B88" s="37" t="s">
        <v>98</v>
      </c>
      <c r="C88" s="38" t="str">
        <f t="array" ref="C88">INDEX('Svi studenti'!$C$2:$C996,MATCH(B88, 'Svi studenti'!$B$2:$B996, 0))</f>
        <v>Јанићевић, Анђела</v>
      </c>
      <c r="D88" s="38"/>
      <c r="L88" s="38"/>
      <c r="M88" s="38">
        <f t="array" ref="M88">IFERROR(INDEX(Predrok1!A$6:BK$68, MATCH(B88,Predrok1!A$6:A$68, 0), 63),0)</f>
        <v>0</v>
      </c>
      <c r="P88" s="44">
        <f t="array" ref="P88">IFERROR(INDEX(Predrok2!A$6:BB$45, MATCH(B88,Predrok2!A$6:A$45, 0), 54),0)</f>
        <v>0</v>
      </c>
      <c r="R88" s="1"/>
      <c r="S88" s="42">
        <f t="array" ref="S88">IFERROR(INDEX('Jun1'!A$6:BN$31, MATCH(B88,'Jun1'!A$6:A$31, 0), 66),0)</f>
        <v>0</v>
      </c>
      <c r="U88" s="43"/>
      <c r="V88" s="43"/>
      <c r="X88" s="43"/>
      <c r="Y88" s="43"/>
      <c r="AC88" s="39">
        <f t="shared" si="1"/>
        <v>0</v>
      </c>
      <c r="AD88" s="44">
        <f t="shared" si="2"/>
        <v>0</v>
      </c>
      <c r="AE88" s="40">
        <f t="shared" si="3"/>
        <v>0</v>
      </c>
      <c r="AF88" s="44">
        <f t="shared" si="4"/>
        <v>5</v>
      </c>
    </row>
    <row r="89">
      <c r="A89" s="36">
        <v>86.0</v>
      </c>
      <c r="B89" s="37" t="s">
        <v>99</v>
      </c>
      <c r="C89" s="38" t="str">
        <f t="array" ref="C89">INDEX('Svi studenti'!$C$2:$C996,MATCH(B89, 'Svi studenti'!$B$2:$B996, 0))</f>
        <v>Јанковић, Ада</v>
      </c>
      <c r="D89" s="38"/>
      <c r="L89" s="38"/>
      <c r="M89" s="38">
        <f t="array" ref="M89">IFERROR(INDEX(Predrok1!A$6:BK$68, MATCH(B89,Predrok1!A$6:A$68, 0), 63),0)</f>
        <v>0</v>
      </c>
      <c r="P89" s="44">
        <f t="array" ref="P89">IFERROR(INDEX(Predrok2!A$6:BB$45, MATCH(B89,Predrok2!A$6:A$45, 0), 54),0)</f>
        <v>0</v>
      </c>
      <c r="R89" s="1"/>
      <c r="S89" s="42">
        <f t="array" ref="S89">IFERROR(INDEX('Jun1'!A$6:BN$31, MATCH(B89,'Jun1'!A$6:A$31, 0), 66),0)</f>
        <v>0</v>
      </c>
      <c r="U89" s="43"/>
      <c r="V89" s="43"/>
      <c r="X89" s="43"/>
      <c r="Y89" s="43"/>
      <c r="AC89" s="39">
        <f t="shared" si="1"/>
        <v>0</v>
      </c>
      <c r="AD89" s="44">
        <f t="shared" si="2"/>
        <v>0</v>
      </c>
      <c r="AE89" s="40">
        <f t="shared" si="3"/>
        <v>0</v>
      </c>
      <c r="AF89" s="44">
        <f t="shared" si="4"/>
        <v>5</v>
      </c>
    </row>
    <row r="90">
      <c r="A90" s="36">
        <v>87.0</v>
      </c>
      <c r="B90" s="37" t="s">
        <v>100</v>
      </c>
      <c r="C90" s="38" t="str">
        <f t="array" ref="C90">INDEX('Svi studenti'!$C$2:$C996,MATCH(B90, 'Svi studenti'!$B$2:$B996, 0))</f>
        <v>Јанковић, Филип</v>
      </c>
      <c r="D90" s="45"/>
      <c r="L90" s="38"/>
      <c r="M90" s="38">
        <f t="array" ref="M90">IFERROR(INDEX(Predrok1!A$6:BK$68, MATCH(B90,Predrok1!A$6:A$68, 0), 63),0)</f>
        <v>0</v>
      </c>
      <c r="P90" s="44">
        <f t="array" ref="P90">IFERROR(INDEX(Predrok2!A$6:BB$45, MATCH(B90,Predrok2!A$6:A$45, 0), 54),0)</f>
        <v>0</v>
      </c>
      <c r="R90" s="1"/>
      <c r="S90" s="42">
        <f t="array" ref="S90">IFERROR(INDEX('Jun1'!A$6:BN$31, MATCH(B90,'Jun1'!A$6:A$31, 0), 66),0)</f>
        <v>0</v>
      </c>
      <c r="U90" s="43"/>
      <c r="V90" s="43"/>
      <c r="X90" s="43"/>
      <c r="Y90" s="43"/>
      <c r="AC90" s="39">
        <f t="shared" si="1"/>
        <v>0</v>
      </c>
      <c r="AD90" s="44">
        <f t="shared" si="2"/>
        <v>0</v>
      </c>
      <c r="AE90" s="40">
        <f t="shared" si="3"/>
        <v>0</v>
      </c>
      <c r="AF90" s="44">
        <f t="shared" si="4"/>
        <v>5</v>
      </c>
    </row>
    <row r="91">
      <c r="A91" s="36">
        <v>88.0</v>
      </c>
      <c r="B91" s="37" t="s">
        <v>101</v>
      </c>
      <c r="C91" s="38" t="str">
        <f t="array" ref="C91">INDEX('Svi studenti'!$C$2:$C996,MATCH(B91, 'Svi studenti'!$B$2:$B996, 0))</f>
        <v>Јанковић, Филип</v>
      </c>
      <c r="D91" s="45"/>
      <c r="L91" s="38"/>
      <c r="M91" s="38">
        <f t="array" ref="M91">IFERROR(INDEX(Predrok1!A$6:BK$68, MATCH(B91,Predrok1!A$6:A$68, 0), 63),0)</f>
        <v>0</v>
      </c>
      <c r="P91" s="44">
        <f t="array" ref="P91">IFERROR(INDEX(Predrok2!A$6:BB$45, MATCH(B91,Predrok2!A$6:A$45, 0), 54),0)</f>
        <v>0</v>
      </c>
      <c r="R91" s="1"/>
      <c r="S91" s="42">
        <f t="array" ref="S91">IFERROR(INDEX('Jun1'!A$6:BN$31, MATCH(B91,'Jun1'!A$6:A$31, 0), 66),0)</f>
        <v>0</v>
      </c>
      <c r="U91" s="43"/>
      <c r="V91" s="43"/>
      <c r="X91" s="43"/>
      <c r="Y91" s="43"/>
      <c r="AC91" s="39">
        <f t="shared" si="1"/>
        <v>0</v>
      </c>
      <c r="AD91" s="44">
        <f t="shared" si="2"/>
        <v>0</v>
      </c>
      <c r="AE91" s="40">
        <f t="shared" si="3"/>
        <v>0</v>
      </c>
      <c r="AF91" s="44">
        <f t="shared" si="4"/>
        <v>5</v>
      </c>
    </row>
    <row r="92">
      <c r="A92" s="36">
        <v>89.0</v>
      </c>
      <c r="B92" s="37" t="s">
        <v>102</v>
      </c>
      <c r="C92" s="38" t="str">
        <f t="array" ref="C92">INDEX('Svi studenti'!$C$2:$C996,MATCH(B92, 'Svi studenti'!$B$2:$B996, 0))</f>
        <v>Јањић, Филип</v>
      </c>
      <c r="D92" s="38"/>
      <c r="L92" s="38"/>
      <c r="M92" s="38">
        <f t="array" ref="M92">IFERROR(INDEX(Predrok1!A$6:BK$68, MATCH(B92,Predrok1!A$6:A$68, 0), 63),0)</f>
        <v>0</v>
      </c>
      <c r="P92" s="44">
        <f t="array" ref="P92">IFERROR(INDEX(Predrok2!A$6:BB$45, MATCH(B92,Predrok2!A$6:A$45, 0), 54),0)</f>
        <v>0</v>
      </c>
      <c r="R92" s="1"/>
      <c r="S92" s="42">
        <f t="array" ref="S92">IFERROR(INDEX('Jun1'!A$6:BN$31, MATCH(B92,'Jun1'!A$6:A$31, 0), 66),0)</f>
        <v>0</v>
      </c>
      <c r="U92" s="43"/>
      <c r="V92" s="43"/>
      <c r="X92" s="43"/>
      <c r="Y92" s="43"/>
      <c r="AC92" s="39">
        <f t="shared" si="1"/>
        <v>0</v>
      </c>
      <c r="AD92" s="44">
        <f t="shared" si="2"/>
        <v>0</v>
      </c>
      <c r="AE92" s="40">
        <f t="shared" si="3"/>
        <v>0</v>
      </c>
      <c r="AF92" s="44">
        <f t="shared" si="4"/>
        <v>5</v>
      </c>
    </row>
    <row r="93">
      <c r="A93" s="36">
        <v>90.0</v>
      </c>
      <c r="B93" s="37" t="s">
        <v>103</v>
      </c>
      <c r="C93" s="38" t="str">
        <f t="array" ref="C93">INDEX('Svi studenti'!$C$2:$C996,MATCH(B93, 'Svi studenti'!$B$2:$B996, 0))</f>
        <v>Јеличић, Исидора</v>
      </c>
      <c r="D93" s="45"/>
      <c r="L93" s="38"/>
      <c r="M93" s="38">
        <f t="array" ref="M93">IFERROR(INDEX(Predrok1!A$6:BK$68, MATCH(B93,Predrok1!A$6:A$68, 0), 63),0)</f>
        <v>0</v>
      </c>
      <c r="P93" s="44">
        <f t="array" ref="P93">IFERROR(INDEX(Predrok2!A$6:BB$45, MATCH(B93,Predrok2!A$6:A$45, 0), 54),0)</f>
        <v>0</v>
      </c>
      <c r="R93" s="1"/>
      <c r="S93" s="42">
        <f t="array" ref="S93">IFERROR(INDEX('Jun1'!A$6:BN$31, MATCH(B93,'Jun1'!A$6:A$31, 0), 66),0)</f>
        <v>0</v>
      </c>
      <c r="U93" s="43"/>
      <c r="V93" s="43"/>
      <c r="X93" s="43"/>
      <c r="Y93" s="43"/>
      <c r="AC93" s="39">
        <f t="shared" si="1"/>
        <v>0</v>
      </c>
      <c r="AD93" s="44">
        <f t="shared" si="2"/>
        <v>0</v>
      </c>
      <c r="AE93" s="40">
        <f t="shared" si="3"/>
        <v>0</v>
      </c>
      <c r="AF93" s="44">
        <f t="shared" si="4"/>
        <v>5</v>
      </c>
    </row>
    <row r="94">
      <c r="A94" s="36">
        <v>91.0</v>
      </c>
      <c r="B94" s="37" t="s">
        <v>104</v>
      </c>
      <c r="C94" s="38" t="str">
        <f t="array" ref="C94">INDEX('Svi studenti'!$C$2:$C996,MATCH(B94, 'Svi studenti'!$B$2:$B996, 0))</f>
        <v>Јеринић, Маријана</v>
      </c>
      <c r="D94" s="38"/>
      <c r="L94" s="38"/>
      <c r="M94" s="38">
        <f t="array" ref="M94">IFERROR(INDEX(Predrok1!A$6:BK$68, MATCH(B94,Predrok1!A$6:A$68, 0), 63),0)</f>
        <v>0</v>
      </c>
      <c r="P94" s="44">
        <f t="array" ref="P94">IFERROR(INDEX(Predrok2!A$6:BB$45, MATCH(B94,Predrok2!A$6:A$45, 0), 54),0)</f>
        <v>0</v>
      </c>
      <c r="R94" s="1"/>
      <c r="S94" s="42">
        <f t="array" ref="S94">IFERROR(INDEX('Jun1'!A$6:BN$31, MATCH(B94,'Jun1'!A$6:A$31, 0), 66),0)</f>
        <v>0</v>
      </c>
      <c r="U94" s="43"/>
      <c r="V94" s="43"/>
      <c r="X94" s="43"/>
      <c r="Y94" s="43"/>
      <c r="AC94" s="39">
        <f t="shared" si="1"/>
        <v>0</v>
      </c>
      <c r="AD94" s="44">
        <f t="shared" si="2"/>
        <v>0</v>
      </c>
      <c r="AE94" s="40">
        <f t="shared" si="3"/>
        <v>0</v>
      </c>
      <c r="AF94" s="44">
        <f t="shared" si="4"/>
        <v>5</v>
      </c>
    </row>
    <row r="95">
      <c r="A95" s="36">
        <v>92.0</v>
      </c>
      <c r="B95" s="37" t="s">
        <v>105</v>
      </c>
      <c r="C95" s="38" t="str">
        <f t="array" ref="C95">INDEX('Svi studenti'!$C$2:$C996,MATCH(B95, 'Svi studenti'!$B$2:$B996, 0))</f>
        <v>Јовановић, Ана</v>
      </c>
      <c r="D95" s="38"/>
      <c r="L95" s="38"/>
      <c r="M95" s="38">
        <f t="array" ref="M95">IFERROR(INDEX(Predrok1!A$6:BK$68, MATCH(B95,Predrok1!A$6:A$68, 0), 63),0)</f>
        <v>0</v>
      </c>
      <c r="P95" s="44">
        <f t="array" ref="P95">IFERROR(INDEX(Predrok2!A$6:BB$45, MATCH(B95,Predrok2!A$6:A$45, 0), 54),0)</f>
        <v>0</v>
      </c>
      <c r="R95" s="1"/>
      <c r="S95" s="42">
        <f t="array" ref="S95">IFERROR(INDEX('Jun1'!A$6:BN$31, MATCH(B95,'Jun1'!A$6:A$31, 0), 66),0)</f>
        <v>0</v>
      </c>
      <c r="U95" s="43"/>
      <c r="V95" s="43"/>
      <c r="X95" s="43"/>
      <c r="Y95" s="43"/>
      <c r="AC95" s="39">
        <f t="shared" si="1"/>
        <v>0</v>
      </c>
      <c r="AD95" s="44">
        <f t="shared" si="2"/>
        <v>0</v>
      </c>
      <c r="AE95" s="40">
        <f t="shared" si="3"/>
        <v>0</v>
      </c>
      <c r="AF95" s="44">
        <f t="shared" si="4"/>
        <v>5</v>
      </c>
    </row>
    <row r="96">
      <c r="A96" s="36">
        <v>93.0</v>
      </c>
      <c r="B96" s="37" t="s">
        <v>106</v>
      </c>
      <c r="C96" s="38" t="str">
        <f t="array" ref="C96">INDEX('Svi studenti'!$C$2:$C996,MATCH(B96, 'Svi studenti'!$B$2:$B996, 0))</f>
        <v>Јовановић, Урош</v>
      </c>
      <c r="D96" s="45"/>
      <c r="L96" s="38"/>
      <c r="M96" s="38">
        <f t="array" ref="M96">IFERROR(INDEX(Predrok1!A$6:BK$68, MATCH(B96,Predrok1!A$6:A$68, 0), 63),0)</f>
        <v>0</v>
      </c>
      <c r="P96" s="44">
        <f t="array" ref="P96">IFERROR(INDEX(Predrok2!A$6:BB$45, MATCH(B96,Predrok2!A$6:A$45, 0), 54),0)</f>
        <v>0</v>
      </c>
      <c r="R96" s="1"/>
      <c r="S96" s="42">
        <f t="array" ref="S96">IFERROR(INDEX('Jun1'!A$6:BN$31, MATCH(B96,'Jun1'!A$6:A$31, 0), 66),0)</f>
        <v>0</v>
      </c>
      <c r="U96" s="43"/>
      <c r="V96" s="43"/>
      <c r="X96" s="43"/>
      <c r="Y96" s="43"/>
      <c r="AC96" s="39">
        <f t="shared" si="1"/>
        <v>0</v>
      </c>
      <c r="AD96" s="44">
        <f t="shared" si="2"/>
        <v>0</v>
      </c>
      <c r="AE96" s="40">
        <f t="shared" si="3"/>
        <v>0</v>
      </c>
      <c r="AF96" s="44">
        <f t="shared" si="4"/>
        <v>5</v>
      </c>
    </row>
    <row r="97">
      <c r="A97" s="36">
        <v>94.0</v>
      </c>
      <c r="B97" s="37" t="s">
        <v>107</v>
      </c>
      <c r="C97" s="38" t="str">
        <f t="array" ref="C97">INDEX('Svi studenti'!$C$2:$C996,MATCH(B97, 'Svi studenti'!$B$2:$B996, 0))</f>
        <v>Јокић, Невена</v>
      </c>
      <c r="D97" s="45"/>
      <c r="L97" s="38"/>
      <c r="M97" s="38">
        <f t="array" ref="M97">IFERROR(INDEX(Predrok1!A$6:BK$68, MATCH(B97,Predrok1!A$6:A$68, 0), 63),0)</f>
        <v>0</v>
      </c>
      <c r="P97" s="44">
        <f t="array" ref="P97">IFERROR(INDEX(Predrok2!A$6:BB$45, MATCH(B97,Predrok2!A$6:A$45, 0), 54),0)</f>
        <v>33.5</v>
      </c>
      <c r="R97" s="1"/>
      <c r="S97" s="42">
        <f t="array" ref="S97">IFERROR(INDEX('Jun1'!A$6:BN$31, MATCH(B97,'Jun1'!A$6:A$31, 0), 66),0)</f>
        <v>0</v>
      </c>
      <c r="U97" s="43"/>
      <c r="V97" s="43"/>
      <c r="X97" s="43"/>
      <c r="Y97" s="43"/>
      <c r="AC97" s="39">
        <f t="shared" si="1"/>
        <v>33.5</v>
      </c>
      <c r="AD97" s="44">
        <f t="shared" si="2"/>
        <v>0</v>
      </c>
      <c r="AE97" s="40">
        <f t="shared" si="3"/>
        <v>33.5</v>
      </c>
      <c r="AF97" s="44">
        <f t="shared" si="4"/>
        <v>5</v>
      </c>
    </row>
    <row r="98">
      <c r="A98" s="36">
        <v>95.0</v>
      </c>
      <c r="B98" s="37" t="s">
        <v>108</v>
      </c>
      <c r="C98" s="38" t="str">
        <f t="array" ref="C98">INDEX('Svi studenti'!$C$2:$C996,MATCH(B98, 'Svi studenti'!$B$2:$B996, 0))</f>
        <v>Јоковић, Анђела</v>
      </c>
      <c r="D98" s="38"/>
      <c r="L98" s="38"/>
      <c r="M98" s="38">
        <f t="array" ref="M98">IFERROR(INDEX(Predrok1!A$6:BK$68, MATCH(B98,Predrok1!A$6:A$68, 0), 63),0)</f>
        <v>0</v>
      </c>
      <c r="P98" s="44">
        <f t="array" ref="P98">IFERROR(INDEX(Predrok2!A$6:BB$45, MATCH(B98,Predrok2!A$6:A$45, 0), 54),0)</f>
        <v>0</v>
      </c>
      <c r="R98" s="1"/>
      <c r="S98" s="42">
        <f t="array" ref="S98">IFERROR(INDEX('Jun1'!A$6:BN$31, MATCH(B98,'Jun1'!A$6:A$31, 0), 66),0)</f>
        <v>0</v>
      </c>
      <c r="U98" s="43"/>
      <c r="V98" s="43"/>
      <c r="X98" s="43"/>
      <c r="Y98" s="43"/>
      <c r="AC98" s="39">
        <f t="shared" si="1"/>
        <v>0</v>
      </c>
      <c r="AD98" s="44">
        <f t="shared" si="2"/>
        <v>0</v>
      </c>
      <c r="AE98" s="40">
        <f t="shared" si="3"/>
        <v>0</v>
      </c>
      <c r="AF98" s="44">
        <f t="shared" si="4"/>
        <v>5</v>
      </c>
    </row>
    <row r="99">
      <c r="A99" s="36">
        <v>96.0</v>
      </c>
      <c r="B99" s="37" t="s">
        <v>109</v>
      </c>
      <c r="C99" s="38" t="str">
        <f t="array" ref="C99">INDEX('Svi studenti'!$C$2:$C996,MATCH(B99, 'Svi studenti'!$B$2:$B996, 0))</f>
        <v>Кабић, Сара</v>
      </c>
      <c r="D99" s="45"/>
      <c r="L99" s="38"/>
      <c r="M99" s="38">
        <f t="array" ref="M99">IFERROR(INDEX(Predrok1!A$6:BK$68, MATCH(B99,Predrok1!A$6:A$68, 0), 63),0)</f>
        <v>57.5</v>
      </c>
      <c r="P99" s="44">
        <f t="array" ref="P99">IFERROR(INDEX(Predrok2!A$6:BB$45, MATCH(B99,Predrok2!A$6:A$45, 0), 54),0)</f>
        <v>0</v>
      </c>
      <c r="R99" s="1"/>
      <c r="S99" s="42">
        <f t="array" ref="S99">IFERROR(INDEX('Jun1'!A$6:BN$31, MATCH(B99,'Jun1'!A$6:A$31, 0), 66),0)</f>
        <v>0</v>
      </c>
      <c r="U99" s="43"/>
      <c r="V99" s="43"/>
      <c r="X99" s="43"/>
      <c r="Y99" s="43"/>
      <c r="AC99" s="39">
        <f t="shared" si="1"/>
        <v>57.5</v>
      </c>
      <c r="AD99" s="44">
        <f t="shared" si="2"/>
        <v>0</v>
      </c>
      <c r="AE99" s="40">
        <f t="shared" si="3"/>
        <v>57.5</v>
      </c>
      <c r="AF99" s="44">
        <f t="shared" si="4"/>
        <v>6</v>
      </c>
    </row>
    <row r="100">
      <c r="A100" s="36">
        <v>97.0</v>
      </c>
      <c r="B100" s="37" t="s">
        <v>110</v>
      </c>
      <c r="C100" s="38" t="str">
        <f t="array" ref="C100">INDEX('Svi studenti'!$C$2:$C996,MATCH(B100, 'Svi studenti'!$B$2:$B996, 0))</f>
        <v>Кајтаз, Димитрије</v>
      </c>
      <c r="D100" s="38"/>
      <c r="L100" s="38"/>
      <c r="M100" s="38">
        <f t="array" ref="M100">IFERROR(INDEX(Predrok1!A$6:BK$68, MATCH(B100,Predrok1!A$6:A$68, 0), 63),0)</f>
        <v>0</v>
      </c>
      <c r="P100" s="44">
        <f t="array" ref="P100">IFERROR(INDEX(Predrok2!A$6:BB$45, MATCH(B100,Predrok2!A$6:A$45, 0), 54),0)</f>
        <v>0</v>
      </c>
      <c r="R100" s="1"/>
      <c r="S100" s="42">
        <f t="array" ref="S100">IFERROR(INDEX('Jun1'!A$6:BN$31, MATCH(B100,'Jun1'!A$6:A$31, 0), 66),0)</f>
        <v>0</v>
      </c>
      <c r="U100" s="43"/>
      <c r="V100" s="43"/>
      <c r="X100" s="43"/>
      <c r="Y100" s="43"/>
      <c r="AC100" s="39">
        <f t="shared" si="1"/>
        <v>0</v>
      </c>
      <c r="AD100" s="44">
        <f t="shared" si="2"/>
        <v>0</v>
      </c>
      <c r="AE100" s="40">
        <f t="shared" si="3"/>
        <v>0</v>
      </c>
      <c r="AF100" s="44">
        <f t="shared" si="4"/>
        <v>5</v>
      </c>
    </row>
    <row r="101">
      <c r="A101" s="36">
        <v>98.0</v>
      </c>
      <c r="B101" s="37" t="s">
        <v>111</v>
      </c>
      <c r="C101" s="38" t="str">
        <f t="array" ref="C101">INDEX('Svi studenti'!$C$2:$C996,MATCH(B101, 'Svi studenti'!$B$2:$B996, 0))</f>
        <v>Калаба, Сергеј</v>
      </c>
      <c r="D101" s="38"/>
      <c r="L101" s="38"/>
      <c r="M101" s="38">
        <f t="array" ref="M101">IFERROR(INDEX(Predrok1!A$6:BK$68, MATCH(B101,Predrok1!A$6:A$68, 0), 63),0)</f>
        <v>0</v>
      </c>
      <c r="P101" s="44">
        <f t="array" ref="P101">IFERROR(INDEX(Predrok2!A$6:BB$45, MATCH(B101,Predrok2!A$6:A$45, 0), 54),0)</f>
        <v>0</v>
      </c>
      <c r="R101" s="1"/>
      <c r="S101" s="42">
        <f t="array" ref="S101">IFERROR(INDEX('Jun1'!A$6:BN$31, MATCH(B101,'Jun1'!A$6:A$31, 0), 66),0)</f>
        <v>0</v>
      </c>
      <c r="U101" s="43"/>
      <c r="V101" s="43"/>
      <c r="X101" s="43"/>
      <c r="Y101" s="43"/>
      <c r="AC101" s="39">
        <f t="shared" si="1"/>
        <v>0</v>
      </c>
      <c r="AD101" s="44">
        <f t="shared" si="2"/>
        <v>0</v>
      </c>
      <c r="AE101" s="40">
        <f t="shared" si="3"/>
        <v>0</v>
      </c>
      <c r="AF101" s="44">
        <f t="shared" si="4"/>
        <v>5</v>
      </c>
    </row>
    <row r="102">
      <c r="A102" s="36">
        <v>99.0</v>
      </c>
      <c r="B102" s="37" t="s">
        <v>112</v>
      </c>
      <c r="C102" s="38" t="str">
        <f t="array" ref="C102">INDEX('Svi studenti'!$C$2:$C996,MATCH(B102, 'Svi studenti'!$B$2:$B996, 0))</f>
        <v>Калинић, Сара</v>
      </c>
      <c r="D102" s="38"/>
      <c r="L102" s="38"/>
      <c r="M102" s="38">
        <f t="array" ref="M102">IFERROR(INDEX(Predrok1!A$6:BK$68, MATCH(B102,Predrok1!A$6:A$68, 0), 63),0)</f>
        <v>0</v>
      </c>
      <c r="P102" s="44">
        <f t="array" ref="P102">IFERROR(INDEX(Predrok2!A$6:BB$45, MATCH(B102,Predrok2!A$6:A$45, 0), 54),0)</f>
        <v>0</v>
      </c>
      <c r="R102" s="1"/>
      <c r="S102" s="42">
        <f t="array" ref="S102">IFERROR(INDEX('Jun1'!A$6:BN$31, MATCH(B102,'Jun1'!A$6:A$31, 0), 66),0)</f>
        <v>0</v>
      </c>
      <c r="U102" s="43"/>
      <c r="V102" s="43"/>
      <c r="X102" s="43"/>
      <c r="Y102" s="43"/>
      <c r="AC102" s="39">
        <f t="shared" si="1"/>
        <v>0</v>
      </c>
      <c r="AD102" s="44">
        <f t="shared" si="2"/>
        <v>0</v>
      </c>
      <c r="AE102" s="40">
        <f t="shared" si="3"/>
        <v>0</v>
      </c>
      <c r="AF102" s="44">
        <f t="shared" si="4"/>
        <v>5</v>
      </c>
    </row>
    <row r="103">
      <c r="A103" s="36">
        <v>100.0</v>
      </c>
      <c r="B103" s="37" t="s">
        <v>113</v>
      </c>
      <c r="C103" s="38" t="str">
        <f t="array" ref="C103">INDEX('Svi studenti'!$C$2:$C996,MATCH(B103, 'Svi studenti'!$B$2:$B996, 0))</f>
        <v>Кастратовић, Ива</v>
      </c>
      <c r="D103" s="38"/>
      <c r="L103" s="38"/>
      <c r="M103" s="38">
        <f t="array" ref="M103">IFERROR(INDEX(Predrok1!A$6:BK$68, MATCH(B103,Predrok1!A$6:A$68, 0), 63),0)</f>
        <v>0</v>
      </c>
      <c r="P103" s="44">
        <f t="array" ref="P103">IFERROR(INDEX(Predrok2!A$6:BB$45, MATCH(B103,Predrok2!A$6:A$45, 0), 54),0)</f>
        <v>0</v>
      </c>
      <c r="R103" s="1"/>
      <c r="S103" s="42">
        <f t="array" ref="S103">IFERROR(INDEX('Jun1'!A$6:BN$31, MATCH(B103,'Jun1'!A$6:A$31, 0), 66),0)</f>
        <v>0</v>
      </c>
      <c r="U103" s="43"/>
      <c r="V103" s="43"/>
      <c r="X103" s="43"/>
      <c r="Y103" s="43"/>
      <c r="AC103" s="39">
        <f t="shared" si="1"/>
        <v>0</v>
      </c>
      <c r="AD103" s="44">
        <f t="shared" si="2"/>
        <v>0</v>
      </c>
      <c r="AE103" s="40">
        <f t="shared" si="3"/>
        <v>0</v>
      </c>
      <c r="AF103" s="44">
        <f t="shared" si="4"/>
        <v>5</v>
      </c>
    </row>
    <row r="104">
      <c r="A104" s="36">
        <v>101.0</v>
      </c>
      <c r="B104" s="37" t="s">
        <v>114</v>
      </c>
      <c r="C104" s="38" t="str">
        <f t="array" ref="C104">INDEX('Svi studenti'!$C$2:$C996,MATCH(B104, 'Svi studenti'!$B$2:$B996, 0))</f>
        <v>Катић, Драгана</v>
      </c>
      <c r="D104" s="38"/>
      <c r="L104" s="38"/>
      <c r="M104" s="38">
        <f t="array" ref="M104">IFERROR(INDEX(Predrok1!A$6:BK$68, MATCH(B104,Predrok1!A$6:A$68, 0), 63),0)</f>
        <v>60</v>
      </c>
      <c r="P104" s="44">
        <f t="array" ref="P104">IFERROR(INDEX(Predrok2!A$6:BB$45, MATCH(B104,Predrok2!A$6:A$45, 0), 54),0)</f>
        <v>0</v>
      </c>
      <c r="R104" s="1"/>
      <c r="S104" s="42">
        <f t="array" ref="S104">IFERROR(INDEX('Jun1'!A$6:BN$31, MATCH(B104,'Jun1'!A$6:A$31, 0), 66),0)</f>
        <v>0</v>
      </c>
      <c r="U104" s="43"/>
      <c r="V104" s="43"/>
      <c r="X104" s="43"/>
      <c r="Y104" s="43"/>
      <c r="AC104" s="39">
        <f t="shared" si="1"/>
        <v>60</v>
      </c>
      <c r="AD104" s="44">
        <f t="shared" si="2"/>
        <v>0</v>
      </c>
      <c r="AE104" s="40">
        <f t="shared" si="3"/>
        <v>60</v>
      </c>
      <c r="AF104" s="44">
        <f t="shared" si="4"/>
        <v>6</v>
      </c>
    </row>
    <row r="105">
      <c r="A105" s="36">
        <v>102.0</v>
      </c>
      <c r="B105" s="37" t="s">
        <v>115</v>
      </c>
      <c r="C105" s="38" t="str">
        <f t="array" ref="C105">INDEX('Svi studenti'!$C$2:$C996,MATCH(B105, 'Svi studenti'!$B$2:$B996, 0))</f>
        <v>Келечевић, Немања</v>
      </c>
      <c r="D105" s="38"/>
      <c r="L105" s="38"/>
      <c r="M105" s="38">
        <f t="array" ref="M105">IFERROR(INDEX(Predrok1!A$6:BK$68, MATCH(B105,Predrok1!A$6:A$68, 0), 63),0)</f>
        <v>0</v>
      </c>
      <c r="P105" s="44">
        <f t="array" ref="P105">IFERROR(INDEX(Predrok2!A$6:BB$45, MATCH(B105,Predrok2!A$6:A$45, 0), 54),0)</f>
        <v>0</v>
      </c>
      <c r="R105" s="1"/>
      <c r="S105" s="42">
        <f t="array" ref="S105">IFERROR(INDEX('Jun1'!A$6:BN$31, MATCH(B105,'Jun1'!A$6:A$31, 0), 66),0)</f>
        <v>0</v>
      </c>
      <c r="U105" s="43"/>
      <c r="V105" s="43"/>
      <c r="X105" s="43"/>
      <c r="Y105" s="43"/>
      <c r="AC105" s="39">
        <f t="shared" si="1"/>
        <v>0</v>
      </c>
      <c r="AD105" s="44">
        <f t="shared" si="2"/>
        <v>0</v>
      </c>
      <c r="AE105" s="40">
        <f t="shared" si="3"/>
        <v>0</v>
      </c>
      <c r="AF105" s="44">
        <f t="shared" si="4"/>
        <v>5</v>
      </c>
    </row>
    <row r="106">
      <c r="A106" s="36">
        <v>103.0</v>
      </c>
      <c r="B106" s="37" t="s">
        <v>116</v>
      </c>
      <c r="C106" s="38" t="str">
        <f t="array" ref="C106">INDEX('Svi studenti'!$C$2:$C996,MATCH(B106, 'Svi studenti'!$B$2:$B996, 0))</f>
        <v>Кизић, Лука</v>
      </c>
      <c r="D106" s="38"/>
      <c r="L106" s="38"/>
      <c r="M106" s="38">
        <f t="array" ref="M106">IFERROR(INDEX(Predrok1!A$6:BK$68, MATCH(B106,Predrok1!A$6:A$68, 0), 63),0)</f>
        <v>0</v>
      </c>
      <c r="P106" s="44">
        <f t="array" ref="P106">IFERROR(INDEX(Predrok2!A$6:BB$45, MATCH(B106,Predrok2!A$6:A$45, 0), 54),0)</f>
        <v>0</v>
      </c>
      <c r="R106" s="1"/>
      <c r="S106" s="42">
        <f t="array" ref="S106">IFERROR(INDEX('Jun1'!A$6:BN$31, MATCH(B106,'Jun1'!A$6:A$31, 0), 66),0)</f>
        <v>54</v>
      </c>
      <c r="U106" s="43"/>
      <c r="V106" s="43"/>
      <c r="X106" s="43"/>
      <c r="Y106" s="43"/>
      <c r="AC106" s="39">
        <f t="shared" si="1"/>
        <v>54</v>
      </c>
      <c r="AD106" s="44">
        <f t="shared" si="2"/>
        <v>0</v>
      </c>
      <c r="AE106" s="40">
        <f t="shared" si="3"/>
        <v>54</v>
      </c>
      <c r="AF106" s="44">
        <f t="shared" si="4"/>
        <v>6</v>
      </c>
    </row>
    <row r="107">
      <c r="A107" s="36">
        <v>104.0</v>
      </c>
      <c r="B107" s="37" t="s">
        <v>117</v>
      </c>
      <c r="C107" s="38" t="str">
        <f t="array" ref="C107">INDEX('Svi studenti'!$C$2:$C996,MATCH(B107, 'Svi studenti'!$B$2:$B996, 0))</f>
        <v>Клемпић, Дамир</v>
      </c>
      <c r="D107" s="45"/>
      <c r="L107" s="38"/>
      <c r="M107" s="38">
        <f t="array" ref="M107">IFERROR(INDEX(Predrok1!A$6:BK$68, MATCH(B107,Predrok1!A$6:A$68, 0), 63),0)</f>
        <v>56</v>
      </c>
      <c r="P107" s="44">
        <f t="array" ref="P107">IFERROR(INDEX(Predrok2!A$6:BB$45, MATCH(B107,Predrok2!A$6:A$45, 0), 54),0)</f>
        <v>0</v>
      </c>
      <c r="R107" s="1"/>
      <c r="S107" s="42">
        <f t="array" ref="S107">IFERROR(INDEX('Jun1'!A$6:BN$31, MATCH(B107,'Jun1'!A$6:A$31, 0), 66),0)</f>
        <v>0</v>
      </c>
      <c r="U107" s="43"/>
      <c r="V107" s="43"/>
      <c r="X107" s="43"/>
      <c r="Y107" s="43"/>
      <c r="AC107" s="39">
        <f t="shared" si="1"/>
        <v>56</v>
      </c>
      <c r="AD107" s="44">
        <f t="shared" si="2"/>
        <v>0</v>
      </c>
      <c r="AE107" s="40">
        <f t="shared" si="3"/>
        <v>56</v>
      </c>
      <c r="AF107" s="44">
        <f t="shared" si="4"/>
        <v>6</v>
      </c>
    </row>
    <row r="108">
      <c r="A108" s="36">
        <v>105.0</v>
      </c>
      <c r="B108" s="37" t="s">
        <v>118</v>
      </c>
      <c r="C108" s="38" t="str">
        <f t="array" ref="C108">INDEX('Svi studenti'!$C$2:$C996,MATCH(B108, 'Svi studenti'!$B$2:$B996, 0))</f>
        <v>Ковачевић, Урош</v>
      </c>
      <c r="D108" s="38"/>
      <c r="L108" s="38"/>
      <c r="M108" s="38">
        <f t="array" ref="M108">IFERROR(INDEX(Predrok1!A$6:BK$68, MATCH(B108,Predrok1!A$6:A$68, 0), 63),0)</f>
        <v>0</v>
      </c>
      <c r="P108" s="44">
        <f t="array" ref="P108">IFERROR(INDEX(Predrok2!A$6:BB$45, MATCH(B108,Predrok2!A$6:A$45, 0), 54),0)</f>
        <v>48.5</v>
      </c>
      <c r="R108" s="1"/>
      <c r="S108" s="42">
        <f t="array" ref="S108">IFERROR(INDEX('Jun1'!A$6:BN$31, MATCH(B108,'Jun1'!A$6:A$31, 0), 66),0)</f>
        <v>0</v>
      </c>
      <c r="U108" s="43"/>
      <c r="V108" s="43"/>
      <c r="X108" s="43"/>
      <c r="Y108" s="43"/>
      <c r="AC108" s="39">
        <f t="shared" si="1"/>
        <v>48.5</v>
      </c>
      <c r="AD108" s="44">
        <f t="shared" si="2"/>
        <v>0</v>
      </c>
      <c r="AE108" s="40">
        <f t="shared" si="3"/>
        <v>48.5</v>
      </c>
      <c r="AF108" s="44">
        <f t="shared" si="4"/>
        <v>5</v>
      </c>
    </row>
    <row r="109">
      <c r="A109" s="36">
        <v>106.0</v>
      </c>
      <c r="B109" s="37" t="s">
        <v>119</v>
      </c>
      <c r="C109" s="38" t="str">
        <f t="array" ref="C109">INDEX('Svi studenti'!$C$2:$C996,MATCH(B109, 'Svi studenti'!$B$2:$B996, 0))</f>
        <v>Ковачић, Анђела</v>
      </c>
      <c r="D109" s="38"/>
      <c r="L109" s="38"/>
      <c r="M109" s="38">
        <f t="array" ref="M109">IFERROR(INDEX(Predrok1!A$6:BK$68, MATCH(B109,Predrok1!A$6:A$68, 0), 63),0)</f>
        <v>0</v>
      </c>
      <c r="P109" s="44">
        <f t="array" ref="P109">IFERROR(INDEX(Predrok2!A$6:BB$45, MATCH(B109,Predrok2!A$6:A$45, 0), 54),0)</f>
        <v>0</v>
      </c>
      <c r="R109" s="1"/>
      <c r="S109" s="42">
        <f t="array" ref="S109">IFERROR(INDEX('Jun1'!A$6:BN$31, MATCH(B109,'Jun1'!A$6:A$31, 0), 66),0)</f>
        <v>0</v>
      </c>
      <c r="U109" s="43"/>
      <c r="V109" s="43"/>
      <c r="X109" s="43"/>
      <c r="Y109" s="43"/>
      <c r="AC109" s="39">
        <f t="shared" si="1"/>
        <v>0</v>
      </c>
      <c r="AD109" s="44">
        <f t="shared" si="2"/>
        <v>0</v>
      </c>
      <c r="AE109" s="40">
        <f t="shared" si="3"/>
        <v>0</v>
      </c>
      <c r="AF109" s="44">
        <f t="shared" si="4"/>
        <v>5</v>
      </c>
    </row>
    <row r="110">
      <c r="A110" s="36">
        <v>107.0</v>
      </c>
      <c r="B110" s="37" t="s">
        <v>120</v>
      </c>
      <c r="C110" s="38" t="str">
        <f t="array" ref="C110">INDEX('Svi studenti'!$C$2:$C996,MATCH(B110, 'Svi studenti'!$B$2:$B996, 0))</f>
        <v>Којић, Сандра</v>
      </c>
      <c r="D110" s="38"/>
      <c r="L110" s="38"/>
      <c r="M110" s="38">
        <f t="array" ref="M110">IFERROR(INDEX(Predrok1!A$6:BK$68, MATCH(B110,Predrok1!A$6:A$68, 0), 63),0)</f>
        <v>0</v>
      </c>
      <c r="P110" s="44">
        <f t="array" ref="P110">IFERROR(INDEX(Predrok2!A$6:BB$45, MATCH(B110,Predrok2!A$6:A$45, 0), 54),0)</f>
        <v>0</v>
      </c>
      <c r="R110" s="1"/>
      <c r="S110" s="42">
        <f t="array" ref="S110">IFERROR(INDEX('Jun1'!A$6:BN$31, MATCH(B110,'Jun1'!A$6:A$31, 0), 66),0)</f>
        <v>0</v>
      </c>
      <c r="U110" s="43"/>
      <c r="V110" s="43"/>
      <c r="X110" s="43"/>
      <c r="Y110" s="43"/>
      <c r="AC110" s="39">
        <f t="shared" si="1"/>
        <v>0</v>
      </c>
      <c r="AD110" s="44">
        <f t="shared" si="2"/>
        <v>0</v>
      </c>
      <c r="AE110" s="40">
        <f t="shared" si="3"/>
        <v>0</v>
      </c>
      <c r="AF110" s="44">
        <f t="shared" si="4"/>
        <v>5</v>
      </c>
    </row>
    <row r="111">
      <c r="A111" s="36">
        <v>108.0</v>
      </c>
      <c r="B111" s="37" t="s">
        <v>121</v>
      </c>
      <c r="C111" s="38" t="str">
        <f t="array" ref="C111">INDEX('Svi studenti'!$C$2:$C996,MATCH(B111, 'Svi studenti'!$B$2:$B996, 0))</f>
        <v>Којичић, Леа</v>
      </c>
      <c r="D111" s="38"/>
      <c r="L111" s="38"/>
      <c r="M111" s="38">
        <f t="array" ref="M111">IFERROR(INDEX(Predrok1!A$6:BK$68, MATCH(B111,Predrok1!A$6:A$68, 0), 63),0)</f>
        <v>0</v>
      </c>
      <c r="P111" s="44">
        <f t="array" ref="P111">IFERROR(INDEX(Predrok2!A$6:BB$45, MATCH(B111,Predrok2!A$6:A$45, 0), 54),0)</f>
        <v>56</v>
      </c>
      <c r="R111" s="1"/>
      <c r="S111" s="42">
        <f t="array" ref="S111">IFERROR(INDEX('Jun1'!A$6:BN$31, MATCH(B111,'Jun1'!A$6:A$31, 0), 66),0)</f>
        <v>0</v>
      </c>
      <c r="U111" s="43"/>
      <c r="V111" s="43"/>
      <c r="X111" s="43"/>
      <c r="Y111" s="43"/>
      <c r="AC111" s="39">
        <f t="shared" si="1"/>
        <v>56</v>
      </c>
      <c r="AD111" s="44">
        <f t="shared" si="2"/>
        <v>0</v>
      </c>
      <c r="AE111" s="40">
        <f t="shared" si="3"/>
        <v>56</v>
      </c>
      <c r="AF111" s="44">
        <f t="shared" si="4"/>
        <v>6</v>
      </c>
    </row>
    <row r="112">
      <c r="A112" s="36">
        <v>109.0</v>
      </c>
      <c r="B112" s="37" t="s">
        <v>122</v>
      </c>
      <c r="C112" s="38" t="str">
        <f t="array" ref="C112">INDEX('Svi studenti'!$C$2:$C996,MATCH(B112, 'Svi studenti'!$B$2:$B996, 0))</f>
        <v>Колак, Душан</v>
      </c>
      <c r="D112" s="38"/>
      <c r="L112" s="38"/>
      <c r="M112" s="38">
        <f t="array" ref="M112">IFERROR(INDEX(Predrok1!A$6:BK$68, MATCH(B112,Predrok1!A$6:A$68, 0), 63),0)</f>
        <v>0</v>
      </c>
      <c r="P112" s="44">
        <f t="array" ref="P112">IFERROR(INDEX(Predrok2!A$6:BB$45, MATCH(B112,Predrok2!A$6:A$45, 0), 54),0)</f>
        <v>0</v>
      </c>
      <c r="R112" s="1"/>
      <c r="S112" s="42">
        <f t="array" ref="S112">IFERROR(INDEX('Jun1'!A$6:BN$31, MATCH(B112,'Jun1'!A$6:A$31, 0), 66),0)</f>
        <v>0</v>
      </c>
      <c r="U112" s="43"/>
      <c r="V112" s="43"/>
      <c r="X112" s="43"/>
      <c r="Y112" s="43"/>
      <c r="AC112" s="39">
        <f t="shared" si="1"/>
        <v>0</v>
      </c>
      <c r="AD112" s="44">
        <f t="shared" si="2"/>
        <v>0</v>
      </c>
      <c r="AE112" s="40">
        <f t="shared" si="3"/>
        <v>0</v>
      </c>
      <c r="AF112" s="44">
        <f t="shared" si="4"/>
        <v>5</v>
      </c>
    </row>
    <row r="113">
      <c r="A113" s="36">
        <v>110.0</v>
      </c>
      <c r="B113" s="37" t="s">
        <v>123</v>
      </c>
      <c r="C113" s="38" t="str">
        <f t="array" ref="C113">INDEX('Svi studenti'!$C$2:$C996,MATCH(B113, 'Svi studenti'!$B$2:$B996, 0))</f>
        <v>Комазец, Јелена</v>
      </c>
      <c r="D113" s="38"/>
      <c r="L113" s="38"/>
      <c r="M113" s="38">
        <f t="array" ref="M113">IFERROR(INDEX(Predrok1!A$6:BK$68, MATCH(B113,Predrok1!A$6:A$68, 0), 63),0)</f>
        <v>0</v>
      </c>
      <c r="P113" s="44">
        <f t="array" ref="P113">IFERROR(INDEX(Predrok2!A$6:BB$45, MATCH(B113,Predrok2!A$6:A$45, 0), 54),0)</f>
        <v>0</v>
      </c>
      <c r="R113" s="1"/>
      <c r="S113" s="42">
        <f t="array" ref="S113">IFERROR(INDEX('Jun1'!A$6:BN$31, MATCH(B113,'Jun1'!A$6:A$31, 0), 66),0)</f>
        <v>0</v>
      </c>
      <c r="U113" s="43"/>
      <c r="V113" s="43"/>
      <c r="X113" s="43"/>
      <c r="Y113" s="43"/>
      <c r="AC113" s="39">
        <f t="shared" si="1"/>
        <v>0</v>
      </c>
      <c r="AD113" s="44">
        <f t="shared" si="2"/>
        <v>0</v>
      </c>
      <c r="AE113" s="40">
        <f t="shared" si="3"/>
        <v>0</v>
      </c>
      <c r="AF113" s="44">
        <f t="shared" si="4"/>
        <v>5</v>
      </c>
    </row>
    <row r="114">
      <c r="A114" s="36">
        <v>111.0</v>
      </c>
      <c r="B114" s="37" t="s">
        <v>124</v>
      </c>
      <c r="C114" s="38" t="str">
        <f t="array" ref="C114">INDEX('Svi studenti'!$C$2:$C996,MATCH(B114, 'Svi studenti'!$B$2:$B996, 0))</f>
        <v>Копривица, Марко</v>
      </c>
      <c r="D114" s="38"/>
      <c r="L114" s="38"/>
      <c r="M114" s="38">
        <f t="array" ref="M114">IFERROR(INDEX(Predrok1!A$6:BK$68, MATCH(B114,Predrok1!A$6:A$68, 0), 63),0)</f>
        <v>64</v>
      </c>
      <c r="P114" s="44">
        <f t="array" ref="P114">IFERROR(INDEX(Predrok2!A$6:BB$45, MATCH(B114,Predrok2!A$6:A$45, 0), 54),0)</f>
        <v>0</v>
      </c>
      <c r="R114" s="1"/>
      <c r="S114" s="42">
        <f t="array" ref="S114">IFERROR(INDEX('Jun1'!A$6:BN$31, MATCH(B114,'Jun1'!A$6:A$31, 0), 66),0)</f>
        <v>0</v>
      </c>
      <c r="U114" s="43"/>
      <c r="V114" s="43"/>
      <c r="X114" s="43"/>
      <c r="Y114" s="43"/>
      <c r="AC114" s="39">
        <f t="shared" si="1"/>
        <v>64</v>
      </c>
      <c r="AD114" s="44">
        <f t="shared" si="2"/>
        <v>0</v>
      </c>
      <c r="AE114" s="40">
        <f t="shared" si="3"/>
        <v>64</v>
      </c>
      <c r="AF114" s="44">
        <f t="shared" si="4"/>
        <v>7</v>
      </c>
    </row>
    <row r="115">
      <c r="A115" s="36">
        <v>112.0</v>
      </c>
      <c r="B115" s="37" t="s">
        <v>125</v>
      </c>
      <c r="C115" s="38" t="str">
        <f t="array" ref="C115">INDEX('Svi studenti'!$C$2:$C996,MATCH(B115, 'Svi studenti'!$B$2:$B996, 0))</f>
        <v>Костадиновић, Јелена</v>
      </c>
      <c r="D115" s="38"/>
      <c r="L115" s="38"/>
      <c r="M115" s="38">
        <f t="array" ref="M115">IFERROR(INDEX(Predrok1!A$6:BK$68, MATCH(B115,Predrok1!A$6:A$68, 0), 63),0)</f>
        <v>0</v>
      </c>
      <c r="P115" s="44">
        <f t="array" ref="P115">IFERROR(INDEX(Predrok2!A$6:BB$45, MATCH(B115,Predrok2!A$6:A$45, 0), 54),0)</f>
        <v>0</v>
      </c>
      <c r="R115" s="1"/>
      <c r="S115" s="42">
        <f t="array" ref="S115">IFERROR(INDEX('Jun1'!A$6:BN$31, MATCH(B115,'Jun1'!A$6:A$31, 0), 66),0)</f>
        <v>0</v>
      </c>
      <c r="U115" s="43"/>
      <c r="V115" s="43"/>
      <c r="X115" s="43"/>
      <c r="Y115" s="43"/>
      <c r="AC115" s="39">
        <f t="shared" si="1"/>
        <v>0</v>
      </c>
      <c r="AD115" s="44">
        <f t="shared" si="2"/>
        <v>0</v>
      </c>
      <c r="AE115" s="40">
        <f t="shared" si="3"/>
        <v>0</v>
      </c>
      <c r="AF115" s="44">
        <f t="shared" si="4"/>
        <v>5</v>
      </c>
    </row>
    <row r="116">
      <c r="A116" s="36">
        <v>113.0</v>
      </c>
      <c r="B116" s="37" t="s">
        <v>126</v>
      </c>
      <c r="C116" s="38" t="str">
        <f t="array" ref="C116">INDEX('Svi studenti'!$C$2:$C996,MATCH(B116, 'Svi studenti'!$B$2:$B996, 0))</f>
        <v>Костић, Нађа</v>
      </c>
      <c r="D116" s="38"/>
      <c r="L116" s="38"/>
      <c r="M116" s="38">
        <f t="array" ref="M116">IFERROR(INDEX(Predrok1!A$6:BK$68, MATCH(B116,Predrok1!A$6:A$68, 0), 63),0)</f>
        <v>0</v>
      </c>
      <c r="P116" s="44">
        <f t="array" ref="P116">IFERROR(INDEX(Predrok2!A$6:BB$45, MATCH(B116,Predrok2!A$6:A$45, 0), 54),0)</f>
        <v>0</v>
      </c>
      <c r="R116" s="1"/>
      <c r="S116" s="42">
        <f t="array" ref="S116">IFERROR(INDEX('Jun1'!A$6:BN$31, MATCH(B116,'Jun1'!A$6:A$31, 0), 66),0)</f>
        <v>0</v>
      </c>
      <c r="U116" s="43"/>
      <c r="V116" s="43"/>
      <c r="X116" s="43"/>
      <c r="Y116" s="43"/>
      <c r="AC116" s="39">
        <f t="shared" si="1"/>
        <v>0</v>
      </c>
      <c r="AD116" s="44">
        <f t="shared" si="2"/>
        <v>0</v>
      </c>
      <c r="AE116" s="40">
        <f t="shared" si="3"/>
        <v>0</v>
      </c>
      <c r="AF116" s="44">
        <f t="shared" si="4"/>
        <v>5</v>
      </c>
    </row>
    <row r="117">
      <c r="A117" s="36">
        <v>114.0</v>
      </c>
      <c r="B117" s="37" t="s">
        <v>127</v>
      </c>
      <c r="C117" s="38" t="str">
        <f t="array" ref="C117">INDEX('Svi studenti'!$C$2:$C996,MATCH(B117, 'Svi studenti'!$B$2:$B996, 0))</f>
        <v>Костић, Стојан</v>
      </c>
      <c r="D117" s="38"/>
      <c r="L117" s="38"/>
      <c r="M117" s="38">
        <f t="array" ref="M117">IFERROR(INDEX(Predrok1!A$6:BK$68, MATCH(B117,Predrok1!A$6:A$68, 0), 63),0)</f>
        <v>0</v>
      </c>
      <c r="P117" s="44">
        <f t="array" ref="P117">IFERROR(INDEX(Predrok2!A$6:BB$45, MATCH(B117,Predrok2!A$6:A$45, 0), 54),0)</f>
        <v>0</v>
      </c>
      <c r="R117" s="1"/>
      <c r="S117" s="42">
        <f t="array" ref="S117">IFERROR(INDEX('Jun1'!A$6:BN$31, MATCH(B117,'Jun1'!A$6:A$31, 0), 66),0)</f>
        <v>0</v>
      </c>
      <c r="U117" s="43"/>
      <c r="V117" s="43"/>
      <c r="X117" s="43"/>
      <c r="Y117" s="43"/>
      <c r="AC117" s="39">
        <f t="shared" si="1"/>
        <v>0</v>
      </c>
      <c r="AD117" s="44">
        <f t="shared" si="2"/>
        <v>0</v>
      </c>
      <c r="AE117" s="40">
        <f t="shared" si="3"/>
        <v>0</v>
      </c>
      <c r="AF117" s="44">
        <f t="shared" si="4"/>
        <v>5</v>
      </c>
    </row>
    <row r="118">
      <c r="A118" s="36">
        <v>115.0</v>
      </c>
      <c r="B118" s="37" t="s">
        <v>128</v>
      </c>
      <c r="C118" s="38" t="str">
        <f t="array" ref="C118">INDEX('Svi studenti'!$C$2:$C996,MATCH(B118, 'Svi studenti'!$B$2:$B996, 0))</f>
        <v>Костић, Филип</v>
      </c>
      <c r="D118" s="46"/>
      <c r="L118" s="38"/>
      <c r="M118" s="38">
        <f t="array" ref="M118">IFERROR(INDEX(Predrok1!A$6:BK$68, MATCH(B118,Predrok1!A$6:A$68, 0), 63),0)</f>
        <v>0</v>
      </c>
      <c r="P118" s="44">
        <f t="array" ref="P118">IFERROR(INDEX(Predrok2!A$6:BB$45, MATCH(B118,Predrok2!A$6:A$45, 0), 54),0)</f>
        <v>53.5</v>
      </c>
      <c r="R118" s="1"/>
      <c r="S118" s="42">
        <f t="array" ref="S118">IFERROR(INDEX('Jun1'!A$6:BN$31, MATCH(B118,'Jun1'!A$6:A$31, 0), 66),0)</f>
        <v>0</v>
      </c>
      <c r="U118" s="43"/>
      <c r="V118" s="43"/>
      <c r="X118" s="43"/>
      <c r="Y118" s="43"/>
      <c r="AC118" s="39">
        <f t="shared" si="1"/>
        <v>53.5</v>
      </c>
      <c r="AD118" s="44">
        <f t="shared" si="2"/>
        <v>0</v>
      </c>
      <c r="AE118" s="40">
        <f t="shared" si="3"/>
        <v>53.5</v>
      </c>
      <c r="AF118" s="44">
        <f t="shared" si="4"/>
        <v>6</v>
      </c>
    </row>
    <row r="119">
      <c r="A119" s="36">
        <v>116.0</v>
      </c>
      <c r="B119" s="37" t="s">
        <v>129</v>
      </c>
      <c r="C119" s="38" t="str">
        <f t="array" ref="C119">INDEX('Svi studenti'!$C$2:$C996,MATCH(B119, 'Svi studenti'!$B$2:$B996, 0))</f>
        <v>Кочинац, Маша</v>
      </c>
      <c r="D119" s="38"/>
      <c r="L119" s="38"/>
      <c r="M119" s="38">
        <f t="array" ref="M119">IFERROR(INDEX(Predrok1!A$6:BK$68, MATCH(B119,Predrok1!A$6:A$68, 0), 63),0)</f>
        <v>0</v>
      </c>
      <c r="P119" s="44">
        <f t="array" ref="P119">IFERROR(INDEX(Predrok2!A$6:BB$45, MATCH(B119,Predrok2!A$6:A$45, 0), 54),0)</f>
        <v>0</v>
      </c>
      <c r="R119" s="1"/>
      <c r="S119" s="42">
        <f t="array" ref="S119">IFERROR(INDEX('Jun1'!A$6:BN$31, MATCH(B119,'Jun1'!A$6:A$31, 0), 66),0)</f>
        <v>0</v>
      </c>
      <c r="U119" s="43"/>
      <c r="V119" s="43"/>
      <c r="X119" s="43"/>
      <c r="Y119" s="43"/>
      <c r="AC119" s="39">
        <f t="shared" si="1"/>
        <v>0</v>
      </c>
      <c r="AD119" s="44">
        <f t="shared" si="2"/>
        <v>0</v>
      </c>
      <c r="AE119" s="40">
        <f t="shared" si="3"/>
        <v>0</v>
      </c>
      <c r="AF119" s="44">
        <f t="shared" si="4"/>
        <v>5</v>
      </c>
    </row>
    <row r="120">
      <c r="A120" s="36">
        <v>117.0</v>
      </c>
      <c r="B120" s="37" t="s">
        <v>130</v>
      </c>
      <c r="C120" s="38" t="str">
        <f t="array" ref="C120">INDEX('Svi studenti'!$C$2:$C996,MATCH(B120, 'Svi studenti'!$B$2:$B996, 0))</f>
        <v>Крстић, Милош</v>
      </c>
      <c r="D120" s="38"/>
      <c r="L120" s="38"/>
      <c r="M120" s="38">
        <f t="array" ref="M120">IFERROR(INDEX(Predrok1!A$6:BK$68, MATCH(B120,Predrok1!A$6:A$68, 0), 63),0)</f>
        <v>0</v>
      </c>
      <c r="P120" s="44">
        <f t="array" ref="P120">IFERROR(INDEX(Predrok2!A$6:BB$45, MATCH(B120,Predrok2!A$6:A$45, 0), 54),0)</f>
        <v>0</v>
      </c>
      <c r="R120" s="1"/>
      <c r="S120" s="42">
        <f t="array" ref="S120">IFERROR(INDEX('Jun1'!A$6:BN$31, MATCH(B120,'Jun1'!A$6:A$31, 0), 66),0)</f>
        <v>0</v>
      </c>
      <c r="U120" s="43"/>
      <c r="V120" s="43"/>
      <c r="X120" s="43"/>
      <c r="Y120" s="43"/>
      <c r="AC120" s="39">
        <f t="shared" si="1"/>
        <v>0</v>
      </c>
      <c r="AD120" s="44">
        <f t="shared" si="2"/>
        <v>0</v>
      </c>
      <c r="AE120" s="40">
        <f t="shared" si="3"/>
        <v>0</v>
      </c>
      <c r="AF120" s="44">
        <f t="shared" si="4"/>
        <v>5</v>
      </c>
    </row>
    <row r="121">
      <c r="A121" s="36">
        <v>118.0</v>
      </c>
      <c r="B121" s="37" t="s">
        <v>131</v>
      </c>
      <c r="C121" s="38" t="str">
        <f t="array" ref="C121">INDEX('Svi studenti'!$C$2:$C996,MATCH(B121, 'Svi studenti'!$B$2:$B996, 0))</f>
        <v>Крушчић, Данило</v>
      </c>
      <c r="D121" s="38"/>
      <c r="L121" s="38"/>
      <c r="M121" s="38">
        <f t="array" ref="M121">IFERROR(INDEX(Predrok1!A$6:BK$68, MATCH(B121,Predrok1!A$6:A$68, 0), 63),0)</f>
        <v>0</v>
      </c>
      <c r="P121" s="44">
        <f t="array" ref="P121">IFERROR(INDEX(Predrok2!A$6:BB$45, MATCH(B121,Predrok2!A$6:A$45, 0), 54),0)</f>
        <v>0</v>
      </c>
      <c r="R121" s="1"/>
      <c r="S121" s="42">
        <f t="array" ref="S121">IFERROR(INDEX('Jun1'!A$6:BN$31, MATCH(B121,'Jun1'!A$6:A$31, 0), 66),0)</f>
        <v>0</v>
      </c>
      <c r="U121" s="43"/>
      <c r="V121" s="43"/>
      <c r="X121" s="43"/>
      <c r="Y121" s="43"/>
      <c r="AC121" s="39">
        <f t="shared" si="1"/>
        <v>0</v>
      </c>
      <c r="AD121" s="44">
        <f t="shared" si="2"/>
        <v>0</v>
      </c>
      <c r="AE121" s="40">
        <f t="shared" si="3"/>
        <v>0</v>
      </c>
      <c r="AF121" s="44">
        <f t="shared" si="4"/>
        <v>5</v>
      </c>
    </row>
    <row r="122">
      <c r="A122" s="36">
        <v>119.0</v>
      </c>
      <c r="B122" s="37" t="s">
        <v>132</v>
      </c>
      <c r="C122" s="38" t="str">
        <f t="array" ref="C122">INDEX('Svi studenti'!$C$2:$C996,MATCH(B122, 'Svi studenti'!$B$2:$B996, 0))</f>
        <v>Лазаревић, Косан</v>
      </c>
      <c r="D122" s="46"/>
      <c r="L122" s="38"/>
      <c r="M122" s="38">
        <f t="array" ref="M122">IFERROR(INDEX(Predrok1!A$6:BK$68, MATCH(B122,Predrok1!A$6:A$68, 0), 63),0)</f>
        <v>42</v>
      </c>
      <c r="P122" s="44">
        <f t="array" ref="P122">IFERROR(INDEX(Predrok2!A$6:BB$45, MATCH(B122,Predrok2!A$6:A$45, 0), 54),0)</f>
        <v>0</v>
      </c>
      <c r="R122" s="1"/>
      <c r="S122" s="42">
        <f t="array" ref="S122">IFERROR(INDEX('Jun1'!A$6:BN$31, MATCH(B122,'Jun1'!A$6:A$31, 0), 66),0)</f>
        <v>0</v>
      </c>
      <c r="U122" s="43"/>
      <c r="V122" s="43"/>
      <c r="X122" s="43"/>
      <c r="Y122" s="43"/>
      <c r="AC122" s="39">
        <f t="shared" si="1"/>
        <v>42</v>
      </c>
      <c r="AD122" s="44">
        <f t="shared" si="2"/>
        <v>0</v>
      </c>
      <c r="AE122" s="40">
        <f t="shared" si="3"/>
        <v>42</v>
      </c>
      <c r="AF122" s="44">
        <f t="shared" si="4"/>
        <v>5</v>
      </c>
    </row>
    <row r="123">
      <c r="A123" s="36">
        <v>120.0</v>
      </c>
      <c r="B123" s="37" t="s">
        <v>133</v>
      </c>
      <c r="C123" s="38" t="str">
        <f t="array" ref="C123">INDEX('Svi studenti'!$C$2:$C996,MATCH(B123, 'Svi studenti'!$B$2:$B996, 0))</f>
        <v>Лазаревић, Марко</v>
      </c>
      <c r="D123" s="45"/>
      <c r="L123" s="38"/>
      <c r="M123" s="38">
        <f t="array" ref="M123">IFERROR(INDEX(Predrok1!A$6:BK$68, MATCH(B123,Predrok1!A$6:A$68, 0), 63),0)</f>
        <v>65</v>
      </c>
      <c r="P123" s="44">
        <f t="array" ref="P123">IFERROR(INDEX(Predrok2!A$6:BB$45, MATCH(B123,Predrok2!A$6:A$45, 0), 54),0)</f>
        <v>0</v>
      </c>
      <c r="R123" s="1"/>
      <c r="S123" s="42">
        <f t="array" ref="S123">IFERROR(INDEX('Jun1'!A$6:BN$31, MATCH(B123,'Jun1'!A$6:A$31, 0), 66),0)</f>
        <v>0</v>
      </c>
      <c r="U123" s="43"/>
      <c r="V123" s="43"/>
      <c r="X123" s="43"/>
      <c r="Y123" s="43"/>
      <c r="AC123" s="39">
        <f t="shared" si="1"/>
        <v>65</v>
      </c>
      <c r="AD123" s="44">
        <f t="shared" si="2"/>
        <v>0</v>
      </c>
      <c r="AE123" s="40">
        <f t="shared" si="3"/>
        <v>65</v>
      </c>
      <c r="AF123" s="44">
        <f t="shared" si="4"/>
        <v>7</v>
      </c>
    </row>
    <row r="124">
      <c r="A124" s="36">
        <v>121.0</v>
      </c>
      <c r="B124" s="37" t="s">
        <v>134</v>
      </c>
      <c r="C124" s="38" t="str">
        <f t="array" ref="C124">INDEX('Svi studenti'!$C$2:$C996,MATCH(B124, 'Svi studenti'!$B$2:$B996, 0))</f>
        <v>Лалић, Катарина</v>
      </c>
      <c r="D124" s="38"/>
      <c r="L124" s="38"/>
      <c r="M124" s="38">
        <f t="array" ref="M124">IFERROR(INDEX(Predrok1!A$6:BK$68, MATCH(B124,Predrok1!A$6:A$68, 0), 63),0)</f>
        <v>30</v>
      </c>
      <c r="P124" s="44">
        <f t="array" ref="P124">IFERROR(INDEX(Predrok2!A$6:BB$45, MATCH(B124,Predrok2!A$6:A$45, 0), 54),0)</f>
        <v>0</v>
      </c>
      <c r="R124" s="1"/>
      <c r="S124" s="42">
        <f t="array" ref="S124">IFERROR(INDEX('Jun1'!A$6:BN$31, MATCH(B124,'Jun1'!A$6:A$31, 0), 66),0)</f>
        <v>0</v>
      </c>
      <c r="U124" s="43"/>
      <c r="V124" s="43"/>
      <c r="X124" s="43"/>
      <c r="Y124" s="43"/>
      <c r="AC124" s="39">
        <f t="shared" si="1"/>
        <v>30</v>
      </c>
      <c r="AD124" s="44">
        <f t="shared" si="2"/>
        <v>0</v>
      </c>
      <c r="AE124" s="40">
        <f t="shared" si="3"/>
        <v>30</v>
      </c>
      <c r="AF124" s="44">
        <f t="shared" si="4"/>
        <v>5</v>
      </c>
    </row>
    <row r="125">
      <c r="A125" s="36">
        <v>122.0</v>
      </c>
      <c r="B125" s="37" t="s">
        <v>135</v>
      </c>
      <c r="C125" s="38" t="str">
        <f t="array" ref="C125">INDEX('Svi studenti'!$C$2:$C996,MATCH(B125, 'Svi studenti'!$B$2:$B996, 0))</f>
        <v>Лукић, Димитрије</v>
      </c>
      <c r="D125" s="38"/>
      <c r="L125" s="38"/>
      <c r="M125" s="38">
        <f t="array" ref="M125">IFERROR(INDEX(Predrok1!A$6:BK$68, MATCH(B125,Predrok1!A$6:A$68, 0), 63),0)</f>
        <v>0</v>
      </c>
      <c r="P125" s="44">
        <f t="array" ref="P125">IFERROR(INDEX(Predrok2!A$6:BB$45, MATCH(B125,Predrok2!A$6:A$45, 0), 54),0)</f>
        <v>34</v>
      </c>
      <c r="R125" s="1"/>
      <c r="S125" s="42">
        <f t="array" ref="S125">IFERROR(INDEX('Jun1'!A$6:BN$31, MATCH(B125,'Jun1'!A$6:A$31, 0), 66),0)</f>
        <v>0</v>
      </c>
      <c r="U125" s="43"/>
      <c r="V125" s="43"/>
      <c r="X125" s="43"/>
      <c r="Y125" s="43"/>
      <c r="AC125" s="39">
        <f t="shared" si="1"/>
        <v>34</v>
      </c>
      <c r="AD125" s="44">
        <f t="shared" si="2"/>
        <v>0</v>
      </c>
      <c r="AE125" s="40">
        <f t="shared" si="3"/>
        <v>34</v>
      </c>
      <c r="AF125" s="44">
        <f t="shared" si="4"/>
        <v>5</v>
      </c>
    </row>
    <row r="126">
      <c r="A126" s="36">
        <v>123.0</v>
      </c>
      <c r="B126" s="37" t="s">
        <v>136</v>
      </c>
      <c r="C126" s="38" t="str">
        <f t="array" ref="C126">INDEX('Svi studenti'!$C$2:$C996,MATCH(B126, 'Svi studenti'!$B$2:$B996, 0))</f>
        <v>Лукић, Душан</v>
      </c>
      <c r="D126" s="38"/>
      <c r="L126" s="38"/>
      <c r="M126" s="38">
        <f t="array" ref="M126">IFERROR(INDEX(Predrok1!A$6:BK$68, MATCH(B126,Predrok1!A$6:A$68, 0), 63),0)</f>
        <v>0</v>
      </c>
      <c r="P126" s="44">
        <f t="array" ref="P126">IFERROR(INDEX(Predrok2!A$6:BB$45, MATCH(B126,Predrok2!A$6:A$45, 0), 54),0)</f>
        <v>0</v>
      </c>
      <c r="R126" s="1"/>
      <c r="S126" s="42">
        <f t="array" ref="S126">IFERROR(INDEX('Jun1'!A$6:BN$31, MATCH(B126,'Jun1'!A$6:A$31, 0), 66),0)</f>
        <v>0</v>
      </c>
      <c r="U126" s="43"/>
      <c r="V126" s="43"/>
      <c r="X126" s="43"/>
      <c r="Y126" s="43"/>
      <c r="AC126" s="39">
        <f t="shared" si="1"/>
        <v>0</v>
      </c>
      <c r="AD126" s="44">
        <f t="shared" si="2"/>
        <v>0</v>
      </c>
      <c r="AE126" s="40">
        <f t="shared" si="3"/>
        <v>0</v>
      </c>
      <c r="AF126" s="44">
        <f t="shared" si="4"/>
        <v>5</v>
      </c>
    </row>
    <row r="127">
      <c r="A127" s="36">
        <v>124.0</v>
      </c>
      <c r="B127" s="37" t="s">
        <v>137</v>
      </c>
      <c r="C127" s="38" t="str">
        <f t="array" ref="C127">INDEX('Svi studenti'!$C$2:$C996,MATCH(B127, 'Svi studenti'!$B$2:$B996, 0))</f>
        <v>Луковић, Вујица</v>
      </c>
      <c r="D127" s="38"/>
      <c r="L127" s="38"/>
      <c r="M127" s="38">
        <f t="array" ref="M127">IFERROR(INDEX(Predrok1!A$6:BK$68, MATCH(B127,Predrok1!A$6:A$68, 0), 63),0)</f>
        <v>0</v>
      </c>
      <c r="P127" s="44">
        <f t="array" ref="P127">IFERROR(INDEX(Predrok2!A$6:BB$45, MATCH(B127,Predrok2!A$6:A$45, 0), 54),0)</f>
        <v>0</v>
      </c>
      <c r="R127" s="1"/>
      <c r="S127" s="42">
        <f t="array" ref="S127">IFERROR(INDEX('Jun1'!A$6:BN$31, MATCH(B127,'Jun1'!A$6:A$31, 0), 66),0)</f>
        <v>0</v>
      </c>
      <c r="U127" s="43"/>
      <c r="V127" s="43"/>
      <c r="X127" s="43"/>
      <c r="Y127" s="43"/>
      <c r="AC127" s="39">
        <f t="shared" si="1"/>
        <v>0</v>
      </c>
      <c r="AD127" s="44">
        <f t="shared" si="2"/>
        <v>0</v>
      </c>
      <c r="AE127" s="40">
        <f t="shared" si="3"/>
        <v>0</v>
      </c>
      <c r="AF127" s="44">
        <f t="shared" si="4"/>
        <v>5</v>
      </c>
    </row>
    <row r="128">
      <c r="A128" s="36">
        <v>125.0</v>
      </c>
      <c r="B128" s="37" t="s">
        <v>138</v>
      </c>
      <c r="C128" s="38" t="str">
        <f t="array" ref="C128">INDEX('Svi studenti'!$C$2:$C996,MATCH(B128, 'Svi studenti'!$B$2:$B996, 0))</f>
        <v>Љешњак, Миљан</v>
      </c>
      <c r="D128" s="38"/>
      <c r="L128" s="38"/>
      <c r="M128" s="38">
        <f t="array" ref="M128">IFERROR(INDEX(Predrok1!A$6:BK$68, MATCH(B128,Predrok1!A$6:A$68, 0), 63),0)</f>
        <v>65</v>
      </c>
      <c r="P128" s="44">
        <f t="array" ref="P128">IFERROR(INDEX(Predrok2!A$6:BB$45, MATCH(B128,Predrok2!A$6:A$45, 0), 54),0)</f>
        <v>0</v>
      </c>
      <c r="R128" s="1"/>
      <c r="S128" s="42">
        <f t="array" ref="S128">IFERROR(INDEX('Jun1'!A$6:BN$31, MATCH(B128,'Jun1'!A$6:A$31, 0), 66),0)</f>
        <v>0</v>
      </c>
      <c r="U128" s="43"/>
      <c r="V128" s="43"/>
      <c r="X128" s="43"/>
      <c r="Y128" s="43"/>
      <c r="AC128" s="39">
        <f t="shared" si="1"/>
        <v>65</v>
      </c>
      <c r="AD128" s="44">
        <f t="shared" si="2"/>
        <v>0</v>
      </c>
      <c r="AE128" s="40">
        <f t="shared" si="3"/>
        <v>65</v>
      </c>
      <c r="AF128" s="44">
        <f t="shared" si="4"/>
        <v>7</v>
      </c>
    </row>
    <row r="129">
      <c r="A129" s="36">
        <v>126.0</v>
      </c>
      <c r="B129" s="37" t="s">
        <v>139</v>
      </c>
      <c r="C129" s="38" t="str">
        <f t="array" ref="C129">INDEX('Svi studenti'!$C$2:$C996,MATCH(B129, 'Svi studenti'!$B$2:$B996, 0))</f>
        <v>Мајкић, Исидора</v>
      </c>
      <c r="D129" s="38"/>
      <c r="L129" s="38"/>
      <c r="M129" s="38">
        <f t="array" ref="M129">IFERROR(INDEX(Predrok1!A$6:BK$68, MATCH(B129,Predrok1!A$6:A$68, 0), 63),0)</f>
        <v>0</v>
      </c>
      <c r="P129" s="44">
        <f t="array" ref="P129">IFERROR(INDEX(Predrok2!A$6:BB$45, MATCH(B129,Predrok2!A$6:A$45, 0), 54),0)</f>
        <v>0</v>
      </c>
      <c r="R129" s="1"/>
      <c r="S129" s="42">
        <f t="array" ref="S129">IFERROR(INDEX('Jun1'!A$6:BN$31, MATCH(B129,'Jun1'!A$6:A$31, 0), 66),0)</f>
        <v>0</v>
      </c>
      <c r="U129" s="43"/>
      <c r="V129" s="43"/>
      <c r="X129" s="43"/>
      <c r="Y129" s="43"/>
      <c r="AC129" s="39">
        <f t="shared" si="1"/>
        <v>0</v>
      </c>
      <c r="AD129" s="44">
        <f t="shared" si="2"/>
        <v>0</v>
      </c>
      <c r="AE129" s="40">
        <f t="shared" si="3"/>
        <v>0</v>
      </c>
      <c r="AF129" s="44">
        <f t="shared" si="4"/>
        <v>5</v>
      </c>
    </row>
    <row r="130">
      <c r="A130" s="36">
        <v>127.0</v>
      </c>
      <c r="B130" s="37" t="s">
        <v>140</v>
      </c>
      <c r="C130" s="38" t="str">
        <f t="array" ref="C130">INDEX('Svi studenti'!$C$2:$C996,MATCH(B130, 'Svi studenti'!$B$2:$B996, 0))</f>
        <v>Максимовић, Мирослав</v>
      </c>
      <c r="D130" s="38"/>
      <c r="L130" s="38"/>
      <c r="M130" s="38">
        <f t="array" ref="M130">IFERROR(INDEX(Predrok1!A$6:BK$68, MATCH(B130,Predrok1!A$6:A$68, 0), 63),0)</f>
        <v>0</v>
      </c>
      <c r="P130" s="44">
        <f t="array" ref="P130">IFERROR(INDEX(Predrok2!A$6:BB$45, MATCH(B130,Predrok2!A$6:A$45, 0), 54),0)</f>
        <v>0</v>
      </c>
      <c r="R130" s="1"/>
      <c r="S130" s="42">
        <f t="array" ref="S130">IFERROR(INDEX('Jun1'!A$6:BN$31, MATCH(B130,'Jun1'!A$6:A$31, 0), 66),0)</f>
        <v>0</v>
      </c>
      <c r="U130" s="43"/>
      <c r="V130" s="43"/>
      <c r="X130" s="43"/>
      <c r="Y130" s="43"/>
      <c r="AC130" s="39">
        <f t="shared" si="1"/>
        <v>0</v>
      </c>
      <c r="AD130" s="44">
        <f t="shared" si="2"/>
        <v>0</v>
      </c>
      <c r="AE130" s="40">
        <f t="shared" si="3"/>
        <v>0</v>
      </c>
      <c r="AF130" s="44">
        <f t="shared" si="4"/>
        <v>5</v>
      </c>
    </row>
    <row r="131">
      <c r="A131" s="36">
        <v>128.0</v>
      </c>
      <c r="B131" s="37" t="s">
        <v>141</v>
      </c>
      <c r="C131" s="38" t="str">
        <f t="array" ref="C131">INDEX('Svi studenti'!$C$2:$C996,MATCH(B131, 'Svi studenti'!$B$2:$B996, 0))</f>
        <v>Максимовић, Огњен</v>
      </c>
      <c r="D131" s="45"/>
      <c r="L131" s="38"/>
      <c r="M131" s="38">
        <f t="array" ref="M131">IFERROR(INDEX(Predrok1!A$6:BK$68, MATCH(B131,Predrok1!A$6:A$68, 0), 63),0)</f>
        <v>0</v>
      </c>
      <c r="P131" s="44">
        <f t="array" ref="P131">IFERROR(INDEX(Predrok2!A$6:BB$45, MATCH(B131,Predrok2!A$6:A$45, 0), 54),0)</f>
        <v>12</v>
      </c>
      <c r="R131" s="1"/>
      <c r="S131" s="42">
        <f t="array" ref="S131">IFERROR(INDEX('Jun1'!A$6:BN$31, MATCH(B131,'Jun1'!A$6:A$31, 0), 66),0)</f>
        <v>35.5</v>
      </c>
      <c r="U131" s="43"/>
      <c r="V131" s="43"/>
      <c r="X131" s="43"/>
      <c r="Y131" s="43"/>
      <c r="AC131" s="39">
        <f t="shared" si="1"/>
        <v>35.5</v>
      </c>
      <c r="AD131" s="44">
        <f t="shared" si="2"/>
        <v>0</v>
      </c>
      <c r="AE131" s="40">
        <f t="shared" si="3"/>
        <v>35.5</v>
      </c>
      <c r="AF131" s="44">
        <f t="shared" si="4"/>
        <v>5</v>
      </c>
    </row>
    <row r="132">
      <c r="A132" s="36">
        <v>129.0</v>
      </c>
      <c r="B132" s="37" t="s">
        <v>142</v>
      </c>
      <c r="C132" s="38" t="str">
        <f t="array" ref="C132">INDEX('Svi studenti'!$C$2:$C996,MATCH(B132, 'Svi studenti'!$B$2:$B996, 0))</f>
        <v>Малков, Алекса</v>
      </c>
      <c r="D132" s="45"/>
      <c r="L132" s="38"/>
      <c r="M132" s="38">
        <f t="array" ref="M132">IFERROR(INDEX(Predrok1!A$6:BK$68, MATCH(B132,Predrok1!A$6:A$68, 0), 63),0)</f>
        <v>0</v>
      </c>
      <c r="P132" s="44">
        <f t="array" ref="P132">IFERROR(INDEX(Predrok2!A$6:BB$45, MATCH(B132,Predrok2!A$6:A$45, 0), 54),0)</f>
        <v>0</v>
      </c>
      <c r="R132" s="1"/>
      <c r="S132" s="42">
        <f t="array" ref="S132">IFERROR(INDEX('Jun1'!A$6:BN$31, MATCH(B132,'Jun1'!A$6:A$31, 0), 66),0)</f>
        <v>0</v>
      </c>
      <c r="U132" s="43"/>
      <c r="V132" s="43"/>
      <c r="X132" s="43"/>
      <c r="Y132" s="43"/>
      <c r="AC132" s="39">
        <f t="shared" si="1"/>
        <v>0</v>
      </c>
      <c r="AD132" s="44">
        <f t="shared" si="2"/>
        <v>0</v>
      </c>
      <c r="AE132" s="40">
        <f t="shared" si="3"/>
        <v>0</v>
      </c>
      <c r="AF132" s="44">
        <f t="shared" si="4"/>
        <v>5</v>
      </c>
    </row>
    <row r="133">
      <c r="A133" s="36">
        <v>130.0</v>
      </c>
      <c r="B133" s="37" t="s">
        <v>143</v>
      </c>
      <c r="C133" s="38" t="str">
        <f t="array" ref="C133">INDEX('Svi studenti'!$C$2:$C996,MATCH(B133, 'Svi studenti'!$B$2:$B996, 0))</f>
        <v>Маринковић, Ђорђе</v>
      </c>
      <c r="D133" s="38"/>
      <c r="L133" s="38"/>
      <c r="M133" s="38">
        <f t="array" ref="M133">IFERROR(INDEX(Predrok1!A$6:BK$68, MATCH(B133,Predrok1!A$6:A$68, 0), 63),0)</f>
        <v>33</v>
      </c>
      <c r="P133" s="44">
        <f t="array" ref="P133">IFERROR(INDEX(Predrok2!A$6:BB$45, MATCH(B133,Predrok2!A$6:A$45, 0), 54),0)</f>
        <v>0</v>
      </c>
      <c r="R133" s="1"/>
      <c r="S133" s="42">
        <f t="array" ref="S133">IFERROR(INDEX('Jun1'!A$6:BN$31, MATCH(B133,'Jun1'!A$6:A$31, 0), 66),0)</f>
        <v>0</v>
      </c>
      <c r="U133" s="43"/>
      <c r="V133" s="43"/>
      <c r="X133" s="43"/>
      <c r="Y133" s="43"/>
      <c r="AC133" s="39">
        <f t="shared" si="1"/>
        <v>33</v>
      </c>
      <c r="AD133" s="44">
        <f t="shared" si="2"/>
        <v>0</v>
      </c>
      <c r="AE133" s="40">
        <f t="shared" si="3"/>
        <v>33</v>
      </c>
      <c r="AF133" s="44">
        <f t="shared" si="4"/>
        <v>5</v>
      </c>
    </row>
    <row r="134">
      <c r="A134" s="36">
        <v>131.0</v>
      </c>
      <c r="B134" s="37" t="s">
        <v>144</v>
      </c>
      <c r="C134" s="38" t="str">
        <f t="array" ref="C134">INDEX('Svi studenti'!$C$2:$C996,MATCH(B134, 'Svi studenti'!$B$2:$B996, 0))</f>
        <v>Маринковић, Јулијана</v>
      </c>
      <c r="D134" s="38"/>
      <c r="L134" s="38"/>
      <c r="M134" s="38">
        <f t="array" ref="M134">IFERROR(INDEX(Predrok1!A$6:BK$68, MATCH(B134,Predrok1!A$6:A$68, 0), 63),0)</f>
        <v>0</v>
      </c>
      <c r="P134" s="44">
        <f t="array" ref="P134">IFERROR(INDEX(Predrok2!A$6:BB$45, MATCH(B134,Predrok2!A$6:A$45, 0), 54),0)</f>
        <v>0</v>
      </c>
      <c r="R134" s="1"/>
      <c r="S134" s="42">
        <f t="array" ref="S134">IFERROR(INDEX('Jun1'!A$6:BN$31, MATCH(B134,'Jun1'!A$6:A$31, 0), 66),0)</f>
        <v>0</v>
      </c>
      <c r="U134" s="43"/>
      <c r="V134" s="43"/>
      <c r="X134" s="43"/>
      <c r="Y134" s="43"/>
      <c r="AC134" s="39">
        <f t="shared" si="1"/>
        <v>0</v>
      </c>
      <c r="AD134" s="44">
        <f t="shared" si="2"/>
        <v>0</v>
      </c>
      <c r="AE134" s="40">
        <f t="shared" si="3"/>
        <v>0</v>
      </c>
      <c r="AF134" s="44">
        <f t="shared" si="4"/>
        <v>5</v>
      </c>
    </row>
    <row r="135">
      <c r="A135" s="36">
        <v>132.0</v>
      </c>
      <c r="B135" s="37" t="s">
        <v>145</v>
      </c>
      <c r="C135" s="38" t="str">
        <f t="array" ref="C135">INDEX('Svi studenti'!$C$2:$C996,MATCH(B135, 'Svi studenti'!$B$2:$B996, 0))</f>
        <v>Марић, Александар</v>
      </c>
      <c r="D135" s="38"/>
      <c r="L135" s="38"/>
      <c r="M135" s="38">
        <f t="array" ref="M135">IFERROR(INDEX(Predrok1!A$6:BK$68, MATCH(B135,Predrok1!A$6:A$68, 0), 63),0)</f>
        <v>0</v>
      </c>
      <c r="P135" s="44">
        <f t="array" ref="P135">IFERROR(INDEX(Predrok2!A$6:BB$45, MATCH(B135,Predrok2!A$6:A$45, 0), 54),0)</f>
        <v>0</v>
      </c>
      <c r="R135" s="1"/>
      <c r="S135" s="42">
        <f t="array" ref="S135">IFERROR(INDEX('Jun1'!A$6:BN$31, MATCH(B135,'Jun1'!A$6:A$31, 0), 66),0)</f>
        <v>0</v>
      </c>
      <c r="U135" s="43"/>
      <c r="V135" s="43"/>
      <c r="X135" s="43"/>
      <c r="Y135" s="43"/>
      <c r="AC135" s="39">
        <f t="shared" si="1"/>
        <v>0</v>
      </c>
      <c r="AD135" s="44">
        <f t="shared" si="2"/>
        <v>0</v>
      </c>
      <c r="AE135" s="40">
        <f t="shared" si="3"/>
        <v>0</v>
      </c>
      <c r="AF135" s="44">
        <f t="shared" si="4"/>
        <v>5</v>
      </c>
    </row>
    <row r="136">
      <c r="A136" s="36">
        <v>133.0</v>
      </c>
      <c r="B136" s="37" t="s">
        <v>146</v>
      </c>
      <c r="C136" s="38" t="str">
        <f t="array" ref="C136">INDEX('Svi studenti'!$C$2:$C996,MATCH(B136, 'Svi studenti'!$B$2:$B996, 0))</f>
        <v>Марковић, Алекса</v>
      </c>
      <c r="D136" s="45"/>
      <c r="L136" s="38"/>
      <c r="M136" s="38">
        <f t="array" ref="M136">IFERROR(INDEX(Predrok1!A$6:BK$68, MATCH(B136,Predrok1!A$6:A$68, 0), 63),0)</f>
        <v>0</v>
      </c>
      <c r="P136" s="44">
        <f t="array" ref="P136">IFERROR(INDEX(Predrok2!A$6:BB$45, MATCH(B136,Predrok2!A$6:A$45, 0), 54),0)</f>
        <v>0</v>
      </c>
      <c r="R136" s="1"/>
      <c r="S136" s="42">
        <f t="array" ref="S136">IFERROR(INDEX('Jun1'!A$6:BN$31, MATCH(B136,'Jun1'!A$6:A$31, 0), 66),0)</f>
        <v>0</v>
      </c>
      <c r="U136" s="43"/>
      <c r="V136" s="43"/>
      <c r="X136" s="43"/>
      <c r="Y136" s="43"/>
      <c r="AC136" s="39">
        <f t="shared" si="1"/>
        <v>0</v>
      </c>
      <c r="AD136" s="44">
        <f t="shared" si="2"/>
        <v>0</v>
      </c>
      <c r="AE136" s="40">
        <f t="shared" si="3"/>
        <v>0</v>
      </c>
      <c r="AF136" s="44">
        <f t="shared" si="4"/>
        <v>5</v>
      </c>
    </row>
    <row r="137">
      <c r="A137" s="36">
        <v>134.0</v>
      </c>
      <c r="B137" s="37" t="s">
        <v>147</v>
      </c>
      <c r="C137" s="38" t="str">
        <f t="array" ref="C137">INDEX('Svi studenti'!$C$2:$C996,MATCH(B137, 'Svi studenti'!$B$2:$B996, 0))</f>
        <v>Марковић, Ана</v>
      </c>
      <c r="D137" s="38"/>
      <c r="L137" s="38"/>
      <c r="M137" s="38">
        <f t="array" ref="M137">IFERROR(INDEX(Predrok1!A$6:BK$68, MATCH(B137,Predrok1!A$6:A$68, 0), 63),0)</f>
        <v>0</v>
      </c>
      <c r="P137" s="44">
        <f t="array" ref="P137">IFERROR(INDEX(Predrok2!A$6:BB$45, MATCH(B137,Predrok2!A$6:A$45, 0), 54),0)</f>
        <v>0</v>
      </c>
      <c r="R137" s="1"/>
      <c r="S137" s="42">
        <f t="array" ref="S137">IFERROR(INDEX('Jun1'!A$6:BN$31, MATCH(B137,'Jun1'!A$6:A$31, 0), 66),0)</f>
        <v>0</v>
      </c>
      <c r="U137" s="43"/>
      <c r="V137" s="43"/>
      <c r="X137" s="43"/>
      <c r="Y137" s="43"/>
      <c r="AC137" s="39">
        <f t="shared" si="1"/>
        <v>0</v>
      </c>
      <c r="AD137" s="44">
        <f t="shared" si="2"/>
        <v>0</v>
      </c>
      <c r="AE137" s="40">
        <f t="shared" si="3"/>
        <v>0</v>
      </c>
      <c r="AF137" s="44">
        <f t="shared" si="4"/>
        <v>5</v>
      </c>
    </row>
    <row r="138">
      <c r="A138" s="36">
        <v>135.0</v>
      </c>
      <c r="B138" s="37" t="s">
        <v>148</v>
      </c>
      <c r="C138" s="38" t="str">
        <f t="array" ref="C138">INDEX('Svi studenti'!$C$2:$C996,MATCH(B138, 'Svi studenti'!$B$2:$B996, 0))</f>
        <v>Марковић, Екатарина</v>
      </c>
      <c r="D138" s="45"/>
      <c r="L138" s="38"/>
      <c r="M138" s="38">
        <f t="array" ref="M138">IFERROR(INDEX(Predrok1!A$6:BK$68, MATCH(B138,Predrok1!A$6:A$68, 0), 63),0)</f>
        <v>0</v>
      </c>
      <c r="P138" s="44">
        <f t="array" ref="P138">IFERROR(INDEX(Predrok2!A$6:BB$45, MATCH(B138,Predrok2!A$6:A$45, 0), 54),0)</f>
        <v>0</v>
      </c>
      <c r="R138" s="1"/>
      <c r="S138" s="42">
        <f t="array" ref="S138">IFERROR(INDEX('Jun1'!A$6:BN$31, MATCH(B138,'Jun1'!A$6:A$31, 0), 66),0)</f>
        <v>0</v>
      </c>
      <c r="U138" s="43"/>
      <c r="V138" s="43"/>
      <c r="X138" s="43"/>
      <c r="Y138" s="43"/>
      <c r="AC138" s="39">
        <f t="shared" si="1"/>
        <v>0</v>
      </c>
      <c r="AD138" s="44">
        <f t="shared" si="2"/>
        <v>0</v>
      </c>
      <c r="AE138" s="40">
        <f t="shared" si="3"/>
        <v>0</v>
      </c>
      <c r="AF138" s="44">
        <f t="shared" si="4"/>
        <v>5</v>
      </c>
    </row>
    <row r="139">
      <c r="A139" s="36">
        <v>136.0</v>
      </c>
      <c r="B139" s="37" t="s">
        <v>149</v>
      </c>
      <c r="C139" s="38" t="str">
        <f t="array" ref="C139">INDEX('Svi studenti'!$C$2:$C996,MATCH(B139, 'Svi studenti'!$B$2:$B996, 0))</f>
        <v>Марковић, Огњен</v>
      </c>
      <c r="D139" s="38"/>
      <c r="L139" s="38"/>
      <c r="M139" s="38">
        <f t="array" ref="M139">IFERROR(INDEX(Predrok1!A$6:BK$68, MATCH(B139,Predrok1!A$6:A$68, 0), 63),0)</f>
        <v>0</v>
      </c>
      <c r="P139" s="44">
        <f t="array" ref="P139">IFERROR(INDEX(Predrok2!A$6:BB$45, MATCH(B139,Predrok2!A$6:A$45, 0), 54),0)</f>
        <v>0</v>
      </c>
      <c r="R139" s="1"/>
      <c r="S139" s="42">
        <f t="array" ref="S139">IFERROR(INDEX('Jun1'!A$6:BN$31, MATCH(B139,'Jun1'!A$6:A$31, 0), 66),0)</f>
        <v>0</v>
      </c>
      <c r="U139" s="43"/>
      <c r="V139" s="43"/>
      <c r="X139" s="43"/>
      <c r="Y139" s="43"/>
      <c r="AC139" s="39">
        <f t="shared" si="1"/>
        <v>0</v>
      </c>
      <c r="AD139" s="44">
        <f t="shared" si="2"/>
        <v>0</v>
      </c>
      <c r="AE139" s="40">
        <f t="shared" si="3"/>
        <v>0</v>
      </c>
      <c r="AF139" s="44">
        <f t="shared" si="4"/>
        <v>5</v>
      </c>
    </row>
    <row r="140">
      <c r="A140" s="36">
        <v>137.0</v>
      </c>
      <c r="B140" s="37" t="s">
        <v>150</v>
      </c>
      <c r="C140" s="38" t="str">
        <f t="array" ref="C140">INDEX('Svi studenti'!$C$2:$C996,MATCH(B140, 'Svi studenti'!$B$2:$B996, 0))</f>
        <v>Мартиновић, Лука</v>
      </c>
      <c r="D140" s="38"/>
      <c r="L140" s="38"/>
      <c r="M140" s="38">
        <f t="array" ref="M140">IFERROR(INDEX(Predrok1!A$6:BK$68, MATCH(B140,Predrok1!A$6:A$68, 0), 63),0)</f>
        <v>0</v>
      </c>
      <c r="P140" s="44">
        <f t="array" ref="P140">IFERROR(INDEX(Predrok2!A$6:BB$45, MATCH(B140,Predrok2!A$6:A$45, 0), 54),0)</f>
        <v>25</v>
      </c>
      <c r="R140" s="1"/>
      <c r="S140" s="42">
        <f t="array" ref="S140">IFERROR(INDEX('Jun1'!A$6:BN$31, MATCH(B140,'Jun1'!A$6:A$31, 0), 66),0)</f>
        <v>0</v>
      </c>
      <c r="U140" s="43"/>
      <c r="V140" s="43"/>
      <c r="X140" s="43"/>
      <c r="Y140" s="43"/>
      <c r="AC140" s="39">
        <f t="shared" si="1"/>
        <v>25</v>
      </c>
      <c r="AD140" s="44">
        <f t="shared" si="2"/>
        <v>0</v>
      </c>
      <c r="AE140" s="40">
        <f t="shared" si="3"/>
        <v>25</v>
      </c>
      <c r="AF140" s="44">
        <f t="shared" si="4"/>
        <v>5</v>
      </c>
    </row>
    <row r="141">
      <c r="A141" s="36">
        <v>138.0</v>
      </c>
      <c r="B141" s="37" t="s">
        <v>151</v>
      </c>
      <c r="C141" s="38" t="str">
        <f t="array" ref="C141">INDEX('Svi studenti'!$C$2:$C996,MATCH(B141, 'Svi studenti'!$B$2:$B996, 0))</f>
        <v>Марчетић, Катарина</v>
      </c>
      <c r="D141" s="38"/>
      <c r="L141" s="38"/>
      <c r="M141" s="38">
        <f t="array" ref="M141">IFERROR(INDEX(Predrok1!A$6:BK$68, MATCH(B141,Predrok1!A$6:A$68, 0), 63),0)</f>
        <v>0</v>
      </c>
      <c r="P141" s="44">
        <f t="array" ref="P141">IFERROR(INDEX(Predrok2!A$6:BB$45, MATCH(B141,Predrok2!A$6:A$45, 0), 54),0)</f>
        <v>0</v>
      </c>
      <c r="R141" s="1"/>
      <c r="S141" s="42">
        <f t="array" ref="S141">IFERROR(INDEX('Jun1'!A$6:BN$31, MATCH(B141,'Jun1'!A$6:A$31, 0), 66),0)</f>
        <v>0</v>
      </c>
      <c r="U141" s="43"/>
      <c r="V141" s="43"/>
      <c r="X141" s="43"/>
      <c r="Y141" s="43"/>
      <c r="AC141" s="39">
        <f t="shared" si="1"/>
        <v>0</v>
      </c>
      <c r="AD141" s="44">
        <f t="shared" si="2"/>
        <v>0</v>
      </c>
      <c r="AE141" s="40">
        <f t="shared" si="3"/>
        <v>0</v>
      </c>
      <c r="AF141" s="44">
        <f t="shared" si="4"/>
        <v>5</v>
      </c>
    </row>
    <row r="142">
      <c r="A142" s="36">
        <v>139.0</v>
      </c>
      <c r="B142" s="37" t="s">
        <v>152</v>
      </c>
      <c r="C142" s="38" t="str">
        <f t="array" ref="C142">INDEX('Svi studenti'!$C$2:$C996,MATCH(B142, 'Svi studenti'!$B$2:$B996, 0))</f>
        <v>Матић, Лана</v>
      </c>
      <c r="D142" s="45"/>
      <c r="L142" s="38"/>
      <c r="M142" s="38">
        <f t="array" ref="M142">IFERROR(INDEX(Predrok1!A$6:BK$68, MATCH(B142,Predrok1!A$6:A$68, 0), 63),0)</f>
        <v>59</v>
      </c>
      <c r="P142" s="44">
        <f t="array" ref="P142">IFERROR(INDEX(Predrok2!A$6:BB$45, MATCH(B142,Predrok2!A$6:A$45, 0), 54),0)</f>
        <v>0</v>
      </c>
      <c r="R142" s="1"/>
      <c r="S142" s="42">
        <f t="array" ref="S142">IFERROR(INDEX('Jun1'!A$6:BN$31, MATCH(B142,'Jun1'!A$6:A$31, 0), 66),0)</f>
        <v>0</v>
      </c>
      <c r="U142" s="43"/>
      <c r="V142" s="43"/>
      <c r="X142" s="43"/>
      <c r="Y142" s="43"/>
      <c r="AC142" s="39">
        <f t="shared" si="1"/>
        <v>59</v>
      </c>
      <c r="AD142" s="44">
        <f t="shared" si="2"/>
        <v>0</v>
      </c>
      <c r="AE142" s="40">
        <f t="shared" si="3"/>
        <v>59</v>
      </c>
      <c r="AF142" s="44">
        <f t="shared" si="4"/>
        <v>6</v>
      </c>
    </row>
    <row r="143">
      <c r="A143" s="36">
        <v>140.0</v>
      </c>
      <c r="B143" s="37" t="s">
        <v>153</v>
      </c>
      <c r="C143" s="38" t="str">
        <f t="array" ref="C143">INDEX('Svi studenti'!$C$2:$C996,MATCH(B143, 'Svi studenti'!$B$2:$B996, 0))</f>
        <v>Матић, Лука</v>
      </c>
      <c r="D143" s="45"/>
      <c r="L143" s="38"/>
      <c r="M143" s="38">
        <f t="array" ref="M143">IFERROR(INDEX(Predrok1!A$6:BK$68, MATCH(B143,Predrok1!A$6:A$68, 0), 63),0)</f>
        <v>0</v>
      </c>
      <c r="P143" s="44">
        <f t="array" ref="P143">IFERROR(INDEX(Predrok2!A$6:BB$45, MATCH(B143,Predrok2!A$6:A$45, 0), 54),0)</f>
        <v>61</v>
      </c>
      <c r="R143" s="1"/>
      <c r="S143" s="42">
        <f t="array" ref="S143">IFERROR(INDEX('Jun1'!A$6:BN$31, MATCH(B143,'Jun1'!A$6:A$31, 0), 66),0)</f>
        <v>0</v>
      </c>
      <c r="U143" s="43"/>
      <c r="V143" s="43"/>
      <c r="X143" s="43"/>
      <c r="Y143" s="43"/>
      <c r="AC143" s="39">
        <f t="shared" si="1"/>
        <v>61</v>
      </c>
      <c r="AD143" s="44">
        <f t="shared" si="2"/>
        <v>0</v>
      </c>
      <c r="AE143" s="40">
        <f t="shared" si="3"/>
        <v>61</v>
      </c>
      <c r="AF143" s="44">
        <f t="shared" si="4"/>
        <v>7</v>
      </c>
    </row>
    <row r="144">
      <c r="A144" s="36">
        <v>141.0</v>
      </c>
      <c r="B144" s="37" t="s">
        <v>154</v>
      </c>
      <c r="C144" s="38" t="str">
        <f t="array" ref="C144">INDEX('Svi studenti'!$C$2:$C996,MATCH(B144, 'Svi studenti'!$B$2:$B996, 0))</f>
        <v>Матић, Нина</v>
      </c>
      <c r="D144" s="38"/>
      <c r="L144" s="38"/>
      <c r="M144" s="38">
        <f t="array" ref="M144">IFERROR(INDEX(Predrok1!A$6:BK$68, MATCH(B144,Predrok1!A$6:A$68, 0), 63),0)</f>
        <v>0</v>
      </c>
      <c r="P144" s="44">
        <f t="array" ref="P144">IFERROR(INDEX(Predrok2!A$6:BB$45, MATCH(B144,Predrok2!A$6:A$45, 0), 54),0)</f>
        <v>0</v>
      </c>
      <c r="R144" s="1"/>
      <c r="S144" s="42">
        <f t="array" ref="S144">IFERROR(INDEX('Jun1'!A$6:BN$31, MATCH(B144,'Jun1'!A$6:A$31, 0), 66),0)</f>
        <v>0</v>
      </c>
      <c r="U144" s="43"/>
      <c r="V144" s="43"/>
      <c r="X144" s="43"/>
      <c r="Y144" s="43"/>
      <c r="AC144" s="39">
        <f t="shared" si="1"/>
        <v>0</v>
      </c>
      <c r="AD144" s="44">
        <f t="shared" si="2"/>
        <v>0</v>
      </c>
      <c r="AE144" s="40">
        <f t="shared" si="3"/>
        <v>0</v>
      </c>
      <c r="AF144" s="44">
        <f t="shared" si="4"/>
        <v>5</v>
      </c>
    </row>
    <row r="145">
      <c r="A145" s="36">
        <v>142.0</v>
      </c>
      <c r="B145" s="37" t="s">
        <v>155</v>
      </c>
      <c r="C145" s="38" t="str">
        <f t="array" ref="C145">INDEX('Svi studenti'!$C$2:$C996,MATCH(B145, 'Svi studenti'!$B$2:$B996, 0))</f>
        <v>Меденица, Јована</v>
      </c>
      <c r="D145" s="38"/>
      <c r="L145" s="38"/>
      <c r="M145" s="38">
        <f t="array" ref="M145">IFERROR(INDEX(Predrok1!A$6:BK$68, MATCH(B145,Predrok1!A$6:A$68, 0), 63),0)</f>
        <v>0</v>
      </c>
      <c r="P145" s="44">
        <f t="array" ref="P145">IFERROR(INDEX(Predrok2!A$6:BB$45, MATCH(B145,Predrok2!A$6:A$45, 0), 54),0)</f>
        <v>0</v>
      </c>
      <c r="R145" s="1"/>
      <c r="S145" s="42">
        <f t="array" ref="S145">IFERROR(INDEX('Jun1'!A$6:BN$31, MATCH(B145,'Jun1'!A$6:A$31, 0), 66),0)</f>
        <v>0</v>
      </c>
      <c r="U145" s="43"/>
      <c r="V145" s="43"/>
      <c r="X145" s="43"/>
      <c r="Y145" s="43"/>
      <c r="AC145" s="39">
        <f t="shared" si="1"/>
        <v>0</v>
      </c>
      <c r="AD145" s="44">
        <f t="shared" si="2"/>
        <v>0</v>
      </c>
      <c r="AE145" s="40">
        <f t="shared" si="3"/>
        <v>0</v>
      </c>
      <c r="AF145" s="44">
        <f t="shared" si="4"/>
        <v>5</v>
      </c>
    </row>
    <row r="146">
      <c r="A146" s="36">
        <v>143.0</v>
      </c>
      <c r="B146" s="37" t="s">
        <v>156</v>
      </c>
      <c r="C146" s="38" t="str">
        <f t="array" ref="C146">INDEX('Svi studenti'!$C$2:$C996,MATCH(B146, 'Svi studenti'!$B$2:$B996, 0))</f>
        <v>Мефаиловски Станојевић, Андреа</v>
      </c>
      <c r="D146" s="38"/>
      <c r="L146" s="38"/>
      <c r="M146" s="38">
        <f t="array" ref="M146">IFERROR(INDEX(Predrok1!A$6:BK$68, MATCH(B146,Predrok1!A$6:A$68, 0), 63),0)</f>
        <v>0</v>
      </c>
      <c r="P146" s="44">
        <f t="array" ref="P146">IFERROR(INDEX(Predrok2!A$6:BB$45, MATCH(B146,Predrok2!A$6:A$45, 0), 54),0)</f>
        <v>0</v>
      </c>
      <c r="R146" s="1"/>
      <c r="S146" s="42">
        <f t="array" ref="S146">IFERROR(INDEX('Jun1'!A$6:BN$31, MATCH(B146,'Jun1'!A$6:A$31, 0), 66),0)</f>
        <v>0</v>
      </c>
      <c r="U146" s="43"/>
      <c r="V146" s="43"/>
      <c r="X146" s="43"/>
      <c r="Y146" s="43"/>
      <c r="AC146" s="39">
        <f t="shared" si="1"/>
        <v>0</v>
      </c>
      <c r="AD146" s="44">
        <f t="shared" si="2"/>
        <v>0</v>
      </c>
      <c r="AE146" s="40">
        <f t="shared" si="3"/>
        <v>0</v>
      </c>
      <c r="AF146" s="44">
        <f t="shared" si="4"/>
        <v>5</v>
      </c>
    </row>
    <row r="147">
      <c r="A147" s="36">
        <v>144.0</v>
      </c>
      <c r="B147" s="37" t="s">
        <v>157</v>
      </c>
      <c r="C147" s="38" t="str">
        <f t="array" ref="C147">INDEX('Svi studenti'!$C$2:$C996,MATCH(B147, 'Svi studenti'!$B$2:$B996, 0))</f>
        <v>Мијаиловић, Невена</v>
      </c>
      <c r="D147" s="45"/>
      <c r="L147" s="38"/>
      <c r="M147" s="38">
        <f t="array" ref="M147">IFERROR(INDEX(Predrok1!A$6:BK$68, MATCH(B147,Predrok1!A$6:A$68, 0), 63),0)</f>
        <v>61</v>
      </c>
      <c r="P147" s="44">
        <f t="array" ref="P147">IFERROR(INDEX(Predrok2!A$6:BB$45, MATCH(B147,Predrok2!A$6:A$45, 0), 54),0)</f>
        <v>0</v>
      </c>
      <c r="R147" s="1"/>
      <c r="S147" s="42">
        <f t="array" ref="S147">IFERROR(INDEX('Jun1'!A$6:BN$31, MATCH(B147,'Jun1'!A$6:A$31, 0), 66),0)</f>
        <v>0</v>
      </c>
      <c r="U147" s="43"/>
      <c r="V147" s="43"/>
      <c r="X147" s="43"/>
      <c r="Y147" s="43"/>
      <c r="AC147" s="39">
        <f t="shared" si="1"/>
        <v>61</v>
      </c>
      <c r="AD147" s="44">
        <f t="shared" si="2"/>
        <v>0</v>
      </c>
      <c r="AE147" s="40">
        <f t="shared" si="3"/>
        <v>61</v>
      </c>
      <c r="AF147" s="44">
        <f t="shared" si="4"/>
        <v>7</v>
      </c>
    </row>
    <row r="148">
      <c r="A148" s="36">
        <v>145.0</v>
      </c>
      <c r="B148" s="37" t="s">
        <v>158</v>
      </c>
      <c r="C148" s="38" t="str">
        <f t="array" ref="C148">INDEX('Svi studenti'!$C$2:$C996,MATCH(B148, 'Svi studenti'!$B$2:$B996, 0))</f>
        <v>Мијалковић, Братислав</v>
      </c>
      <c r="D148" s="38"/>
      <c r="L148" s="38"/>
      <c r="M148" s="38">
        <f t="array" ref="M148">IFERROR(INDEX(Predrok1!A$6:BK$68, MATCH(B148,Predrok1!A$6:A$68, 0), 63),0)</f>
        <v>0</v>
      </c>
      <c r="P148" s="44">
        <f t="array" ref="P148">IFERROR(INDEX(Predrok2!A$6:BB$45, MATCH(B148,Predrok2!A$6:A$45, 0), 54),0)</f>
        <v>0</v>
      </c>
      <c r="R148" s="1"/>
      <c r="S148" s="42">
        <f t="array" ref="S148">IFERROR(INDEX('Jun1'!A$6:BN$31, MATCH(B148,'Jun1'!A$6:A$31, 0), 66),0)</f>
        <v>0</v>
      </c>
      <c r="U148" s="43"/>
      <c r="V148" s="43"/>
      <c r="X148" s="43"/>
      <c r="Y148" s="43"/>
      <c r="AC148" s="39">
        <f t="shared" si="1"/>
        <v>0</v>
      </c>
      <c r="AD148" s="44">
        <f t="shared" si="2"/>
        <v>0</v>
      </c>
      <c r="AE148" s="40">
        <f t="shared" si="3"/>
        <v>0</v>
      </c>
      <c r="AF148" s="44">
        <f t="shared" si="4"/>
        <v>5</v>
      </c>
    </row>
    <row r="149">
      <c r="A149" s="36">
        <v>146.0</v>
      </c>
      <c r="B149" s="37" t="s">
        <v>159</v>
      </c>
      <c r="C149" s="38" t="str">
        <f t="array" ref="C149">INDEX('Svi studenti'!$C$2:$C996,MATCH(B149, 'Svi studenti'!$B$2:$B996, 0))</f>
        <v>Мијић, Тијана</v>
      </c>
      <c r="D149" s="38"/>
      <c r="L149" s="38"/>
      <c r="M149" s="38">
        <f t="array" ref="M149">IFERROR(INDEX(Predrok1!A$6:BK$68, MATCH(B149,Predrok1!A$6:A$68, 0), 63),0)</f>
        <v>0</v>
      </c>
      <c r="P149" s="44">
        <f t="array" ref="P149">IFERROR(INDEX(Predrok2!A$6:BB$45, MATCH(B149,Predrok2!A$6:A$45, 0), 54),0)</f>
        <v>0</v>
      </c>
      <c r="R149" s="1"/>
      <c r="S149" s="42">
        <f t="array" ref="S149">IFERROR(INDEX('Jun1'!A$6:BN$31, MATCH(B149,'Jun1'!A$6:A$31, 0), 66),0)</f>
        <v>0</v>
      </c>
      <c r="U149" s="43"/>
      <c r="V149" s="43"/>
      <c r="X149" s="43"/>
      <c r="Y149" s="43"/>
      <c r="AC149" s="39">
        <f t="shared" si="1"/>
        <v>0</v>
      </c>
      <c r="AD149" s="44">
        <f t="shared" si="2"/>
        <v>0</v>
      </c>
      <c r="AE149" s="40">
        <f t="shared" si="3"/>
        <v>0</v>
      </c>
      <c r="AF149" s="44">
        <f t="shared" si="4"/>
        <v>5</v>
      </c>
    </row>
    <row r="150">
      <c r="A150" s="36">
        <v>147.0</v>
      </c>
      <c r="B150" s="37" t="s">
        <v>160</v>
      </c>
      <c r="C150" s="38" t="str">
        <f t="array" ref="C150">INDEX('Svi studenti'!$C$2:$C996,MATCH(B150, 'Svi studenti'!$B$2:$B996, 0))</f>
        <v>Мијовић, Ана</v>
      </c>
      <c r="D150" s="38"/>
      <c r="L150" s="38"/>
      <c r="M150" s="38">
        <f t="array" ref="M150">IFERROR(INDEX(Predrok1!A$6:BK$68, MATCH(B150,Predrok1!A$6:A$68, 0), 63),0)</f>
        <v>0</v>
      </c>
      <c r="P150" s="44">
        <f t="array" ref="P150">IFERROR(INDEX(Predrok2!A$6:BB$45, MATCH(B150,Predrok2!A$6:A$45, 0), 54),0)</f>
        <v>57</v>
      </c>
      <c r="R150" s="1"/>
      <c r="S150" s="42">
        <f t="array" ref="S150">IFERROR(INDEX('Jun1'!A$6:BN$31, MATCH(B150,'Jun1'!A$6:A$31, 0), 66),0)</f>
        <v>0</v>
      </c>
      <c r="U150" s="43"/>
      <c r="V150" s="43"/>
      <c r="X150" s="43"/>
      <c r="Y150" s="43"/>
      <c r="AC150" s="39">
        <f t="shared" si="1"/>
        <v>57</v>
      </c>
      <c r="AD150" s="44">
        <f t="shared" si="2"/>
        <v>0</v>
      </c>
      <c r="AE150" s="40">
        <f t="shared" si="3"/>
        <v>57</v>
      </c>
      <c r="AF150" s="44">
        <f t="shared" si="4"/>
        <v>6</v>
      </c>
    </row>
    <row r="151">
      <c r="A151" s="36">
        <v>148.0</v>
      </c>
      <c r="B151" s="37" t="s">
        <v>161</v>
      </c>
      <c r="C151" s="38" t="str">
        <f t="array" ref="C151">INDEX('Svi studenti'!$C$2:$C996,MATCH(B151, 'Svi studenti'!$B$2:$B996, 0))</f>
        <v>Милашиновић, Урош</v>
      </c>
      <c r="D151" s="45"/>
      <c r="L151" s="38"/>
      <c r="M151" s="38">
        <f t="array" ref="M151">IFERROR(INDEX(Predrok1!A$6:BK$68, MATCH(B151,Predrok1!A$6:A$68, 0), 63),0)</f>
        <v>0</v>
      </c>
      <c r="P151" s="44">
        <f t="array" ref="P151">IFERROR(INDEX(Predrok2!A$6:BB$45, MATCH(B151,Predrok2!A$6:A$45, 0), 54),0)</f>
        <v>36.5</v>
      </c>
      <c r="R151" s="1"/>
      <c r="S151" s="42">
        <f t="array" ref="S151">IFERROR(INDEX('Jun1'!A$6:BN$31, MATCH(B151,'Jun1'!A$6:A$31, 0), 66),0)</f>
        <v>0</v>
      </c>
      <c r="U151" s="43"/>
      <c r="V151" s="43"/>
      <c r="X151" s="43"/>
      <c r="Y151" s="43"/>
      <c r="AC151" s="39">
        <f t="shared" si="1"/>
        <v>36.5</v>
      </c>
      <c r="AD151" s="44">
        <f t="shared" si="2"/>
        <v>0</v>
      </c>
      <c r="AE151" s="40">
        <f t="shared" si="3"/>
        <v>36.5</v>
      </c>
      <c r="AF151" s="44">
        <f t="shared" si="4"/>
        <v>5</v>
      </c>
    </row>
    <row r="152">
      <c r="A152" s="36">
        <v>149.0</v>
      </c>
      <c r="B152" s="37" t="s">
        <v>162</v>
      </c>
      <c r="C152" s="38" t="str">
        <f t="array" ref="C152">INDEX('Svi studenti'!$C$2:$C996,MATCH(B152, 'Svi studenti'!$B$2:$B996, 0))</f>
        <v>Миленковић, Сандра</v>
      </c>
      <c r="D152" s="46"/>
      <c r="L152" s="38"/>
      <c r="M152" s="38">
        <f t="array" ref="M152">IFERROR(INDEX(Predrok1!A$6:BK$68, MATCH(B152,Predrok1!A$6:A$68, 0), 63),0)</f>
        <v>0</v>
      </c>
      <c r="P152" s="44">
        <f t="array" ref="P152">IFERROR(INDEX(Predrok2!A$6:BB$45, MATCH(B152,Predrok2!A$6:A$45, 0), 54),0)</f>
        <v>0</v>
      </c>
      <c r="R152" s="1"/>
      <c r="S152" s="42">
        <f t="array" ref="S152">IFERROR(INDEX('Jun1'!A$6:BN$31, MATCH(B152,'Jun1'!A$6:A$31, 0), 66),0)</f>
        <v>22.5</v>
      </c>
      <c r="U152" s="43"/>
      <c r="V152" s="43"/>
      <c r="X152" s="43"/>
      <c r="Y152" s="43"/>
      <c r="AC152" s="39">
        <f t="shared" si="1"/>
        <v>22.5</v>
      </c>
      <c r="AD152" s="44">
        <f t="shared" si="2"/>
        <v>0</v>
      </c>
      <c r="AE152" s="40">
        <f t="shared" si="3"/>
        <v>22.5</v>
      </c>
      <c r="AF152" s="44">
        <f t="shared" si="4"/>
        <v>5</v>
      </c>
    </row>
    <row r="153">
      <c r="A153" s="36">
        <v>150.0</v>
      </c>
      <c r="B153" s="37" t="s">
        <v>163</v>
      </c>
      <c r="C153" s="38" t="str">
        <f t="array" ref="C153">INDEX('Svi studenti'!$C$2:$C996,MATCH(B153, 'Svi studenti'!$B$2:$B996, 0))</f>
        <v>Милетић, Матеја</v>
      </c>
      <c r="D153" s="46"/>
      <c r="L153" s="38"/>
      <c r="M153" s="38">
        <f t="array" ref="M153">IFERROR(INDEX(Predrok1!A$6:BK$68, MATCH(B153,Predrok1!A$6:A$68, 0), 63),0)</f>
        <v>0</v>
      </c>
      <c r="P153" s="44">
        <f t="array" ref="P153">IFERROR(INDEX(Predrok2!A$6:BB$45, MATCH(B153,Predrok2!A$6:A$45, 0), 54),0)</f>
        <v>0</v>
      </c>
      <c r="R153" s="1"/>
      <c r="S153" s="42">
        <f t="array" ref="S153">IFERROR(INDEX('Jun1'!A$6:BN$31, MATCH(B153,'Jun1'!A$6:A$31, 0), 66),0)</f>
        <v>0</v>
      </c>
      <c r="U153" s="43"/>
      <c r="V153" s="43"/>
      <c r="X153" s="43"/>
      <c r="Y153" s="43"/>
      <c r="AC153" s="39">
        <f t="shared" si="1"/>
        <v>0</v>
      </c>
      <c r="AD153" s="44">
        <f t="shared" si="2"/>
        <v>0</v>
      </c>
      <c r="AE153" s="40">
        <f t="shared" si="3"/>
        <v>0</v>
      </c>
      <c r="AF153" s="44">
        <f t="shared" si="4"/>
        <v>5</v>
      </c>
    </row>
    <row r="154">
      <c r="A154" s="36">
        <v>151.0</v>
      </c>
      <c r="B154" s="37" t="s">
        <v>164</v>
      </c>
      <c r="C154" s="38" t="str">
        <f t="array" ref="C154">INDEX('Svi studenti'!$C$2:$C996,MATCH(B154, 'Svi studenti'!$B$2:$B996, 0))</f>
        <v>Милић, Андријана</v>
      </c>
      <c r="D154" s="38"/>
      <c r="L154" s="38"/>
      <c r="M154" s="38">
        <f t="array" ref="M154">IFERROR(INDEX(Predrok1!A$6:BK$68, MATCH(B154,Predrok1!A$6:A$68, 0), 63),0)</f>
        <v>0</v>
      </c>
      <c r="P154" s="44">
        <f t="array" ref="P154">IFERROR(INDEX(Predrok2!A$6:BB$45, MATCH(B154,Predrok2!A$6:A$45, 0), 54),0)</f>
        <v>0</v>
      </c>
      <c r="R154" s="1"/>
      <c r="S154" s="42">
        <f t="array" ref="S154">IFERROR(INDEX('Jun1'!A$6:BN$31, MATCH(B154,'Jun1'!A$6:A$31, 0), 66),0)</f>
        <v>0</v>
      </c>
      <c r="U154" s="43"/>
      <c r="V154" s="43"/>
      <c r="X154" s="43"/>
      <c r="Y154" s="43"/>
      <c r="AC154" s="39">
        <f t="shared" si="1"/>
        <v>0</v>
      </c>
      <c r="AD154" s="44">
        <f t="shared" si="2"/>
        <v>0</v>
      </c>
      <c r="AE154" s="40">
        <f t="shared" si="3"/>
        <v>0</v>
      </c>
      <c r="AF154" s="44">
        <f t="shared" si="4"/>
        <v>5</v>
      </c>
    </row>
    <row r="155">
      <c r="A155" s="36">
        <v>152.0</v>
      </c>
      <c r="B155" s="37" t="s">
        <v>165</v>
      </c>
      <c r="C155" s="38" t="str">
        <f t="array" ref="C155">INDEX('Svi studenti'!$C$2:$C996,MATCH(B155, 'Svi studenti'!$B$2:$B996, 0))</f>
        <v>Миличковић, Павле</v>
      </c>
      <c r="D155" s="46"/>
      <c r="L155" s="38"/>
      <c r="M155" s="38">
        <f t="array" ref="M155">IFERROR(INDEX(Predrok1!A$6:BK$68, MATCH(B155,Predrok1!A$6:A$68, 0), 63),0)</f>
        <v>0</v>
      </c>
      <c r="P155" s="44">
        <f t="array" ref="P155">IFERROR(INDEX(Predrok2!A$6:BB$45, MATCH(B155,Predrok2!A$6:A$45, 0), 54),0)</f>
        <v>0</v>
      </c>
      <c r="R155" s="1"/>
      <c r="S155" s="42">
        <f t="array" ref="S155">IFERROR(INDEX('Jun1'!A$6:BN$31, MATCH(B155,'Jun1'!A$6:A$31, 0), 66),0)</f>
        <v>0</v>
      </c>
      <c r="U155" s="43"/>
      <c r="V155" s="43"/>
      <c r="X155" s="43"/>
      <c r="Y155" s="43"/>
      <c r="AC155" s="39">
        <f t="shared" si="1"/>
        <v>0</v>
      </c>
      <c r="AD155" s="44">
        <f t="shared" si="2"/>
        <v>0</v>
      </c>
      <c r="AE155" s="40">
        <f t="shared" si="3"/>
        <v>0</v>
      </c>
      <c r="AF155" s="44">
        <f t="shared" si="4"/>
        <v>5</v>
      </c>
    </row>
    <row r="156">
      <c r="A156" s="36">
        <v>153.0</v>
      </c>
      <c r="B156" s="37" t="s">
        <v>166</v>
      </c>
      <c r="C156" s="38" t="str">
        <f t="array" ref="C156">INDEX('Svi studenti'!$C$2:$C996,MATCH(B156, 'Svi studenti'!$B$2:$B996, 0))</f>
        <v>Миловановић, Ива</v>
      </c>
      <c r="D156" s="38"/>
      <c r="L156" s="38"/>
      <c r="M156" s="38">
        <f t="array" ref="M156">IFERROR(INDEX(Predrok1!A$6:BK$68, MATCH(B156,Predrok1!A$6:A$68, 0), 63),0)</f>
        <v>0</v>
      </c>
      <c r="P156" s="44">
        <f t="array" ref="P156">IFERROR(INDEX(Predrok2!A$6:BB$45, MATCH(B156,Predrok2!A$6:A$45, 0), 54),0)</f>
        <v>0</v>
      </c>
      <c r="R156" s="1"/>
      <c r="S156" s="42">
        <f t="array" ref="S156">IFERROR(INDEX('Jun1'!A$6:BN$31, MATCH(B156,'Jun1'!A$6:A$31, 0), 66),0)</f>
        <v>0</v>
      </c>
      <c r="U156" s="43"/>
      <c r="V156" s="43"/>
      <c r="X156" s="43"/>
      <c r="Y156" s="43"/>
      <c r="AC156" s="39">
        <f t="shared" si="1"/>
        <v>0</v>
      </c>
      <c r="AD156" s="44">
        <f t="shared" si="2"/>
        <v>0</v>
      </c>
      <c r="AE156" s="40">
        <f t="shared" si="3"/>
        <v>0</v>
      </c>
      <c r="AF156" s="44">
        <f t="shared" si="4"/>
        <v>5</v>
      </c>
    </row>
    <row r="157">
      <c r="A157" s="36">
        <v>154.0</v>
      </c>
      <c r="B157" s="37" t="s">
        <v>167</v>
      </c>
      <c r="C157" s="38" t="str">
        <f t="array" ref="C157">INDEX('Svi studenti'!$C$2:$C996,MATCH(B157, 'Svi studenti'!$B$2:$B996, 0))</f>
        <v>Миловановић, Мила</v>
      </c>
      <c r="D157" s="38"/>
      <c r="L157" s="38"/>
      <c r="M157" s="38">
        <f t="array" ref="M157">IFERROR(INDEX(Predrok1!A$6:BK$68, MATCH(B157,Predrok1!A$6:A$68, 0), 63),0)</f>
        <v>0</v>
      </c>
      <c r="P157" s="44">
        <f t="array" ref="P157">IFERROR(INDEX(Predrok2!A$6:BB$45, MATCH(B157,Predrok2!A$6:A$45, 0), 54),0)</f>
        <v>0</v>
      </c>
      <c r="R157" s="1"/>
      <c r="S157" s="42">
        <f t="array" ref="S157">IFERROR(INDEX('Jun1'!A$6:BN$31, MATCH(B157,'Jun1'!A$6:A$31, 0), 66),0)</f>
        <v>0</v>
      </c>
      <c r="U157" s="43"/>
      <c r="V157" s="43"/>
      <c r="X157" s="43"/>
      <c r="Y157" s="43"/>
      <c r="AC157" s="39">
        <f t="shared" si="1"/>
        <v>0</v>
      </c>
      <c r="AD157" s="44">
        <f t="shared" si="2"/>
        <v>0</v>
      </c>
      <c r="AE157" s="40">
        <f t="shared" si="3"/>
        <v>0</v>
      </c>
      <c r="AF157" s="44">
        <f t="shared" si="4"/>
        <v>5</v>
      </c>
    </row>
    <row r="158">
      <c r="A158" s="36">
        <v>155.0</v>
      </c>
      <c r="B158" s="37" t="s">
        <v>168</v>
      </c>
      <c r="C158" s="38" t="str">
        <f t="array" ref="C158">INDEX('Svi studenti'!$C$2:$C996,MATCH(B158, 'Svi studenti'!$B$2:$B996, 0))</f>
        <v>Миловић, Никола</v>
      </c>
      <c r="D158" s="38"/>
      <c r="L158" s="38"/>
      <c r="M158" s="38">
        <f t="array" ref="M158">IFERROR(INDEX(Predrok1!A$6:BK$68, MATCH(B158,Predrok1!A$6:A$68, 0), 63),0)</f>
        <v>0</v>
      </c>
      <c r="P158" s="44">
        <f t="array" ref="P158">IFERROR(INDEX(Predrok2!A$6:BB$45, MATCH(B158,Predrok2!A$6:A$45, 0), 54),0)</f>
        <v>38.5</v>
      </c>
      <c r="R158" s="1"/>
      <c r="S158" s="42">
        <f t="array" ref="S158">IFERROR(INDEX('Jun1'!A$6:BN$31, MATCH(B158,'Jun1'!A$6:A$31, 0), 66),0)</f>
        <v>44.5</v>
      </c>
      <c r="U158" s="43"/>
      <c r="V158" s="43"/>
      <c r="X158" s="43"/>
      <c r="Y158" s="43"/>
      <c r="AC158" s="39">
        <f t="shared" si="1"/>
        <v>44.5</v>
      </c>
      <c r="AD158" s="44">
        <f t="shared" si="2"/>
        <v>0</v>
      </c>
      <c r="AE158" s="40">
        <f t="shared" si="3"/>
        <v>44.5</v>
      </c>
      <c r="AF158" s="44">
        <f t="shared" si="4"/>
        <v>5</v>
      </c>
    </row>
    <row r="159">
      <c r="A159" s="36">
        <v>156.0</v>
      </c>
      <c r="B159" s="37" t="s">
        <v>169</v>
      </c>
      <c r="C159" s="38" t="str">
        <f t="array" ref="C159">INDEX('Svi studenti'!$C$2:$C996,MATCH(B159, 'Svi studenti'!$B$2:$B996, 0))</f>
        <v>Милојевић, Анастасија</v>
      </c>
      <c r="D159" s="38"/>
      <c r="L159" s="38"/>
      <c r="M159" s="38">
        <f t="array" ref="M159">IFERROR(INDEX(Predrok1!A$6:BK$68, MATCH(B159,Predrok1!A$6:A$68, 0), 63),0)</f>
        <v>0</v>
      </c>
      <c r="P159" s="44">
        <f t="array" ref="P159">IFERROR(INDEX(Predrok2!A$6:BB$45, MATCH(B159,Predrok2!A$6:A$45, 0), 54),0)</f>
        <v>32</v>
      </c>
      <c r="R159" s="1"/>
      <c r="S159" s="42">
        <f t="array" ref="S159">IFERROR(INDEX('Jun1'!A$6:BN$31, MATCH(B159,'Jun1'!A$6:A$31, 0), 66),0)</f>
        <v>0</v>
      </c>
      <c r="U159" s="43"/>
      <c r="V159" s="43"/>
      <c r="X159" s="43"/>
      <c r="Y159" s="43"/>
      <c r="AC159" s="39">
        <f t="shared" si="1"/>
        <v>32</v>
      </c>
      <c r="AD159" s="44">
        <f t="shared" si="2"/>
        <v>0</v>
      </c>
      <c r="AE159" s="40">
        <f t="shared" si="3"/>
        <v>32</v>
      </c>
      <c r="AF159" s="44">
        <f t="shared" si="4"/>
        <v>5</v>
      </c>
    </row>
    <row r="160">
      <c r="A160" s="36">
        <v>157.0</v>
      </c>
      <c r="B160" s="37" t="s">
        <v>170</v>
      </c>
      <c r="C160" s="38" t="str">
        <f t="array" ref="C160">INDEX('Svi studenti'!$C$2:$C996,MATCH(B160, 'Svi studenti'!$B$2:$B996, 0))</f>
        <v>Милосављевић, Стефан</v>
      </c>
      <c r="D160" s="46"/>
      <c r="L160" s="38"/>
      <c r="M160" s="38">
        <f t="array" ref="M160">IFERROR(INDEX(Predrok1!A$6:BK$68, MATCH(B160,Predrok1!A$6:A$68, 0), 63),0)</f>
        <v>0</v>
      </c>
      <c r="P160" s="44">
        <f t="array" ref="P160">IFERROR(INDEX(Predrok2!A$6:BB$45, MATCH(B160,Predrok2!A$6:A$45, 0), 54),0)</f>
        <v>0</v>
      </c>
      <c r="R160" s="1"/>
      <c r="S160" s="42">
        <f t="array" ref="S160">IFERROR(INDEX('Jun1'!A$6:BN$31, MATCH(B160,'Jun1'!A$6:A$31, 0), 66),0)</f>
        <v>0</v>
      </c>
      <c r="U160" s="43"/>
      <c r="V160" s="43"/>
      <c r="X160" s="43"/>
      <c r="Y160" s="43"/>
      <c r="AC160" s="39">
        <f t="shared" si="1"/>
        <v>0</v>
      </c>
      <c r="AD160" s="44">
        <f t="shared" si="2"/>
        <v>0</v>
      </c>
      <c r="AE160" s="40">
        <f t="shared" si="3"/>
        <v>0</v>
      </c>
      <c r="AF160" s="44">
        <f t="shared" si="4"/>
        <v>5</v>
      </c>
    </row>
    <row r="161">
      <c r="A161" s="36">
        <v>158.0</v>
      </c>
      <c r="B161" s="37" t="s">
        <v>171</v>
      </c>
      <c r="C161" s="38" t="str">
        <f t="array" ref="C161">INDEX('Svi studenti'!$C$2:$C996,MATCH(B161, 'Svi studenti'!$B$2:$B996, 0))</f>
        <v>Милосављевић, Тодор</v>
      </c>
      <c r="D161" s="38"/>
      <c r="L161" s="38"/>
      <c r="M161" s="38">
        <f t="array" ref="M161">IFERROR(INDEX(Predrok1!A$6:BK$68, MATCH(B161,Predrok1!A$6:A$68, 0), 63),0)</f>
        <v>48</v>
      </c>
      <c r="P161" s="44">
        <f t="array" ref="P161">IFERROR(INDEX(Predrok2!A$6:BB$45, MATCH(B161,Predrok2!A$6:A$45, 0), 54),0)</f>
        <v>0</v>
      </c>
      <c r="R161" s="1"/>
      <c r="S161" s="42">
        <f t="array" ref="S161">IFERROR(INDEX('Jun1'!A$6:BN$31, MATCH(B161,'Jun1'!A$6:A$31, 0), 66),0)</f>
        <v>0</v>
      </c>
      <c r="U161" s="43"/>
      <c r="V161" s="43"/>
      <c r="X161" s="43"/>
      <c r="Y161" s="43"/>
      <c r="AC161" s="39">
        <f t="shared" si="1"/>
        <v>48</v>
      </c>
      <c r="AD161" s="44">
        <f t="shared" si="2"/>
        <v>0</v>
      </c>
      <c r="AE161" s="40">
        <f t="shared" si="3"/>
        <v>48</v>
      </c>
      <c r="AF161" s="44">
        <f t="shared" si="4"/>
        <v>5</v>
      </c>
    </row>
    <row r="162">
      <c r="A162" s="36">
        <v>159.0</v>
      </c>
      <c r="B162" s="37" t="s">
        <v>172</v>
      </c>
      <c r="C162" s="38" t="str">
        <f t="array" ref="C162">INDEX('Svi studenti'!$C$2:$C996,MATCH(B162, 'Svi studenti'!$B$2:$B996, 0))</f>
        <v>Милошевић, Ђурђа</v>
      </c>
      <c r="D162" s="38"/>
      <c r="L162" s="38"/>
      <c r="M162" s="38">
        <f t="array" ref="M162">IFERROR(INDEX(Predrok1!A$6:BK$68, MATCH(B162,Predrok1!A$6:A$68, 0), 63),0)</f>
        <v>0</v>
      </c>
      <c r="P162" s="44">
        <f t="array" ref="P162">IFERROR(INDEX(Predrok2!A$6:BB$45, MATCH(B162,Predrok2!A$6:A$45, 0), 54),0)</f>
        <v>0</v>
      </c>
      <c r="R162" s="1"/>
      <c r="S162" s="42">
        <f t="array" ref="S162">IFERROR(INDEX('Jun1'!A$6:BN$31, MATCH(B162,'Jun1'!A$6:A$31, 0), 66),0)</f>
        <v>0</v>
      </c>
      <c r="U162" s="43"/>
      <c r="V162" s="43"/>
      <c r="X162" s="43"/>
      <c r="Y162" s="43"/>
      <c r="AC162" s="39">
        <f t="shared" si="1"/>
        <v>0</v>
      </c>
      <c r="AD162" s="44">
        <f t="shared" si="2"/>
        <v>0</v>
      </c>
      <c r="AE162" s="40">
        <f t="shared" si="3"/>
        <v>0</v>
      </c>
      <c r="AF162" s="44">
        <f t="shared" si="4"/>
        <v>5</v>
      </c>
    </row>
    <row r="163">
      <c r="A163" s="36">
        <v>160.0</v>
      </c>
      <c r="B163" s="37" t="s">
        <v>173</v>
      </c>
      <c r="C163" s="38" t="str">
        <f t="array" ref="C163">INDEX('Svi studenti'!$C$2:$C996,MATCH(B163, 'Svi studenti'!$B$2:$B996, 0))</f>
        <v>Милошевић, Јелена</v>
      </c>
      <c r="D163" s="38"/>
      <c r="L163" s="38"/>
      <c r="M163" s="38">
        <f t="array" ref="M163">IFERROR(INDEX(Predrok1!A$6:BK$68, MATCH(B163,Predrok1!A$6:A$68, 0), 63),0)</f>
        <v>0</v>
      </c>
      <c r="P163" s="44">
        <f t="array" ref="P163">IFERROR(INDEX(Predrok2!A$6:BB$45, MATCH(B163,Predrok2!A$6:A$45, 0), 54),0)</f>
        <v>0</v>
      </c>
      <c r="R163" s="1"/>
      <c r="S163" s="42">
        <f t="array" ref="S163">IFERROR(INDEX('Jun1'!A$6:BN$31, MATCH(B163,'Jun1'!A$6:A$31, 0), 66),0)</f>
        <v>0</v>
      </c>
      <c r="U163" s="43"/>
      <c r="V163" s="43"/>
      <c r="X163" s="43"/>
      <c r="Y163" s="43"/>
      <c r="AC163" s="39">
        <f t="shared" si="1"/>
        <v>0</v>
      </c>
      <c r="AD163" s="44">
        <f t="shared" si="2"/>
        <v>0</v>
      </c>
      <c r="AE163" s="40">
        <f t="shared" si="3"/>
        <v>0</v>
      </c>
      <c r="AF163" s="44">
        <f t="shared" si="4"/>
        <v>5</v>
      </c>
    </row>
    <row r="164">
      <c r="A164" s="36">
        <v>161.0</v>
      </c>
      <c r="B164" s="37" t="s">
        <v>174</v>
      </c>
      <c r="C164" s="38" t="str">
        <f t="array" ref="C164">INDEX('Svi studenti'!$C$2:$C996,MATCH(B164, 'Svi studenti'!$B$2:$B996, 0))</f>
        <v>Милошевић, Матеја</v>
      </c>
      <c r="D164" s="46"/>
      <c r="L164" s="38"/>
      <c r="M164" s="38">
        <f t="array" ref="M164">IFERROR(INDEX(Predrok1!A$6:BK$68, MATCH(B164,Predrok1!A$6:A$68, 0), 63),0)</f>
        <v>65</v>
      </c>
      <c r="P164" s="44">
        <f t="array" ref="P164">IFERROR(INDEX(Predrok2!A$6:BB$45, MATCH(B164,Predrok2!A$6:A$45, 0), 54),0)</f>
        <v>0</v>
      </c>
      <c r="R164" s="1"/>
      <c r="S164" s="42">
        <f t="array" ref="S164">IFERROR(INDEX('Jun1'!A$6:BN$31, MATCH(B164,'Jun1'!A$6:A$31, 0), 66),0)</f>
        <v>0</v>
      </c>
      <c r="U164" s="43"/>
      <c r="V164" s="43"/>
      <c r="X164" s="43"/>
      <c r="Y164" s="43"/>
      <c r="AC164" s="39">
        <f t="shared" si="1"/>
        <v>65</v>
      </c>
      <c r="AD164" s="44">
        <f t="shared" si="2"/>
        <v>0</v>
      </c>
      <c r="AE164" s="40">
        <f t="shared" si="3"/>
        <v>65</v>
      </c>
      <c r="AF164" s="44">
        <f t="shared" si="4"/>
        <v>7</v>
      </c>
    </row>
    <row r="165">
      <c r="A165" s="36">
        <v>162.0</v>
      </c>
      <c r="B165" s="37" t="s">
        <v>175</v>
      </c>
      <c r="C165" s="38" t="str">
        <f t="array" ref="C165">INDEX('Svi studenti'!$C$2:$C996,MATCH(B165, 'Svi studenti'!$B$2:$B996, 0))</f>
        <v>Милутиновић, Ања</v>
      </c>
      <c r="D165" s="45"/>
      <c r="L165" s="38"/>
      <c r="M165" s="38">
        <f t="array" ref="M165">IFERROR(INDEX(Predrok1!A$6:BK$68, MATCH(B165,Predrok1!A$6:A$68, 0), 63),0)</f>
        <v>61</v>
      </c>
      <c r="P165" s="44">
        <f t="array" ref="P165">IFERROR(INDEX(Predrok2!A$6:BB$45, MATCH(B165,Predrok2!A$6:A$45, 0), 54),0)</f>
        <v>0</v>
      </c>
      <c r="R165" s="1"/>
      <c r="S165" s="42">
        <f t="array" ref="S165">IFERROR(INDEX('Jun1'!A$6:BN$31, MATCH(B165,'Jun1'!A$6:A$31, 0), 66),0)</f>
        <v>0</v>
      </c>
      <c r="U165" s="43"/>
      <c r="V165" s="43"/>
      <c r="X165" s="43"/>
      <c r="Y165" s="43"/>
      <c r="AC165" s="39">
        <f t="shared" si="1"/>
        <v>61</v>
      </c>
      <c r="AD165" s="44">
        <f t="shared" si="2"/>
        <v>0</v>
      </c>
      <c r="AE165" s="40">
        <f t="shared" si="3"/>
        <v>61</v>
      </c>
      <c r="AF165" s="44">
        <f t="shared" si="4"/>
        <v>7</v>
      </c>
    </row>
    <row r="166">
      <c r="A166" s="36">
        <v>163.0</v>
      </c>
      <c r="B166" s="37" t="s">
        <v>176</v>
      </c>
      <c r="C166" s="38" t="str">
        <f t="array" ref="C166">INDEX('Svi studenti'!$C$2:$C996,MATCH(B166, 'Svi studenti'!$B$2:$B996, 0))</f>
        <v>Милутиновић, Ива</v>
      </c>
      <c r="D166" s="45"/>
      <c r="L166" s="38"/>
      <c r="M166" s="38">
        <f t="array" ref="M166">IFERROR(INDEX(Predrok1!A$6:BK$68, MATCH(B166,Predrok1!A$6:A$68, 0), 63),0)</f>
        <v>39</v>
      </c>
      <c r="P166" s="44">
        <f t="array" ref="P166">IFERROR(INDEX(Predrok2!A$6:BB$45, MATCH(B166,Predrok2!A$6:A$45, 0), 54),0)</f>
        <v>0</v>
      </c>
      <c r="R166" s="1"/>
      <c r="S166" s="42">
        <f t="array" ref="S166">IFERROR(INDEX('Jun1'!A$6:BN$31, MATCH(B166,'Jun1'!A$6:A$31, 0), 66),0)</f>
        <v>0</v>
      </c>
      <c r="U166" s="43"/>
      <c r="V166" s="43"/>
      <c r="X166" s="43"/>
      <c r="Y166" s="43"/>
      <c r="AC166" s="39">
        <f t="shared" si="1"/>
        <v>39</v>
      </c>
      <c r="AD166" s="44">
        <f t="shared" si="2"/>
        <v>0</v>
      </c>
      <c r="AE166" s="40">
        <f t="shared" si="3"/>
        <v>39</v>
      </c>
      <c r="AF166" s="44">
        <f t="shared" si="4"/>
        <v>5</v>
      </c>
    </row>
    <row r="167">
      <c r="A167" s="36">
        <v>164.0</v>
      </c>
      <c r="B167" s="37" t="s">
        <v>177</v>
      </c>
      <c r="C167" s="38" t="str">
        <f t="array" ref="C167">INDEX('Svi studenti'!$C$2:$C996,MATCH(B167, 'Svi studenti'!$B$2:$B996, 0))</f>
        <v>Милутиновић, Иван</v>
      </c>
      <c r="D167" s="38"/>
      <c r="L167" s="38"/>
      <c r="M167" s="38">
        <f t="array" ref="M167">IFERROR(INDEX(Predrok1!A$6:BK$68, MATCH(B167,Predrok1!A$6:A$68, 0), 63),0)</f>
        <v>0</v>
      </c>
      <c r="P167" s="44">
        <f t="array" ref="P167">IFERROR(INDEX(Predrok2!A$6:BB$45, MATCH(B167,Predrok2!A$6:A$45, 0), 54),0)</f>
        <v>56.5</v>
      </c>
      <c r="R167" s="1"/>
      <c r="S167" s="42">
        <f t="array" ref="S167">IFERROR(INDEX('Jun1'!A$6:BN$31, MATCH(B167,'Jun1'!A$6:A$31, 0), 66),0)</f>
        <v>0</v>
      </c>
      <c r="U167" s="43"/>
      <c r="V167" s="43"/>
      <c r="X167" s="43"/>
      <c r="Y167" s="43"/>
      <c r="AC167" s="39">
        <f t="shared" si="1"/>
        <v>56.5</v>
      </c>
      <c r="AD167" s="44">
        <f t="shared" si="2"/>
        <v>0</v>
      </c>
      <c r="AE167" s="40">
        <f t="shared" si="3"/>
        <v>56.5</v>
      </c>
      <c r="AF167" s="44">
        <f t="shared" si="4"/>
        <v>6</v>
      </c>
    </row>
    <row r="168">
      <c r="A168" s="36">
        <v>165.0</v>
      </c>
      <c r="B168" s="37" t="s">
        <v>178</v>
      </c>
      <c r="C168" s="38" t="str">
        <f t="array" ref="C168">INDEX('Svi studenti'!$C$2:$C996,MATCH(B168, 'Svi studenti'!$B$2:$B996, 0))</f>
        <v>Минић, Јелена</v>
      </c>
      <c r="D168" s="38"/>
      <c r="L168" s="38"/>
      <c r="M168" s="38">
        <f t="array" ref="M168">IFERROR(INDEX(Predrok1!A$6:BK$68, MATCH(B168,Predrok1!A$6:A$68, 0), 63),0)</f>
        <v>0</v>
      </c>
      <c r="P168" s="44">
        <f t="array" ref="P168">IFERROR(INDEX(Predrok2!A$6:BB$45, MATCH(B168,Predrok2!A$6:A$45, 0), 54),0)</f>
        <v>0</v>
      </c>
      <c r="R168" s="1"/>
      <c r="S168" s="42">
        <f t="array" ref="S168">IFERROR(INDEX('Jun1'!A$6:BN$31, MATCH(B168,'Jun1'!A$6:A$31, 0), 66),0)</f>
        <v>0</v>
      </c>
      <c r="U168" s="43"/>
      <c r="V168" s="43"/>
      <c r="X168" s="43"/>
      <c r="Y168" s="43"/>
      <c r="AC168" s="39">
        <f t="shared" si="1"/>
        <v>0</v>
      </c>
      <c r="AD168" s="44">
        <f t="shared" si="2"/>
        <v>0</v>
      </c>
      <c r="AE168" s="40">
        <f t="shared" si="3"/>
        <v>0</v>
      </c>
      <c r="AF168" s="44">
        <f t="shared" si="4"/>
        <v>5</v>
      </c>
    </row>
    <row r="169">
      <c r="A169" s="36">
        <v>166.0</v>
      </c>
      <c r="B169" s="37" t="s">
        <v>179</v>
      </c>
      <c r="C169" s="38" t="str">
        <f t="array" ref="C169">INDEX('Svi studenti'!$C$2:$C996,MATCH(B169, 'Svi studenti'!$B$2:$B996, 0))</f>
        <v>Мирјанић, Владимир Виктор</v>
      </c>
      <c r="D169" s="38"/>
      <c r="L169" s="38"/>
      <c r="M169" s="38">
        <f t="array" ref="M169">IFERROR(INDEX(Predrok1!A$6:BK$68, MATCH(B169,Predrok1!A$6:A$68, 0), 63),0)</f>
        <v>0</v>
      </c>
      <c r="P169" s="44">
        <f t="array" ref="P169">IFERROR(INDEX(Predrok2!A$6:BB$45, MATCH(B169,Predrok2!A$6:A$45, 0), 54),0)</f>
        <v>0</v>
      </c>
      <c r="R169" s="1"/>
      <c r="S169" s="42">
        <f t="array" ref="S169">IFERROR(INDEX('Jun1'!A$6:BN$31, MATCH(B169,'Jun1'!A$6:A$31, 0), 66),0)</f>
        <v>0</v>
      </c>
      <c r="U169" s="43"/>
      <c r="V169" s="43"/>
      <c r="X169" s="43"/>
      <c r="Y169" s="43"/>
      <c r="AC169" s="39">
        <f t="shared" si="1"/>
        <v>0</v>
      </c>
      <c r="AD169" s="44">
        <f t="shared" si="2"/>
        <v>0</v>
      </c>
      <c r="AE169" s="40">
        <f t="shared" si="3"/>
        <v>0</v>
      </c>
      <c r="AF169" s="44">
        <f t="shared" si="4"/>
        <v>5</v>
      </c>
    </row>
    <row r="170">
      <c r="A170" s="36">
        <v>167.0</v>
      </c>
      <c r="B170" s="37" t="s">
        <v>180</v>
      </c>
      <c r="C170" s="38" t="str">
        <f t="array" ref="C170">INDEX('Svi studenti'!$C$2:$C996,MATCH(B170, 'Svi studenti'!$B$2:$B996, 0))</f>
        <v>Мирковић, Милена</v>
      </c>
      <c r="D170" s="45"/>
      <c r="L170" s="38"/>
      <c r="M170" s="38">
        <f t="array" ref="M170">IFERROR(INDEX(Predrok1!A$6:BK$68, MATCH(B170,Predrok1!A$6:A$68, 0), 63),0)</f>
        <v>0</v>
      </c>
      <c r="P170" s="44">
        <f t="array" ref="P170">IFERROR(INDEX(Predrok2!A$6:BB$45, MATCH(B170,Predrok2!A$6:A$45, 0), 54),0)</f>
        <v>0</v>
      </c>
      <c r="R170" s="1"/>
      <c r="S170" s="42">
        <f t="array" ref="S170">IFERROR(INDEX('Jun1'!A$6:BN$31, MATCH(B170,'Jun1'!A$6:A$31, 0), 66),0)</f>
        <v>0</v>
      </c>
      <c r="U170" s="43"/>
      <c r="V170" s="43"/>
      <c r="X170" s="43"/>
      <c r="Y170" s="43"/>
      <c r="AC170" s="39">
        <f t="shared" si="1"/>
        <v>0</v>
      </c>
      <c r="AD170" s="44">
        <f t="shared" si="2"/>
        <v>0</v>
      </c>
      <c r="AE170" s="40">
        <f t="shared" si="3"/>
        <v>0</v>
      </c>
      <c r="AF170" s="44">
        <f t="shared" si="4"/>
        <v>5</v>
      </c>
    </row>
    <row r="171">
      <c r="A171" s="36">
        <v>168.0</v>
      </c>
      <c r="B171" s="37" t="s">
        <v>181</v>
      </c>
      <c r="C171" s="38" t="str">
        <f t="array" ref="C171">INDEX('Svi studenti'!$C$2:$C996,MATCH(B171, 'Svi studenti'!$B$2:$B996, 0))</f>
        <v>Мирковић, Милош</v>
      </c>
      <c r="D171" s="38"/>
      <c r="L171" s="38"/>
      <c r="M171" s="38">
        <f t="array" ref="M171">IFERROR(INDEX(Predrok1!A$6:BK$68, MATCH(B171,Predrok1!A$6:A$68, 0), 63),0)</f>
        <v>0</v>
      </c>
      <c r="P171" s="44">
        <f t="array" ref="P171">IFERROR(INDEX(Predrok2!A$6:BB$45, MATCH(B171,Predrok2!A$6:A$45, 0), 54),0)</f>
        <v>0</v>
      </c>
      <c r="R171" s="1"/>
      <c r="S171" s="42">
        <f t="array" ref="S171">IFERROR(INDEX('Jun1'!A$6:BN$31, MATCH(B171,'Jun1'!A$6:A$31, 0), 66),0)</f>
        <v>0</v>
      </c>
      <c r="U171" s="43"/>
      <c r="V171" s="43"/>
      <c r="X171" s="43"/>
      <c r="Y171" s="43"/>
      <c r="AC171" s="39">
        <f t="shared" si="1"/>
        <v>0</v>
      </c>
      <c r="AD171" s="44">
        <f t="shared" si="2"/>
        <v>0</v>
      </c>
      <c r="AE171" s="40">
        <f t="shared" si="3"/>
        <v>0</v>
      </c>
      <c r="AF171" s="44">
        <f t="shared" si="4"/>
        <v>5</v>
      </c>
    </row>
    <row r="172">
      <c r="A172" s="36">
        <v>169.0</v>
      </c>
      <c r="B172" s="37" t="s">
        <v>182</v>
      </c>
      <c r="C172" s="38" t="str">
        <f t="array" ref="C172">INDEX('Svi studenti'!$C$2:$C996,MATCH(B172, 'Svi studenti'!$B$2:$B996, 0))</f>
        <v>Митровић, Александар</v>
      </c>
      <c r="D172" s="38"/>
      <c r="L172" s="38"/>
      <c r="M172" s="38">
        <f t="array" ref="M172">IFERROR(INDEX(Predrok1!A$6:BK$68, MATCH(B172,Predrok1!A$6:A$68, 0), 63),0)</f>
        <v>43</v>
      </c>
      <c r="P172" s="44">
        <f t="array" ref="P172">IFERROR(INDEX(Predrok2!A$6:BB$45, MATCH(B172,Predrok2!A$6:A$45, 0), 54),0)</f>
        <v>0</v>
      </c>
      <c r="R172" s="1"/>
      <c r="S172" s="42">
        <f t="array" ref="S172">IFERROR(INDEX('Jun1'!A$6:BN$31, MATCH(B172,'Jun1'!A$6:A$31, 0), 66),0)</f>
        <v>0</v>
      </c>
      <c r="U172" s="43"/>
      <c r="V172" s="43"/>
      <c r="X172" s="43"/>
      <c r="Y172" s="43"/>
      <c r="AC172" s="39">
        <f t="shared" si="1"/>
        <v>43</v>
      </c>
      <c r="AD172" s="44">
        <f t="shared" si="2"/>
        <v>0</v>
      </c>
      <c r="AE172" s="40">
        <f t="shared" si="3"/>
        <v>43</v>
      </c>
      <c r="AF172" s="44">
        <f t="shared" si="4"/>
        <v>5</v>
      </c>
    </row>
    <row r="173">
      <c r="A173" s="36">
        <v>170.0</v>
      </c>
      <c r="B173" s="37" t="s">
        <v>183</v>
      </c>
      <c r="C173" s="38" t="str">
        <f t="array" ref="C173">INDEX('Svi studenti'!$C$2:$C996,MATCH(B173, 'Svi studenti'!$B$2:$B996, 0))</f>
        <v>Митровић, Сања</v>
      </c>
      <c r="D173" s="38"/>
      <c r="L173" s="38"/>
      <c r="M173" s="38">
        <f t="array" ref="M173">IFERROR(INDEX(Predrok1!A$6:BK$68, MATCH(B173,Predrok1!A$6:A$68, 0), 63),0)</f>
        <v>0</v>
      </c>
      <c r="P173" s="44">
        <f t="array" ref="P173">IFERROR(INDEX(Predrok2!A$6:BB$45, MATCH(B173,Predrok2!A$6:A$45, 0), 54),0)</f>
        <v>49</v>
      </c>
      <c r="R173" s="1"/>
      <c r="S173" s="42">
        <f t="array" ref="S173">IFERROR(INDEX('Jun1'!A$6:BN$31, MATCH(B173,'Jun1'!A$6:A$31, 0), 66),0)</f>
        <v>0</v>
      </c>
      <c r="U173" s="43"/>
      <c r="V173" s="43"/>
      <c r="X173" s="43"/>
      <c r="Y173" s="43"/>
      <c r="AC173" s="39">
        <f t="shared" si="1"/>
        <v>49</v>
      </c>
      <c r="AD173" s="44">
        <f t="shared" si="2"/>
        <v>0</v>
      </c>
      <c r="AE173" s="40">
        <f t="shared" si="3"/>
        <v>49</v>
      </c>
      <c r="AF173" s="44">
        <f t="shared" si="4"/>
        <v>5</v>
      </c>
    </row>
    <row r="174">
      <c r="A174" s="36">
        <v>171.0</v>
      </c>
      <c r="B174" s="37" t="s">
        <v>184</v>
      </c>
      <c r="C174" s="38" t="str">
        <f t="array" ref="C174">INDEX('Svi studenti'!$C$2:$C996,MATCH(B174, 'Svi studenti'!$B$2:$B996, 0))</f>
        <v>Михајлов, Андреј</v>
      </c>
      <c r="D174" s="38"/>
      <c r="L174" s="38"/>
      <c r="M174" s="38">
        <f t="array" ref="M174">IFERROR(INDEX(Predrok1!A$6:BK$68, MATCH(B174,Predrok1!A$6:A$68, 0), 63),0)</f>
        <v>0</v>
      </c>
      <c r="P174" s="44">
        <f t="array" ref="P174">IFERROR(INDEX(Predrok2!A$6:BB$45, MATCH(B174,Predrok2!A$6:A$45, 0), 54),0)</f>
        <v>0</v>
      </c>
      <c r="R174" s="1"/>
      <c r="S174" s="42">
        <f t="array" ref="S174">IFERROR(INDEX('Jun1'!A$6:BN$31, MATCH(B174,'Jun1'!A$6:A$31, 0), 66),0)</f>
        <v>0</v>
      </c>
      <c r="U174" s="43"/>
      <c r="V174" s="43"/>
      <c r="X174" s="43"/>
      <c r="Y174" s="43"/>
      <c r="AC174" s="39">
        <f t="shared" si="1"/>
        <v>0</v>
      </c>
      <c r="AD174" s="44">
        <f t="shared" si="2"/>
        <v>0</v>
      </c>
      <c r="AE174" s="40">
        <f t="shared" si="3"/>
        <v>0</v>
      </c>
      <c r="AF174" s="44">
        <f t="shared" si="4"/>
        <v>5</v>
      </c>
    </row>
    <row r="175">
      <c r="A175" s="36">
        <v>172.0</v>
      </c>
      <c r="B175" s="37" t="s">
        <v>185</v>
      </c>
      <c r="C175" s="38" t="str">
        <f t="array" ref="C175">INDEX('Svi studenti'!$C$2:$C996,MATCH(B175, 'Svi studenti'!$B$2:$B996, 0))</f>
        <v>Михајловић, Јелена</v>
      </c>
      <c r="D175" s="45"/>
      <c r="L175" s="38"/>
      <c r="M175" s="38">
        <f t="array" ref="M175">IFERROR(INDEX(Predrok1!A$6:BK$68, MATCH(B175,Predrok1!A$6:A$68, 0), 63),0)</f>
        <v>0</v>
      </c>
      <c r="P175" s="44">
        <f t="array" ref="P175">IFERROR(INDEX(Predrok2!A$6:BB$45, MATCH(B175,Predrok2!A$6:A$45, 0), 54),0)</f>
        <v>46</v>
      </c>
      <c r="R175" s="1"/>
      <c r="S175" s="42">
        <f t="array" ref="S175">IFERROR(INDEX('Jun1'!A$6:BN$31, MATCH(B175,'Jun1'!A$6:A$31, 0), 66),0)</f>
        <v>65</v>
      </c>
      <c r="U175" s="49"/>
      <c r="V175" s="49"/>
      <c r="X175" s="43"/>
      <c r="Y175" s="43"/>
      <c r="AC175" s="39">
        <f t="shared" si="1"/>
        <v>65</v>
      </c>
      <c r="AD175" s="44">
        <f t="shared" si="2"/>
        <v>0</v>
      </c>
      <c r="AE175" s="40">
        <f t="shared" si="3"/>
        <v>65</v>
      </c>
      <c r="AF175" s="44">
        <f t="shared" si="4"/>
        <v>7</v>
      </c>
    </row>
    <row r="176">
      <c r="A176" s="36">
        <v>173.0</v>
      </c>
      <c r="B176" s="37" t="s">
        <v>186</v>
      </c>
      <c r="C176" s="38" t="str">
        <f t="array" ref="C176">INDEX('Svi studenti'!$C$2:$C996,MATCH(B176, 'Svi studenti'!$B$2:$B996, 0))</f>
        <v>Младеновић, Милица</v>
      </c>
      <c r="D176" s="38"/>
      <c r="L176" s="38"/>
      <c r="M176" s="38">
        <f t="array" ref="M176">IFERROR(INDEX(Predrok1!A$6:BK$68, MATCH(B176,Predrok1!A$6:A$68, 0), 63),0)</f>
        <v>0</v>
      </c>
      <c r="P176" s="44">
        <f t="array" ref="P176">IFERROR(INDEX(Predrok2!A$6:BB$45, MATCH(B176,Predrok2!A$6:A$45, 0), 54),0)</f>
        <v>0</v>
      </c>
      <c r="R176" s="1"/>
      <c r="S176" s="42">
        <f t="array" ref="S176">IFERROR(INDEX('Jun1'!A$6:BN$31, MATCH(B176,'Jun1'!A$6:A$31, 0), 66),0)</f>
        <v>0</v>
      </c>
      <c r="U176" s="43"/>
      <c r="V176" s="43"/>
      <c r="X176" s="43"/>
      <c r="Y176" s="43"/>
      <c r="AC176" s="39">
        <f t="shared" si="1"/>
        <v>0</v>
      </c>
      <c r="AD176" s="44">
        <f t="shared" si="2"/>
        <v>0</v>
      </c>
      <c r="AE176" s="40">
        <f t="shared" si="3"/>
        <v>0</v>
      </c>
      <c r="AF176" s="44">
        <f t="shared" si="4"/>
        <v>5</v>
      </c>
    </row>
    <row r="177">
      <c r="A177" s="36">
        <v>174.0</v>
      </c>
      <c r="B177" s="37" t="s">
        <v>187</v>
      </c>
      <c r="C177" s="38" t="str">
        <f t="array" ref="C177">INDEX('Svi studenti'!$C$2:$C996,MATCH(B177, 'Svi studenti'!$B$2:$B996, 0))</f>
        <v>Недељковић, Кристина</v>
      </c>
      <c r="D177" s="38"/>
      <c r="L177" s="38"/>
      <c r="M177" s="38">
        <f t="array" ref="M177">IFERROR(INDEX(Predrok1!A$6:BK$68, MATCH(B177,Predrok1!A$6:A$68, 0), 63),0)</f>
        <v>27</v>
      </c>
      <c r="P177" s="44">
        <f t="array" ref="P177">IFERROR(INDEX(Predrok2!A$6:BB$45, MATCH(B177,Predrok2!A$6:A$45, 0), 54),0)</f>
        <v>0</v>
      </c>
      <c r="R177" s="1"/>
      <c r="S177" s="42">
        <f t="array" ref="S177">IFERROR(INDEX('Jun1'!A$6:BN$31, MATCH(B177,'Jun1'!A$6:A$31, 0), 66),0)</f>
        <v>59</v>
      </c>
      <c r="U177" s="43"/>
      <c r="V177" s="43"/>
      <c r="X177" s="43"/>
      <c r="Y177" s="43"/>
      <c r="AC177" s="39">
        <f t="shared" si="1"/>
        <v>59</v>
      </c>
      <c r="AD177" s="44">
        <f t="shared" si="2"/>
        <v>0</v>
      </c>
      <c r="AE177" s="40">
        <f t="shared" si="3"/>
        <v>59</v>
      </c>
      <c r="AF177" s="44">
        <f t="shared" si="4"/>
        <v>6</v>
      </c>
    </row>
    <row r="178">
      <c r="A178" s="36">
        <v>175.0</v>
      </c>
      <c r="B178" s="37" t="s">
        <v>188</v>
      </c>
      <c r="C178" s="38" t="str">
        <f t="array" ref="C178">INDEX('Svi studenti'!$C$2:$C996,MATCH(B178, 'Svi studenti'!$B$2:$B996, 0))</f>
        <v>Недељковић, Лука</v>
      </c>
      <c r="D178" s="45"/>
      <c r="L178" s="38"/>
      <c r="M178" s="38">
        <f t="array" ref="M178">IFERROR(INDEX(Predrok1!A$6:BK$68, MATCH(B178,Predrok1!A$6:A$68, 0), 63),0)</f>
        <v>0</v>
      </c>
      <c r="P178" s="44">
        <f t="array" ref="P178">IFERROR(INDEX(Predrok2!A$6:BB$45, MATCH(B178,Predrok2!A$6:A$45, 0), 54),0)</f>
        <v>0</v>
      </c>
      <c r="R178" s="1"/>
      <c r="S178" s="42">
        <f t="array" ref="S178">IFERROR(INDEX('Jun1'!A$6:BN$31, MATCH(B178,'Jun1'!A$6:A$31, 0), 66),0)</f>
        <v>34</v>
      </c>
      <c r="U178" s="43"/>
      <c r="V178" s="43"/>
      <c r="X178" s="43"/>
      <c r="Y178" s="43"/>
      <c r="AC178" s="39">
        <f t="shared" si="1"/>
        <v>34</v>
      </c>
      <c r="AD178" s="44">
        <f t="shared" si="2"/>
        <v>0</v>
      </c>
      <c r="AE178" s="40">
        <f t="shared" si="3"/>
        <v>34</v>
      </c>
      <c r="AF178" s="44">
        <f t="shared" si="4"/>
        <v>5</v>
      </c>
    </row>
    <row r="179">
      <c r="A179" s="36">
        <v>176.0</v>
      </c>
      <c r="B179" s="37" t="s">
        <v>189</v>
      </c>
      <c r="C179" s="38" t="str">
        <f t="array" ref="C179">INDEX('Svi studenti'!$C$2:$C996,MATCH(B179, 'Svi studenti'!$B$2:$B996, 0))</f>
        <v>Ненадић, Марија</v>
      </c>
      <c r="D179" s="46"/>
      <c r="L179" s="38"/>
      <c r="M179" s="38">
        <f t="array" ref="M179">IFERROR(INDEX(Predrok1!A$6:BK$68, MATCH(B179,Predrok1!A$6:A$68, 0), 63),0)</f>
        <v>0</v>
      </c>
      <c r="P179" s="44">
        <f t="array" ref="P179">IFERROR(INDEX(Predrok2!A$6:BB$45, MATCH(B179,Predrok2!A$6:A$45, 0), 54),0)</f>
        <v>2</v>
      </c>
      <c r="R179" s="1"/>
      <c r="S179" s="42">
        <f t="array" ref="S179">IFERROR(INDEX('Jun1'!A$6:BN$31, MATCH(B179,'Jun1'!A$6:A$31, 0), 66),0)</f>
        <v>0</v>
      </c>
      <c r="U179" s="43"/>
      <c r="V179" s="43"/>
      <c r="X179" s="43"/>
      <c r="Y179" s="43"/>
      <c r="AC179" s="39">
        <f t="shared" si="1"/>
        <v>2</v>
      </c>
      <c r="AD179" s="44">
        <f t="shared" si="2"/>
        <v>0</v>
      </c>
      <c r="AE179" s="40">
        <f t="shared" si="3"/>
        <v>2</v>
      </c>
      <c r="AF179" s="44">
        <f t="shared" si="4"/>
        <v>5</v>
      </c>
    </row>
    <row r="180">
      <c r="A180" s="36">
        <v>177.0</v>
      </c>
      <c r="B180" s="37" t="s">
        <v>190</v>
      </c>
      <c r="C180" s="38" t="str">
        <f t="array" ref="C180">INDEX('Svi studenti'!$C$2:$C996,MATCH(B180, 'Svi studenti'!$B$2:$B996, 0))</f>
        <v>Ненадовић, Ања</v>
      </c>
      <c r="D180" s="38"/>
      <c r="L180" s="38"/>
      <c r="M180" s="38">
        <f t="array" ref="M180">IFERROR(INDEX(Predrok1!A$6:BK$68, MATCH(B180,Predrok1!A$6:A$68, 0), 63),0)</f>
        <v>53</v>
      </c>
      <c r="P180" s="44">
        <f t="array" ref="P180">IFERROR(INDEX(Predrok2!A$6:BB$45, MATCH(B180,Predrok2!A$6:A$45, 0), 54),0)</f>
        <v>0</v>
      </c>
      <c r="R180" s="1"/>
      <c r="S180" s="42">
        <f t="array" ref="S180">IFERROR(INDEX('Jun1'!A$6:BN$31, MATCH(B180,'Jun1'!A$6:A$31, 0), 66),0)</f>
        <v>0</v>
      </c>
      <c r="U180" s="43"/>
      <c r="V180" s="43"/>
      <c r="X180" s="43"/>
      <c r="Y180" s="43"/>
      <c r="AC180" s="39">
        <f t="shared" si="1"/>
        <v>53</v>
      </c>
      <c r="AD180" s="44">
        <f t="shared" si="2"/>
        <v>0</v>
      </c>
      <c r="AE180" s="40">
        <f t="shared" si="3"/>
        <v>53</v>
      </c>
      <c r="AF180" s="44">
        <f t="shared" si="4"/>
        <v>6</v>
      </c>
    </row>
    <row r="181">
      <c r="A181" s="36">
        <v>178.0</v>
      </c>
      <c r="B181" s="37" t="s">
        <v>191</v>
      </c>
      <c r="C181" s="38" t="str">
        <f t="array" ref="C181">INDEX('Svi studenti'!$C$2:$C996,MATCH(B181, 'Svi studenti'!$B$2:$B996, 0))</f>
        <v>Ненић, Милан</v>
      </c>
      <c r="D181" s="38"/>
      <c r="L181" s="38"/>
      <c r="M181" s="38">
        <f t="array" ref="M181">IFERROR(INDEX(Predrok1!A$6:BK$68, MATCH(B181,Predrok1!A$6:A$68, 0), 63),0)</f>
        <v>0</v>
      </c>
      <c r="P181" s="44">
        <f t="array" ref="P181">IFERROR(INDEX(Predrok2!A$6:BB$45, MATCH(B181,Predrok2!A$6:A$45, 0), 54),0)</f>
        <v>0</v>
      </c>
      <c r="R181" s="1"/>
      <c r="S181" s="42">
        <f t="array" ref="S181">IFERROR(INDEX('Jun1'!A$6:BN$31, MATCH(B181,'Jun1'!A$6:A$31, 0), 66),0)</f>
        <v>0</v>
      </c>
      <c r="U181" s="43"/>
      <c r="V181" s="43"/>
      <c r="X181" s="43"/>
      <c r="Y181" s="43"/>
      <c r="AC181" s="39">
        <f t="shared" si="1"/>
        <v>0</v>
      </c>
      <c r="AD181" s="44">
        <f t="shared" si="2"/>
        <v>0</v>
      </c>
      <c r="AE181" s="40">
        <f t="shared" si="3"/>
        <v>0</v>
      </c>
      <c r="AF181" s="44">
        <f t="shared" si="4"/>
        <v>5</v>
      </c>
    </row>
    <row r="182">
      <c r="A182" s="36">
        <v>179.0</v>
      </c>
      <c r="B182" s="37" t="s">
        <v>192</v>
      </c>
      <c r="C182" s="38" t="str">
        <f t="array" ref="C182">INDEX('Svi studenti'!$C$2:$C996,MATCH(B182, 'Svi studenti'!$B$2:$B996, 0))</f>
        <v>Нешовић, Јулија</v>
      </c>
      <c r="D182" s="38"/>
      <c r="L182" s="38"/>
      <c r="M182" s="38">
        <f t="array" ref="M182">IFERROR(INDEX(Predrok1!A$6:BK$68, MATCH(B182,Predrok1!A$6:A$68, 0), 63),0)</f>
        <v>0</v>
      </c>
      <c r="P182" s="44">
        <f t="array" ref="P182">IFERROR(INDEX(Predrok2!A$6:BB$45, MATCH(B182,Predrok2!A$6:A$45, 0), 54),0)</f>
        <v>0</v>
      </c>
      <c r="R182" s="1"/>
      <c r="S182" s="42">
        <f t="array" ref="S182">IFERROR(INDEX('Jun1'!A$6:BN$31, MATCH(B182,'Jun1'!A$6:A$31, 0), 66),0)</f>
        <v>0</v>
      </c>
      <c r="U182" s="43"/>
      <c r="V182" s="43"/>
      <c r="X182" s="43"/>
      <c r="Y182" s="43"/>
      <c r="AC182" s="39">
        <f t="shared" si="1"/>
        <v>0</v>
      </c>
      <c r="AD182" s="44">
        <f t="shared" si="2"/>
        <v>0</v>
      </c>
      <c r="AE182" s="40">
        <f t="shared" si="3"/>
        <v>0</v>
      </c>
      <c r="AF182" s="44">
        <f t="shared" si="4"/>
        <v>5</v>
      </c>
    </row>
    <row r="183">
      <c r="A183" s="36">
        <v>180.0</v>
      </c>
      <c r="B183" s="37" t="s">
        <v>193</v>
      </c>
      <c r="C183" s="38" t="str">
        <f t="array" ref="C183">INDEX('Svi studenti'!$C$2:$C996,MATCH(B183, 'Svi studenti'!$B$2:$B996, 0))</f>
        <v>Никодијевић, Милутин</v>
      </c>
      <c r="D183" s="38"/>
      <c r="L183" s="38"/>
      <c r="M183" s="38">
        <f t="array" ref="M183">IFERROR(INDEX(Predrok1!A$6:BK$68, MATCH(B183,Predrok1!A$6:A$68, 0), 63),0)</f>
        <v>0</v>
      </c>
      <c r="P183" s="44">
        <f t="array" ref="P183">IFERROR(INDEX(Predrok2!A$6:BB$45, MATCH(B183,Predrok2!A$6:A$45, 0), 54),0)</f>
        <v>0</v>
      </c>
      <c r="R183" s="1"/>
      <c r="S183" s="42">
        <f t="array" ref="S183">IFERROR(INDEX('Jun1'!A$6:BN$31, MATCH(B183,'Jun1'!A$6:A$31, 0), 66),0)</f>
        <v>0</v>
      </c>
      <c r="U183" s="43"/>
      <c r="V183" s="43"/>
      <c r="X183" s="43"/>
      <c r="Y183" s="43"/>
      <c r="AC183" s="39">
        <f t="shared" si="1"/>
        <v>0</v>
      </c>
      <c r="AD183" s="44">
        <f t="shared" si="2"/>
        <v>0</v>
      </c>
      <c r="AE183" s="40">
        <f t="shared" si="3"/>
        <v>0</v>
      </c>
      <c r="AF183" s="44">
        <f t="shared" si="4"/>
        <v>5</v>
      </c>
    </row>
    <row r="184">
      <c r="A184" s="36">
        <v>181.0</v>
      </c>
      <c r="B184" s="37" t="s">
        <v>194</v>
      </c>
      <c r="C184" s="38" t="str">
        <f t="array" ref="C184">INDEX('Svi studenti'!$C$2:$C996,MATCH(B184, 'Svi studenti'!$B$2:$B996, 0))</f>
        <v>Николаш, Данило</v>
      </c>
      <c r="D184" s="46"/>
      <c r="L184" s="38"/>
      <c r="M184" s="38">
        <f t="array" ref="M184">IFERROR(INDEX(Predrok1!A$6:BK$68, MATCH(B184,Predrok1!A$6:A$68, 0), 63),0)</f>
        <v>0</v>
      </c>
      <c r="P184" s="44">
        <f t="array" ref="P184">IFERROR(INDEX(Predrok2!A$6:BB$45, MATCH(B184,Predrok2!A$6:A$45, 0), 54),0)</f>
        <v>0</v>
      </c>
      <c r="R184" s="1"/>
      <c r="S184" s="42">
        <f t="array" ref="S184">IFERROR(INDEX('Jun1'!A$6:BN$31, MATCH(B184,'Jun1'!A$6:A$31, 0), 66),0)</f>
        <v>0</v>
      </c>
      <c r="U184" s="43"/>
      <c r="V184" s="43"/>
      <c r="X184" s="43"/>
      <c r="Y184" s="43"/>
      <c r="AC184" s="39">
        <f t="shared" si="1"/>
        <v>0</v>
      </c>
      <c r="AD184" s="44">
        <f t="shared" si="2"/>
        <v>0</v>
      </c>
      <c r="AE184" s="40">
        <f t="shared" si="3"/>
        <v>0</v>
      </c>
      <c r="AF184" s="44">
        <f t="shared" si="4"/>
        <v>5</v>
      </c>
    </row>
    <row r="185">
      <c r="A185" s="36">
        <v>182.0</v>
      </c>
      <c r="B185" s="37" t="s">
        <v>195</v>
      </c>
      <c r="C185" s="38" t="str">
        <f t="array" ref="C185">INDEX('Svi studenti'!$C$2:$C996,MATCH(B185, 'Svi studenti'!$B$2:$B996, 0))</f>
        <v>Николић, Ана</v>
      </c>
      <c r="D185" s="38"/>
      <c r="L185" s="38"/>
      <c r="M185" s="38">
        <f t="array" ref="M185">IFERROR(INDEX(Predrok1!A$6:BK$68, MATCH(B185,Predrok1!A$6:A$68, 0), 63),0)</f>
        <v>0</v>
      </c>
      <c r="P185" s="44">
        <f t="array" ref="P185">IFERROR(INDEX(Predrok2!A$6:BB$45, MATCH(B185,Predrok2!A$6:A$45, 0), 54),0)</f>
        <v>0</v>
      </c>
      <c r="R185" s="1"/>
      <c r="S185" s="42">
        <f t="array" ref="S185">IFERROR(INDEX('Jun1'!A$6:BN$31, MATCH(B185,'Jun1'!A$6:A$31, 0), 66),0)</f>
        <v>0</v>
      </c>
      <c r="U185" s="43"/>
      <c r="V185" s="43"/>
      <c r="X185" s="43"/>
      <c r="Y185" s="43"/>
      <c r="AC185" s="39">
        <f t="shared" si="1"/>
        <v>0</v>
      </c>
      <c r="AD185" s="44">
        <f t="shared" si="2"/>
        <v>0</v>
      </c>
      <c r="AE185" s="40">
        <f t="shared" si="3"/>
        <v>0</v>
      </c>
      <c r="AF185" s="44">
        <f t="shared" si="4"/>
        <v>5</v>
      </c>
    </row>
    <row r="186">
      <c r="A186" s="36">
        <v>183.0</v>
      </c>
      <c r="B186" s="37" t="s">
        <v>196</v>
      </c>
      <c r="C186" s="38" t="str">
        <f t="array" ref="C186">INDEX('Svi studenti'!$C$2:$C996,MATCH(B186, 'Svi studenti'!$B$2:$B996, 0))</f>
        <v>Николић, Ивана</v>
      </c>
      <c r="D186" s="45"/>
      <c r="L186" s="38"/>
      <c r="M186" s="38">
        <f t="array" ref="M186">IFERROR(INDEX(Predrok1!A$6:BK$68, MATCH(B186,Predrok1!A$6:A$68, 0), 63),0)</f>
        <v>0</v>
      </c>
      <c r="P186" s="44">
        <f t="array" ref="P186">IFERROR(INDEX(Predrok2!A$6:BB$45, MATCH(B186,Predrok2!A$6:A$45, 0), 54),0)</f>
        <v>0</v>
      </c>
      <c r="R186" s="1"/>
      <c r="S186" s="42">
        <f t="array" ref="S186">IFERROR(INDEX('Jun1'!A$6:BN$31, MATCH(B186,'Jun1'!A$6:A$31, 0), 66),0)</f>
        <v>0</v>
      </c>
      <c r="U186" s="43"/>
      <c r="V186" s="43"/>
      <c r="X186" s="43"/>
      <c r="Y186" s="43"/>
      <c r="AC186" s="39">
        <f t="shared" si="1"/>
        <v>0</v>
      </c>
      <c r="AD186" s="44">
        <f t="shared" si="2"/>
        <v>0</v>
      </c>
      <c r="AE186" s="40">
        <f t="shared" si="3"/>
        <v>0</v>
      </c>
      <c r="AF186" s="44">
        <f t="shared" si="4"/>
        <v>5</v>
      </c>
    </row>
    <row r="187">
      <c r="A187" s="36">
        <v>184.0</v>
      </c>
      <c r="B187" s="37" t="s">
        <v>197</v>
      </c>
      <c r="C187" s="38" t="str">
        <f t="array" ref="C187">INDEX('Svi studenti'!$C$2:$C996,MATCH(B187, 'Svi studenti'!$B$2:$B996, 0))</f>
        <v>Николић, Петар</v>
      </c>
      <c r="D187" s="38"/>
      <c r="L187" s="38"/>
      <c r="M187" s="38">
        <f t="array" ref="M187">IFERROR(INDEX(Predrok1!A$6:BK$68, MATCH(B187,Predrok1!A$6:A$68, 0), 63),0)</f>
        <v>0</v>
      </c>
      <c r="P187" s="44">
        <f t="array" ref="P187">IFERROR(INDEX(Predrok2!A$6:BB$45, MATCH(B187,Predrok2!A$6:A$45, 0), 54),0)</f>
        <v>0</v>
      </c>
      <c r="R187" s="1"/>
      <c r="S187" s="42">
        <f t="array" ref="S187">IFERROR(INDEX('Jun1'!A$6:BN$31, MATCH(B187,'Jun1'!A$6:A$31, 0), 66),0)</f>
        <v>0</v>
      </c>
      <c r="U187" s="43"/>
      <c r="V187" s="43"/>
      <c r="X187" s="43"/>
      <c r="Y187" s="43"/>
      <c r="AC187" s="39">
        <f t="shared" si="1"/>
        <v>0</v>
      </c>
      <c r="AD187" s="44">
        <f t="shared" si="2"/>
        <v>0</v>
      </c>
      <c r="AE187" s="40">
        <f t="shared" si="3"/>
        <v>0</v>
      </c>
      <c r="AF187" s="44">
        <f t="shared" si="4"/>
        <v>5</v>
      </c>
    </row>
    <row r="188">
      <c r="A188" s="36">
        <v>185.0</v>
      </c>
      <c r="B188" s="37" t="s">
        <v>198</v>
      </c>
      <c r="C188" s="38" t="str">
        <f t="array" ref="C188">INDEX('Svi studenti'!$C$2:$C996,MATCH(B188, 'Svi studenti'!$B$2:$B996, 0))</f>
        <v>Нинчић, Ива</v>
      </c>
      <c r="D188" s="38"/>
      <c r="L188" s="38"/>
      <c r="M188" s="38">
        <f t="array" ref="M188">IFERROR(INDEX(Predrok1!A$6:BK$68, MATCH(B188,Predrok1!A$6:A$68, 0), 63),0)</f>
        <v>0</v>
      </c>
      <c r="P188" s="44">
        <f t="array" ref="P188">IFERROR(INDEX(Predrok2!A$6:BB$45, MATCH(B188,Predrok2!A$6:A$45, 0), 54),0)</f>
        <v>0</v>
      </c>
      <c r="R188" s="1"/>
      <c r="S188" s="42">
        <f t="array" ref="S188">IFERROR(INDEX('Jun1'!A$6:BN$31, MATCH(B188,'Jun1'!A$6:A$31, 0), 66),0)</f>
        <v>0</v>
      </c>
      <c r="U188" s="43"/>
      <c r="V188" s="43"/>
      <c r="X188" s="43"/>
      <c r="Y188" s="43"/>
      <c r="AC188" s="39">
        <f t="shared" si="1"/>
        <v>0</v>
      </c>
      <c r="AD188" s="44">
        <f t="shared" si="2"/>
        <v>0</v>
      </c>
      <c r="AE188" s="40">
        <f t="shared" si="3"/>
        <v>0</v>
      </c>
      <c r="AF188" s="44">
        <f t="shared" si="4"/>
        <v>5</v>
      </c>
    </row>
    <row r="189">
      <c r="A189" s="36">
        <v>186.0</v>
      </c>
      <c r="B189" s="37" t="s">
        <v>199</v>
      </c>
      <c r="C189" s="38" t="str">
        <f t="array" ref="C189">INDEX('Svi studenti'!$C$2:$C996,MATCH(B189, 'Svi studenti'!$B$2:$B996, 0))</f>
        <v>Новаковић, Стефан</v>
      </c>
      <c r="D189" s="38"/>
      <c r="L189" s="38"/>
      <c r="M189" s="38">
        <f t="array" ref="M189">IFERROR(INDEX(Predrok1!A$6:BK$68, MATCH(B189,Predrok1!A$6:A$68, 0), 63),0)</f>
        <v>0</v>
      </c>
      <c r="P189" s="44">
        <f t="array" ref="P189">IFERROR(INDEX(Predrok2!A$6:BB$45, MATCH(B189,Predrok2!A$6:A$45, 0), 54),0)</f>
        <v>62</v>
      </c>
      <c r="R189" s="1"/>
      <c r="S189" s="42">
        <f t="array" ref="S189">IFERROR(INDEX('Jun1'!A$6:BN$31, MATCH(B189,'Jun1'!A$6:A$31, 0), 66),0)</f>
        <v>0</v>
      </c>
      <c r="U189" s="43"/>
      <c r="V189" s="43"/>
      <c r="X189" s="43"/>
      <c r="Y189" s="43"/>
      <c r="AC189" s="39">
        <f t="shared" si="1"/>
        <v>62</v>
      </c>
      <c r="AD189" s="44">
        <f t="shared" si="2"/>
        <v>0</v>
      </c>
      <c r="AE189" s="40">
        <f t="shared" si="3"/>
        <v>62</v>
      </c>
      <c r="AF189" s="44">
        <f t="shared" si="4"/>
        <v>7</v>
      </c>
    </row>
    <row r="190">
      <c r="A190" s="36">
        <v>187.0</v>
      </c>
      <c r="B190" s="48">
        <v>43678.0</v>
      </c>
      <c r="C190" s="38" t="str">
        <f t="array" ref="C190">INDEX('Svi studenti'!$C$2:$C996,MATCH(B190, 'Svi studenti'!$B$2:$B996, 0))</f>
        <v>Обрадиновић, Ана</v>
      </c>
      <c r="D190" s="38"/>
      <c r="L190" s="38"/>
      <c r="M190" s="38">
        <f t="array" ref="M190">IFERROR(INDEX(Predrok1!A$6:BK$68, MATCH(B190,Predrok1!A$6:A$68, 0), 63),0)</f>
        <v>0</v>
      </c>
      <c r="P190" s="44">
        <f t="array" ref="P190">IFERROR(INDEX(Predrok2!A$6:BB$45, MATCH(B190,Predrok2!A$6:A$45, 0), 54),0)</f>
        <v>0</v>
      </c>
      <c r="R190" s="1"/>
      <c r="S190" s="42">
        <f t="array" ref="S190">IFERROR(INDEX('Jun1'!A$6:BN$31, MATCH(B190,'Jun1'!A$6:A$31, 0), 66),0)</f>
        <v>0</v>
      </c>
      <c r="U190" s="43"/>
      <c r="V190" s="43"/>
      <c r="X190" s="43"/>
      <c r="Y190" s="43"/>
      <c r="AC190" s="39">
        <f t="shared" si="1"/>
        <v>0</v>
      </c>
      <c r="AD190" s="44">
        <f t="shared" si="2"/>
        <v>0</v>
      </c>
      <c r="AE190" s="40">
        <f t="shared" si="3"/>
        <v>0</v>
      </c>
      <c r="AF190" s="44">
        <f t="shared" si="4"/>
        <v>5</v>
      </c>
    </row>
    <row r="191">
      <c r="A191" s="36">
        <v>188.0</v>
      </c>
      <c r="B191" s="37" t="s">
        <v>200</v>
      </c>
      <c r="C191" s="38" t="str">
        <f t="array" ref="C191">INDEX('Svi studenti'!$C$2:$C996,MATCH(B191, 'Svi studenti'!$B$2:$B996, 0))</f>
        <v>Остојић, Ђорђе</v>
      </c>
      <c r="D191" s="38"/>
      <c r="L191" s="38"/>
      <c r="M191" s="38">
        <f t="array" ref="M191">IFERROR(INDEX(Predrok1!A$6:BK$68, MATCH(B191,Predrok1!A$6:A$68, 0), 63),0)</f>
        <v>0</v>
      </c>
      <c r="P191" s="44">
        <f t="array" ref="P191">IFERROR(INDEX(Predrok2!A$6:BB$45, MATCH(B191,Predrok2!A$6:A$45, 0), 54),0)</f>
        <v>0</v>
      </c>
      <c r="R191" s="1"/>
      <c r="S191" s="42">
        <f t="array" ref="S191">IFERROR(INDEX('Jun1'!A$6:BN$31, MATCH(B191,'Jun1'!A$6:A$31, 0), 66),0)</f>
        <v>0</v>
      </c>
      <c r="U191" s="43"/>
      <c r="V191" s="43"/>
      <c r="X191" s="43"/>
      <c r="Y191" s="43"/>
      <c r="AC191" s="39">
        <f t="shared" si="1"/>
        <v>0</v>
      </c>
      <c r="AD191" s="44">
        <f t="shared" si="2"/>
        <v>0</v>
      </c>
      <c r="AE191" s="40">
        <f t="shared" si="3"/>
        <v>0</v>
      </c>
      <c r="AF191" s="44">
        <f t="shared" si="4"/>
        <v>5</v>
      </c>
    </row>
    <row r="192">
      <c r="A192" s="36">
        <v>189.0</v>
      </c>
      <c r="B192" s="37" t="s">
        <v>201</v>
      </c>
      <c r="C192" s="38" t="str">
        <f t="array" ref="C192">INDEX('Svi studenti'!$C$2:$C996,MATCH(B192, 'Svi studenti'!$B$2:$B996, 0))</f>
        <v>Павловић, Петар</v>
      </c>
      <c r="D192" s="45"/>
      <c r="L192" s="38"/>
      <c r="M192" s="38">
        <f t="array" ref="M192">IFERROR(INDEX(Predrok1!A$6:BK$68, MATCH(B192,Predrok1!A$6:A$68, 0), 63),0)</f>
        <v>0</v>
      </c>
      <c r="P192" s="44">
        <f t="array" ref="P192">IFERROR(INDEX(Predrok2!A$6:BB$45, MATCH(B192,Predrok2!A$6:A$45, 0), 54),0)</f>
        <v>0</v>
      </c>
      <c r="R192" s="1"/>
      <c r="S192" s="42">
        <f t="array" ref="S192">IFERROR(INDEX('Jun1'!A$6:BN$31, MATCH(B192,'Jun1'!A$6:A$31, 0), 66),0)</f>
        <v>57.9</v>
      </c>
      <c r="U192" s="43"/>
      <c r="V192" s="43"/>
      <c r="X192" s="43"/>
      <c r="Y192" s="43"/>
      <c r="AC192" s="39">
        <f t="shared" si="1"/>
        <v>57.9</v>
      </c>
      <c r="AD192" s="44">
        <f t="shared" si="2"/>
        <v>0</v>
      </c>
      <c r="AE192" s="40">
        <f t="shared" si="3"/>
        <v>57.9</v>
      </c>
      <c r="AF192" s="44">
        <f t="shared" si="4"/>
        <v>6</v>
      </c>
    </row>
    <row r="193">
      <c r="A193" s="36">
        <v>190.0</v>
      </c>
      <c r="B193" s="37" t="s">
        <v>202</v>
      </c>
      <c r="C193" s="38" t="str">
        <f t="array" ref="C193">INDEX('Svi studenti'!$C$2:$C996,MATCH(B193, 'Svi studenti'!$B$2:$B996, 0))</f>
        <v>Павловић, Теа</v>
      </c>
      <c r="D193" s="38"/>
      <c r="L193" s="38"/>
      <c r="M193" s="38">
        <f t="array" ref="M193">IFERROR(INDEX(Predrok1!A$6:BK$68, MATCH(B193,Predrok1!A$6:A$68, 0), 63),0)</f>
        <v>44</v>
      </c>
      <c r="P193" s="44">
        <f t="array" ref="P193">IFERROR(INDEX(Predrok2!A$6:BB$45, MATCH(B193,Predrok2!A$6:A$45, 0), 54),0)</f>
        <v>0</v>
      </c>
      <c r="R193" s="1"/>
      <c r="S193" s="42">
        <f t="array" ref="S193">IFERROR(INDEX('Jun1'!A$6:BN$31, MATCH(B193,'Jun1'!A$6:A$31, 0), 66),0)</f>
        <v>0</v>
      </c>
      <c r="U193" s="43"/>
      <c r="V193" s="43"/>
      <c r="X193" s="43"/>
      <c r="Y193" s="43"/>
      <c r="AC193" s="39">
        <f t="shared" si="1"/>
        <v>44</v>
      </c>
      <c r="AD193" s="44">
        <f t="shared" si="2"/>
        <v>0</v>
      </c>
      <c r="AE193" s="40">
        <f t="shared" si="3"/>
        <v>44</v>
      </c>
      <c r="AF193" s="44">
        <f t="shared" si="4"/>
        <v>5</v>
      </c>
    </row>
    <row r="194">
      <c r="A194" s="36">
        <v>191.0</v>
      </c>
      <c r="B194" s="37" t="s">
        <v>203</v>
      </c>
      <c r="C194" s="38" t="str">
        <f t="array" ref="C194">INDEX('Svi studenti'!$C$2:$C996,MATCH(B194, 'Svi studenti'!$B$2:$B996, 0))</f>
        <v>Пандилоски, Андреј</v>
      </c>
      <c r="D194" s="45"/>
      <c r="L194" s="38"/>
      <c r="M194" s="38">
        <f t="array" ref="M194">IFERROR(INDEX(Predrok1!A$6:BK$68, MATCH(B194,Predrok1!A$6:A$68, 0), 63),0)</f>
        <v>0</v>
      </c>
      <c r="P194" s="44">
        <f t="array" ref="P194">IFERROR(INDEX(Predrok2!A$6:BB$45, MATCH(B194,Predrok2!A$6:A$45, 0), 54),0)</f>
        <v>0</v>
      </c>
      <c r="R194" s="1"/>
      <c r="S194" s="42">
        <f t="array" ref="S194">IFERROR(INDEX('Jun1'!A$6:BN$31, MATCH(B194,'Jun1'!A$6:A$31, 0), 66),0)</f>
        <v>0</v>
      </c>
      <c r="U194" s="43"/>
      <c r="V194" s="43"/>
      <c r="X194" s="43"/>
      <c r="Y194" s="43"/>
      <c r="AC194" s="39">
        <f t="shared" si="1"/>
        <v>0</v>
      </c>
      <c r="AD194" s="44">
        <f t="shared" si="2"/>
        <v>0</v>
      </c>
      <c r="AE194" s="40">
        <f t="shared" si="3"/>
        <v>0</v>
      </c>
      <c r="AF194" s="44">
        <f t="shared" si="4"/>
        <v>5</v>
      </c>
    </row>
    <row r="195">
      <c r="A195" s="36">
        <v>192.0</v>
      </c>
      <c r="B195" s="37" t="s">
        <v>204</v>
      </c>
      <c r="C195" s="38" t="str">
        <f t="array" ref="C195">INDEX('Svi studenti'!$C$2:$C996,MATCH(B195, 'Svi studenti'!$B$2:$B996, 0))</f>
        <v>Пауновић, Василије</v>
      </c>
      <c r="D195" s="38"/>
      <c r="L195" s="38"/>
      <c r="M195" s="38">
        <f t="array" ref="M195">IFERROR(INDEX(Predrok1!A$6:BK$68, MATCH(B195,Predrok1!A$6:A$68, 0), 63),0)</f>
        <v>0</v>
      </c>
      <c r="P195" s="44">
        <f t="array" ref="P195">IFERROR(INDEX(Predrok2!A$6:BB$45, MATCH(B195,Predrok2!A$6:A$45, 0), 54),0)</f>
        <v>0</v>
      </c>
      <c r="R195" s="1"/>
      <c r="S195" s="42">
        <f t="array" ref="S195">IFERROR(INDEX('Jun1'!A$6:BN$31, MATCH(B195,'Jun1'!A$6:A$31, 0), 66),0)</f>
        <v>0</v>
      </c>
      <c r="U195" s="43"/>
      <c r="V195" s="43"/>
      <c r="X195" s="43"/>
      <c r="Y195" s="43"/>
      <c r="AC195" s="39">
        <f t="shared" si="1"/>
        <v>0</v>
      </c>
      <c r="AD195" s="44">
        <f t="shared" si="2"/>
        <v>0</v>
      </c>
      <c r="AE195" s="40">
        <f t="shared" si="3"/>
        <v>0</v>
      </c>
      <c r="AF195" s="44">
        <f t="shared" si="4"/>
        <v>5</v>
      </c>
    </row>
    <row r="196">
      <c r="A196" s="36">
        <v>193.0</v>
      </c>
      <c r="B196" s="37" t="s">
        <v>205</v>
      </c>
      <c r="C196" s="38" t="str">
        <f t="array" ref="C196">INDEX('Svi studenti'!$C$2:$C996,MATCH(B196, 'Svi studenti'!$B$2:$B996, 0))</f>
        <v>Перић, Борис</v>
      </c>
      <c r="D196" s="38"/>
      <c r="L196" s="38"/>
      <c r="M196" s="38">
        <f t="array" ref="M196">IFERROR(INDEX(Predrok1!A$6:BK$68, MATCH(B196,Predrok1!A$6:A$68, 0), 63),0)</f>
        <v>0</v>
      </c>
      <c r="P196" s="44">
        <f t="array" ref="P196">IFERROR(INDEX(Predrok2!A$6:BB$45, MATCH(B196,Predrok2!A$6:A$45, 0), 54),0)</f>
        <v>0</v>
      </c>
      <c r="R196" s="1"/>
      <c r="S196" s="42">
        <f t="array" ref="S196">IFERROR(INDEX('Jun1'!A$6:BN$31, MATCH(B196,'Jun1'!A$6:A$31, 0), 66),0)</f>
        <v>0</v>
      </c>
      <c r="U196" s="43"/>
      <c r="V196" s="43"/>
      <c r="X196" s="43"/>
      <c r="Y196" s="43"/>
      <c r="AC196" s="39">
        <f t="shared" si="1"/>
        <v>0</v>
      </c>
      <c r="AD196" s="44">
        <f t="shared" si="2"/>
        <v>0</v>
      </c>
      <c r="AE196" s="40">
        <f t="shared" si="3"/>
        <v>0</v>
      </c>
      <c r="AF196" s="44">
        <f t="shared" si="4"/>
        <v>5</v>
      </c>
    </row>
    <row r="197">
      <c r="A197" s="36">
        <v>194.0</v>
      </c>
      <c r="B197" s="37" t="s">
        <v>206</v>
      </c>
      <c r="C197" s="38" t="str">
        <f t="array" ref="C197">INDEX('Svi studenti'!$C$2:$C996,MATCH(B197, 'Svi studenti'!$B$2:$B996, 0))</f>
        <v>Петковић, Владимир</v>
      </c>
      <c r="D197" s="38"/>
      <c r="L197" s="38"/>
      <c r="M197" s="38">
        <f t="array" ref="M197">IFERROR(INDEX(Predrok1!A$6:BK$68, MATCH(B197,Predrok1!A$6:A$68, 0), 63),0)</f>
        <v>0</v>
      </c>
      <c r="P197" s="44">
        <f t="array" ref="P197">IFERROR(INDEX(Predrok2!A$6:BB$45, MATCH(B197,Predrok2!A$6:A$45, 0), 54),0)</f>
        <v>0</v>
      </c>
      <c r="R197" s="1"/>
      <c r="S197" s="42">
        <f t="array" ref="S197">IFERROR(INDEX('Jun1'!A$6:BN$31, MATCH(B197,'Jun1'!A$6:A$31, 0), 66),0)</f>
        <v>0</v>
      </c>
      <c r="U197" s="43"/>
      <c r="V197" s="43"/>
      <c r="X197" s="43"/>
      <c r="Y197" s="43"/>
      <c r="AC197" s="39">
        <f t="shared" si="1"/>
        <v>0</v>
      </c>
      <c r="AD197" s="44">
        <f t="shared" si="2"/>
        <v>0</v>
      </c>
      <c r="AE197" s="40">
        <f t="shared" si="3"/>
        <v>0</v>
      </c>
      <c r="AF197" s="44">
        <f t="shared" si="4"/>
        <v>5</v>
      </c>
    </row>
    <row r="198">
      <c r="A198" s="36">
        <v>195.0</v>
      </c>
      <c r="B198" s="37" t="s">
        <v>207</v>
      </c>
      <c r="C198" s="38" t="str">
        <f t="array" ref="C198">INDEX('Svi studenti'!$C$2:$C996,MATCH(B198, 'Svi studenti'!$B$2:$B996, 0))</f>
        <v>Петров, Владислава Вања</v>
      </c>
      <c r="D198" s="38"/>
      <c r="L198" s="38"/>
      <c r="M198" s="38">
        <f t="array" ref="M198">IFERROR(INDEX(Predrok1!A$6:BK$68, MATCH(B198,Predrok1!A$6:A$68, 0), 63),0)</f>
        <v>0</v>
      </c>
      <c r="P198" s="44">
        <f t="array" ref="P198">IFERROR(INDEX(Predrok2!A$6:BB$45, MATCH(B198,Predrok2!A$6:A$45, 0), 54),0)</f>
        <v>0</v>
      </c>
      <c r="R198" s="1"/>
      <c r="S198" s="42">
        <f t="array" ref="S198">IFERROR(INDEX('Jun1'!A$6:BN$31, MATCH(B198,'Jun1'!A$6:A$31, 0), 66),0)</f>
        <v>0</v>
      </c>
      <c r="U198" s="43"/>
      <c r="V198" s="43"/>
      <c r="X198" s="43"/>
      <c r="Y198" s="43"/>
      <c r="AC198" s="39">
        <f t="shared" si="1"/>
        <v>0</v>
      </c>
      <c r="AD198" s="44">
        <f t="shared" si="2"/>
        <v>0</v>
      </c>
      <c r="AE198" s="40">
        <f t="shared" si="3"/>
        <v>0</v>
      </c>
      <c r="AF198" s="44">
        <f t="shared" si="4"/>
        <v>5</v>
      </c>
    </row>
    <row r="199">
      <c r="A199" s="36">
        <v>196.0</v>
      </c>
      <c r="B199" s="37" t="s">
        <v>208</v>
      </c>
      <c r="C199" s="38" t="str">
        <f t="array" ref="C199">INDEX('Svi studenti'!$C$2:$C996,MATCH(B199, 'Svi studenti'!$B$2:$B996, 0))</f>
        <v>Петровић, Александар</v>
      </c>
      <c r="D199" s="38"/>
      <c r="L199" s="38"/>
      <c r="M199" s="38">
        <f t="array" ref="M199">IFERROR(INDEX(Predrok1!A$6:BK$68, MATCH(B199,Predrok1!A$6:A$68, 0), 63),0)</f>
        <v>0</v>
      </c>
      <c r="P199" s="44">
        <f t="array" ref="P199">IFERROR(INDEX(Predrok2!A$6:BB$45, MATCH(B199,Predrok2!A$6:A$45, 0), 54),0)</f>
        <v>58</v>
      </c>
      <c r="R199" s="1"/>
      <c r="S199" s="42">
        <f t="array" ref="S199">IFERROR(INDEX('Jun1'!A$6:BN$31, MATCH(B199,'Jun1'!A$6:A$31, 0), 66),0)</f>
        <v>0</v>
      </c>
      <c r="U199" s="43"/>
      <c r="V199" s="43"/>
      <c r="X199" s="43"/>
      <c r="Y199" s="43"/>
      <c r="AC199" s="39">
        <f t="shared" si="1"/>
        <v>58</v>
      </c>
      <c r="AD199" s="44">
        <f t="shared" si="2"/>
        <v>0</v>
      </c>
      <c r="AE199" s="40">
        <f t="shared" si="3"/>
        <v>58</v>
      </c>
      <c r="AF199" s="44">
        <f t="shared" si="4"/>
        <v>6</v>
      </c>
    </row>
    <row r="200">
      <c r="A200" s="36">
        <v>197.0</v>
      </c>
      <c r="B200" s="37" t="s">
        <v>209</v>
      </c>
      <c r="C200" s="38" t="str">
        <f t="array" ref="C200">INDEX('Svi studenti'!$C$2:$C996,MATCH(B200, 'Svi studenti'!$B$2:$B996, 0))</f>
        <v>Петровић, Марко</v>
      </c>
      <c r="D200" s="38"/>
      <c r="L200" s="38"/>
      <c r="M200" s="38">
        <f t="array" ref="M200">IFERROR(INDEX(Predrok1!A$6:BK$68, MATCH(B200,Predrok1!A$6:A$68, 0), 63),0)</f>
        <v>0</v>
      </c>
      <c r="P200" s="44">
        <f t="array" ref="P200">IFERROR(INDEX(Predrok2!A$6:BB$45, MATCH(B200,Predrok2!A$6:A$45, 0), 54),0)</f>
        <v>0</v>
      </c>
      <c r="R200" s="1"/>
      <c r="S200" s="42">
        <f t="array" ref="S200">IFERROR(INDEX('Jun1'!A$6:BN$31, MATCH(B200,'Jun1'!A$6:A$31, 0), 66),0)</f>
        <v>0</v>
      </c>
      <c r="U200" s="43"/>
      <c r="V200" s="43"/>
      <c r="X200" s="43"/>
      <c r="Y200" s="43"/>
      <c r="AC200" s="39">
        <f t="shared" si="1"/>
        <v>0</v>
      </c>
      <c r="AD200" s="44">
        <f t="shared" si="2"/>
        <v>0</v>
      </c>
      <c r="AE200" s="40">
        <f t="shared" si="3"/>
        <v>0</v>
      </c>
      <c r="AF200" s="44">
        <f t="shared" si="4"/>
        <v>5</v>
      </c>
    </row>
    <row r="201">
      <c r="A201" s="36">
        <v>198.0</v>
      </c>
      <c r="B201" s="37" t="s">
        <v>210</v>
      </c>
      <c r="C201" s="38" t="str">
        <f t="array" ref="C201">INDEX('Svi studenti'!$C$2:$C996,MATCH(B201, 'Svi studenti'!$B$2:$B996, 0))</f>
        <v>Петровић, Тијана</v>
      </c>
      <c r="D201" s="38"/>
      <c r="L201" s="38"/>
      <c r="M201" s="38">
        <f t="array" ref="M201">IFERROR(INDEX(Predrok1!A$6:BK$68, MATCH(B201,Predrok1!A$6:A$68, 0), 63),0)</f>
        <v>0</v>
      </c>
      <c r="P201" s="44">
        <f t="array" ref="P201">IFERROR(INDEX(Predrok2!A$6:BB$45, MATCH(B201,Predrok2!A$6:A$45, 0), 54),0)</f>
        <v>0</v>
      </c>
      <c r="R201" s="1"/>
      <c r="S201" s="42">
        <f t="array" ref="S201">IFERROR(INDEX('Jun1'!A$6:BN$31, MATCH(B201,'Jun1'!A$6:A$31, 0), 66),0)</f>
        <v>0</v>
      </c>
      <c r="U201" s="43"/>
      <c r="V201" s="43"/>
      <c r="X201" s="43"/>
      <c r="Y201" s="43"/>
      <c r="AC201" s="39">
        <f t="shared" si="1"/>
        <v>0</v>
      </c>
      <c r="AD201" s="44">
        <f t="shared" si="2"/>
        <v>0</v>
      </c>
      <c r="AE201" s="40">
        <f t="shared" si="3"/>
        <v>0</v>
      </c>
      <c r="AF201" s="44">
        <f t="shared" si="4"/>
        <v>5</v>
      </c>
    </row>
    <row r="202">
      <c r="A202" s="36">
        <v>199.0</v>
      </c>
      <c r="B202" s="37" t="s">
        <v>211</v>
      </c>
      <c r="C202" s="38" t="str">
        <f t="array" ref="C202">INDEX('Svi studenti'!$C$2:$C996,MATCH(B202, 'Svi studenti'!$B$2:$B996, 0))</f>
        <v>Печеничић, Јелена</v>
      </c>
      <c r="D202" s="38"/>
      <c r="L202" s="38"/>
      <c r="M202" s="38">
        <f t="array" ref="M202">IFERROR(INDEX(Predrok1!A$6:BK$68, MATCH(B202,Predrok1!A$6:A$68, 0), 63),0)</f>
        <v>0</v>
      </c>
      <c r="P202" s="44">
        <f t="array" ref="P202">IFERROR(INDEX(Predrok2!A$6:BB$45, MATCH(B202,Predrok2!A$6:A$45, 0), 54),0)</f>
        <v>0</v>
      </c>
      <c r="R202" s="1"/>
      <c r="S202" s="42">
        <f t="array" ref="S202">IFERROR(INDEX('Jun1'!A$6:BN$31, MATCH(B202,'Jun1'!A$6:A$31, 0), 66),0)</f>
        <v>0</v>
      </c>
      <c r="U202" s="43"/>
      <c r="V202" s="43"/>
      <c r="X202" s="43"/>
      <c r="Y202" s="43"/>
      <c r="AC202" s="39">
        <f t="shared" si="1"/>
        <v>0</v>
      </c>
      <c r="AD202" s="44">
        <f t="shared" si="2"/>
        <v>0</v>
      </c>
      <c r="AE202" s="40">
        <f t="shared" si="3"/>
        <v>0</v>
      </c>
      <c r="AF202" s="44">
        <f t="shared" si="4"/>
        <v>5</v>
      </c>
    </row>
    <row r="203">
      <c r="A203" s="36">
        <v>200.0</v>
      </c>
      <c r="B203" s="37" t="s">
        <v>212</v>
      </c>
      <c r="C203" s="38" t="str">
        <f t="array" ref="C203">INDEX('Svi studenti'!$C$2:$C996,MATCH(B203, 'Svi studenti'!$B$2:$B996, 0))</f>
        <v>Полић, Лена</v>
      </c>
      <c r="D203" s="38"/>
      <c r="L203" s="38"/>
      <c r="M203" s="38">
        <f t="array" ref="M203">IFERROR(INDEX(Predrok1!A$6:BK$68, MATCH(B203,Predrok1!A$6:A$68, 0), 63),0)</f>
        <v>0</v>
      </c>
      <c r="P203" s="44">
        <f t="array" ref="P203">IFERROR(INDEX(Predrok2!A$6:BB$45, MATCH(B203,Predrok2!A$6:A$45, 0), 54),0)</f>
        <v>0</v>
      </c>
      <c r="R203" s="1"/>
      <c r="S203" s="42">
        <f t="array" ref="S203">IFERROR(INDEX('Jun1'!A$6:BN$31, MATCH(B203,'Jun1'!A$6:A$31, 0), 66),0)</f>
        <v>0</v>
      </c>
      <c r="U203" s="43"/>
      <c r="V203" s="43"/>
      <c r="X203" s="43"/>
      <c r="Y203" s="43"/>
      <c r="AC203" s="39">
        <f t="shared" si="1"/>
        <v>0</v>
      </c>
      <c r="AD203" s="44">
        <f t="shared" si="2"/>
        <v>0</v>
      </c>
      <c r="AE203" s="40">
        <f t="shared" si="3"/>
        <v>0</v>
      </c>
      <c r="AF203" s="44">
        <f t="shared" si="4"/>
        <v>5</v>
      </c>
    </row>
    <row r="204">
      <c r="A204" s="36">
        <v>201.0</v>
      </c>
      <c r="B204" s="37" t="s">
        <v>213</v>
      </c>
      <c r="C204" s="38" t="str">
        <f t="array" ref="C204">INDEX('Svi studenti'!$C$2:$C996,MATCH(B204, 'Svi studenti'!$B$2:$B996, 0))</f>
        <v>Поповић, Давид</v>
      </c>
      <c r="D204" s="38"/>
      <c r="L204" s="38"/>
      <c r="M204" s="38">
        <f t="array" ref="M204">IFERROR(INDEX(Predrok1!A$6:BK$68, MATCH(B204,Predrok1!A$6:A$68, 0), 63),0)</f>
        <v>0</v>
      </c>
      <c r="P204" s="44">
        <f t="array" ref="P204">IFERROR(INDEX(Predrok2!A$6:BB$45, MATCH(B204,Predrok2!A$6:A$45, 0), 54),0)</f>
        <v>0</v>
      </c>
      <c r="R204" s="1"/>
      <c r="S204" s="42">
        <f t="array" ref="S204">IFERROR(INDEX('Jun1'!A$6:BN$31, MATCH(B204,'Jun1'!A$6:A$31, 0), 66),0)</f>
        <v>0</v>
      </c>
      <c r="U204" s="43"/>
      <c r="V204" s="43"/>
      <c r="X204" s="43"/>
      <c r="Y204" s="43"/>
      <c r="AC204" s="39">
        <f t="shared" si="1"/>
        <v>0</v>
      </c>
      <c r="AD204" s="44">
        <f t="shared" si="2"/>
        <v>0</v>
      </c>
      <c r="AE204" s="40">
        <f t="shared" si="3"/>
        <v>0</v>
      </c>
      <c r="AF204" s="44">
        <f t="shared" si="4"/>
        <v>5</v>
      </c>
    </row>
    <row r="205">
      <c r="A205" s="36">
        <v>202.0</v>
      </c>
      <c r="B205" s="37" t="s">
        <v>214</v>
      </c>
      <c r="C205" s="38" t="str">
        <f t="array" ref="C205">INDEX('Svi studenti'!$C$2:$C996,MATCH(B205, 'Svi studenti'!$B$2:$B996, 0))</f>
        <v>Поповић, Душан</v>
      </c>
      <c r="D205" s="38"/>
      <c r="L205" s="38"/>
      <c r="M205" s="38">
        <f t="array" ref="M205">IFERROR(INDEX(Predrok1!A$6:BK$68, MATCH(B205,Predrok1!A$6:A$68, 0), 63),0)</f>
        <v>0</v>
      </c>
      <c r="P205" s="44">
        <f t="array" ref="P205">IFERROR(INDEX(Predrok2!A$6:BB$45, MATCH(B205,Predrok2!A$6:A$45, 0), 54),0)</f>
        <v>0</v>
      </c>
      <c r="R205" s="1"/>
      <c r="S205" s="42">
        <f t="array" ref="S205">IFERROR(INDEX('Jun1'!A$6:BN$31, MATCH(B205,'Jun1'!A$6:A$31, 0), 66),0)</f>
        <v>0</v>
      </c>
      <c r="U205" s="43"/>
      <c r="V205" s="43"/>
      <c r="X205" s="43"/>
      <c r="Y205" s="43"/>
      <c r="AC205" s="39">
        <f t="shared" si="1"/>
        <v>0</v>
      </c>
      <c r="AD205" s="44">
        <f t="shared" si="2"/>
        <v>0</v>
      </c>
      <c r="AE205" s="40">
        <f t="shared" si="3"/>
        <v>0</v>
      </c>
      <c r="AF205" s="44">
        <f t="shared" si="4"/>
        <v>5</v>
      </c>
    </row>
    <row r="206">
      <c r="A206" s="36">
        <v>203.0</v>
      </c>
      <c r="B206" s="37" t="s">
        <v>215</v>
      </c>
      <c r="C206" s="38" t="str">
        <f t="array" ref="C206">INDEX('Svi studenti'!$C$2:$C996,MATCH(B206, 'Svi studenti'!$B$2:$B996, 0))</f>
        <v>Поповић, Петар</v>
      </c>
      <c r="D206" s="38"/>
      <c r="L206" s="38"/>
      <c r="M206" s="38">
        <f t="array" ref="M206">IFERROR(INDEX(Predrok1!A$6:BK$68, MATCH(B206,Predrok1!A$6:A$68, 0), 63),0)</f>
        <v>21</v>
      </c>
      <c r="P206" s="44">
        <f t="array" ref="P206">IFERROR(INDEX(Predrok2!A$6:BB$45, MATCH(B206,Predrok2!A$6:A$45, 0), 54),0)</f>
        <v>0</v>
      </c>
      <c r="R206" s="1"/>
      <c r="S206" s="42">
        <f t="array" ref="S206">IFERROR(INDEX('Jun1'!A$6:BN$31, MATCH(B206,'Jun1'!A$6:A$31, 0), 66),0)</f>
        <v>39.5</v>
      </c>
      <c r="U206" s="43"/>
      <c r="V206" s="43"/>
      <c r="X206" s="43"/>
      <c r="Y206" s="43"/>
      <c r="AC206" s="39">
        <f t="shared" si="1"/>
        <v>39.5</v>
      </c>
      <c r="AD206" s="44">
        <f t="shared" si="2"/>
        <v>0</v>
      </c>
      <c r="AE206" s="40">
        <f t="shared" si="3"/>
        <v>39.5</v>
      </c>
      <c r="AF206" s="44">
        <f t="shared" si="4"/>
        <v>5</v>
      </c>
    </row>
    <row r="207">
      <c r="A207" s="36">
        <v>204.0</v>
      </c>
      <c r="B207" s="37" t="s">
        <v>216</v>
      </c>
      <c r="C207" s="38" t="str">
        <f t="array" ref="C207">INDEX('Svi studenti'!$C$2:$C996,MATCH(B207, 'Svi studenti'!$B$2:$B996, 0))</f>
        <v>Поповић, Слободан</v>
      </c>
      <c r="D207" s="38"/>
      <c r="L207" s="38"/>
      <c r="M207" s="38">
        <f t="array" ref="M207">IFERROR(INDEX(Predrok1!A$6:BK$68, MATCH(B207,Predrok1!A$6:A$68, 0), 63),0)</f>
        <v>0</v>
      </c>
      <c r="P207" s="44">
        <f t="array" ref="P207">IFERROR(INDEX(Predrok2!A$6:BB$45, MATCH(B207,Predrok2!A$6:A$45, 0), 54),0)</f>
        <v>0</v>
      </c>
      <c r="R207" s="1"/>
      <c r="S207" s="42">
        <f t="array" ref="S207">IFERROR(INDEX('Jun1'!A$6:BN$31, MATCH(B207,'Jun1'!A$6:A$31, 0), 66),0)</f>
        <v>58</v>
      </c>
      <c r="U207" s="43"/>
      <c r="V207" s="43"/>
      <c r="X207" s="43"/>
      <c r="Y207" s="43"/>
      <c r="AC207" s="39">
        <f t="shared" si="1"/>
        <v>58</v>
      </c>
      <c r="AD207" s="44">
        <f t="shared" si="2"/>
        <v>0</v>
      </c>
      <c r="AE207" s="40">
        <f t="shared" si="3"/>
        <v>58</v>
      </c>
      <c r="AF207" s="44">
        <f t="shared" si="4"/>
        <v>6</v>
      </c>
    </row>
    <row r="208">
      <c r="A208" s="36">
        <v>205.0</v>
      </c>
      <c r="B208" s="37" t="s">
        <v>217</v>
      </c>
      <c r="C208" s="38" t="str">
        <f t="array" ref="C208">INDEX('Svi studenti'!$C$2:$C996,MATCH(B208, 'Svi studenti'!$B$2:$B996, 0))</f>
        <v>Поповић, Стеван</v>
      </c>
      <c r="D208" s="38"/>
      <c r="L208" s="38"/>
      <c r="M208" s="38">
        <f t="array" ref="M208">IFERROR(INDEX(Predrok1!A$6:BK$68, MATCH(B208,Predrok1!A$6:A$68, 0), 63),0)</f>
        <v>0</v>
      </c>
      <c r="P208" s="44">
        <f t="array" ref="P208">IFERROR(INDEX(Predrok2!A$6:BB$45, MATCH(B208,Predrok2!A$6:A$45, 0), 54),0)</f>
        <v>0</v>
      </c>
      <c r="R208" s="1"/>
      <c r="S208" s="42">
        <f t="array" ref="S208">IFERROR(INDEX('Jun1'!A$6:BN$31, MATCH(B208,'Jun1'!A$6:A$31, 0), 66),0)</f>
        <v>0</v>
      </c>
      <c r="U208" s="43"/>
      <c r="V208" s="43"/>
      <c r="X208" s="43"/>
      <c r="Y208" s="43"/>
      <c r="AC208" s="39">
        <f t="shared" si="1"/>
        <v>0</v>
      </c>
      <c r="AD208" s="44">
        <f t="shared" si="2"/>
        <v>0</v>
      </c>
      <c r="AE208" s="40">
        <f t="shared" si="3"/>
        <v>0</v>
      </c>
      <c r="AF208" s="44">
        <f t="shared" si="4"/>
        <v>5</v>
      </c>
    </row>
    <row r="209">
      <c r="A209" s="36">
        <v>206.0</v>
      </c>
      <c r="B209" s="37" t="s">
        <v>218</v>
      </c>
      <c r="C209" s="38" t="str">
        <f t="array" ref="C209">INDEX('Svi studenti'!$C$2:$C996,MATCH(B209, 'Svi studenti'!$B$2:$B996, 0))</f>
        <v>Поповић, Теодора</v>
      </c>
      <c r="D209" s="38"/>
      <c r="L209" s="38"/>
      <c r="M209" s="38">
        <f t="array" ref="M209">IFERROR(INDEX(Predrok1!A$6:BK$68, MATCH(B209,Predrok1!A$6:A$68, 0), 63),0)</f>
        <v>0</v>
      </c>
      <c r="P209" s="44">
        <f t="array" ref="P209">IFERROR(INDEX(Predrok2!A$6:BB$45, MATCH(B209,Predrok2!A$6:A$45, 0), 54),0)</f>
        <v>37.5</v>
      </c>
      <c r="R209" s="1"/>
      <c r="S209" s="42">
        <f t="array" ref="S209">IFERROR(INDEX('Jun1'!A$6:BN$31, MATCH(B209,'Jun1'!A$6:A$31, 0), 66),0)</f>
        <v>0</v>
      </c>
      <c r="U209" s="43"/>
      <c r="V209" s="43"/>
      <c r="X209" s="43"/>
      <c r="Y209" s="43"/>
      <c r="AC209" s="39">
        <f t="shared" si="1"/>
        <v>37.5</v>
      </c>
      <c r="AD209" s="44">
        <f t="shared" si="2"/>
        <v>0</v>
      </c>
      <c r="AE209" s="40">
        <f t="shared" si="3"/>
        <v>37.5</v>
      </c>
      <c r="AF209" s="44">
        <f t="shared" si="4"/>
        <v>5</v>
      </c>
    </row>
    <row r="210">
      <c r="A210" s="36">
        <v>207.0</v>
      </c>
      <c r="B210" s="37" t="s">
        <v>219</v>
      </c>
      <c r="C210" s="38" t="str">
        <f t="array" ref="C210">INDEX('Svi studenti'!$C$2:$C996,MATCH(B210, 'Svi studenti'!$B$2:$B996, 0))</f>
        <v>Поповић, Теодора</v>
      </c>
      <c r="D210" s="38"/>
      <c r="L210" s="38"/>
      <c r="M210" s="38">
        <f t="array" ref="M210">IFERROR(INDEX(Predrok1!A$6:BK$68, MATCH(B210,Predrok1!A$6:A$68, 0), 63),0)</f>
        <v>0</v>
      </c>
      <c r="P210" s="44">
        <f t="array" ref="P210">IFERROR(INDEX(Predrok2!A$6:BB$45, MATCH(B210,Predrok2!A$6:A$45, 0), 54),0)</f>
        <v>0</v>
      </c>
      <c r="R210" s="1"/>
      <c r="S210" s="42">
        <f t="array" ref="S210">IFERROR(INDEX('Jun1'!A$6:BN$31, MATCH(B210,'Jun1'!A$6:A$31, 0), 66),0)</f>
        <v>0</v>
      </c>
      <c r="U210" s="43"/>
      <c r="V210" s="43"/>
      <c r="X210" s="43"/>
      <c r="Y210" s="43"/>
      <c r="AC210" s="39">
        <f t="shared" si="1"/>
        <v>0</v>
      </c>
      <c r="AD210" s="44">
        <f t="shared" si="2"/>
        <v>0</v>
      </c>
      <c r="AE210" s="40">
        <f t="shared" si="3"/>
        <v>0</v>
      </c>
      <c r="AF210" s="44">
        <f t="shared" si="4"/>
        <v>5</v>
      </c>
    </row>
    <row r="211">
      <c r="A211" s="36">
        <v>208.0</v>
      </c>
      <c r="B211" s="37" t="s">
        <v>220</v>
      </c>
      <c r="C211" s="38" t="str">
        <f t="array" ref="C211">INDEX('Svi studenti'!$C$2:$C996,MATCH(B211, 'Svi studenti'!$B$2:$B996, 0))</f>
        <v>Потић, Немања</v>
      </c>
      <c r="D211" s="38"/>
      <c r="L211" s="38"/>
      <c r="M211" s="38">
        <f t="array" ref="M211">IFERROR(INDEX(Predrok1!A$6:BK$68, MATCH(B211,Predrok1!A$6:A$68, 0), 63),0)</f>
        <v>53</v>
      </c>
      <c r="P211" s="44">
        <f t="array" ref="P211">IFERROR(INDEX(Predrok2!A$6:BB$45, MATCH(B211,Predrok2!A$6:A$45, 0), 54),0)</f>
        <v>0</v>
      </c>
      <c r="R211" s="1"/>
      <c r="S211" s="42">
        <f t="array" ref="S211">IFERROR(INDEX('Jun1'!A$6:BN$31, MATCH(B211,'Jun1'!A$6:A$31, 0), 66),0)</f>
        <v>0</v>
      </c>
      <c r="U211" s="43"/>
      <c r="V211" s="43"/>
      <c r="X211" s="43"/>
      <c r="Y211" s="43"/>
      <c r="AC211" s="39">
        <f t="shared" si="1"/>
        <v>53</v>
      </c>
      <c r="AD211" s="44">
        <f t="shared" si="2"/>
        <v>0</v>
      </c>
      <c r="AE211" s="40">
        <f t="shared" si="3"/>
        <v>53</v>
      </c>
      <c r="AF211" s="44">
        <f t="shared" si="4"/>
        <v>6</v>
      </c>
    </row>
    <row r="212">
      <c r="A212" s="36">
        <v>209.0</v>
      </c>
      <c r="B212" s="37" t="s">
        <v>221</v>
      </c>
      <c r="C212" s="38" t="str">
        <f t="array" ref="C212">INDEX('Svi studenti'!$C$2:$C996,MATCH(B212, 'Svi studenti'!$B$2:$B996, 0))</f>
        <v>Пушељић, Алекса</v>
      </c>
      <c r="D212" s="38"/>
      <c r="L212" s="38"/>
      <c r="M212" s="38">
        <f t="array" ref="M212">IFERROR(INDEX(Predrok1!A$6:BK$68, MATCH(B212,Predrok1!A$6:A$68, 0), 63),0)</f>
        <v>0</v>
      </c>
      <c r="P212" s="44">
        <f t="array" ref="P212">IFERROR(INDEX(Predrok2!A$6:BB$45, MATCH(B212,Predrok2!A$6:A$45, 0), 54),0)</f>
        <v>0</v>
      </c>
      <c r="R212" s="1"/>
      <c r="S212" s="42">
        <f t="array" ref="S212">IFERROR(INDEX('Jun1'!A$6:BN$31, MATCH(B212,'Jun1'!A$6:A$31, 0), 66),0)</f>
        <v>0</v>
      </c>
      <c r="U212" s="43"/>
      <c r="V212" s="43"/>
      <c r="X212" s="43"/>
      <c r="Y212" s="43"/>
      <c r="AC212" s="39">
        <f t="shared" si="1"/>
        <v>0</v>
      </c>
      <c r="AD212" s="44">
        <f t="shared" si="2"/>
        <v>0</v>
      </c>
      <c r="AE212" s="40">
        <f t="shared" si="3"/>
        <v>0</v>
      </c>
      <c r="AF212" s="44">
        <f t="shared" si="4"/>
        <v>5</v>
      </c>
    </row>
    <row r="213">
      <c r="A213" s="36">
        <v>210.0</v>
      </c>
      <c r="B213" s="37" t="s">
        <v>222</v>
      </c>
      <c r="C213" s="38" t="str">
        <f t="array" ref="C213">INDEX('Svi studenti'!$C$2:$C996,MATCH(B213, 'Svi studenti'!$B$2:$B996, 0))</f>
        <v>Радивојевић, Јана</v>
      </c>
      <c r="D213" s="38"/>
      <c r="L213" s="38"/>
      <c r="M213" s="38">
        <f t="array" ref="M213">IFERROR(INDEX(Predrok1!A$6:BK$68, MATCH(B213,Predrok1!A$6:A$68, 0), 63),0)</f>
        <v>0</v>
      </c>
      <c r="P213" s="44">
        <f t="array" ref="P213">IFERROR(INDEX(Predrok2!A$6:BB$45, MATCH(B213,Predrok2!A$6:A$45, 0), 54),0)</f>
        <v>7.5</v>
      </c>
      <c r="R213" s="1"/>
      <c r="S213" s="42">
        <f t="array" ref="S213">IFERROR(INDEX('Jun1'!A$6:BN$31, MATCH(B213,'Jun1'!A$6:A$31, 0), 66),0)</f>
        <v>23.5</v>
      </c>
      <c r="U213" s="43"/>
      <c r="V213" s="43"/>
      <c r="X213" s="43"/>
      <c r="Y213" s="43"/>
      <c r="AC213" s="39">
        <f t="shared" si="1"/>
        <v>23.5</v>
      </c>
      <c r="AD213" s="44">
        <f t="shared" si="2"/>
        <v>0</v>
      </c>
      <c r="AE213" s="40">
        <f t="shared" si="3"/>
        <v>23.5</v>
      </c>
      <c r="AF213" s="44">
        <f t="shared" si="4"/>
        <v>5</v>
      </c>
    </row>
    <row r="214">
      <c r="A214" s="36">
        <v>211.0</v>
      </c>
      <c r="B214" s="37" t="s">
        <v>223</v>
      </c>
      <c r="C214" s="38" t="str">
        <f t="array" ref="C214">INDEX('Svi studenti'!$C$2:$C996,MATCH(B214, 'Svi studenti'!$B$2:$B996, 0))</f>
        <v>Радовановић, Анђела</v>
      </c>
      <c r="D214" s="38"/>
      <c r="L214" s="38"/>
      <c r="M214" s="38">
        <f t="array" ref="M214">IFERROR(INDEX(Predrok1!A$6:BK$68, MATCH(B214,Predrok1!A$6:A$68, 0), 63),0)</f>
        <v>0</v>
      </c>
      <c r="P214" s="44">
        <f t="array" ref="P214">IFERROR(INDEX(Predrok2!A$6:BB$45, MATCH(B214,Predrok2!A$6:A$45, 0), 54),0)</f>
        <v>0</v>
      </c>
      <c r="R214" s="1"/>
      <c r="S214" s="42">
        <f t="array" ref="S214">IFERROR(INDEX('Jun1'!A$6:BN$31, MATCH(B214,'Jun1'!A$6:A$31, 0), 66),0)</f>
        <v>0</v>
      </c>
      <c r="U214" s="43"/>
      <c r="V214" s="43"/>
      <c r="X214" s="43"/>
      <c r="Y214" s="43"/>
      <c r="AC214" s="39">
        <f t="shared" si="1"/>
        <v>0</v>
      </c>
      <c r="AD214" s="44">
        <f t="shared" si="2"/>
        <v>0</v>
      </c>
      <c r="AE214" s="40">
        <f t="shared" si="3"/>
        <v>0</v>
      </c>
      <c r="AF214" s="44">
        <f t="shared" si="4"/>
        <v>5</v>
      </c>
    </row>
    <row r="215">
      <c r="A215" s="36">
        <v>212.0</v>
      </c>
      <c r="B215" s="37" t="s">
        <v>224</v>
      </c>
      <c r="C215" s="38" t="str">
        <f t="array" ref="C215">INDEX('Svi studenti'!$C$2:$C996,MATCH(B215, 'Svi studenti'!$B$2:$B996, 0))</f>
        <v>Радовановић, Бојана</v>
      </c>
      <c r="D215" s="38"/>
      <c r="L215" s="38"/>
      <c r="M215" s="38">
        <f t="array" ref="M215">IFERROR(INDEX(Predrok1!A$6:BK$68, MATCH(B215,Predrok1!A$6:A$68, 0), 63),0)</f>
        <v>0</v>
      </c>
      <c r="P215" s="44">
        <f t="array" ref="P215">IFERROR(INDEX(Predrok2!A$6:BB$45, MATCH(B215,Predrok2!A$6:A$45, 0), 54),0)</f>
        <v>0</v>
      </c>
      <c r="R215" s="1"/>
      <c r="S215" s="42">
        <f t="array" ref="S215">IFERROR(INDEX('Jun1'!A$6:BN$31, MATCH(B215,'Jun1'!A$6:A$31, 0), 66),0)</f>
        <v>0</v>
      </c>
      <c r="U215" s="43"/>
      <c r="V215" s="43"/>
      <c r="X215" s="43"/>
      <c r="Y215" s="43"/>
      <c r="AC215" s="39">
        <f t="shared" si="1"/>
        <v>0</v>
      </c>
      <c r="AD215" s="44">
        <f t="shared" si="2"/>
        <v>0</v>
      </c>
      <c r="AE215" s="40">
        <f t="shared" si="3"/>
        <v>0</v>
      </c>
      <c r="AF215" s="44">
        <f t="shared" si="4"/>
        <v>5</v>
      </c>
    </row>
    <row r="216">
      <c r="A216" s="36">
        <v>213.0</v>
      </c>
      <c r="B216" s="37" t="s">
        <v>225</v>
      </c>
      <c r="C216" s="38" t="str">
        <f t="array" ref="C216">INDEX('Svi studenti'!$C$2:$C996,MATCH(B216, 'Svi studenti'!$B$2:$B996, 0))</f>
        <v>Радовановић, Милош</v>
      </c>
      <c r="D216" s="45"/>
      <c r="L216" s="38"/>
      <c r="M216" s="38">
        <f t="array" ref="M216">IFERROR(INDEX(Predrok1!A$6:BK$68, MATCH(B216,Predrok1!A$6:A$68, 0), 63),0)</f>
        <v>0</v>
      </c>
      <c r="P216" s="44">
        <f t="array" ref="P216">IFERROR(INDEX(Predrok2!A$6:BB$45, MATCH(B216,Predrok2!A$6:A$45, 0), 54),0)</f>
        <v>0</v>
      </c>
      <c r="R216" s="1"/>
      <c r="S216" s="42">
        <f t="array" ref="S216">IFERROR(INDEX('Jun1'!A$6:BN$31, MATCH(B216,'Jun1'!A$6:A$31, 0), 66),0)</f>
        <v>0</v>
      </c>
      <c r="U216" s="43"/>
      <c r="V216" s="43"/>
      <c r="X216" s="43"/>
      <c r="Y216" s="43"/>
      <c r="AC216" s="39">
        <f t="shared" si="1"/>
        <v>0</v>
      </c>
      <c r="AD216" s="44">
        <f t="shared" si="2"/>
        <v>0</v>
      </c>
      <c r="AE216" s="40">
        <f t="shared" si="3"/>
        <v>0</v>
      </c>
      <c r="AF216" s="44">
        <f t="shared" si="4"/>
        <v>5</v>
      </c>
    </row>
    <row r="217">
      <c r="A217" s="36">
        <v>214.0</v>
      </c>
      <c r="B217" s="37" t="s">
        <v>226</v>
      </c>
      <c r="C217" s="38" t="str">
        <f t="array" ref="C217">INDEX('Svi studenti'!$C$2:$C996,MATCH(B217, 'Svi studenti'!$B$2:$B996, 0))</f>
        <v>Радовић, Алекса</v>
      </c>
      <c r="D217" s="38"/>
      <c r="L217" s="38"/>
      <c r="M217" s="38">
        <f t="array" ref="M217">IFERROR(INDEX(Predrok1!A$6:BK$68, MATCH(B217,Predrok1!A$6:A$68, 0), 63),0)</f>
        <v>0</v>
      </c>
      <c r="P217" s="44">
        <f t="array" ref="P217">IFERROR(INDEX(Predrok2!A$6:BB$45, MATCH(B217,Predrok2!A$6:A$45, 0), 54),0)</f>
        <v>0</v>
      </c>
      <c r="R217" s="1"/>
      <c r="S217" s="42">
        <f t="array" ref="S217">IFERROR(INDEX('Jun1'!A$6:BN$31, MATCH(B217,'Jun1'!A$6:A$31, 0), 66),0)</f>
        <v>0</v>
      </c>
      <c r="U217" s="43"/>
      <c r="V217" s="43"/>
      <c r="X217" s="43"/>
      <c r="Y217" s="43"/>
      <c r="AC217" s="39">
        <f t="shared" si="1"/>
        <v>0</v>
      </c>
      <c r="AD217" s="44">
        <f t="shared" si="2"/>
        <v>0</v>
      </c>
      <c r="AE217" s="40">
        <f t="shared" si="3"/>
        <v>0</v>
      </c>
      <c r="AF217" s="44">
        <f t="shared" si="4"/>
        <v>5</v>
      </c>
    </row>
    <row r="218">
      <c r="A218" s="36">
        <v>215.0</v>
      </c>
      <c r="B218" s="37" t="s">
        <v>227</v>
      </c>
      <c r="C218" s="38" t="str">
        <f t="array" ref="C218">INDEX('Svi studenti'!$C$2:$C996,MATCH(B218, 'Svi studenti'!$B$2:$B996, 0))</f>
        <v>Радојевић, Петар</v>
      </c>
      <c r="D218" s="45"/>
      <c r="L218" s="38"/>
      <c r="M218" s="38">
        <f t="array" ref="M218">IFERROR(INDEX(Predrok1!A$6:BK$68, MATCH(B218,Predrok1!A$6:A$68, 0), 63),0)</f>
        <v>0</v>
      </c>
      <c r="P218" s="44">
        <f t="array" ref="P218">IFERROR(INDEX(Predrok2!A$6:BB$45, MATCH(B218,Predrok2!A$6:A$45, 0), 54),0)</f>
        <v>60</v>
      </c>
      <c r="R218" s="1"/>
      <c r="S218" s="42">
        <f t="array" ref="S218">IFERROR(INDEX('Jun1'!A$6:BN$31, MATCH(B218,'Jun1'!A$6:A$31, 0), 66),0)</f>
        <v>0</v>
      </c>
      <c r="U218" s="43"/>
      <c r="V218" s="43"/>
      <c r="X218" s="43"/>
      <c r="Y218" s="43"/>
      <c r="AC218" s="39">
        <f t="shared" si="1"/>
        <v>60</v>
      </c>
      <c r="AD218" s="44">
        <f t="shared" si="2"/>
        <v>0</v>
      </c>
      <c r="AE218" s="40">
        <f t="shared" si="3"/>
        <v>60</v>
      </c>
      <c r="AF218" s="44">
        <f t="shared" si="4"/>
        <v>6</v>
      </c>
    </row>
    <row r="219">
      <c r="A219" s="36">
        <v>216.0</v>
      </c>
      <c r="B219" s="37" t="s">
        <v>228</v>
      </c>
      <c r="C219" s="38" t="str">
        <f t="array" ref="C219">INDEX('Svi studenti'!$C$2:$C996,MATCH(B219, 'Svi studenti'!$B$2:$B996, 0))</f>
        <v>Радојичић, Катарина</v>
      </c>
      <c r="D219" s="38"/>
      <c r="L219" s="38"/>
      <c r="M219" s="38">
        <f t="array" ref="M219">IFERROR(INDEX(Predrok1!A$6:BK$68, MATCH(B219,Predrok1!A$6:A$68, 0), 63),0)</f>
        <v>0</v>
      </c>
      <c r="P219" s="44">
        <f t="array" ref="P219">IFERROR(INDEX(Predrok2!A$6:BB$45, MATCH(B219,Predrok2!A$6:A$45, 0), 54),0)</f>
        <v>0</v>
      </c>
      <c r="R219" s="1"/>
      <c r="S219" s="42">
        <f t="array" ref="S219">IFERROR(INDEX('Jun1'!A$6:BN$31, MATCH(B219,'Jun1'!A$6:A$31, 0), 66),0)</f>
        <v>0</v>
      </c>
      <c r="U219" s="43"/>
      <c r="V219" s="43"/>
      <c r="X219" s="43"/>
      <c r="Y219" s="43"/>
      <c r="AC219" s="39">
        <f t="shared" si="1"/>
        <v>0</v>
      </c>
      <c r="AD219" s="44">
        <f t="shared" si="2"/>
        <v>0</v>
      </c>
      <c r="AE219" s="40">
        <f t="shared" si="3"/>
        <v>0</v>
      </c>
      <c r="AF219" s="44">
        <f t="shared" si="4"/>
        <v>5</v>
      </c>
    </row>
    <row r="220">
      <c r="A220" s="36">
        <v>217.0</v>
      </c>
      <c r="B220" s="37" t="s">
        <v>229</v>
      </c>
      <c r="C220" s="38" t="str">
        <f t="array" ref="C220">INDEX('Svi studenti'!$C$2:$C996,MATCH(B220, 'Svi studenti'!$B$2:$B996, 0))</f>
        <v>Радојичић, Никола</v>
      </c>
      <c r="D220" s="38"/>
      <c r="L220" s="38"/>
      <c r="M220" s="38">
        <f t="array" ref="M220">IFERROR(INDEX(Predrok1!A$6:BK$68, MATCH(B220,Predrok1!A$6:A$68, 0), 63),0)</f>
        <v>0</v>
      </c>
      <c r="P220" s="44">
        <f t="array" ref="P220">IFERROR(INDEX(Predrok2!A$6:BB$45, MATCH(B220,Predrok2!A$6:A$45, 0), 54),0)</f>
        <v>0</v>
      </c>
      <c r="R220" s="1"/>
      <c r="S220" s="42">
        <f t="array" ref="S220">IFERROR(INDEX('Jun1'!A$6:BN$31, MATCH(B220,'Jun1'!A$6:A$31, 0), 66),0)</f>
        <v>32</v>
      </c>
      <c r="U220" s="43"/>
      <c r="V220" s="43"/>
      <c r="X220" s="43"/>
      <c r="Y220" s="43"/>
      <c r="AC220" s="39">
        <f t="shared" si="1"/>
        <v>32</v>
      </c>
      <c r="AD220" s="44">
        <f t="shared" si="2"/>
        <v>0</v>
      </c>
      <c r="AE220" s="40">
        <f t="shared" si="3"/>
        <v>32</v>
      </c>
      <c r="AF220" s="44">
        <f t="shared" si="4"/>
        <v>5</v>
      </c>
    </row>
    <row r="221">
      <c r="A221" s="36">
        <v>218.0</v>
      </c>
      <c r="B221" s="37" t="s">
        <v>230</v>
      </c>
      <c r="C221" s="38" t="str">
        <f t="array" ref="C221">INDEX('Svi studenti'!$C$2:$C996,MATCH(B221, 'Svi studenti'!$B$2:$B996, 0))</f>
        <v>Радојковић, Ана</v>
      </c>
      <c r="D221" s="38"/>
      <c r="L221" s="38"/>
      <c r="M221" s="38">
        <f t="array" ref="M221">IFERROR(INDEX(Predrok1!A$6:BK$68, MATCH(B221,Predrok1!A$6:A$68, 0), 63),0)</f>
        <v>0</v>
      </c>
      <c r="P221" s="44">
        <f t="array" ref="P221">IFERROR(INDEX(Predrok2!A$6:BB$45, MATCH(B221,Predrok2!A$6:A$45, 0), 54),0)</f>
        <v>0</v>
      </c>
      <c r="R221" s="1"/>
      <c r="S221" s="42">
        <f t="array" ref="S221">IFERROR(INDEX('Jun1'!A$6:BN$31, MATCH(B221,'Jun1'!A$6:A$31, 0), 66),0)</f>
        <v>0</v>
      </c>
      <c r="U221" s="43"/>
      <c r="V221" s="43"/>
      <c r="X221" s="43"/>
      <c r="Y221" s="43"/>
      <c r="AC221" s="39">
        <f t="shared" si="1"/>
        <v>0</v>
      </c>
      <c r="AD221" s="44">
        <f t="shared" si="2"/>
        <v>0</v>
      </c>
      <c r="AE221" s="40">
        <f t="shared" si="3"/>
        <v>0</v>
      </c>
      <c r="AF221" s="44">
        <f t="shared" si="4"/>
        <v>5</v>
      </c>
    </row>
    <row r="222">
      <c r="A222" s="36">
        <v>219.0</v>
      </c>
      <c r="B222" s="37" t="s">
        <v>231</v>
      </c>
      <c r="C222" s="38" t="str">
        <f t="array" ref="C222">INDEX('Svi studenti'!$C$2:$C996,MATCH(B222, 'Svi studenti'!$B$2:$B996, 0))</f>
        <v>Радуловић, Никола</v>
      </c>
      <c r="D222" s="38"/>
      <c r="L222" s="38"/>
      <c r="M222" s="38">
        <f t="array" ref="M222">IFERROR(INDEX(Predrok1!A$6:BK$68, MATCH(B222,Predrok1!A$6:A$68, 0), 63),0)</f>
        <v>0</v>
      </c>
      <c r="P222" s="44">
        <f t="array" ref="P222">IFERROR(INDEX(Predrok2!A$6:BB$45, MATCH(B222,Predrok2!A$6:A$45, 0), 54),0)</f>
        <v>0</v>
      </c>
      <c r="R222" s="1"/>
      <c r="S222" s="42">
        <f t="array" ref="S222">IFERROR(INDEX('Jun1'!A$6:BN$31, MATCH(B222,'Jun1'!A$6:A$31, 0), 66),0)</f>
        <v>0</v>
      </c>
      <c r="U222" s="43"/>
      <c r="V222" s="43"/>
      <c r="X222" s="43"/>
      <c r="Y222" s="43"/>
      <c r="AC222" s="39">
        <f t="shared" si="1"/>
        <v>0</v>
      </c>
      <c r="AD222" s="44">
        <f t="shared" si="2"/>
        <v>0</v>
      </c>
      <c r="AE222" s="40">
        <f t="shared" si="3"/>
        <v>0</v>
      </c>
      <c r="AF222" s="44">
        <f t="shared" si="4"/>
        <v>5</v>
      </c>
    </row>
    <row r="223">
      <c r="A223" s="36">
        <v>220.0</v>
      </c>
      <c r="B223" s="37" t="s">
        <v>232</v>
      </c>
      <c r="C223" s="38" t="str">
        <f t="array" ref="C223">INDEX('Svi studenti'!$C$2:$C996,MATCH(B223, 'Svi studenti'!$B$2:$B996, 0))</f>
        <v>Рајић, Борис</v>
      </c>
      <c r="D223" s="45"/>
      <c r="L223" s="38"/>
      <c r="M223" s="38">
        <f t="array" ref="M223">IFERROR(INDEX(Predrok1!A$6:BK$68, MATCH(B223,Predrok1!A$6:A$68, 0), 63),0)</f>
        <v>0</v>
      </c>
      <c r="P223" s="44">
        <f t="array" ref="P223">IFERROR(INDEX(Predrok2!A$6:BB$45, MATCH(B223,Predrok2!A$6:A$45, 0), 54),0)</f>
        <v>0</v>
      </c>
      <c r="R223" s="1"/>
      <c r="S223" s="42">
        <f t="array" ref="S223">IFERROR(INDEX('Jun1'!A$6:BN$31, MATCH(B223,'Jun1'!A$6:A$31, 0), 66),0)</f>
        <v>57</v>
      </c>
      <c r="U223" s="43"/>
      <c r="V223" s="43"/>
      <c r="X223" s="43"/>
      <c r="Y223" s="43"/>
      <c r="AC223" s="39">
        <f t="shared" si="1"/>
        <v>57</v>
      </c>
      <c r="AD223" s="44">
        <f t="shared" si="2"/>
        <v>0</v>
      </c>
      <c r="AE223" s="40">
        <f t="shared" si="3"/>
        <v>57</v>
      </c>
      <c r="AF223" s="44">
        <f t="shared" si="4"/>
        <v>6</v>
      </c>
    </row>
    <row r="224">
      <c r="A224" s="36">
        <v>221.0</v>
      </c>
      <c r="B224" s="37" t="s">
        <v>233</v>
      </c>
      <c r="C224" s="38" t="str">
        <f t="array" ref="C224">INDEX('Svi studenti'!$C$2:$C996,MATCH(B224, 'Svi studenti'!$B$2:$B996, 0))</f>
        <v>Ранковић, Драгана</v>
      </c>
      <c r="D224" s="38"/>
      <c r="L224" s="38"/>
      <c r="M224" s="38">
        <f t="array" ref="M224">IFERROR(INDEX(Predrok1!A$6:BK$68, MATCH(B224,Predrok1!A$6:A$68, 0), 63),0)</f>
        <v>0</v>
      </c>
      <c r="P224" s="44">
        <f t="array" ref="P224">IFERROR(INDEX(Predrok2!A$6:BB$45, MATCH(B224,Predrok2!A$6:A$45, 0), 54),0)</f>
        <v>19</v>
      </c>
      <c r="R224" s="1"/>
      <c r="S224" s="42">
        <f t="array" ref="S224">IFERROR(INDEX('Jun1'!A$6:BN$31, MATCH(B224,'Jun1'!A$6:A$31, 0), 66),0)</f>
        <v>0</v>
      </c>
      <c r="U224" s="43"/>
      <c r="V224" s="43"/>
      <c r="X224" s="43"/>
      <c r="Y224" s="43"/>
      <c r="AC224" s="39">
        <f t="shared" si="1"/>
        <v>19</v>
      </c>
      <c r="AD224" s="44">
        <f t="shared" si="2"/>
        <v>0</v>
      </c>
      <c r="AE224" s="40">
        <f t="shared" si="3"/>
        <v>19</v>
      </c>
      <c r="AF224" s="44">
        <f t="shared" si="4"/>
        <v>5</v>
      </c>
    </row>
    <row r="225">
      <c r="A225" s="36">
        <v>222.0</v>
      </c>
      <c r="B225" s="37" t="s">
        <v>234</v>
      </c>
      <c r="C225" s="38" t="str">
        <f t="array" ref="C225">INDEX('Svi studenti'!$C$2:$C996,MATCH(B225, 'Svi studenti'!$B$2:$B996, 0))</f>
        <v>Ранковић, Јован</v>
      </c>
      <c r="D225" s="45"/>
      <c r="L225" s="38"/>
      <c r="M225" s="38">
        <f t="array" ref="M225">IFERROR(INDEX(Predrok1!A$6:BK$68, MATCH(B225,Predrok1!A$6:A$68, 0), 63),0)</f>
        <v>0</v>
      </c>
      <c r="P225" s="44">
        <f t="array" ref="P225">IFERROR(INDEX(Predrok2!A$6:BB$45, MATCH(B225,Predrok2!A$6:A$45, 0), 54),0)</f>
        <v>0</v>
      </c>
      <c r="R225" s="1"/>
      <c r="S225" s="42">
        <f t="array" ref="S225">IFERROR(INDEX('Jun1'!A$6:BN$31, MATCH(B225,'Jun1'!A$6:A$31, 0), 66),0)</f>
        <v>0</v>
      </c>
      <c r="U225" s="43"/>
      <c r="V225" s="43"/>
      <c r="X225" s="43"/>
      <c r="Y225" s="43"/>
      <c r="AC225" s="39">
        <f t="shared" si="1"/>
        <v>0</v>
      </c>
      <c r="AD225" s="44">
        <f t="shared" si="2"/>
        <v>0</v>
      </c>
      <c r="AE225" s="40">
        <f t="shared" si="3"/>
        <v>0</v>
      </c>
      <c r="AF225" s="44">
        <f t="shared" si="4"/>
        <v>5</v>
      </c>
    </row>
    <row r="226">
      <c r="A226" s="36">
        <v>223.0</v>
      </c>
      <c r="B226" s="37" t="s">
        <v>235</v>
      </c>
      <c r="C226" s="38" t="str">
        <f t="array" ref="C226">INDEX('Svi studenti'!$C$2:$C996,MATCH(B226, 'Svi studenti'!$B$2:$B996, 0))</f>
        <v>Ратковић, Владимир</v>
      </c>
      <c r="D226" s="45"/>
      <c r="L226" s="38"/>
      <c r="M226" s="38">
        <f t="array" ref="M226">IFERROR(INDEX(Predrok1!A$6:BK$68, MATCH(B226,Predrok1!A$6:A$68, 0), 63),0)</f>
        <v>0</v>
      </c>
      <c r="P226" s="44">
        <f t="array" ref="P226">IFERROR(INDEX(Predrok2!A$6:BB$45, MATCH(B226,Predrok2!A$6:A$45, 0), 54),0)</f>
        <v>0</v>
      </c>
      <c r="R226" s="1"/>
      <c r="S226" s="42">
        <f t="array" ref="S226">IFERROR(INDEX('Jun1'!A$6:BN$31, MATCH(B226,'Jun1'!A$6:A$31, 0), 66),0)</f>
        <v>0</v>
      </c>
      <c r="U226" s="43"/>
      <c r="V226" s="43"/>
      <c r="X226" s="43"/>
      <c r="Y226" s="43"/>
      <c r="AC226" s="39">
        <f t="shared" si="1"/>
        <v>0</v>
      </c>
      <c r="AD226" s="44">
        <f t="shared" si="2"/>
        <v>0</v>
      </c>
      <c r="AE226" s="40">
        <f t="shared" si="3"/>
        <v>0</v>
      </c>
      <c r="AF226" s="44">
        <f t="shared" si="4"/>
        <v>5</v>
      </c>
    </row>
    <row r="227">
      <c r="A227" s="36">
        <v>224.0</v>
      </c>
      <c r="B227" s="37" t="s">
        <v>236</v>
      </c>
      <c r="C227" s="38" t="str">
        <f t="array" ref="C227">INDEX('Svi studenti'!$C$2:$C996,MATCH(B227, 'Svi studenti'!$B$2:$B996, 0))</f>
        <v>Рашета, Данило</v>
      </c>
      <c r="D227" s="38"/>
      <c r="L227" s="38"/>
      <c r="M227" s="38">
        <f t="array" ref="M227">IFERROR(INDEX(Predrok1!A$6:BK$68, MATCH(B227,Predrok1!A$6:A$68, 0), 63),0)</f>
        <v>0</v>
      </c>
      <c r="P227" s="44">
        <f t="array" ref="P227">IFERROR(INDEX(Predrok2!A$6:BB$45, MATCH(B227,Predrok2!A$6:A$45, 0), 54),0)</f>
        <v>0</v>
      </c>
      <c r="R227" s="1"/>
      <c r="S227" s="42">
        <f t="array" ref="S227">IFERROR(INDEX('Jun1'!A$6:BN$31, MATCH(B227,'Jun1'!A$6:A$31, 0), 66),0)</f>
        <v>0</v>
      </c>
      <c r="U227" s="43"/>
      <c r="V227" s="43"/>
      <c r="X227" s="43"/>
      <c r="Y227" s="43"/>
      <c r="AC227" s="39">
        <f t="shared" si="1"/>
        <v>0</v>
      </c>
      <c r="AD227" s="44">
        <f t="shared" si="2"/>
        <v>0</v>
      </c>
      <c r="AE227" s="40">
        <f t="shared" si="3"/>
        <v>0</v>
      </c>
      <c r="AF227" s="44">
        <f t="shared" si="4"/>
        <v>5</v>
      </c>
    </row>
    <row r="228">
      <c r="A228" s="36">
        <v>225.0</v>
      </c>
      <c r="B228" s="37" t="s">
        <v>237</v>
      </c>
      <c r="C228" s="38" t="str">
        <f t="array" ref="C228">INDEX('Svi studenti'!$C$2:$C996,MATCH(B228, 'Svi studenti'!$B$2:$B996, 0))</f>
        <v>Рашковић, Андријана</v>
      </c>
      <c r="D228" s="38"/>
      <c r="L228" s="38"/>
      <c r="M228" s="38">
        <f t="array" ref="M228">IFERROR(INDEX(Predrok1!A$6:BK$68, MATCH(B228,Predrok1!A$6:A$68, 0), 63),0)</f>
        <v>0</v>
      </c>
      <c r="P228" s="44">
        <f t="array" ref="P228">IFERROR(INDEX(Predrok2!A$6:BB$45, MATCH(B228,Predrok2!A$6:A$45, 0), 54),0)</f>
        <v>0</v>
      </c>
      <c r="R228" s="1"/>
      <c r="S228" s="42">
        <f t="array" ref="S228">IFERROR(INDEX('Jun1'!A$6:BN$31, MATCH(B228,'Jun1'!A$6:A$31, 0), 66),0)</f>
        <v>0</v>
      </c>
      <c r="U228" s="43"/>
      <c r="V228" s="43"/>
      <c r="X228" s="43"/>
      <c r="Y228" s="43"/>
      <c r="AC228" s="39">
        <f t="shared" si="1"/>
        <v>0</v>
      </c>
      <c r="AD228" s="44">
        <f t="shared" si="2"/>
        <v>0</v>
      </c>
      <c r="AE228" s="40">
        <f t="shared" si="3"/>
        <v>0</v>
      </c>
      <c r="AF228" s="44">
        <f t="shared" si="4"/>
        <v>5</v>
      </c>
    </row>
    <row r="229">
      <c r="A229" s="36">
        <v>226.0</v>
      </c>
      <c r="B229" s="37" t="s">
        <v>238</v>
      </c>
      <c r="C229" s="38" t="str">
        <f t="array" ref="C229">INDEX('Svi studenti'!$C$2:$C996,MATCH(B229, 'Svi studenti'!$B$2:$B996, 0))</f>
        <v>Ристивојевић, Лазар</v>
      </c>
      <c r="D229" s="45"/>
      <c r="L229" s="38"/>
      <c r="M229" s="38">
        <f t="array" ref="M229">IFERROR(INDEX(Predrok1!A$6:BK$68, MATCH(B229,Predrok1!A$6:A$68, 0), 63),0)</f>
        <v>0</v>
      </c>
      <c r="P229" s="44">
        <f t="array" ref="P229">IFERROR(INDEX(Predrok2!A$6:BB$45, MATCH(B229,Predrok2!A$6:A$45, 0), 54),0)</f>
        <v>0</v>
      </c>
      <c r="R229" s="1"/>
      <c r="S229" s="42">
        <f t="array" ref="S229">IFERROR(INDEX('Jun1'!A$6:BN$31, MATCH(B229,'Jun1'!A$6:A$31, 0), 66),0)</f>
        <v>0</v>
      </c>
      <c r="U229" s="43"/>
      <c r="V229" s="43"/>
      <c r="X229" s="43"/>
      <c r="Y229" s="43"/>
      <c r="AC229" s="39">
        <f t="shared" si="1"/>
        <v>0</v>
      </c>
      <c r="AD229" s="44">
        <f t="shared" si="2"/>
        <v>0</v>
      </c>
      <c r="AE229" s="40">
        <f t="shared" si="3"/>
        <v>0</v>
      </c>
      <c r="AF229" s="44">
        <f t="shared" si="4"/>
        <v>5</v>
      </c>
    </row>
    <row r="230">
      <c r="A230" s="36">
        <v>227.0</v>
      </c>
      <c r="B230" s="37" t="s">
        <v>239</v>
      </c>
      <c r="C230" s="38" t="str">
        <f t="array" ref="C230">INDEX('Svi studenti'!$C$2:$C996,MATCH(B230, 'Svi studenti'!$B$2:$B996, 0))</f>
        <v>Ристић, Милица</v>
      </c>
      <c r="D230" s="45"/>
      <c r="L230" s="38"/>
      <c r="M230" s="38">
        <f t="array" ref="M230">IFERROR(INDEX(Predrok1!A$6:BK$68, MATCH(B230,Predrok1!A$6:A$68, 0), 63),0)</f>
        <v>41</v>
      </c>
      <c r="P230" s="44">
        <f t="array" ref="P230">IFERROR(INDEX(Predrok2!A$6:BB$45, MATCH(B230,Predrok2!A$6:A$45, 0), 54),0)</f>
        <v>0</v>
      </c>
      <c r="R230" s="1"/>
      <c r="S230" s="42">
        <f t="array" ref="S230">IFERROR(INDEX('Jun1'!A$6:BN$31, MATCH(B230,'Jun1'!A$6:A$31, 0), 66),0)</f>
        <v>0</v>
      </c>
      <c r="U230" s="43"/>
      <c r="V230" s="43"/>
      <c r="X230" s="43"/>
      <c r="Y230" s="43"/>
      <c r="AC230" s="39">
        <f t="shared" si="1"/>
        <v>41</v>
      </c>
      <c r="AD230" s="44">
        <f t="shared" si="2"/>
        <v>0</v>
      </c>
      <c r="AE230" s="40">
        <f t="shared" si="3"/>
        <v>41</v>
      </c>
      <c r="AF230" s="44">
        <f t="shared" si="4"/>
        <v>5</v>
      </c>
    </row>
    <row r="231">
      <c r="A231" s="36">
        <v>228.0</v>
      </c>
      <c r="B231" s="37" t="s">
        <v>240</v>
      </c>
      <c r="C231" s="38" t="str">
        <f t="array" ref="C231">INDEX('Svi studenti'!$C$2:$C996,MATCH(B231, 'Svi studenti'!$B$2:$B996, 0))</f>
        <v>Ристовић, Исидора</v>
      </c>
      <c r="D231" s="38"/>
      <c r="L231" s="38"/>
      <c r="M231" s="38">
        <f t="array" ref="M231">IFERROR(INDEX(Predrok1!A$6:BK$68, MATCH(B231,Predrok1!A$6:A$68, 0), 63),0)</f>
        <v>0</v>
      </c>
      <c r="P231" s="44">
        <f t="array" ref="P231">IFERROR(INDEX(Predrok2!A$6:BB$45, MATCH(B231,Predrok2!A$6:A$45, 0), 54),0)</f>
        <v>0</v>
      </c>
      <c r="R231" s="1"/>
      <c r="S231" s="42">
        <f t="array" ref="S231">IFERROR(INDEX('Jun1'!A$6:BN$31, MATCH(B231,'Jun1'!A$6:A$31, 0), 66),0)</f>
        <v>0</v>
      </c>
      <c r="U231" s="43"/>
      <c r="V231" s="43"/>
      <c r="X231" s="43"/>
      <c r="Y231" s="43"/>
      <c r="AC231" s="39">
        <f t="shared" si="1"/>
        <v>0</v>
      </c>
      <c r="AD231" s="44">
        <f t="shared" si="2"/>
        <v>0</v>
      </c>
      <c r="AE231" s="40">
        <f t="shared" si="3"/>
        <v>0</v>
      </c>
      <c r="AF231" s="44">
        <f t="shared" si="4"/>
        <v>5</v>
      </c>
    </row>
    <row r="232">
      <c r="A232" s="36">
        <v>229.0</v>
      </c>
      <c r="B232" s="37" t="s">
        <v>241</v>
      </c>
      <c r="C232" s="38" t="str">
        <f t="array" ref="C232">INDEX('Svi studenti'!$C$2:$C996,MATCH(B232, 'Svi studenti'!$B$2:$B996, 0))</f>
        <v>Ритан, Лара</v>
      </c>
      <c r="D232" s="46"/>
      <c r="L232" s="38"/>
      <c r="M232" s="38">
        <f t="array" ref="M232">IFERROR(INDEX(Predrok1!A$6:BK$68, MATCH(B232,Predrok1!A$6:A$68, 0), 63),0)</f>
        <v>17</v>
      </c>
      <c r="P232" s="44">
        <f t="array" ref="P232">IFERROR(INDEX(Predrok2!A$6:BB$45, MATCH(B232,Predrok2!A$6:A$45, 0), 54),0)</f>
        <v>0</v>
      </c>
      <c r="R232" s="1"/>
      <c r="S232" s="42">
        <f t="array" ref="S232">IFERROR(INDEX('Jun1'!A$6:BN$31, MATCH(B232,'Jun1'!A$6:A$31, 0), 66),0)</f>
        <v>23</v>
      </c>
      <c r="U232" s="43"/>
      <c r="V232" s="43"/>
      <c r="X232" s="43"/>
      <c r="Y232" s="43"/>
      <c r="AC232" s="39">
        <f t="shared" si="1"/>
        <v>23</v>
      </c>
      <c r="AD232" s="44">
        <f t="shared" si="2"/>
        <v>0</v>
      </c>
      <c r="AE232" s="40">
        <f t="shared" si="3"/>
        <v>23</v>
      </c>
      <c r="AF232" s="44">
        <f t="shared" si="4"/>
        <v>5</v>
      </c>
    </row>
    <row r="233">
      <c r="A233" s="36">
        <v>230.0</v>
      </c>
      <c r="B233" s="37" t="s">
        <v>242</v>
      </c>
      <c r="C233" s="38" t="str">
        <f t="array" ref="C233">INDEX('Svi studenti'!$C$2:$C996,MATCH(B233, 'Svi studenti'!$B$2:$B996, 0))</f>
        <v>Розгић, Благоје</v>
      </c>
      <c r="D233" s="38"/>
      <c r="L233" s="38"/>
      <c r="M233" s="38">
        <f t="array" ref="M233">IFERROR(INDEX(Predrok1!A$6:BK$68, MATCH(B233,Predrok1!A$6:A$68, 0), 63),0)</f>
        <v>0</v>
      </c>
      <c r="P233" s="44">
        <f t="array" ref="P233">IFERROR(INDEX(Predrok2!A$6:BB$45, MATCH(B233,Predrok2!A$6:A$45, 0), 54),0)</f>
        <v>0</v>
      </c>
      <c r="R233" s="1"/>
      <c r="S233" s="42">
        <f t="array" ref="S233">IFERROR(INDEX('Jun1'!A$6:BN$31, MATCH(B233,'Jun1'!A$6:A$31, 0), 66),0)</f>
        <v>0</v>
      </c>
      <c r="U233" s="43"/>
      <c r="V233" s="43"/>
      <c r="X233" s="43"/>
      <c r="Y233" s="43"/>
      <c r="AC233" s="39">
        <f t="shared" si="1"/>
        <v>0</v>
      </c>
      <c r="AD233" s="44">
        <f t="shared" si="2"/>
        <v>0</v>
      </c>
      <c r="AE233" s="40">
        <f t="shared" si="3"/>
        <v>0</v>
      </c>
      <c r="AF233" s="44">
        <f t="shared" si="4"/>
        <v>5</v>
      </c>
    </row>
    <row r="234">
      <c r="A234" s="36">
        <v>231.0</v>
      </c>
      <c r="B234" s="37" t="s">
        <v>243</v>
      </c>
      <c r="C234" s="38" t="str">
        <f t="array" ref="C234">INDEX('Svi studenti'!$C$2:$C996,MATCH(B234, 'Svi studenti'!$B$2:$B996, 0))</f>
        <v>Рончевић, Исидора</v>
      </c>
      <c r="D234" s="38"/>
      <c r="L234" s="38"/>
      <c r="M234" s="38">
        <f t="array" ref="M234">IFERROR(INDEX(Predrok1!A$6:BK$68, MATCH(B234,Predrok1!A$6:A$68, 0), 63),0)</f>
        <v>62</v>
      </c>
      <c r="P234" s="44">
        <f t="array" ref="P234">IFERROR(INDEX(Predrok2!A$6:BB$45, MATCH(B234,Predrok2!A$6:A$45, 0), 54),0)</f>
        <v>0</v>
      </c>
      <c r="R234" s="1"/>
      <c r="S234" s="42">
        <f t="array" ref="S234">IFERROR(INDEX('Jun1'!A$6:BN$31, MATCH(B234,'Jun1'!A$6:A$31, 0), 66),0)</f>
        <v>0</v>
      </c>
      <c r="U234" s="43"/>
      <c r="V234" s="43"/>
      <c r="X234" s="43"/>
      <c r="Y234" s="43"/>
      <c r="AC234" s="39">
        <f t="shared" si="1"/>
        <v>62</v>
      </c>
      <c r="AD234" s="44">
        <f t="shared" si="2"/>
        <v>0</v>
      </c>
      <c r="AE234" s="40">
        <f t="shared" si="3"/>
        <v>62</v>
      </c>
      <c r="AF234" s="44">
        <f t="shared" si="4"/>
        <v>7</v>
      </c>
    </row>
    <row r="235">
      <c r="A235" s="36">
        <v>232.0</v>
      </c>
      <c r="B235" s="37" t="s">
        <v>244</v>
      </c>
      <c r="C235" s="38" t="str">
        <f t="array" ref="C235">INDEX('Svi studenti'!$C$2:$C996,MATCH(B235, 'Svi studenti'!$B$2:$B996, 0))</f>
        <v>Савић, Андрија</v>
      </c>
      <c r="D235" s="38"/>
      <c r="L235" s="38"/>
      <c r="M235" s="38">
        <f t="array" ref="M235">IFERROR(INDEX(Predrok1!A$6:BK$68, MATCH(B235,Predrok1!A$6:A$68, 0), 63),0)</f>
        <v>0</v>
      </c>
      <c r="P235" s="44">
        <f t="array" ref="P235">IFERROR(INDEX(Predrok2!A$6:BB$45, MATCH(B235,Predrok2!A$6:A$45, 0), 54),0)</f>
        <v>0</v>
      </c>
      <c r="R235" s="1"/>
      <c r="S235" s="42">
        <f t="array" ref="S235">IFERROR(INDEX('Jun1'!A$6:BN$31, MATCH(B235,'Jun1'!A$6:A$31, 0), 66),0)</f>
        <v>0</v>
      </c>
      <c r="U235" s="43"/>
      <c r="V235" s="43"/>
      <c r="X235" s="43"/>
      <c r="Y235" s="43"/>
      <c r="AC235" s="39">
        <f t="shared" si="1"/>
        <v>0</v>
      </c>
      <c r="AD235" s="44">
        <f t="shared" si="2"/>
        <v>0</v>
      </c>
      <c r="AE235" s="40">
        <f t="shared" si="3"/>
        <v>0</v>
      </c>
      <c r="AF235" s="44">
        <f t="shared" si="4"/>
        <v>5</v>
      </c>
    </row>
    <row r="236">
      <c r="A236" s="36">
        <v>233.0</v>
      </c>
      <c r="B236" s="37" t="s">
        <v>245</v>
      </c>
      <c r="C236" s="38" t="str">
        <f t="array" ref="C236">INDEX('Svi studenti'!$C$2:$C996,MATCH(B236, 'Svi studenti'!$B$2:$B996, 0))</f>
        <v>Савић, Бојан</v>
      </c>
      <c r="D236" s="38"/>
      <c r="L236" s="38"/>
      <c r="M236" s="38">
        <f t="array" ref="M236">IFERROR(INDEX(Predrok1!A$6:BK$68, MATCH(B236,Predrok1!A$6:A$68, 0), 63),0)</f>
        <v>0</v>
      </c>
      <c r="P236" s="44">
        <f t="array" ref="P236">IFERROR(INDEX(Predrok2!A$6:BB$45, MATCH(B236,Predrok2!A$6:A$45, 0), 54),0)</f>
        <v>0</v>
      </c>
      <c r="R236" s="1"/>
      <c r="S236" s="42">
        <f t="array" ref="S236">IFERROR(INDEX('Jun1'!A$6:BN$31, MATCH(B236,'Jun1'!A$6:A$31, 0), 66),0)</f>
        <v>0</v>
      </c>
      <c r="U236" s="43"/>
      <c r="V236" s="43"/>
      <c r="X236" s="43"/>
      <c r="Y236" s="43"/>
      <c r="AC236" s="39">
        <f t="shared" si="1"/>
        <v>0</v>
      </c>
      <c r="AD236" s="44">
        <f t="shared" si="2"/>
        <v>0</v>
      </c>
      <c r="AE236" s="40">
        <f t="shared" si="3"/>
        <v>0</v>
      </c>
      <c r="AF236" s="44">
        <f t="shared" si="4"/>
        <v>5</v>
      </c>
    </row>
    <row r="237">
      <c r="A237" s="36">
        <v>234.0</v>
      </c>
      <c r="B237" s="48">
        <v>44287.0</v>
      </c>
      <c r="C237" s="38" t="str">
        <f t="array" ref="C237">INDEX('Svi studenti'!$C$2:$C996,MATCH(B237, 'Svi studenti'!$B$2:$B996, 0))</f>
        <v>Савић, Лазар</v>
      </c>
      <c r="D237" s="46"/>
      <c r="L237" s="38"/>
      <c r="M237" s="38">
        <f t="array" ref="M237">IFERROR(INDEX(Predrok1!A$6:BK$68, MATCH(B237,Predrok1!A$6:A$68, 0), 63),0)</f>
        <v>0</v>
      </c>
      <c r="P237" s="44">
        <f t="array" ref="P237">IFERROR(INDEX(Predrok2!A$6:BB$45, MATCH(B237,Predrok2!A$6:A$45, 0), 54),0)</f>
        <v>0</v>
      </c>
      <c r="R237" s="1"/>
      <c r="S237" s="42">
        <f t="array" ref="S237">IFERROR(INDEX('Jun1'!A$6:BN$31, MATCH(B237,'Jun1'!A$6:A$31, 0), 66),0)</f>
        <v>0</v>
      </c>
      <c r="U237" s="43"/>
      <c r="V237" s="43"/>
      <c r="X237" s="43"/>
      <c r="Y237" s="43"/>
      <c r="AC237" s="39">
        <f t="shared" si="1"/>
        <v>0</v>
      </c>
      <c r="AD237" s="44">
        <f t="shared" si="2"/>
        <v>0</v>
      </c>
      <c r="AE237" s="40">
        <f t="shared" si="3"/>
        <v>0</v>
      </c>
      <c r="AF237" s="44">
        <f t="shared" si="4"/>
        <v>5</v>
      </c>
    </row>
    <row r="238">
      <c r="A238" s="36">
        <v>235.0</v>
      </c>
      <c r="B238" s="37" t="s">
        <v>246</v>
      </c>
      <c r="C238" s="38" t="str">
        <f t="array" ref="C238">INDEX('Svi studenti'!$C$2:$C996,MATCH(B238, 'Svi studenti'!$B$2:$B996, 0))</f>
        <v>Самарџић, Михајло</v>
      </c>
      <c r="D238" s="46"/>
      <c r="L238" s="38"/>
      <c r="M238" s="38">
        <f t="array" ref="M238">IFERROR(INDEX(Predrok1!A$6:BK$68, MATCH(B238,Predrok1!A$6:A$68, 0), 63),0)</f>
        <v>0</v>
      </c>
      <c r="P238" s="44">
        <f t="array" ref="P238">IFERROR(INDEX(Predrok2!A$6:BB$45, MATCH(B238,Predrok2!A$6:A$45, 0), 54),0)</f>
        <v>0</v>
      </c>
      <c r="R238" s="1"/>
      <c r="S238" s="42">
        <f t="array" ref="S238">IFERROR(INDEX('Jun1'!A$6:BN$31, MATCH(B238,'Jun1'!A$6:A$31, 0), 66),0)</f>
        <v>0</v>
      </c>
      <c r="U238" s="43"/>
      <c r="V238" s="43"/>
      <c r="X238" s="43"/>
      <c r="Y238" s="43"/>
      <c r="AC238" s="39">
        <f t="shared" si="1"/>
        <v>0</v>
      </c>
      <c r="AD238" s="44">
        <f t="shared" si="2"/>
        <v>0</v>
      </c>
      <c r="AE238" s="40">
        <f t="shared" si="3"/>
        <v>0</v>
      </c>
      <c r="AF238" s="44">
        <f t="shared" si="4"/>
        <v>5</v>
      </c>
    </row>
    <row r="239">
      <c r="A239" s="36">
        <v>236.0</v>
      </c>
      <c r="B239" s="37" t="s">
        <v>247</v>
      </c>
      <c r="C239" s="38" t="str">
        <f t="array" ref="C239">INDEX('Svi studenti'!$C$2:$C996,MATCH(B239, 'Svi studenti'!$B$2:$B996, 0))</f>
        <v>Седлар, Милан</v>
      </c>
      <c r="D239" s="38"/>
      <c r="L239" s="38"/>
      <c r="M239" s="38">
        <f t="array" ref="M239">IFERROR(INDEX(Predrok1!A$6:BK$68, MATCH(B239,Predrok1!A$6:A$68, 0), 63),0)</f>
        <v>0</v>
      </c>
      <c r="P239" s="44">
        <f t="array" ref="P239">IFERROR(INDEX(Predrok2!A$6:BB$45, MATCH(B239,Predrok2!A$6:A$45, 0), 54),0)</f>
        <v>0</v>
      </c>
      <c r="R239" s="1"/>
      <c r="S239" s="42">
        <f t="array" ref="S239">IFERROR(INDEX('Jun1'!A$6:BN$31, MATCH(B239,'Jun1'!A$6:A$31, 0), 66),0)</f>
        <v>0</v>
      </c>
      <c r="U239" s="43"/>
      <c r="V239" s="43"/>
      <c r="X239" s="43"/>
      <c r="Y239" s="43"/>
      <c r="AC239" s="39">
        <f t="shared" si="1"/>
        <v>0</v>
      </c>
      <c r="AD239" s="44">
        <f t="shared" si="2"/>
        <v>0</v>
      </c>
      <c r="AE239" s="40">
        <f t="shared" si="3"/>
        <v>0</v>
      </c>
      <c r="AF239" s="44">
        <f t="shared" si="4"/>
        <v>5</v>
      </c>
    </row>
    <row r="240">
      <c r="A240" s="36">
        <v>237.0</v>
      </c>
      <c r="B240" s="37" t="s">
        <v>248</v>
      </c>
      <c r="C240" s="38" t="str">
        <f t="array" ref="C240">INDEX('Svi studenti'!$C$2:$C996,MATCH(B240, 'Svi studenti'!$B$2:$B996, 0))</f>
        <v>Секулић, Лука</v>
      </c>
      <c r="D240" s="45"/>
      <c r="L240" s="38"/>
      <c r="M240" s="38">
        <f t="array" ref="M240">IFERROR(INDEX(Predrok1!A$6:BK$68, MATCH(B240,Predrok1!A$6:A$68, 0), 63),0)</f>
        <v>61</v>
      </c>
      <c r="P240" s="44">
        <f t="array" ref="P240">IFERROR(INDEX(Predrok2!A$6:BB$45, MATCH(B240,Predrok2!A$6:A$45, 0), 54),0)</f>
        <v>0</v>
      </c>
      <c r="R240" s="1"/>
      <c r="S240" s="42">
        <f t="array" ref="S240">IFERROR(INDEX('Jun1'!A$6:BN$31, MATCH(B240,'Jun1'!A$6:A$31, 0), 66),0)</f>
        <v>0</v>
      </c>
      <c r="U240" s="43"/>
      <c r="V240" s="43"/>
      <c r="X240" s="43"/>
      <c r="Y240" s="43"/>
      <c r="AC240" s="39">
        <f t="shared" si="1"/>
        <v>61</v>
      </c>
      <c r="AD240" s="44">
        <f t="shared" si="2"/>
        <v>0</v>
      </c>
      <c r="AE240" s="40">
        <f t="shared" si="3"/>
        <v>61</v>
      </c>
      <c r="AF240" s="44">
        <f t="shared" si="4"/>
        <v>7</v>
      </c>
    </row>
    <row r="241">
      <c r="A241" s="36">
        <v>238.0</v>
      </c>
      <c r="B241" s="37" t="s">
        <v>249</v>
      </c>
      <c r="C241" s="38" t="str">
        <f t="array" ref="C241">INDEX('Svi studenti'!$C$2:$C996,MATCH(B241, 'Svi studenti'!$B$2:$B996, 0))</f>
        <v>Симић, Јелица</v>
      </c>
      <c r="D241" s="46"/>
      <c r="L241" s="38"/>
      <c r="M241" s="38">
        <f t="array" ref="M241">IFERROR(INDEX(Predrok1!A$6:BK$68, MATCH(B241,Predrok1!A$6:A$68, 0), 63),0)</f>
        <v>0</v>
      </c>
      <c r="P241" s="44">
        <f t="array" ref="P241">IFERROR(INDEX(Predrok2!A$6:BB$45, MATCH(B241,Predrok2!A$6:A$45, 0), 54),0)</f>
        <v>0</v>
      </c>
      <c r="R241" s="1"/>
      <c r="S241" s="42">
        <f t="array" ref="S241">IFERROR(INDEX('Jun1'!A$6:BN$31, MATCH(B241,'Jun1'!A$6:A$31, 0), 66),0)</f>
        <v>0</v>
      </c>
      <c r="U241" s="43"/>
      <c r="V241" s="43"/>
      <c r="X241" s="43"/>
      <c r="Y241" s="43"/>
      <c r="AC241" s="39">
        <f t="shared" si="1"/>
        <v>0</v>
      </c>
      <c r="AD241" s="44">
        <f t="shared" si="2"/>
        <v>0</v>
      </c>
      <c r="AE241" s="40">
        <f t="shared" si="3"/>
        <v>0</v>
      </c>
      <c r="AF241" s="44">
        <f t="shared" si="4"/>
        <v>5</v>
      </c>
    </row>
    <row r="242">
      <c r="A242" s="36">
        <v>239.0</v>
      </c>
      <c r="B242" s="37" t="s">
        <v>250</v>
      </c>
      <c r="C242" s="38" t="str">
        <f t="array" ref="C242">INDEX('Svi studenti'!$C$2:$C996,MATCH(B242, 'Svi studenti'!$B$2:$B996, 0))</f>
        <v>Симић, Невена</v>
      </c>
      <c r="D242" s="38"/>
      <c r="L242" s="38"/>
      <c r="M242" s="38">
        <f t="array" ref="M242">IFERROR(INDEX(Predrok1!A$6:BK$68, MATCH(B242,Predrok1!A$6:A$68, 0), 63),0)</f>
        <v>0</v>
      </c>
      <c r="P242" s="44">
        <f t="array" ref="P242">IFERROR(INDEX(Predrok2!A$6:BB$45, MATCH(B242,Predrok2!A$6:A$45, 0), 54),0)</f>
        <v>0</v>
      </c>
      <c r="R242" s="1"/>
      <c r="S242" s="42">
        <f t="array" ref="S242">IFERROR(INDEX('Jun1'!A$6:BN$31, MATCH(B242,'Jun1'!A$6:A$31, 0), 66),0)</f>
        <v>0</v>
      </c>
      <c r="U242" s="43"/>
      <c r="V242" s="43"/>
      <c r="X242" s="43"/>
      <c r="Y242" s="43"/>
      <c r="AC242" s="39">
        <f t="shared" si="1"/>
        <v>0</v>
      </c>
      <c r="AD242" s="44">
        <f t="shared" si="2"/>
        <v>0</v>
      </c>
      <c r="AE242" s="40">
        <f t="shared" si="3"/>
        <v>0</v>
      </c>
      <c r="AF242" s="44">
        <f t="shared" si="4"/>
        <v>5</v>
      </c>
    </row>
    <row r="243">
      <c r="A243" s="36">
        <v>240.0</v>
      </c>
      <c r="B243" s="37" t="s">
        <v>251</v>
      </c>
      <c r="C243" s="38" t="str">
        <f t="array" ref="C243">INDEX('Svi studenti'!$C$2:$C996,MATCH(B243, 'Svi studenti'!$B$2:$B996, 0))</f>
        <v>Симовић, Сандра</v>
      </c>
      <c r="D243" s="38"/>
      <c r="L243" s="38"/>
      <c r="M243" s="38">
        <f t="array" ref="M243">IFERROR(INDEX(Predrok1!A$6:BK$68, MATCH(B243,Predrok1!A$6:A$68, 0), 63),0)</f>
        <v>0</v>
      </c>
      <c r="P243" s="44">
        <f t="array" ref="P243">IFERROR(INDEX(Predrok2!A$6:BB$45, MATCH(B243,Predrok2!A$6:A$45, 0), 54),0)</f>
        <v>0</v>
      </c>
      <c r="R243" s="1"/>
      <c r="S243" s="42">
        <f t="array" ref="S243">IFERROR(INDEX('Jun1'!A$6:BN$31, MATCH(B243,'Jun1'!A$6:A$31, 0), 66),0)</f>
        <v>0</v>
      </c>
      <c r="U243" s="43"/>
      <c r="V243" s="43"/>
      <c r="X243" s="43"/>
      <c r="Y243" s="43"/>
      <c r="AC243" s="39">
        <f t="shared" si="1"/>
        <v>0</v>
      </c>
      <c r="AD243" s="44">
        <f t="shared" si="2"/>
        <v>0</v>
      </c>
      <c r="AE243" s="40">
        <f t="shared" si="3"/>
        <v>0</v>
      </c>
      <c r="AF243" s="44">
        <f t="shared" si="4"/>
        <v>5</v>
      </c>
    </row>
    <row r="244">
      <c r="A244" s="36">
        <v>241.0</v>
      </c>
      <c r="B244" s="37" t="s">
        <v>252</v>
      </c>
      <c r="C244" s="38" t="str">
        <f t="array" ref="C244">INDEX('Svi studenti'!$C$2:$C996,MATCH(B244, 'Svi studenti'!$B$2:$B996, 0))</f>
        <v>Славић, Горан</v>
      </c>
      <c r="D244" s="38"/>
      <c r="L244" s="38"/>
      <c r="M244" s="38">
        <f t="array" ref="M244">IFERROR(INDEX(Predrok1!A$6:BK$68, MATCH(B244,Predrok1!A$6:A$68, 0), 63),0)</f>
        <v>0</v>
      </c>
      <c r="P244" s="44">
        <f t="array" ref="P244">IFERROR(INDEX(Predrok2!A$6:BB$45, MATCH(B244,Predrok2!A$6:A$45, 0), 54),0)</f>
        <v>0</v>
      </c>
      <c r="R244" s="1"/>
      <c r="S244" s="42">
        <f t="array" ref="S244">IFERROR(INDEX('Jun1'!A$6:BN$31, MATCH(B244,'Jun1'!A$6:A$31, 0), 66),0)</f>
        <v>0</v>
      </c>
      <c r="U244" s="43"/>
      <c r="V244" s="43"/>
      <c r="X244" s="43"/>
      <c r="Y244" s="43"/>
      <c r="AC244" s="39">
        <f t="shared" si="1"/>
        <v>0</v>
      </c>
      <c r="AD244" s="44">
        <f t="shared" si="2"/>
        <v>0</v>
      </c>
      <c r="AE244" s="40">
        <f t="shared" si="3"/>
        <v>0</v>
      </c>
      <c r="AF244" s="44">
        <f t="shared" si="4"/>
        <v>5</v>
      </c>
    </row>
    <row r="245">
      <c r="A245" s="36">
        <v>242.0</v>
      </c>
      <c r="B245" s="37" t="s">
        <v>253</v>
      </c>
      <c r="C245" s="38" t="str">
        <f t="array" ref="C245">INDEX('Svi studenti'!$C$2:$C996,MATCH(B245, 'Svi studenti'!$B$2:$B996, 0))</f>
        <v>Спарић, Лука</v>
      </c>
      <c r="D245" s="45"/>
      <c r="L245" s="38"/>
      <c r="M245" s="38">
        <f t="array" ref="M245">IFERROR(INDEX(Predrok1!A$6:BK$68, MATCH(B245,Predrok1!A$6:A$68, 0), 63),0)</f>
        <v>56</v>
      </c>
      <c r="P245" s="44">
        <f t="array" ref="P245">IFERROR(INDEX(Predrok2!A$6:BB$45, MATCH(B245,Predrok2!A$6:A$45, 0), 54),0)</f>
        <v>0</v>
      </c>
      <c r="R245" s="1"/>
      <c r="S245" s="42">
        <f t="array" ref="S245">IFERROR(INDEX('Jun1'!A$6:BN$31, MATCH(B245,'Jun1'!A$6:A$31, 0), 66),0)</f>
        <v>0</v>
      </c>
      <c r="U245" s="43"/>
      <c r="V245" s="43"/>
      <c r="X245" s="43"/>
      <c r="Y245" s="43"/>
      <c r="AC245" s="39">
        <f t="shared" si="1"/>
        <v>56</v>
      </c>
      <c r="AD245" s="44">
        <f t="shared" si="2"/>
        <v>0</v>
      </c>
      <c r="AE245" s="40">
        <f t="shared" si="3"/>
        <v>56</v>
      </c>
      <c r="AF245" s="44">
        <f t="shared" si="4"/>
        <v>6</v>
      </c>
    </row>
    <row r="246">
      <c r="A246" s="36">
        <v>243.0</v>
      </c>
      <c r="B246" s="37" t="s">
        <v>254</v>
      </c>
      <c r="C246" s="38" t="str">
        <f t="array" ref="C246">INDEX('Svi studenti'!$C$2:$C996,MATCH(B246, 'Svi studenti'!$B$2:$B996, 0))</f>
        <v>Спасић, Милош</v>
      </c>
      <c r="D246" s="38"/>
      <c r="L246" s="38"/>
      <c r="M246" s="38">
        <f t="array" ref="M246">IFERROR(INDEX(Predrok1!A$6:BK$68, MATCH(B246,Predrok1!A$6:A$68, 0), 63),0)</f>
        <v>0</v>
      </c>
      <c r="P246" s="44">
        <f t="array" ref="P246">IFERROR(INDEX(Predrok2!A$6:BB$45, MATCH(B246,Predrok2!A$6:A$45, 0), 54),0)</f>
        <v>0</v>
      </c>
      <c r="R246" s="1"/>
      <c r="S246" s="42">
        <f t="array" ref="S246">IFERROR(INDEX('Jun1'!A$6:BN$31, MATCH(B246,'Jun1'!A$6:A$31, 0), 66),0)</f>
        <v>0</v>
      </c>
      <c r="U246" s="43"/>
      <c r="V246" s="43"/>
      <c r="X246" s="43"/>
      <c r="Y246" s="43"/>
      <c r="AC246" s="39">
        <f t="shared" si="1"/>
        <v>0</v>
      </c>
      <c r="AD246" s="44">
        <f t="shared" si="2"/>
        <v>0</v>
      </c>
      <c r="AE246" s="40">
        <f t="shared" si="3"/>
        <v>0</v>
      </c>
      <c r="AF246" s="44">
        <f t="shared" si="4"/>
        <v>5</v>
      </c>
    </row>
    <row r="247">
      <c r="A247" s="36">
        <v>244.0</v>
      </c>
      <c r="B247" s="37" t="s">
        <v>255</v>
      </c>
      <c r="C247" s="38" t="str">
        <f t="array" ref="C247">INDEX('Svi studenti'!$C$2:$C996,MATCH(B247, 'Svi studenti'!$B$2:$B996, 0))</f>
        <v>Спасић, Никола</v>
      </c>
      <c r="D247" s="38"/>
      <c r="L247" s="38"/>
      <c r="M247" s="38">
        <f t="array" ref="M247">IFERROR(INDEX(Predrok1!A$6:BK$68, MATCH(B247,Predrok1!A$6:A$68, 0), 63),0)</f>
        <v>0</v>
      </c>
      <c r="P247" s="44">
        <f t="array" ref="P247">IFERROR(INDEX(Predrok2!A$6:BB$45, MATCH(B247,Predrok2!A$6:A$45, 0), 54),0)</f>
        <v>0</v>
      </c>
      <c r="R247" s="1"/>
      <c r="S247" s="42">
        <f t="array" ref="S247">IFERROR(INDEX('Jun1'!A$6:BN$31, MATCH(B247,'Jun1'!A$6:A$31, 0), 66),0)</f>
        <v>0</v>
      </c>
      <c r="U247" s="43"/>
      <c r="V247" s="43"/>
      <c r="X247" s="43"/>
      <c r="Y247" s="43"/>
      <c r="AC247" s="39">
        <f t="shared" si="1"/>
        <v>0</v>
      </c>
      <c r="AD247" s="44">
        <f t="shared" si="2"/>
        <v>0</v>
      </c>
      <c r="AE247" s="40">
        <f t="shared" si="3"/>
        <v>0</v>
      </c>
      <c r="AF247" s="44">
        <f t="shared" si="4"/>
        <v>5</v>
      </c>
    </row>
    <row r="248">
      <c r="A248" s="36">
        <v>245.0</v>
      </c>
      <c r="B248" s="37" t="s">
        <v>256</v>
      </c>
      <c r="C248" s="38" t="str">
        <f t="array" ref="C248">INDEX('Svi studenti'!$C$2:$C996,MATCH(B248, 'Svi studenti'!$B$2:$B996, 0))</f>
        <v>Стаменковић, Вук</v>
      </c>
      <c r="D248" s="38"/>
      <c r="L248" s="38"/>
      <c r="M248" s="38">
        <f t="array" ref="M248">IFERROR(INDEX(Predrok1!A$6:BK$68, MATCH(B248,Predrok1!A$6:A$68, 0), 63),0)</f>
        <v>0</v>
      </c>
      <c r="P248" s="44">
        <f t="array" ref="P248">IFERROR(INDEX(Predrok2!A$6:BB$45, MATCH(B248,Predrok2!A$6:A$45, 0), 54),0)</f>
        <v>0</v>
      </c>
      <c r="R248" s="1"/>
      <c r="S248" s="42">
        <f t="array" ref="S248">IFERROR(INDEX('Jun1'!A$6:BN$31, MATCH(B248,'Jun1'!A$6:A$31, 0), 66),0)</f>
        <v>0</v>
      </c>
      <c r="U248" s="43"/>
      <c r="V248" s="43"/>
      <c r="X248" s="43"/>
      <c r="Y248" s="43"/>
      <c r="AC248" s="39">
        <f t="shared" si="1"/>
        <v>0</v>
      </c>
      <c r="AD248" s="44">
        <f t="shared" si="2"/>
        <v>0</v>
      </c>
      <c r="AE248" s="40">
        <f t="shared" si="3"/>
        <v>0</v>
      </c>
      <c r="AF248" s="44">
        <f t="shared" si="4"/>
        <v>5</v>
      </c>
    </row>
    <row r="249">
      <c r="A249" s="36">
        <v>246.0</v>
      </c>
      <c r="B249" s="37" t="s">
        <v>257</v>
      </c>
      <c r="C249" s="38" t="str">
        <f t="array" ref="C249">INDEX('Svi studenti'!$C$2:$C996,MATCH(B249, 'Svi studenti'!$B$2:$B996, 0))</f>
        <v>Станић, Иван</v>
      </c>
      <c r="D249" s="38"/>
      <c r="L249" s="38"/>
      <c r="M249" s="38">
        <f t="array" ref="M249">IFERROR(INDEX(Predrok1!A$6:BK$68, MATCH(B249,Predrok1!A$6:A$68, 0), 63),0)</f>
        <v>0</v>
      </c>
      <c r="P249" s="44">
        <f t="array" ref="P249">IFERROR(INDEX(Predrok2!A$6:BB$45, MATCH(B249,Predrok2!A$6:A$45, 0), 54),0)</f>
        <v>0</v>
      </c>
      <c r="R249" s="1"/>
      <c r="S249" s="42">
        <f t="array" ref="S249">IFERROR(INDEX('Jun1'!A$6:BN$31, MATCH(B249,'Jun1'!A$6:A$31, 0), 66),0)</f>
        <v>0</v>
      </c>
      <c r="U249" s="43"/>
      <c r="V249" s="43"/>
      <c r="X249" s="43"/>
      <c r="Y249" s="43"/>
      <c r="AC249" s="39">
        <f t="shared" si="1"/>
        <v>0</v>
      </c>
      <c r="AD249" s="44">
        <f t="shared" si="2"/>
        <v>0</v>
      </c>
      <c r="AE249" s="40">
        <f t="shared" si="3"/>
        <v>0</v>
      </c>
      <c r="AF249" s="44">
        <f t="shared" si="4"/>
        <v>5</v>
      </c>
    </row>
    <row r="250">
      <c r="A250" s="36">
        <v>247.0</v>
      </c>
      <c r="B250" s="37" t="s">
        <v>258</v>
      </c>
      <c r="C250" s="38" t="str">
        <f t="array" ref="C250">INDEX('Svi studenti'!$C$2:$C996,MATCH(B250, 'Svi studenti'!$B$2:$B996, 0))</f>
        <v>Станковић, Андреја</v>
      </c>
      <c r="D250" s="45"/>
      <c r="L250" s="38"/>
      <c r="M250" s="38">
        <f t="array" ref="M250">IFERROR(INDEX(Predrok1!A$6:BK$68, MATCH(B250,Predrok1!A$6:A$68, 0), 63),0)</f>
        <v>0</v>
      </c>
      <c r="P250" s="44">
        <f t="array" ref="P250">IFERROR(INDEX(Predrok2!A$6:BB$45, MATCH(B250,Predrok2!A$6:A$45, 0), 54),0)</f>
        <v>0</v>
      </c>
      <c r="R250" s="1"/>
      <c r="S250" s="42">
        <f t="array" ref="S250">IFERROR(INDEX('Jun1'!A$6:BN$31, MATCH(B250,'Jun1'!A$6:A$31, 0), 66),0)</f>
        <v>0</v>
      </c>
      <c r="U250" s="43"/>
      <c r="V250" s="43"/>
      <c r="X250" s="43"/>
      <c r="Y250" s="43"/>
      <c r="AC250" s="39">
        <f t="shared" si="1"/>
        <v>0</v>
      </c>
      <c r="AD250" s="44">
        <f t="shared" si="2"/>
        <v>0</v>
      </c>
      <c r="AE250" s="40">
        <f t="shared" si="3"/>
        <v>0</v>
      </c>
      <c r="AF250" s="44">
        <f t="shared" si="4"/>
        <v>5</v>
      </c>
    </row>
    <row r="251">
      <c r="A251" s="36">
        <v>248.0</v>
      </c>
      <c r="B251" s="37" t="s">
        <v>259</v>
      </c>
      <c r="C251" s="38" t="str">
        <f t="array" ref="C251">INDEX('Svi studenti'!$C$2:$C996,MATCH(B251, 'Svi studenti'!$B$2:$B996, 0))</f>
        <v>Станковић, Анка</v>
      </c>
      <c r="D251" s="46"/>
      <c r="L251" s="38"/>
      <c r="M251" s="38">
        <f t="array" ref="M251">IFERROR(INDEX(Predrok1!A$6:BK$68, MATCH(B251,Predrok1!A$6:A$68, 0), 63),0)</f>
        <v>0</v>
      </c>
      <c r="P251" s="44">
        <f t="array" ref="P251">IFERROR(INDEX(Predrok2!A$6:BB$45, MATCH(B251,Predrok2!A$6:A$45, 0), 54),0)</f>
        <v>42</v>
      </c>
      <c r="R251" s="1"/>
      <c r="S251" s="42">
        <f t="array" ref="S251">IFERROR(INDEX('Jun1'!A$6:BN$31, MATCH(B251,'Jun1'!A$6:A$31, 0), 66),0)</f>
        <v>0</v>
      </c>
      <c r="U251" s="43"/>
      <c r="V251" s="43"/>
      <c r="X251" s="43"/>
      <c r="Y251" s="43"/>
      <c r="AC251" s="39">
        <f t="shared" si="1"/>
        <v>42</v>
      </c>
      <c r="AD251" s="44">
        <f t="shared" si="2"/>
        <v>0</v>
      </c>
      <c r="AE251" s="40">
        <f t="shared" si="3"/>
        <v>42</v>
      </c>
      <c r="AF251" s="44">
        <f t="shared" si="4"/>
        <v>5</v>
      </c>
    </row>
    <row r="252">
      <c r="A252" s="36">
        <v>249.0</v>
      </c>
      <c r="B252" s="37" t="s">
        <v>260</v>
      </c>
      <c r="C252" s="38" t="str">
        <f t="array" ref="C252">INDEX('Svi studenti'!$C$2:$C996,MATCH(B252, 'Svi studenti'!$B$2:$B996, 0))</f>
        <v>Станковић, Барбара</v>
      </c>
      <c r="D252" s="46"/>
      <c r="L252" s="38"/>
      <c r="M252" s="38">
        <f t="array" ref="M252">IFERROR(INDEX(Predrok1!A$6:BK$68, MATCH(B252,Predrok1!A$6:A$68, 0), 63),0)</f>
        <v>0</v>
      </c>
      <c r="P252" s="44">
        <f t="array" ref="P252">IFERROR(INDEX(Predrok2!A$6:BB$45, MATCH(B252,Predrok2!A$6:A$45, 0), 54),0)</f>
        <v>0</v>
      </c>
      <c r="R252" s="1"/>
      <c r="S252" s="42">
        <f t="array" ref="S252">IFERROR(INDEX('Jun1'!A$6:BN$31, MATCH(B252,'Jun1'!A$6:A$31, 0), 66),0)</f>
        <v>0</v>
      </c>
      <c r="U252" s="43"/>
      <c r="V252" s="43"/>
      <c r="X252" s="43"/>
      <c r="Y252" s="43"/>
      <c r="AC252" s="39">
        <f t="shared" si="1"/>
        <v>0</v>
      </c>
      <c r="AD252" s="44">
        <f t="shared" si="2"/>
        <v>0</v>
      </c>
      <c r="AE252" s="40">
        <f t="shared" si="3"/>
        <v>0</v>
      </c>
      <c r="AF252" s="44">
        <f t="shared" si="4"/>
        <v>5</v>
      </c>
    </row>
    <row r="253">
      <c r="A253" s="36">
        <v>250.0</v>
      </c>
      <c r="B253" s="37" t="s">
        <v>261</v>
      </c>
      <c r="C253" s="38" t="str">
        <f t="array" ref="C253">INDEX('Svi studenti'!$C$2:$C996,MATCH(B253, 'Svi studenti'!$B$2:$B996, 0))</f>
        <v>Станковић, Матија</v>
      </c>
      <c r="D253" s="45"/>
      <c r="L253" s="38"/>
      <c r="M253" s="38">
        <f t="array" ref="M253">IFERROR(INDEX(Predrok1!A$6:BK$68, MATCH(B253,Predrok1!A$6:A$68, 0), 63),0)</f>
        <v>57</v>
      </c>
      <c r="P253" s="44">
        <f t="array" ref="P253">IFERROR(INDEX(Predrok2!A$6:BB$45, MATCH(B253,Predrok2!A$6:A$45, 0), 54),0)</f>
        <v>0</v>
      </c>
      <c r="R253" s="1"/>
      <c r="S253" s="42">
        <f t="array" ref="S253">IFERROR(INDEX('Jun1'!A$6:BN$31, MATCH(B253,'Jun1'!A$6:A$31, 0), 66),0)</f>
        <v>0</v>
      </c>
      <c r="U253" s="43"/>
      <c r="V253" s="43"/>
      <c r="X253" s="43"/>
      <c r="Y253" s="43"/>
      <c r="AC253" s="39">
        <f t="shared" si="1"/>
        <v>57</v>
      </c>
      <c r="AD253" s="44">
        <f t="shared" si="2"/>
        <v>0</v>
      </c>
      <c r="AE253" s="40">
        <f t="shared" si="3"/>
        <v>57</v>
      </c>
      <c r="AF253" s="44">
        <f t="shared" si="4"/>
        <v>6</v>
      </c>
    </row>
    <row r="254">
      <c r="A254" s="36">
        <v>251.0</v>
      </c>
      <c r="B254" s="37" t="s">
        <v>262</v>
      </c>
      <c r="C254" s="38" t="str">
        <f t="array" ref="C254">INDEX('Svi studenti'!$C$2:$C996,MATCH(B254, 'Svi studenti'!$B$2:$B996, 0))</f>
        <v>Станојловић, Марина</v>
      </c>
      <c r="D254" s="38"/>
      <c r="L254" s="38"/>
      <c r="M254" s="38">
        <f t="array" ref="M254">IFERROR(INDEX(Predrok1!A$6:BK$68, MATCH(B254,Predrok1!A$6:A$68, 0), 63),0)</f>
        <v>46.5</v>
      </c>
      <c r="P254" s="44">
        <f t="array" ref="P254">IFERROR(INDEX(Predrok2!A$6:BB$45, MATCH(B254,Predrok2!A$6:A$45, 0), 54),0)</f>
        <v>0</v>
      </c>
      <c r="R254" s="1"/>
      <c r="S254" s="42">
        <f t="array" ref="S254">IFERROR(INDEX('Jun1'!A$6:BN$31, MATCH(B254,'Jun1'!A$6:A$31, 0), 66),0)</f>
        <v>0</v>
      </c>
      <c r="U254" s="43"/>
      <c r="V254" s="43"/>
      <c r="X254" s="43"/>
      <c r="Y254" s="43"/>
      <c r="AC254" s="39">
        <f t="shared" si="1"/>
        <v>46.5</v>
      </c>
      <c r="AD254" s="44">
        <f t="shared" si="2"/>
        <v>0</v>
      </c>
      <c r="AE254" s="40">
        <f t="shared" si="3"/>
        <v>46.5</v>
      </c>
      <c r="AF254" s="44">
        <f t="shared" si="4"/>
        <v>5</v>
      </c>
    </row>
    <row r="255">
      <c r="A255" s="36">
        <v>252.0</v>
      </c>
      <c r="B255" s="37" t="s">
        <v>263</v>
      </c>
      <c r="C255" s="38" t="str">
        <f t="array" ref="C255">INDEX('Svi studenti'!$C$2:$C996,MATCH(B255, 'Svi studenti'!$B$2:$B996, 0))</f>
        <v>Стевановић, Вања</v>
      </c>
      <c r="D255" s="38"/>
      <c r="L255" s="38"/>
      <c r="M255" s="38">
        <f t="array" ref="M255">IFERROR(INDEX(Predrok1!A$6:BK$68, MATCH(B255,Predrok1!A$6:A$68, 0), 63),0)</f>
        <v>0</v>
      </c>
      <c r="P255" s="44">
        <f t="array" ref="P255">IFERROR(INDEX(Predrok2!A$6:BB$45, MATCH(B255,Predrok2!A$6:A$45, 0), 54),0)</f>
        <v>0</v>
      </c>
      <c r="R255" s="1"/>
      <c r="S255" s="42">
        <f t="array" ref="S255">IFERROR(INDEX('Jun1'!A$6:BN$31, MATCH(B255,'Jun1'!A$6:A$31, 0), 66),0)</f>
        <v>0</v>
      </c>
      <c r="U255" s="43"/>
      <c r="V255" s="43"/>
      <c r="X255" s="43"/>
      <c r="Y255" s="43"/>
      <c r="AC255" s="39">
        <f t="shared" si="1"/>
        <v>0</v>
      </c>
      <c r="AD255" s="44">
        <f t="shared" si="2"/>
        <v>0</v>
      </c>
      <c r="AE255" s="40">
        <f t="shared" si="3"/>
        <v>0</v>
      </c>
      <c r="AF255" s="44">
        <f t="shared" si="4"/>
        <v>5</v>
      </c>
    </row>
    <row r="256">
      <c r="A256" s="36">
        <v>253.0</v>
      </c>
      <c r="B256" s="37" t="s">
        <v>264</v>
      </c>
      <c r="C256" s="38" t="str">
        <f t="array" ref="C256">INDEX('Svi studenti'!$C$2:$C996,MATCH(B256, 'Svi studenti'!$B$2:$B996, 0))</f>
        <v>Стефановић, Предраг</v>
      </c>
      <c r="D256" s="45"/>
      <c r="L256" s="38"/>
      <c r="M256" s="38">
        <f t="array" ref="M256">IFERROR(INDEX(Predrok1!A$6:BK$68, MATCH(B256,Predrok1!A$6:A$68, 0), 63),0)</f>
        <v>14.5</v>
      </c>
      <c r="P256" s="44">
        <f t="array" ref="P256">IFERROR(INDEX(Predrok2!A$6:BB$45, MATCH(B256,Predrok2!A$6:A$45, 0), 54),0)</f>
        <v>0</v>
      </c>
      <c r="R256" s="1"/>
      <c r="S256" s="42">
        <f t="array" ref="S256">IFERROR(INDEX('Jun1'!A$6:BN$31, MATCH(B256,'Jun1'!A$6:A$31, 0), 66),0)</f>
        <v>37.9</v>
      </c>
      <c r="U256" s="43"/>
      <c r="V256" s="43"/>
      <c r="X256" s="43"/>
      <c r="Y256" s="43"/>
      <c r="AC256" s="39">
        <f t="shared" si="1"/>
        <v>37.9</v>
      </c>
      <c r="AD256" s="44">
        <f t="shared" si="2"/>
        <v>0</v>
      </c>
      <c r="AE256" s="40">
        <f t="shared" si="3"/>
        <v>37.9</v>
      </c>
      <c r="AF256" s="44">
        <f t="shared" si="4"/>
        <v>5</v>
      </c>
    </row>
    <row r="257">
      <c r="A257" s="36">
        <v>254.0</v>
      </c>
      <c r="B257" s="37" t="s">
        <v>265</v>
      </c>
      <c r="C257" s="38" t="str">
        <f t="array" ref="C257">INDEX('Svi studenti'!$C$2:$C996,MATCH(B257, 'Svi studenti'!$B$2:$B996, 0))</f>
        <v>Стоиљковић, Алекса</v>
      </c>
      <c r="D257" s="45"/>
      <c r="L257" s="38"/>
      <c r="M257" s="38">
        <f t="array" ref="M257">IFERROR(INDEX(Predrok1!A$6:BK$68, MATCH(B257,Predrok1!A$6:A$68, 0), 63),0)</f>
        <v>0</v>
      </c>
      <c r="P257" s="44">
        <f t="array" ref="P257">IFERROR(INDEX(Predrok2!A$6:BB$45, MATCH(B257,Predrok2!A$6:A$45, 0), 54),0)</f>
        <v>0</v>
      </c>
      <c r="R257" s="1"/>
      <c r="S257" s="42">
        <f t="array" ref="S257">IFERROR(INDEX('Jun1'!A$6:BN$31, MATCH(B257,'Jun1'!A$6:A$31, 0), 66),0)</f>
        <v>0</v>
      </c>
      <c r="U257" s="43"/>
      <c r="V257" s="43"/>
      <c r="X257" s="43"/>
      <c r="Y257" s="43"/>
      <c r="AC257" s="39">
        <f t="shared" si="1"/>
        <v>0</v>
      </c>
      <c r="AD257" s="44">
        <f t="shared" si="2"/>
        <v>0</v>
      </c>
      <c r="AE257" s="40">
        <f t="shared" si="3"/>
        <v>0</v>
      </c>
      <c r="AF257" s="44">
        <f t="shared" si="4"/>
        <v>5</v>
      </c>
    </row>
    <row r="258">
      <c r="A258" s="36">
        <v>255.0</v>
      </c>
      <c r="B258" s="37" t="s">
        <v>266</v>
      </c>
      <c r="C258" s="38" t="str">
        <f t="array" ref="C258">INDEX('Svi studenti'!$C$2:$C996,MATCH(B258, 'Svi studenti'!$B$2:$B996, 0))</f>
        <v>Стоиљковић, Александар</v>
      </c>
      <c r="D258" s="38"/>
      <c r="L258" s="38"/>
      <c r="M258" s="38">
        <f t="array" ref="M258">IFERROR(INDEX(Predrok1!A$6:BK$68, MATCH(B258,Predrok1!A$6:A$68, 0), 63),0)</f>
        <v>45</v>
      </c>
      <c r="P258" s="44">
        <f t="array" ref="P258">IFERROR(INDEX(Predrok2!A$6:BB$45, MATCH(B258,Predrok2!A$6:A$45, 0), 54),0)</f>
        <v>0</v>
      </c>
      <c r="R258" s="1"/>
      <c r="S258" s="42">
        <f t="array" ref="S258">IFERROR(INDEX('Jun1'!A$6:BN$31, MATCH(B258,'Jun1'!A$6:A$31, 0), 66),0)</f>
        <v>0</v>
      </c>
      <c r="U258" s="43"/>
      <c r="V258" s="43"/>
      <c r="X258" s="43"/>
      <c r="Y258" s="43"/>
      <c r="AC258" s="39">
        <f t="shared" si="1"/>
        <v>45</v>
      </c>
      <c r="AD258" s="44">
        <f t="shared" si="2"/>
        <v>0</v>
      </c>
      <c r="AE258" s="40">
        <f t="shared" si="3"/>
        <v>45</v>
      </c>
      <c r="AF258" s="44">
        <f t="shared" si="4"/>
        <v>5</v>
      </c>
    </row>
    <row r="259">
      <c r="A259" s="36">
        <v>256.0</v>
      </c>
      <c r="B259" s="37" t="s">
        <v>267</v>
      </c>
      <c r="C259" s="38" t="str">
        <f t="array" ref="C259">INDEX('Svi studenti'!$C$2:$C996,MATCH(B259, 'Svi studenti'!$B$2:$B996, 0))</f>
        <v>Стојанов, Милана</v>
      </c>
      <c r="D259" s="38"/>
      <c r="L259" s="38"/>
      <c r="M259" s="38">
        <f t="array" ref="M259">IFERROR(INDEX(Predrok1!A$6:BK$68, MATCH(B259,Predrok1!A$6:A$68, 0), 63),0)</f>
        <v>0</v>
      </c>
      <c r="P259" s="44">
        <f t="array" ref="P259">IFERROR(INDEX(Predrok2!A$6:BB$45, MATCH(B259,Predrok2!A$6:A$45, 0), 54),0)</f>
        <v>0</v>
      </c>
      <c r="R259" s="1"/>
      <c r="S259" s="42">
        <f t="array" ref="S259">IFERROR(INDEX('Jun1'!A$6:BN$31, MATCH(B259,'Jun1'!A$6:A$31, 0), 66),0)</f>
        <v>0</v>
      </c>
      <c r="U259" s="43"/>
      <c r="V259" s="43"/>
      <c r="X259" s="43"/>
      <c r="Y259" s="43"/>
      <c r="AC259" s="39">
        <f t="shared" si="1"/>
        <v>0</v>
      </c>
      <c r="AD259" s="44">
        <f t="shared" si="2"/>
        <v>0</v>
      </c>
      <c r="AE259" s="40">
        <f t="shared" si="3"/>
        <v>0</v>
      </c>
      <c r="AF259" s="44">
        <f t="shared" si="4"/>
        <v>5</v>
      </c>
    </row>
    <row r="260">
      <c r="A260" s="36">
        <v>257.0</v>
      </c>
      <c r="B260" s="37" t="s">
        <v>268</v>
      </c>
      <c r="C260" s="38" t="str">
        <f t="array" ref="C260">INDEX('Svi studenti'!$C$2:$C996,MATCH(B260, 'Svi studenti'!$B$2:$B996, 0))</f>
        <v>Стојановић, Тамара</v>
      </c>
      <c r="D260" s="38"/>
      <c r="L260" s="38"/>
      <c r="M260" s="38">
        <f t="array" ref="M260">IFERROR(INDEX(Predrok1!A$6:BK$68, MATCH(B260,Predrok1!A$6:A$68, 0), 63),0)</f>
        <v>38</v>
      </c>
      <c r="P260" s="44">
        <f t="array" ref="P260">IFERROR(INDEX(Predrok2!A$6:BB$45, MATCH(B260,Predrok2!A$6:A$45, 0), 54),0)</f>
        <v>0</v>
      </c>
      <c r="R260" s="1"/>
      <c r="S260" s="42">
        <f t="array" ref="S260">IFERROR(INDEX('Jun1'!A$6:BN$31, MATCH(B260,'Jun1'!A$6:A$31, 0), 66),0)</f>
        <v>0</v>
      </c>
      <c r="U260" s="43"/>
      <c r="V260" s="43"/>
      <c r="X260" s="43"/>
      <c r="Y260" s="43"/>
      <c r="AC260" s="39">
        <f t="shared" si="1"/>
        <v>38</v>
      </c>
      <c r="AD260" s="44">
        <f t="shared" si="2"/>
        <v>0</v>
      </c>
      <c r="AE260" s="40">
        <f t="shared" si="3"/>
        <v>38</v>
      </c>
      <c r="AF260" s="44">
        <f t="shared" si="4"/>
        <v>5</v>
      </c>
    </row>
    <row r="261">
      <c r="A261" s="36">
        <v>258.0</v>
      </c>
      <c r="B261" s="37" t="s">
        <v>269</v>
      </c>
      <c r="C261" s="38" t="str">
        <f t="array" ref="C261">INDEX('Svi studenti'!$C$2:$C996,MATCH(B261, 'Svi studenti'!$B$2:$B996, 0))</f>
        <v>Стојић, Магдалена</v>
      </c>
      <c r="D261" s="38"/>
      <c r="L261" s="38"/>
      <c r="M261" s="38">
        <f t="array" ref="M261">IFERROR(INDEX(Predrok1!A$6:BK$68, MATCH(B261,Predrok1!A$6:A$68, 0), 63),0)</f>
        <v>0</v>
      </c>
      <c r="P261" s="44">
        <f t="array" ref="P261">IFERROR(INDEX(Predrok2!A$6:BB$45, MATCH(B261,Predrok2!A$6:A$45, 0), 54),0)</f>
        <v>0</v>
      </c>
      <c r="R261" s="1"/>
      <c r="S261" s="42">
        <f t="array" ref="S261">IFERROR(INDEX('Jun1'!A$6:BN$31, MATCH(B261,'Jun1'!A$6:A$31, 0), 66),0)</f>
        <v>0</v>
      </c>
      <c r="U261" s="43"/>
      <c r="V261" s="43"/>
      <c r="X261" s="43"/>
      <c r="Y261" s="43"/>
      <c r="AC261" s="39">
        <f t="shared" si="1"/>
        <v>0</v>
      </c>
      <c r="AD261" s="44">
        <f t="shared" si="2"/>
        <v>0</v>
      </c>
      <c r="AE261" s="40">
        <f t="shared" si="3"/>
        <v>0</v>
      </c>
      <c r="AF261" s="44">
        <f t="shared" si="4"/>
        <v>5</v>
      </c>
    </row>
    <row r="262">
      <c r="A262" s="36">
        <v>259.0</v>
      </c>
      <c r="B262" s="37" t="s">
        <v>270</v>
      </c>
      <c r="C262" s="38" t="str">
        <f t="array" ref="C262">INDEX('Svi studenti'!$C$2:$C996,MATCH(B262, 'Svi studenti'!$B$2:$B996, 0))</f>
        <v>Стојчевски, Иван</v>
      </c>
      <c r="D262" s="45"/>
      <c r="L262" s="38"/>
      <c r="M262" s="38">
        <f t="array" ref="M262">IFERROR(INDEX(Predrok1!A$6:BK$68, MATCH(B262,Predrok1!A$6:A$68, 0), 63),0)</f>
        <v>0</v>
      </c>
      <c r="P262" s="44">
        <f t="array" ref="P262">IFERROR(INDEX(Predrok2!A$6:BB$45, MATCH(B262,Predrok2!A$6:A$45, 0), 54),0)</f>
        <v>0</v>
      </c>
      <c r="R262" s="1"/>
      <c r="S262" s="42">
        <f t="array" ref="S262">IFERROR(INDEX('Jun1'!A$6:BN$31, MATCH(B262,'Jun1'!A$6:A$31, 0), 66),0)</f>
        <v>0</v>
      </c>
      <c r="U262" s="43"/>
      <c r="V262" s="43"/>
      <c r="X262" s="43"/>
      <c r="Y262" s="43"/>
      <c r="AC262" s="39">
        <f t="shared" si="1"/>
        <v>0</v>
      </c>
      <c r="AD262" s="44">
        <f t="shared" si="2"/>
        <v>0</v>
      </c>
      <c r="AE262" s="40">
        <f t="shared" si="3"/>
        <v>0</v>
      </c>
      <c r="AF262" s="44">
        <f t="shared" si="4"/>
        <v>5</v>
      </c>
    </row>
    <row r="263">
      <c r="A263" s="36">
        <v>260.0</v>
      </c>
      <c r="B263" s="37" t="s">
        <v>271</v>
      </c>
      <c r="C263" s="38" t="str">
        <f t="array" ref="C263">INDEX('Svi studenti'!$C$2:$C996,MATCH(B263, 'Svi studenti'!$B$2:$B996, 0))</f>
        <v>Стојчић, Александар</v>
      </c>
      <c r="D263" s="45"/>
      <c r="L263" s="38"/>
      <c r="M263" s="38">
        <f t="array" ref="M263">IFERROR(INDEX(Predrok1!A$6:BK$68, MATCH(B263,Predrok1!A$6:A$68, 0), 63),0)</f>
        <v>63</v>
      </c>
      <c r="P263" s="44">
        <f t="array" ref="P263">IFERROR(INDEX(Predrok2!A$6:BB$45, MATCH(B263,Predrok2!A$6:A$45, 0), 54),0)</f>
        <v>0</v>
      </c>
      <c r="R263" s="1"/>
      <c r="S263" s="42">
        <f t="array" ref="S263">IFERROR(INDEX('Jun1'!A$6:BN$31, MATCH(B263,'Jun1'!A$6:A$31, 0), 66),0)</f>
        <v>0</v>
      </c>
      <c r="U263" s="43"/>
      <c r="V263" s="43"/>
      <c r="X263" s="43"/>
      <c r="Y263" s="43"/>
      <c r="AC263" s="39">
        <f t="shared" si="1"/>
        <v>63</v>
      </c>
      <c r="AD263" s="44">
        <f t="shared" si="2"/>
        <v>0</v>
      </c>
      <c r="AE263" s="40">
        <f t="shared" si="3"/>
        <v>63</v>
      </c>
      <c r="AF263" s="44">
        <f t="shared" si="4"/>
        <v>7</v>
      </c>
    </row>
    <row r="264">
      <c r="A264" s="36">
        <v>261.0</v>
      </c>
      <c r="B264" s="37" t="s">
        <v>272</v>
      </c>
      <c r="C264" s="38" t="str">
        <f t="array" ref="C264">INDEX('Svi studenti'!$C$2:$C996,MATCH(B264, 'Svi studenti'!$B$2:$B996, 0))</f>
        <v>Стошић, Војин</v>
      </c>
      <c r="D264" s="45"/>
      <c r="L264" s="38"/>
      <c r="M264" s="38">
        <f t="array" ref="M264">IFERROR(INDEX(Predrok1!A$6:BK$68, MATCH(B264,Predrok1!A$6:A$68, 0), 63),0)</f>
        <v>16.5</v>
      </c>
      <c r="P264" s="44">
        <f t="array" ref="P264">IFERROR(INDEX(Predrok2!A$6:BB$45, MATCH(B264,Predrok2!A$6:A$45, 0), 54),0)</f>
        <v>0</v>
      </c>
      <c r="R264" s="1"/>
      <c r="S264" s="42">
        <f t="array" ref="S264">IFERROR(INDEX('Jun1'!A$6:BN$31, MATCH(B264,'Jun1'!A$6:A$31, 0), 66),0)</f>
        <v>41.5</v>
      </c>
      <c r="U264" s="43"/>
      <c r="V264" s="43"/>
      <c r="X264" s="43"/>
      <c r="Y264" s="43"/>
      <c r="AC264" s="39">
        <f t="shared" si="1"/>
        <v>41.5</v>
      </c>
      <c r="AD264" s="44">
        <f t="shared" si="2"/>
        <v>0</v>
      </c>
      <c r="AE264" s="40">
        <f t="shared" si="3"/>
        <v>41.5</v>
      </c>
      <c r="AF264" s="44">
        <f t="shared" si="4"/>
        <v>5</v>
      </c>
    </row>
    <row r="265">
      <c r="A265" s="36">
        <v>262.0</v>
      </c>
      <c r="B265" s="37" t="s">
        <v>273</v>
      </c>
      <c r="C265" s="38" t="str">
        <f t="array" ref="C265">INDEX('Svi studenti'!$C$2:$C996,MATCH(B265, 'Svi studenti'!$B$2:$B996, 0))</f>
        <v>Стругар, Вељко</v>
      </c>
      <c r="D265" s="45"/>
      <c r="L265" s="38"/>
      <c r="M265" s="38">
        <f t="array" ref="M265">IFERROR(INDEX(Predrok1!A$6:BK$68, MATCH(B265,Predrok1!A$6:A$68, 0), 63),0)</f>
        <v>0</v>
      </c>
      <c r="P265" s="44">
        <f t="array" ref="P265">IFERROR(INDEX(Predrok2!A$6:BB$45, MATCH(B265,Predrok2!A$6:A$45, 0), 54),0)</f>
        <v>43</v>
      </c>
      <c r="R265" s="1"/>
      <c r="S265" s="42">
        <f t="array" ref="S265">IFERROR(INDEX('Jun1'!A$6:BN$31, MATCH(B265,'Jun1'!A$6:A$31, 0), 66),0)</f>
        <v>0</v>
      </c>
      <c r="U265" s="43"/>
      <c r="V265" s="43"/>
      <c r="X265" s="43"/>
      <c r="Y265" s="43"/>
      <c r="AC265" s="39">
        <f t="shared" si="1"/>
        <v>43</v>
      </c>
      <c r="AD265" s="44">
        <f t="shared" si="2"/>
        <v>0</v>
      </c>
      <c r="AE265" s="40">
        <f t="shared" si="3"/>
        <v>43</v>
      </c>
      <c r="AF265" s="44">
        <f t="shared" si="4"/>
        <v>5</v>
      </c>
    </row>
    <row r="266">
      <c r="A266" s="36">
        <v>263.0</v>
      </c>
      <c r="B266" s="37" t="s">
        <v>274</v>
      </c>
      <c r="C266" s="38" t="str">
        <f t="array" ref="C266">INDEX('Svi studenti'!$C$2:$C996,MATCH(B266, 'Svi studenti'!$B$2:$B996, 0))</f>
        <v>Стублинчевић, Александра</v>
      </c>
      <c r="D266" s="38"/>
      <c r="L266" s="38"/>
      <c r="M266" s="38">
        <f t="array" ref="M266">IFERROR(INDEX(Predrok1!A$6:BK$68, MATCH(B266,Predrok1!A$6:A$68, 0), 63),0)</f>
        <v>0</v>
      </c>
      <c r="P266" s="44">
        <f t="array" ref="P266">IFERROR(INDEX(Predrok2!A$6:BB$45, MATCH(B266,Predrok2!A$6:A$45, 0), 54),0)</f>
        <v>30</v>
      </c>
      <c r="R266" s="1"/>
      <c r="S266" s="42">
        <f t="array" ref="S266">IFERROR(INDEX('Jun1'!A$6:BN$31, MATCH(B266,'Jun1'!A$6:A$31, 0), 66),0)</f>
        <v>0</v>
      </c>
      <c r="U266" s="43"/>
      <c r="V266" s="43"/>
      <c r="X266" s="43"/>
      <c r="Y266" s="43"/>
      <c r="AC266" s="39">
        <f t="shared" si="1"/>
        <v>30</v>
      </c>
      <c r="AD266" s="44">
        <f t="shared" si="2"/>
        <v>0</v>
      </c>
      <c r="AE266" s="40">
        <f t="shared" si="3"/>
        <v>30</v>
      </c>
      <c r="AF266" s="44">
        <f t="shared" si="4"/>
        <v>5</v>
      </c>
    </row>
    <row r="267">
      <c r="A267" s="36">
        <v>264.0</v>
      </c>
      <c r="B267" s="37" t="s">
        <v>275</v>
      </c>
      <c r="C267" s="38" t="str">
        <f t="array" ref="C267">INDEX('Svi studenti'!$C$2:$C996,MATCH(B267, 'Svi studenti'!$B$2:$B996, 0))</f>
        <v>Судар, Јелена</v>
      </c>
      <c r="D267" s="38"/>
      <c r="L267" s="38"/>
      <c r="M267" s="38">
        <f t="array" ref="M267">IFERROR(INDEX(Predrok1!A$6:BK$68, MATCH(B267,Predrok1!A$6:A$68, 0), 63),0)</f>
        <v>0</v>
      </c>
      <c r="P267" s="44">
        <f t="array" ref="P267">IFERROR(INDEX(Predrok2!A$6:BB$45, MATCH(B267,Predrok2!A$6:A$45, 0), 54),0)</f>
        <v>39</v>
      </c>
      <c r="R267" s="1"/>
      <c r="S267" s="42">
        <f t="array" ref="S267">IFERROR(INDEX('Jun1'!A$6:BN$31, MATCH(B267,'Jun1'!A$6:A$31, 0), 66),0)</f>
        <v>0</v>
      </c>
      <c r="U267" s="43"/>
      <c r="V267" s="43"/>
      <c r="X267" s="43"/>
      <c r="Y267" s="43"/>
      <c r="AC267" s="39">
        <f t="shared" si="1"/>
        <v>39</v>
      </c>
      <c r="AD267" s="44">
        <f t="shared" si="2"/>
        <v>0</v>
      </c>
      <c r="AE267" s="40">
        <f t="shared" si="3"/>
        <v>39</v>
      </c>
      <c r="AF267" s="44">
        <f t="shared" si="4"/>
        <v>5</v>
      </c>
    </row>
    <row r="268">
      <c r="A268" s="36">
        <v>265.0</v>
      </c>
      <c r="B268" s="37" t="s">
        <v>276</v>
      </c>
      <c r="C268" s="38" t="str">
        <f t="array" ref="C268">INDEX('Svi studenti'!$C$2:$C996,MATCH(B268, 'Svi studenti'!$B$2:$B996, 0))</f>
        <v>Тасић, Иван</v>
      </c>
      <c r="D268" s="38"/>
      <c r="L268" s="38"/>
      <c r="M268" s="38">
        <f t="array" ref="M268">IFERROR(INDEX(Predrok1!A$6:BK$68, MATCH(B268,Predrok1!A$6:A$68, 0), 63),0)</f>
        <v>0</v>
      </c>
      <c r="P268" s="44">
        <f t="array" ref="P268">IFERROR(INDEX(Predrok2!A$6:BB$45, MATCH(B268,Predrok2!A$6:A$45, 0), 54),0)</f>
        <v>0</v>
      </c>
      <c r="R268" s="1"/>
      <c r="S268" s="42">
        <f t="array" ref="S268">IFERROR(INDEX('Jun1'!A$6:BN$31, MATCH(B268,'Jun1'!A$6:A$31, 0), 66),0)</f>
        <v>0</v>
      </c>
      <c r="U268" s="43"/>
      <c r="V268" s="43"/>
      <c r="X268" s="43"/>
      <c r="Y268" s="43"/>
      <c r="AC268" s="39">
        <f t="shared" si="1"/>
        <v>0</v>
      </c>
      <c r="AD268" s="44">
        <f t="shared" si="2"/>
        <v>0</v>
      </c>
      <c r="AE268" s="40">
        <f t="shared" si="3"/>
        <v>0</v>
      </c>
      <c r="AF268" s="44">
        <f t="shared" si="4"/>
        <v>5</v>
      </c>
    </row>
    <row r="269">
      <c r="A269" s="36">
        <v>266.0</v>
      </c>
      <c r="B269" s="37" t="s">
        <v>277</v>
      </c>
      <c r="C269" s="38" t="str">
        <f t="array" ref="C269">INDEX('Svi studenti'!$C$2:$C996,MATCH(B269, 'Svi studenti'!$B$2:$B996, 0))</f>
        <v>Тешић, Јелена</v>
      </c>
      <c r="D269" s="38"/>
      <c r="L269" s="38"/>
      <c r="M269" s="38">
        <f t="array" ref="M269">IFERROR(INDEX(Predrok1!A$6:BK$68, MATCH(B269,Predrok1!A$6:A$68, 0), 63),0)</f>
        <v>0</v>
      </c>
      <c r="P269" s="44">
        <f t="array" ref="P269">IFERROR(INDEX(Predrok2!A$6:BB$45, MATCH(B269,Predrok2!A$6:A$45, 0), 54),0)</f>
        <v>0</v>
      </c>
      <c r="R269" s="1"/>
      <c r="S269" s="42">
        <f t="array" ref="S269">IFERROR(INDEX('Jun1'!A$6:BN$31, MATCH(B269,'Jun1'!A$6:A$31, 0), 66),0)</f>
        <v>0</v>
      </c>
      <c r="U269" s="43"/>
      <c r="V269" s="43"/>
      <c r="X269" s="43"/>
      <c r="Y269" s="43"/>
      <c r="AC269" s="39">
        <f t="shared" si="1"/>
        <v>0</v>
      </c>
      <c r="AD269" s="44">
        <f t="shared" si="2"/>
        <v>0</v>
      </c>
      <c r="AE269" s="40">
        <f t="shared" si="3"/>
        <v>0</v>
      </c>
      <c r="AF269" s="44">
        <f t="shared" si="4"/>
        <v>5</v>
      </c>
    </row>
    <row r="270">
      <c r="A270" s="36">
        <v>267.0</v>
      </c>
      <c r="B270" s="37" t="s">
        <v>278</v>
      </c>
      <c r="C270" s="38" t="str">
        <f t="array" ref="C270">INDEX('Svi studenti'!$C$2:$C996,MATCH(B270, 'Svi studenti'!$B$2:$B996, 0))</f>
        <v>Тешовић, Иван</v>
      </c>
      <c r="D270" s="38"/>
      <c r="L270" s="38"/>
      <c r="M270" s="38">
        <f t="array" ref="M270">IFERROR(INDEX(Predrok1!A$6:BK$68, MATCH(B270,Predrok1!A$6:A$68, 0), 63),0)</f>
        <v>0</v>
      </c>
      <c r="P270" s="44">
        <f t="array" ref="P270">IFERROR(INDEX(Predrok2!A$6:BB$45, MATCH(B270,Predrok2!A$6:A$45, 0), 54),0)</f>
        <v>0</v>
      </c>
      <c r="R270" s="1"/>
      <c r="S270" s="42">
        <f t="array" ref="S270">IFERROR(INDEX('Jun1'!A$6:BN$31, MATCH(B270,'Jun1'!A$6:A$31, 0), 66),0)</f>
        <v>0</v>
      </c>
      <c r="U270" s="43"/>
      <c r="V270" s="43"/>
      <c r="X270" s="43"/>
      <c r="Y270" s="43"/>
      <c r="AC270" s="39">
        <f t="shared" si="1"/>
        <v>0</v>
      </c>
      <c r="AD270" s="44">
        <f t="shared" si="2"/>
        <v>0</v>
      </c>
      <c r="AE270" s="40">
        <f t="shared" si="3"/>
        <v>0</v>
      </c>
      <c r="AF270" s="44">
        <f t="shared" si="4"/>
        <v>5</v>
      </c>
    </row>
    <row r="271">
      <c r="A271" s="36">
        <v>268.0</v>
      </c>
      <c r="B271" s="37" t="s">
        <v>279</v>
      </c>
      <c r="C271" s="38" t="str">
        <f t="array" ref="C271">INDEX('Svi studenti'!$C$2:$C996,MATCH(B271, 'Svi studenti'!$B$2:$B996, 0))</f>
        <v>Тимотијевић, Емилија</v>
      </c>
      <c r="D271" s="38"/>
      <c r="L271" s="38"/>
      <c r="M271" s="38">
        <f t="array" ref="M271">IFERROR(INDEX(Predrok1!A$6:BK$68, MATCH(B271,Predrok1!A$6:A$68, 0), 63),0)</f>
        <v>0</v>
      </c>
      <c r="P271" s="44">
        <f t="array" ref="P271">IFERROR(INDEX(Predrok2!A$6:BB$45, MATCH(B271,Predrok2!A$6:A$45, 0), 54),0)</f>
        <v>0</v>
      </c>
      <c r="R271" s="1"/>
      <c r="S271" s="42">
        <f t="array" ref="S271">IFERROR(INDEX('Jun1'!A$6:BN$31, MATCH(B271,'Jun1'!A$6:A$31, 0), 66),0)</f>
        <v>0</v>
      </c>
      <c r="U271" s="43"/>
      <c r="V271" s="43"/>
      <c r="X271" s="43"/>
      <c r="Y271" s="43"/>
      <c r="AC271" s="39">
        <f t="shared" si="1"/>
        <v>0</v>
      </c>
      <c r="AD271" s="44">
        <f t="shared" si="2"/>
        <v>0</v>
      </c>
      <c r="AE271" s="40">
        <f t="shared" si="3"/>
        <v>0</v>
      </c>
      <c r="AF271" s="44">
        <f t="shared" si="4"/>
        <v>5</v>
      </c>
    </row>
    <row r="272">
      <c r="A272" s="36">
        <v>269.0</v>
      </c>
      <c r="B272" s="37" t="s">
        <v>280</v>
      </c>
      <c r="C272" s="38" t="str">
        <f t="array" ref="C272">INDEX('Svi studenti'!$C$2:$C996,MATCH(B272, 'Svi studenti'!$B$2:$B996, 0))</f>
        <v>Тодоровић, Немања</v>
      </c>
      <c r="D272" s="38"/>
      <c r="L272" s="38"/>
      <c r="M272" s="38">
        <f t="array" ref="M272">IFERROR(INDEX(Predrok1!A$6:BK$68, MATCH(B272,Predrok1!A$6:A$68, 0), 63),0)</f>
        <v>0</v>
      </c>
      <c r="P272" s="44">
        <f t="array" ref="P272">IFERROR(INDEX(Predrok2!A$6:BB$45, MATCH(B272,Predrok2!A$6:A$45, 0), 54),0)</f>
        <v>0</v>
      </c>
      <c r="R272" s="1"/>
      <c r="S272" s="42">
        <f t="array" ref="S272">IFERROR(INDEX('Jun1'!A$6:BN$31, MATCH(B272,'Jun1'!A$6:A$31, 0), 66),0)</f>
        <v>0</v>
      </c>
      <c r="U272" s="43"/>
      <c r="V272" s="43"/>
      <c r="X272" s="43"/>
      <c r="Y272" s="43"/>
      <c r="AC272" s="39">
        <f t="shared" si="1"/>
        <v>0</v>
      </c>
      <c r="AD272" s="44">
        <f t="shared" si="2"/>
        <v>0</v>
      </c>
      <c r="AE272" s="40">
        <f t="shared" si="3"/>
        <v>0</v>
      </c>
      <c r="AF272" s="44">
        <f t="shared" si="4"/>
        <v>5</v>
      </c>
    </row>
    <row r="273">
      <c r="A273" s="36">
        <v>270.0</v>
      </c>
      <c r="B273" s="37" t="s">
        <v>281</v>
      </c>
      <c r="C273" s="38" t="str">
        <f t="array" ref="C273">INDEX('Svi studenti'!$C$2:$C996,MATCH(B273, 'Svi studenti'!$B$2:$B996, 0))</f>
        <v>Томашевић, Алекса</v>
      </c>
      <c r="D273" s="45"/>
      <c r="L273" s="38"/>
      <c r="M273" s="38">
        <f t="array" ref="M273">IFERROR(INDEX(Predrok1!A$6:BK$68, MATCH(B273,Predrok1!A$6:A$68, 0), 63),0)</f>
        <v>0</v>
      </c>
      <c r="P273" s="44">
        <f t="array" ref="P273">IFERROR(INDEX(Predrok2!A$6:BB$45, MATCH(B273,Predrok2!A$6:A$45, 0), 54),0)</f>
        <v>0</v>
      </c>
      <c r="R273" s="1"/>
      <c r="S273" s="42">
        <f t="array" ref="S273">IFERROR(INDEX('Jun1'!A$6:BN$31, MATCH(B273,'Jun1'!A$6:A$31, 0), 66),0)</f>
        <v>0</v>
      </c>
      <c r="U273" s="43"/>
      <c r="V273" s="43"/>
      <c r="X273" s="43"/>
      <c r="Y273" s="43"/>
      <c r="AC273" s="39">
        <f t="shared" si="1"/>
        <v>0</v>
      </c>
      <c r="AD273" s="44">
        <f t="shared" si="2"/>
        <v>0</v>
      </c>
      <c r="AE273" s="40">
        <f t="shared" si="3"/>
        <v>0</v>
      </c>
      <c r="AF273" s="44">
        <f t="shared" si="4"/>
        <v>5</v>
      </c>
    </row>
    <row r="274">
      <c r="A274" s="36">
        <v>271.0</v>
      </c>
      <c r="B274" s="37" t="s">
        <v>282</v>
      </c>
      <c r="C274" s="38" t="str">
        <f t="array" ref="C274">INDEX('Svi studenti'!$C$2:$C996,MATCH(B274, 'Svi studenti'!$B$2:$B996, 0))</f>
        <v>Томић, Илија</v>
      </c>
      <c r="D274" s="45"/>
      <c r="L274" s="38"/>
      <c r="M274" s="38">
        <f t="array" ref="M274">IFERROR(INDEX(Predrok1!A$6:BK$68, MATCH(B274,Predrok1!A$6:A$68, 0), 63),0)</f>
        <v>0</v>
      </c>
      <c r="P274" s="44">
        <f t="array" ref="P274">IFERROR(INDEX(Predrok2!A$6:BB$45, MATCH(B274,Predrok2!A$6:A$45, 0), 54),0)</f>
        <v>22.5</v>
      </c>
      <c r="R274" s="1"/>
      <c r="S274" s="42">
        <f t="array" ref="S274">IFERROR(INDEX('Jun1'!A$6:BN$31, MATCH(B274,'Jun1'!A$6:A$31, 0), 66),0)</f>
        <v>0</v>
      </c>
      <c r="U274" s="43"/>
      <c r="V274" s="43"/>
      <c r="X274" s="43"/>
      <c r="Y274" s="43"/>
      <c r="AC274" s="39">
        <f t="shared" si="1"/>
        <v>22.5</v>
      </c>
      <c r="AD274" s="44">
        <f t="shared" si="2"/>
        <v>0</v>
      </c>
      <c r="AE274" s="40">
        <f t="shared" si="3"/>
        <v>22.5</v>
      </c>
      <c r="AF274" s="44">
        <f t="shared" si="4"/>
        <v>5</v>
      </c>
    </row>
    <row r="275">
      <c r="A275" s="36">
        <v>272.0</v>
      </c>
      <c r="B275" s="37" t="s">
        <v>283</v>
      </c>
      <c r="C275" s="38" t="str">
        <f t="array" ref="C275">INDEX('Svi studenti'!$C$2:$C996,MATCH(B275, 'Svi studenti'!$B$2:$B996, 0))</f>
        <v>Томић, Лазар</v>
      </c>
      <c r="D275" s="38"/>
      <c r="L275" s="38"/>
      <c r="M275" s="38">
        <f t="array" ref="M275">IFERROR(INDEX(Predrok1!A$6:BK$68, MATCH(B275,Predrok1!A$6:A$68, 0), 63),0)</f>
        <v>0</v>
      </c>
      <c r="P275" s="44">
        <f t="array" ref="P275">IFERROR(INDEX(Predrok2!A$6:BB$45, MATCH(B275,Predrok2!A$6:A$45, 0), 54),0)</f>
        <v>0</v>
      </c>
      <c r="R275" s="1"/>
      <c r="S275" s="42">
        <f t="array" ref="S275">IFERROR(INDEX('Jun1'!A$6:BN$31, MATCH(B275,'Jun1'!A$6:A$31, 0), 66),0)</f>
        <v>0</v>
      </c>
      <c r="U275" s="43"/>
      <c r="V275" s="43"/>
      <c r="X275" s="43"/>
      <c r="Y275" s="43"/>
      <c r="AC275" s="39">
        <f t="shared" si="1"/>
        <v>0</v>
      </c>
      <c r="AD275" s="44">
        <f t="shared" si="2"/>
        <v>0</v>
      </c>
      <c r="AE275" s="40">
        <f t="shared" si="3"/>
        <v>0</v>
      </c>
      <c r="AF275" s="44">
        <f t="shared" si="4"/>
        <v>5</v>
      </c>
    </row>
    <row r="276">
      <c r="A276" s="36">
        <v>273.0</v>
      </c>
      <c r="B276" s="37" t="s">
        <v>284</v>
      </c>
      <c r="C276" s="38" t="str">
        <f t="array" ref="C276">INDEX('Svi studenti'!$C$2:$C996,MATCH(B276, 'Svi studenti'!$B$2:$B996, 0))</f>
        <v>Топаловић, Јована</v>
      </c>
      <c r="D276" s="38"/>
      <c r="L276" s="38"/>
      <c r="M276" s="38">
        <f t="array" ref="M276">IFERROR(INDEX(Predrok1!A$6:BK$68, MATCH(B276,Predrok1!A$6:A$68, 0), 63),0)</f>
        <v>0</v>
      </c>
      <c r="P276" s="44">
        <f t="array" ref="P276">IFERROR(INDEX(Predrok2!A$6:BB$45, MATCH(B276,Predrok2!A$6:A$45, 0), 54),0)</f>
        <v>0</v>
      </c>
      <c r="R276" s="1"/>
      <c r="S276" s="42">
        <f t="array" ref="S276">IFERROR(INDEX('Jun1'!A$6:BN$31, MATCH(B276,'Jun1'!A$6:A$31, 0), 66),0)</f>
        <v>0</v>
      </c>
      <c r="U276" s="43"/>
      <c r="V276" s="43"/>
      <c r="X276" s="43"/>
      <c r="Y276" s="43"/>
      <c r="AC276" s="39">
        <f t="shared" si="1"/>
        <v>0</v>
      </c>
      <c r="AD276" s="44">
        <f t="shared" si="2"/>
        <v>0</v>
      </c>
      <c r="AE276" s="40">
        <f t="shared" si="3"/>
        <v>0</v>
      </c>
      <c r="AF276" s="44">
        <f t="shared" si="4"/>
        <v>5</v>
      </c>
    </row>
    <row r="277">
      <c r="A277" s="36">
        <v>274.0</v>
      </c>
      <c r="B277" s="37" t="s">
        <v>285</v>
      </c>
      <c r="C277" s="38" t="str">
        <f t="array" ref="C277">INDEX('Svi studenti'!$C$2:$C996,MATCH(B277, 'Svi studenti'!$B$2:$B996, 0))</f>
        <v>Топић, Андреј</v>
      </c>
      <c r="D277" s="38"/>
      <c r="L277" s="38"/>
      <c r="M277" s="38">
        <f t="array" ref="M277">IFERROR(INDEX(Predrok1!A$6:BK$68, MATCH(B277,Predrok1!A$6:A$68, 0), 63),0)</f>
        <v>0</v>
      </c>
      <c r="P277" s="44">
        <f t="array" ref="P277">IFERROR(INDEX(Predrok2!A$6:BB$45, MATCH(B277,Predrok2!A$6:A$45, 0), 54),0)</f>
        <v>0</v>
      </c>
      <c r="R277" s="1"/>
      <c r="S277" s="42">
        <f t="array" ref="S277">IFERROR(INDEX('Jun1'!A$6:BN$31, MATCH(B277,'Jun1'!A$6:A$31, 0), 66),0)</f>
        <v>0</v>
      </c>
      <c r="U277" s="43"/>
      <c r="V277" s="43"/>
      <c r="X277" s="43"/>
      <c r="Y277" s="43"/>
      <c r="AC277" s="39">
        <f t="shared" si="1"/>
        <v>0</v>
      </c>
      <c r="AD277" s="44">
        <f t="shared" si="2"/>
        <v>0</v>
      </c>
      <c r="AE277" s="40">
        <f t="shared" si="3"/>
        <v>0</v>
      </c>
      <c r="AF277" s="44">
        <f t="shared" si="4"/>
        <v>5</v>
      </c>
    </row>
    <row r="278">
      <c r="A278" s="36">
        <v>275.0</v>
      </c>
      <c r="B278" s="37" t="s">
        <v>286</v>
      </c>
      <c r="C278" s="38" t="str">
        <f t="array" ref="C278">INDEX('Svi studenti'!$C$2:$C996,MATCH(B278, 'Svi studenti'!$B$2:$B996, 0))</f>
        <v>Тохољ, Давид</v>
      </c>
      <c r="D278" s="38"/>
      <c r="L278" s="38"/>
      <c r="M278" s="38">
        <f t="array" ref="M278">IFERROR(INDEX(Predrok1!A$6:BK$68, MATCH(B278,Predrok1!A$6:A$68, 0), 63),0)</f>
        <v>63</v>
      </c>
      <c r="P278" s="44">
        <f t="array" ref="P278">IFERROR(INDEX(Predrok2!A$6:BB$45, MATCH(B278,Predrok2!A$6:A$45, 0), 54),0)</f>
        <v>0</v>
      </c>
      <c r="R278" s="1"/>
      <c r="S278" s="42">
        <f t="array" ref="S278">IFERROR(INDEX('Jun1'!A$6:BN$31, MATCH(B278,'Jun1'!A$6:A$31, 0), 66),0)</f>
        <v>0</v>
      </c>
      <c r="U278" s="43"/>
      <c r="V278" s="43"/>
      <c r="X278" s="43"/>
      <c r="Y278" s="43"/>
      <c r="AC278" s="39">
        <f t="shared" si="1"/>
        <v>63</v>
      </c>
      <c r="AD278" s="44">
        <f t="shared" si="2"/>
        <v>0</v>
      </c>
      <c r="AE278" s="40">
        <f t="shared" si="3"/>
        <v>63</v>
      </c>
      <c r="AF278" s="44">
        <f t="shared" si="4"/>
        <v>7</v>
      </c>
    </row>
    <row r="279">
      <c r="A279" s="36">
        <v>276.0</v>
      </c>
      <c r="B279" s="48">
        <v>44378.0</v>
      </c>
      <c r="C279" s="38" t="str">
        <f t="array" ref="C279">INDEX('Svi studenti'!$C$2:$C996,MATCH(B279, 'Svi studenti'!$B$2:$B996, 0))</f>
        <v>Тошић, Момчило</v>
      </c>
      <c r="D279" s="38"/>
      <c r="L279" s="38"/>
      <c r="M279" s="38">
        <f t="array" ref="M279">IFERROR(INDEX(Predrok1!A$6:BK$68, MATCH(B279,Predrok1!A$6:A$68, 0), 63),0)</f>
        <v>0</v>
      </c>
      <c r="P279" s="44">
        <f t="array" ref="P279">IFERROR(INDEX(Predrok2!A$6:BB$45, MATCH(B279,Predrok2!A$6:A$45, 0), 54),0)</f>
        <v>36</v>
      </c>
      <c r="R279" s="1"/>
      <c r="S279" s="42">
        <f t="array" ref="S279">IFERROR(INDEX('Jun1'!A$6:BN$31, MATCH(B279,'Jun1'!A$6:A$31, 0), 66),0)</f>
        <v>0</v>
      </c>
      <c r="U279" s="43"/>
      <c r="V279" s="43"/>
      <c r="X279" s="43"/>
      <c r="Y279" s="43"/>
      <c r="AC279" s="39">
        <f t="shared" si="1"/>
        <v>36</v>
      </c>
      <c r="AD279" s="44">
        <f t="shared" si="2"/>
        <v>0</v>
      </c>
      <c r="AE279" s="40">
        <f t="shared" si="3"/>
        <v>36</v>
      </c>
      <c r="AF279" s="44">
        <f t="shared" si="4"/>
        <v>5</v>
      </c>
    </row>
    <row r="280">
      <c r="A280" s="36">
        <v>277.0</v>
      </c>
      <c r="B280" s="37" t="s">
        <v>287</v>
      </c>
      <c r="C280" s="38" t="str">
        <f t="array" ref="C280">INDEX('Svi studenti'!$C$2:$C996,MATCH(B280, 'Svi studenti'!$B$2:$B996, 0))</f>
        <v>Тошковић, Тијана</v>
      </c>
      <c r="D280" s="46"/>
      <c r="L280" s="38"/>
      <c r="M280" s="38">
        <f t="array" ref="M280">IFERROR(INDEX(Predrok1!A$6:BK$68, MATCH(B280,Predrok1!A$6:A$68, 0), 63),0)</f>
        <v>62</v>
      </c>
      <c r="P280" s="44">
        <f t="array" ref="P280">IFERROR(INDEX(Predrok2!A$6:BB$45, MATCH(B280,Predrok2!A$6:A$45, 0), 54),0)</f>
        <v>0</v>
      </c>
      <c r="R280" s="1"/>
      <c r="S280" s="42">
        <f t="array" ref="S280">IFERROR(INDEX('Jun1'!A$6:BN$31, MATCH(B280,'Jun1'!A$6:A$31, 0), 66),0)</f>
        <v>0</v>
      </c>
      <c r="U280" s="43"/>
      <c r="V280" s="43"/>
      <c r="X280" s="43"/>
      <c r="Y280" s="43"/>
      <c r="AC280" s="39">
        <f t="shared" si="1"/>
        <v>62</v>
      </c>
      <c r="AD280" s="44">
        <f t="shared" si="2"/>
        <v>0</v>
      </c>
      <c r="AE280" s="40">
        <f t="shared" si="3"/>
        <v>62</v>
      </c>
      <c r="AF280" s="44">
        <f t="shared" si="4"/>
        <v>7</v>
      </c>
    </row>
    <row r="281">
      <c r="A281" s="36">
        <v>278.0</v>
      </c>
      <c r="B281" s="37" t="s">
        <v>288</v>
      </c>
      <c r="C281" s="38" t="str">
        <f t="array" ref="C281">INDEX('Svi studenti'!$C$2:$C996,MATCH(B281, 'Svi studenti'!$B$2:$B996, 0))</f>
        <v>Трифуновић, Михајло</v>
      </c>
      <c r="D281" s="38"/>
      <c r="L281" s="38"/>
      <c r="M281" s="38">
        <f t="array" ref="M281">IFERROR(INDEX(Predrok1!A$6:BK$68, MATCH(B281,Predrok1!A$6:A$68, 0), 63),0)</f>
        <v>0</v>
      </c>
      <c r="P281" s="44">
        <f t="array" ref="P281">IFERROR(INDEX(Predrok2!A$6:BB$45, MATCH(B281,Predrok2!A$6:A$45, 0), 54),0)</f>
        <v>24</v>
      </c>
      <c r="R281" s="1"/>
      <c r="S281" s="42">
        <f t="array" ref="S281">IFERROR(INDEX('Jun1'!A$6:BN$31, MATCH(B281,'Jun1'!A$6:A$31, 0), 66),0)</f>
        <v>42</v>
      </c>
      <c r="U281" s="43"/>
      <c r="V281" s="43"/>
      <c r="X281" s="43"/>
      <c r="Y281" s="43"/>
      <c r="AC281" s="39">
        <f t="shared" si="1"/>
        <v>42</v>
      </c>
      <c r="AD281" s="44">
        <f t="shared" si="2"/>
        <v>0</v>
      </c>
      <c r="AE281" s="40">
        <f t="shared" si="3"/>
        <v>42</v>
      </c>
      <c r="AF281" s="44">
        <f t="shared" si="4"/>
        <v>5</v>
      </c>
    </row>
    <row r="282">
      <c r="A282" s="36">
        <v>279.0</v>
      </c>
      <c r="B282" s="37" t="s">
        <v>289</v>
      </c>
      <c r="C282" s="38" t="str">
        <f t="array" ref="C282">INDEX('Svi studenti'!$C$2:$C996,MATCH(B282, 'Svi studenti'!$B$2:$B996, 0))</f>
        <v>Тричковић, Јован</v>
      </c>
      <c r="D282" s="38"/>
      <c r="L282" s="38"/>
      <c r="M282" s="38">
        <f t="array" ref="M282">IFERROR(INDEX(Predrok1!A$6:BK$68, MATCH(B282,Predrok1!A$6:A$68, 0), 63),0)</f>
        <v>0</v>
      </c>
      <c r="P282" s="44">
        <f t="array" ref="P282">IFERROR(INDEX(Predrok2!A$6:BB$45, MATCH(B282,Predrok2!A$6:A$45, 0), 54),0)</f>
        <v>0</v>
      </c>
      <c r="R282" s="1"/>
      <c r="S282" s="42">
        <f t="array" ref="S282">IFERROR(INDEX('Jun1'!A$6:BN$31, MATCH(B282,'Jun1'!A$6:A$31, 0), 66),0)</f>
        <v>0</v>
      </c>
      <c r="U282" s="43"/>
      <c r="V282" s="43"/>
      <c r="X282" s="43"/>
      <c r="Y282" s="43"/>
      <c r="AC282" s="39">
        <f t="shared" si="1"/>
        <v>0</v>
      </c>
      <c r="AD282" s="44">
        <f t="shared" si="2"/>
        <v>0</v>
      </c>
      <c r="AE282" s="40">
        <f t="shared" si="3"/>
        <v>0</v>
      </c>
      <c r="AF282" s="44">
        <f t="shared" si="4"/>
        <v>5</v>
      </c>
    </row>
    <row r="283">
      <c r="A283" s="36">
        <v>280.0</v>
      </c>
      <c r="B283" s="37" t="s">
        <v>290</v>
      </c>
      <c r="C283" s="38" t="str">
        <f t="array" ref="C283">INDEX('Svi studenti'!$C$2:$C996,MATCH(B283, 'Svi studenti'!$B$2:$B996, 0))</f>
        <v>Тришовић, Марија</v>
      </c>
      <c r="D283" s="38"/>
      <c r="L283" s="38"/>
      <c r="M283" s="38">
        <f t="array" ref="M283">IFERROR(INDEX(Predrok1!A$6:BK$68, MATCH(B283,Predrok1!A$6:A$68, 0), 63),0)</f>
        <v>0</v>
      </c>
      <c r="P283" s="44">
        <f t="array" ref="P283">IFERROR(INDEX(Predrok2!A$6:BB$45, MATCH(B283,Predrok2!A$6:A$45, 0), 54),0)</f>
        <v>0</v>
      </c>
      <c r="R283" s="1"/>
      <c r="S283" s="42">
        <f t="array" ref="S283">IFERROR(INDEX('Jun1'!A$6:BN$31, MATCH(B283,'Jun1'!A$6:A$31, 0), 66),0)</f>
        <v>0</v>
      </c>
      <c r="U283" s="43"/>
      <c r="V283" s="43"/>
      <c r="X283" s="43"/>
      <c r="Y283" s="43"/>
      <c r="AC283" s="39">
        <f t="shared" si="1"/>
        <v>0</v>
      </c>
      <c r="AD283" s="44">
        <f t="shared" si="2"/>
        <v>0</v>
      </c>
      <c r="AE283" s="40">
        <f t="shared" si="3"/>
        <v>0</v>
      </c>
      <c r="AF283" s="44">
        <f t="shared" si="4"/>
        <v>5</v>
      </c>
    </row>
    <row r="284">
      <c r="A284" s="36">
        <v>281.0</v>
      </c>
      <c r="B284" s="37" t="s">
        <v>291</v>
      </c>
      <c r="C284" s="38" t="str">
        <f t="array" ref="C284">INDEX('Svi studenti'!$C$2:$C996,MATCH(B284, 'Svi studenti'!$B$2:$B996, 0))</f>
        <v>Трпковић, Марија</v>
      </c>
      <c r="D284" s="38"/>
      <c r="L284" s="38"/>
      <c r="M284" s="38">
        <f t="array" ref="M284">IFERROR(INDEX(Predrok1!A$6:BK$68, MATCH(B284,Predrok1!A$6:A$68, 0), 63),0)</f>
        <v>0</v>
      </c>
      <c r="P284" s="44">
        <f t="array" ref="P284">IFERROR(INDEX(Predrok2!A$6:BB$45, MATCH(B284,Predrok2!A$6:A$45, 0), 54),0)</f>
        <v>44</v>
      </c>
      <c r="R284" s="1"/>
      <c r="S284" s="42">
        <f t="array" ref="S284">IFERROR(INDEX('Jun1'!A$6:BN$31, MATCH(B284,'Jun1'!A$6:A$31, 0), 66),0)</f>
        <v>0</v>
      </c>
      <c r="U284" s="43"/>
      <c r="V284" s="43"/>
      <c r="X284" s="43"/>
      <c r="Y284" s="43"/>
      <c r="AC284" s="39">
        <f t="shared" si="1"/>
        <v>44</v>
      </c>
      <c r="AD284" s="44">
        <f t="shared" si="2"/>
        <v>0</v>
      </c>
      <c r="AE284" s="40">
        <f t="shared" si="3"/>
        <v>44</v>
      </c>
      <c r="AF284" s="44">
        <f t="shared" si="4"/>
        <v>5</v>
      </c>
    </row>
    <row r="285">
      <c r="A285" s="36">
        <v>282.0</v>
      </c>
      <c r="B285" s="37" t="s">
        <v>292</v>
      </c>
      <c r="C285" s="38" t="str">
        <f t="array" ref="C285">INDEX('Svi studenti'!$C$2:$C996,MATCH(B285, 'Svi studenti'!$B$2:$B996, 0))</f>
        <v>Тртовић, Зарија</v>
      </c>
      <c r="D285" s="38"/>
      <c r="L285" s="38"/>
      <c r="M285" s="38">
        <f t="array" ref="M285">IFERROR(INDEX(Predrok1!A$6:BK$68, MATCH(B285,Predrok1!A$6:A$68, 0), 63),0)</f>
        <v>0</v>
      </c>
      <c r="P285" s="44">
        <f t="array" ref="P285">IFERROR(INDEX(Predrok2!A$6:BB$45, MATCH(B285,Predrok2!A$6:A$45, 0), 54),0)</f>
        <v>0</v>
      </c>
      <c r="R285" s="1"/>
      <c r="S285" s="42">
        <f t="array" ref="S285">IFERROR(INDEX('Jun1'!A$6:BN$31, MATCH(B285,'Jun1'!A$6:A$31, 0), 66),0)</f>
        <v>0</v>
      </c>
      <c r="U285" s="43"/>
      <c r="V285" s="43"/>
      <c r="X285" s="43"/>
      <c r="Y285" s="43"/>
      <c r="AC285" s="39">
        <f t="shared" si="1"/>
        <v>0</v>
      </c>
      <c r="AD285" s="44">
        <f t="shared" si="2"/>
        <v>0</v>
      </c>
      <c r="AE285" s="40">
        <f t="shared" si="3"/>
        <v>0</v>
      </c>
      <c r="AF285" s="44">
        <f t="shared" si="4"/>
        <v>5</v>
      </c>
    </row>
    <row r="286">
      <c r="A286" s="36">
        <v>283.0</v>
      </c>
      <c r="B286" s="37" t="s">
        <v>293</v>
      </c>
      <c r="C286" s="38" t="str">
        <f t="array" ref="C286">INDEX('Svi studenti'!$C$2:$C996,MATCH(B286, 'Svi studenti'!$B$2:$B996, 0))</f>
        <v>Туфегџић, Тимотије</v>
      </c>
      <c r="D286" s="38"/>
      <c r="L286" s="38"/>
      <c r="M286" s="38">
        <f t="array" ref="M286">IFERROR(INDEX(Predrok1!A$6:BK$68, MATCH(B286,Predrok1!A$6:A$68, 0), 63),0)</f>
        <v>48</v>
      </c>
      <c r="P286" s="44">
        <f t="array" ref="P286">IFERROR(INDEX(Predrok2!A$6:BB$45, MATCH(B286,Predrok2!A$6:A$45, 0), 54),0)</f>
        <v>0</v>
      </c>
      <c r="R286" s="1"/>
      <c r="S286" s="42">
        <f t="array" ref="S286">IFERROR(INDEX('Jun1'!A$6:BN$31, MATCH(B286,'Jun1'!A$6:A$31, 0), 66),0)</f>
        <v>0</v>
      </c>
      <c r="U286" s="43"/>
      <c r="V286" s="43"/>
      <c r="X286" s="43"/>
      <c r="Y286" s="43"/>
      <c r="AC286" s="39">
        <f t="shared" si="1"/>
        <v>48</v>
      </c>
      <c r="AD286" s="44">
        <f t="shared" si="2"/>
        <v>0</v>
      </c>
      <c r="AE286" s="40">
        <f t="shared" si="3"/>
        <v>48</v>
      </c>
      <c r="AF286" s="44">
        <f t="shared" si="4"/>
        <v>5</v>
      </c>
    </row>
    <row r="287">
      <c r="A287" s="36">
        <v>284.0</v>
      </c>
      <c r="B287" s="37" t="s">
        <v>294</v>
      </c>
      <c r="C287" s="38" t="str">
        <f t="array" ref="C287">INDEX('Svi studenti'!$C$2:$C996,MATCH(B287, 'Svi studenti'!$B$2:$B996, 0))</f>
        <v>Урошевић, Јована</v>
      </c>
      <c r="D287" s="38"/>
      <c r="L287" s="38"/>
      <c r="M287" s="38">
        <f t="array" ref="M287">IFERROR(INDEX(Predrok1!A$6:BK$68, MATCH(B287,Predrok1!A$6:A$68, 0), 63),0)</f>
        <v>0</v>
      </c>
      <c r="P287" s="44">
        <f t="array" ref="P287">IFERROR(INDEX(Predrok2!A$6:BB$45, MATCH(B287,Predrok2!A$6:A$45, 0), 54),0)</f>
        <v>0</v>
      </c>
      <c r="R287" s="1"/>
      <c r="S287" s="42">
        <f t="array" ref="S287">IFERROR(INDEX('Jun1'!A$6:BN$31, MATCH(B287,'Jun1'!A$6:A$31, 0), 66),0)</f>
        <v>0</v>
      </c>
      <c r="U287" s="43"/>
      <c r="V287" s="43"/>
      <c r="X287" s="43"/>
      <c r="Y287" s="43"/>
      <c r="AC287" s="39">
        <f t="shared" si="1"/>
        <v>0</v>
      </c>
      <c r="AD287" s="44">
        <f t="shared" si="2"/>
        <v>0</v>
      </c>
      <c r="AE287" s="40">
        <f t="shared" si="3"/>
        <v>0</v>
      </c>
      <c r="AF287" s="44">
        <f t="shared" si="4"/>
        <v>5</v>
      </c>
    </row>
    <row r="288">
      <c r="A288" s="36">
        <v>285.0</v>
      </c>
      <c r="B288" s="37" t="s">
        <v>295</v>
      </c>
      <c r="C288" s="38" t="str">
        <f t="array" ref="C288">INDEX('Svi studenti'!$C$2:$C996,MATCH(B288, 'Svi studenti'!$B$2:$B996, 0))</f>
        <v>Хоџић, Алма</v>
      </c>
      <c r="D288" s="38"/>
      <c r="L288" s="38"/>
      <c r="M288" s="38">
        <f t="array" ref="M288">IFERROR(INDEX(Predrok1!A$6:BK$68, MATCH(B288,Predrok1!A$6:A$68, 0), 63),0)</f>
        <v>9</v>
      </c>
      <c r="P288" s="44">
        <f t="array" ref="P288">IFERROR(INDEX(Predrok2!A$6:BB$45, MATCH(B288,Predrok2!A$6:A$45, 0), 54),0)</f>
        <v>0</v>
      </c>
      <c r="R288" s="1"/>
      <c r="S288" s="42">
        <f t="array" ref="S288">IFERROR(INDEX('Jun1'!A$6:BN$31, MATCH(B288,'Jun1'!A$6:A$31, 0), 66),0)</f>
        <v>0</v>
      </c>
      <c r="U288" s="43"/>
      <c r="V288" s="43"/>
      <c r="X288" s="43"/>
      <c r="Y288" s="43"/>
      <c r="AC288" s="39">
        <f t="shared" si="1"/>
        <v>9</v>
      </c>
      <c r="AD288" s="44">
        <f t="shared" si="2"/>
        <v>0</v>
      </c>
      <c r="AE288" s="40">
        <f t="shared" si="3"/>
        <v>9</v>
      </c>
      <c r="AF288" s="44">
        <f t="shared" si="4"/>
        <v>5</v>
      </c>
    </row>
    <row r="289">
      <c r="A289" s="36">
        <v>286.0</v>
      </c>
      <c r="B289" s="37" t="s">
        <v>296</v>
      </c>
      <c r="C289" s="38" t="str">
        <f t="array" ref="C289">INDEX('Svi studenti'!$C$2:$C996,MATCH(B289, 'Svi studenti'!$B$2:$B996, 0))</f>
        <v>Цвејић, Милош</v>
      </c>
      <c r="D289" s="45"/>
      <c r="L289" s="38"/>
      <c r="M289" s="38">
        <f t="array" ref="M289">IFERROR(INDEX(Predrok1!A$6:BK$68, MATCH(B289,Predrok1!A$6:A$68, 0), 63),0)</f>
        <v>65</v>
      </c>
      <c r="P289" s="44">
        <f t="array" ref="P289">IFERROR(INDEX(Predrok2!A$6:BB$45, MATCH(B289,Predrok2!A$6:A$45, 0), 54),0)</f>
        <v>0</v>
      </c>
      <c r="S289" s="42">
        <f t="array" ref="S289">IFERROR(INDEX('Jun1'!A$6:BN$31, MATCH(B289,'Jun1'!A$6:A$31, 0), 66),0)</f>
        <v>0</v>
      </c>
      <c r="X289" s="43"/>
      <c r="Y289" s="43"/>
      <c r="AC289" s="39">
        <f t="shared" si="1"/>
        <v>65</v>
      </c>
      <c r="AD289" s="44">
        <f t="shared" si="2"/>
        <v>0</v>
      </c>
      <c r="AE289" s="40">
        <f t="shared" si="3"/>
        <v>65</v>
      </c>
      <c r="AF289" s="44">
        <f t="shared" si="4"/>
        <v>7</v>
      </c>
    </row>
    <row r="290">
      <c r="A290" s="36">
        <v>287.0</v>
      </c>
      <c r="B290" s="37" t="s">
        <v>297</v>
      </c>
      <c r="C290" s="38" t="str">
        <f t="array" ref="C290">INDEX('Svi studenti'!$C$2:$C996,MATCH(B290, 'Svi studenti'!$B$2:$B996, 0))</f>
        <v>Цветковић, Алекса</v>
      </c>
      <c r="D290" s="38"/>
      <c r="L290" s="38"/>
      <c r="M290" s="38">
        <f t="array" ref="M290">IFERROR(INDEX(Predrok1!A$6:BK$68, MATCH(B290,Predrok1!A$6:A$68, 0), 63),0)</f>
        <v>0</v>
      </c>
      <c r="P290" s="44">
        <f t="array" ref="P290">IFERROR(INDEX(Predrok2!A$6:BB$45, MATCH(B290,Predrok2!A$6:A$45, 0), 54),0)</f>
        <v>0</v>
      </c>
      <c r="S290" s="42">
        <f t="array" ref="S290">IFERROR(INDEX('Jun1'!A$6:BN$31, MATCH(B290,'Jun1'!A$6:A$31, 0), 66),0)</f>
        <v>0</v>
      </c>
      <c r="AC290" s="39">
        <f t="shared" si="1"/>
        <v>0</v>
      </c>
      <c r="AD290" s="44">
        <f t="shared" si="2"/>
        <v>0</v>
      </c>
      <c r="AE290" s="40">
        <f t="shared" si="3"/>
        <v>0</v>
      </c>
      <c r="AF290" s="44">
        <f t="shared" si="4"/>
        <v>5</v>
      </c>
    </row>
    <row r="291">
      <c r="A291" s="36">
        <v>288.0</v>
      </c>
      <c r="B291" s="37" t="s">
        <v>298</v>
      </c>
      <c r="C291" s="38" t="str">
        <f t="array" ref="C291">INDEX('Svi studenti'!$C$2:$C996,MATCH(B291, 'Svi studenti'!$B$2:$B996, 0))</f>
        <v>Цветковић, Павле</v>
      </c>
      <c r="D291" s="38"/>
      <c r="L291" s="38"/>
      <c r="M291" s="38">
        <f t="array" ref="M291">IFERROR(INDEX(Predrok1!A$6:BK$68, MATCH(B291,Predrok1!A$6:A$68, 0), 63),0)</f>
        <v>0</v>
      </c>
      <c r="P291" s="44">
        <f t="array" ref="P291">IFERROR(INDEX(Predrok2!A$6:BB$45, MATCH(B291,Predrok2!A$6:A$45, 0), 54),0)</f>
        <v>0</v>
      </c>
      <c r="S291" s="42">
        <f t="array" ref="S291">IFERROR(INDEX('Jun1'!A$6:BN$31, MATCH(B291,'Jun1'!A$6:A$31, 0), 66),0)</f>
        <v>0</v>
      </c>
      <c r="AC291" s="39">
        <f t="shared" si="1"/>
        <v>0</v>
      </c>
      <c r="AD291" s="44">
        <f t="shared" si="2"/>
        <v>0</v>
      </c>
      <c r="AE291" s="40">
        <f t="shared" si="3"/>
        <v>0</v>
      </c>
      <c r="AF291" s="44">
        <f t="shared" si="4"/>
        <v>5</v>
      </c>
    </row>
    <row r="292">
      <c r="A292" s="36">
        <v>289.0</v>
      </c>
      <c r="B292" s="37" t="s">
        <v>299</v>
      </c>
      <c r="C292" s="38" t="str">
        <f t="array" ref="C292">INDEX('Svi studenti'!$C$2:$C996,MATCH(B292, 'Svi studenti'!$B$2:$B996, 0))</f>
        <v>Цвјетиновић, Ања</v>
      </c>
      <c r="D292" s="45"/>
      <c r="L292" s="38"/>
      <c r="M292" s="38">
        <f t="array" ref="M292">IFERROR(INDEX(Predrok1!A$6:BK$68, MATCH(B292,Predrok1!A$6:A$68, 0), 63),0)</f>
        <v>0</v>
      </c>
      <c r="P292" s="44">
        <f t="array" ref="P292">IFERROR(INDEX(Predrok2!A$6:BB$45, MATCH(B292,Predrok2!A$6:A$45, 0), 54),0)</f>
        <v>13</v>
      </c>
      <c r="S292" s="42">
        <f t="array" ref="S292">IFERROR(INDEX('Jun1'!A$6:BN$31, MATCH(B292,'Jun1'!A$6:A$31, 0), 66),0)</f>
        <v>30.2</v>
      </c>
      <c r="AC292" s="39">
        <f t="shared" si="1"/>
        <v>30.2</v>
      </c>
      <c r="AD292" s="44">
        <f t="shared" si="2"/>
        <v>0</v>
      </c>
      <c r="AE292" s="40">
        <f t="shared" si="3"/>
        <v>30.2</v>
      </c>
      <c r="AF292" s="44">
        <f t="shared" si="4"/>
        <v>5</v>
      </c>
    </row>
    <row r="293">
      <c r="A293" s="36">
        <v>290.0</v>
      </c>
      <c r="B293" s="37" t="s">
        <v>300</v>
      </c>
      <c r="C293" s="38" t="str">
        <f t="array" ref="C293">INDEX('Svi studenti'!$C$2:$C996,MATCH(B293, 'Svi studenti'!$B$2:$B996, 0))</f>
        <v>Чизмаш, Ђина</v>
      </c>
      <c r="D293" s="38"/>
      <c r="L293" s="38"/>
      <c r="M293" s="38">
        <f t="array" ref="M293">IFERROR(INDEX(Predrok1!A$6:BK$68, MATCH(B293,Predrok1!A$6:A$68, 0), 63),0)</f>
        <v>0</v>
      </c>
      <c r="P293" s="44">
        <f t="array" ref="P293">IFERROR(INDEX(Predrok2!A$6:BB$45, MATCH(B293,Predrok2!A$6:A$45, 0), 54),0)</f>
        <v>0</v>
      </c>
      <c r="S293" s="42">
        <f t="array" ref="S293">IFERROR(INDEX('Jun1'!A$6:BN$31, MATCH(B293,'Jun1'!A$6:A$31, 0), 66),0)</f>
        <v>0</v>
      </c>
      <c r="AC293" s="39">
        <f t="shared" si="1"/>
        <v>0</v>
      </c>
      <c r="AD293" s="44">
        <f t="shared" si="2"/>
        <v>0</v>
      </c>
      <c r="AE293" s="40">
        <f t="shared" si="3"/>
        <v>0</v>
      </c>
      <c r="AF293" s="44">
        <f t="shared" si="4"/>
        <v>5</v>
      </c>
    </row>
    <row r="294">
      <c r="A294" s="36">
        <v>291.0</v>
      </c>
      <c r="B294" s="37" t="s">
        <v>301</v>
      </c>
      <c r="C294" s="38" t="str">
        <f t="array" ref="C294">INDEX('Svi studenti'!$C$2:$C996,MATCH(B294, 'Svi studenti'!$B$2:$B996, 0))</f>
        <v>Чубриловић, Невена</v>
      </c>
      <c r="D294" s="45"/>
      <c r="L294" s="38"/>
      <c r="M294" s="38">
        <f t="array" ref="M294">IFERROR(INDEX(Predrok1!A$6:BK$68, MATCH(B294,Predrok1!A$6:A$68, 0), 63),0)</f>
        <v>0</v>
      </c>
      <c r="P294" s="44">
        <f t="array" ref="P294">IFERROR(INDEX(Predrok2!A$6:BB$45, MATCH(B294,Predrok2!A$6:A$45, 0), 54),0)</f>
        <v>0</v>
      </c>
      <c r="S294" s="42">
        <f t="array" ref="S294">IFERROR(INDEX('Jun1'!A$6:BN$31, MATCH(B294,'Jun1'!A$6:A$31, 0), 66),0)</f>
        <v>0</v>
      </c>
      <c r="AC294" s="39">
        <f t="shared" si="1"/>
        <v>0</v>
      </c>
      <c r="AD294" s="44">
        <f t="shared" si="2"/>
        <v>0</v>
      </c>
      <c r="AE294" s="40">
        <f t="shared" si="3"/>
        <v>0</v>
      </c>
      <c r="AF294" s="44">
        <f t="shared" si="4"/>
        <v>5</v>
      </c>
    </row>
    <row r="295">
      <c r="A295" s="36">
        <v>292.0</v>
      </c>
      <c r="B295" s="48">
        <v>44501.0</v>
      </c>
      <c r="C295" s="38" t="str">
        <f t="array" ref="C295">INDEX('Svi studenti'!$C$2:$C996,MATCH(B295, 'Svi studenti'!$B$2:$B996, 0))</f>
        <v>Чутурић, Никола</v>
      </c>
      <c r="D295" s="38"/>
      <c r="L295" s="38"/>
      <c r="M295" s="38">
        <f t="array" ref="M295">IFERROR(INDEX(Predrok1!A$6:BK$68, MATCH(B295,Predrok1!A$6:A$68, 0), 63),0)</f>
        <v>0</v>
      </c>
      <c r="P295" s="44">
        <f t="array" ref="P295">IFERROR(INDEX(Predrok2!A$6:BB$45, MATCH(B295,Predrok2!A$6:A$45, 0), 54),0)</f>
        <v>61</v>
      </c>
      <c r="S295" s="42">
        <f t="array" ref="S295">IFERROR(INDEX('Jun1'!A$6:BN$31, MATCH(B295,'Jun1'!A$6:A$31, 0), 66),0)</f>
        <v>0</v>
      </c>
      <c r="AC295" s="39">
        <f t="shared" si="1"/>
        <v>61</v>
      </c>
      <c r="AD295" s="44">
        <f t="shared" si="2"/>
        <v>0</v>
      </c>
      <c r="AE295" s="40">
        <f t="shared" si="3"/>
        <v>61</v>
      </c>
      <c r="AF295" s="44">
        <f t="shared" si="4"/>
        <v>7</v>
      </c>
    </row>
    <row r="296">
      <c r="A296" s="36">
        <v>293.0</v>
      </c>
      <c r="B296" s="37" t="s">
        <v>302</v>
      </c>
      <c r="C296" s="38" t="str">
        <f t="array" ref="C296">INDEX('Svi studenti'!$C$2:$C996,MATCH(B296, 'Svi studenti'!$B$2:$B996, 0))</f>
        <v>Шапоњић, Ана</v>
      </c>
      <c r="D296" s="38"/>
      <c r="L296" s="38"/>
      <c r="M296" s="38">
        <f t="array" ref="M296">IFERROR(INDEX(Predrok1!A$6:BK$68, MATCH(B296,Predrok1!A$6:A$68, 0), 63),0)</f>
        <v>0</v>
      </c>
      <c r="P296" s="44">
        <f t="array" ref="P296">IFERROR(INDEX(Predrok2!A$6:BB$45, MATCH(B296,Predrok2!A$6:A$45, 0), 54),0)</f>
        <v>0</v>
      </c>
      <c r="S296" s="42">
        <f t="array" ref="S296">IFERROR(INDEX('Jun1'!A$6:BN$31, MATCH(B296,'Jun1'!A$6:A$31, 0), 66),0)</f>
        <v>0</v>
      </c>
      <c r="AC296" s="39">
        <f t="shared" si="1"/>
        <v>0</v>
      </c>
      <c r="AD296" s="44">
        <f t="shared" si="2"/>
        <v>0</v>
      </c>
      <c r="AE296" s="40">
        <f t="shared" si="3"/>
        <v>0</v>
      </c>
      <c r="AF296" s="44">
        <f t="shared" si="4"/>
        <v>5</v>
      </c>
    </row>
    <row r="297">
      <c r="A297" s="36">
        <v>294.0</v>
      </c>
      <c r="B297" s="37" t="s">
        <v>303</v>
      </c>
      <c r="C297" s="38" t="str">
        <f t="array" ref="C297">INDEX('Svi studenti'!$C$2:$C996,MATCH(B297, 'Svi studenti'!$B$2:$B996, 0))</f>
        <v>Шапоњић, Тамара</v>
      </c>
      <c r="D297" s="38"/>
      <c r="L297" s="38"/>
      <c r="M297" s="38">
        <f t="array" ref="M297">IFERROR(INDEX(Predrok1!A$6:BK$68, MATCH(B297,Predrok1!A$6:A$68, 0), 63),0)</f>
        <v>45.5</v>
      </c>
      <c r="P297" s="44">
        <f t="array" ref="P297">IFERROR(INDEX(Predrok2!A$6:BB$45, MATCH(B297,Predrok2!A$6:A$45, 0), 54),0)</f>
        <v>0</v>
      </c>
      <c r="S297" s="42">
        <f t="array" ref="S297">IFERROR(INDEX('Jun1'!A$6:BN$31, MATCH(B297,'Jun1'!A$6:A$31, 0), 66),0)</f>
        <v>0</v>
      </c>
      <c r="AC297" s="39">
        <f t="shared" si="1"/>
        <v>45.5</v>
      </c>
      <c r="AD297" s="44">
        <f t="shared" si="2"/>
        <v>0</v>
      </c>
      <c r="AE297" s="40">
        <f t="shared" si="3"/>
        <v>45.5</v>
      </c>
      <c r="AF297" s="44">
        <f t="shared" si="4"/>
        <v>5</v>
      </c>
    </row>
    <row r="298">
      <c r="A298" s="36">
        <v>295.0</v>
      </c>
      <c r="B298" s="37" t="s">
        <v>304</v>
      </c>
      <c r="C298" s="38" t="str">
        <f t="array" ref="C298">INDEX('Svi studenti'!$C$2:$C996,MATCH(B298, 'Svi studenti'!$B$2:$B996, 0))</f>
        <v>Шегрт, Немања</v>
      </c>
      <c r="D298" s="38"/>
      <c r="L298" s="38"/>
      <c r="M298" s="38">
        <f t="array" ref="M298">IFERROR(INDEX(Predrok1!A$6:BK$68, MATCH(B298,Predrok1!A$6:A$68, 0), 63),0)</f>
        <v>0</v>
      </c>
      <c r="P298" s="44">
        <f t="array" ref="P298">IFERROR(INDEX(Predrok2!A$6:BB$45, MATCH(B298,Predrok2!A$6:A$45, 0), 54),0)</f>
        <v>0</v>
      </c>
      <c r="S298" s="42">
        <f t="array" ref="S298">IFERROR(INDEX('Jun1'!A$6:BN$31, MATCH(B298,'Jun1'!A$6:A$31, 0), 66),0)</f>
        <v>0</v>
      </c>
      <c r="AC298" s="39">
        <f t="shared" si="1"/>
        <v>0</v>
      </c>
      <c r="AD298" s="44">
        <f t="shared" si="2"/>
        <v>0</v>
      </c>
      <c r="AE298" s="40">
        <f t="shared" si="3"/>
        <v>0</v>
      </c>
      <c r="AF298" s="44">
        <f t="shared" si="4"/>
        <v>5</v>
      </c>
    </row>
    <row r="299">
      <c r="A299" s="36">
        <v>296.0</v>
      </c>
      <c r="B299" s="37" t="s">
        <v>305</v>
      </c>
      <c r="C299" s="38" t="str">
        <f t="array" ref="C299">INDEX('Svi studenti'!$C$2:$C996,MATCH(B299, 'Svi studenti'!$B$2:$B996, 0))</f>
        <v>Шешеља, Лука</v>
      </c>
      <c r="D299" s="45"/>
      <c r="L299" s="38"/>
      <c r="M299" s="38">
        <f t="array" ref="M299">IFERROR(INDEX(Predrok1!A$6:BK$68, MATCH(B299,Predrok1!A$6:A$68, 0), 63),0)</f>
        <v>0</v>
      </c>
      <c r="P299" s="44">
        <f t="array" ref="P299">IFERROR(INDEX(Predrok2!A$6:BB$45, MATCH(B299,Predrok2!A$6:A$45, 0), 54),0)</f>
        <v>0</v>
      </c>
      <c r="S299" s="42">
        <f t="array" ref="S299">IFERROR(INDEX('Jun1'!A$6:BN$31, MATCH(B299,'Jun1'!A$6:A$31, 0), 66),0)</f>
        <v>0</v>
      </c>
      <c r="AC299" s="39">
        <f t="shared" si="1"/>
        <v>0</v>
      </c>
      <c r="AD299" s="44">
        <f t="shared" si="2"/>
        <v>0</v>
      </c>
      <c r="AE299" s="40">
        <f t="shared" si="3"/>
        <v>0</v>
      </c>
      <c r="AF299" s="44">
        <f t="shared" si="4"/>
        <v>5</v>
      </c>
    </row>
    <row r="300">
      <c r="A300" s="36">
        <v>297.0</v>
      </c>
      <c r="B300" s="37" t="s">
        <v>306</v>
      </c>
      <c r="C300" s="38" t="str">
        <f t="array" ref="C300">INDEX('Svi studenti'!$C$2:$C996,MATCH(B300, 'Svi studenti'!$B$2:$B996, 0))</f>
        <v>Шимпрага, Јелена</v>
      </c>
      <c r="D300" s="38"/>
      <c r="L300" s="38"/>
      <c r="M300" s="38">
        <f t="array" ref="M300">IFERROR(INDEX(Predrok1!A$6:BK$68, MATCH(B300,Predrok1!A$6:A$68, 0), 63),0)</f>
        <v>0</v>
      </c>
      <c r="P300" s="44">
        <f t="array" ref="P300">IFERROR(INDEX(Predrok2!A$6:BB$45, MATCH(B300,Predrok2!A$6:A$45, 0), 54),0)</f>
        <v>0</v>
      </c>
      <c r="S300" s="42">
        <f t="array" ref="S300">IFERROR(INDEX('Jun1'!A$6:BN$31, MATCH(B300,'Jun1'!A$6:A$31, 0), 66),0)</f>
        <v>0</v>
      </c>
      <c r="AC300" s="39">
        <f t="shared" si="1"/>
        <v>0</v>
      </c>
      <c r="AD300" s="44">
        <f t="shared" si="2"/>
        <v>0</v>
      </c>
      <c r="AE300" s="40">
        <f t="shared" si="3"/>
        <v>0</v>
      </c>
      <c r="AF300" s="44">
        <f t="shared" si="4"/>
        <v>5</v>
      </c>
    </row>
    <row r="301">
      <c r="A301" s="36">
        <v>298.0</v>
      </c>
      <c r="B301" s="37" t="s">
        <v>307</v>
      </c>
      <c r="C301" s="38" t="str">
        <f t="array" ref="C301">INDEX('Svi studenti'!$C$2:$C996,MATCH(B301, 'Svi studenti'!$B$2:$B996, 0))</f>
        <v>Шобић, Николина</v>
      </c>
      <c r="D301" s="45"/>
      <c r="L301" s="38"/>
      <c r="M301" s="38">
        <f t="array" ref="M301">IFERROR(INDEX(Predrok1!A$6:BK$68, MATCH(B301,Predrok1!A$6:A$68, 0), 63),0)</f>
        <v>53</v>
      </c>
      <c r="P301" s="44">
        <f t="array" ref="P301">IFERROR(INDEX(Predrok2!A$6:BB$45, MATCH(B301,Predrok2!A$6:A$45, 0), 54),0)</f>
        <v>0</v>
      </c>
      <c r="S301" s="42">
        <f t="array" ref="S301">IFERROR(INDEX('Jun1'!A$6:BN$31, MATCH(B301,'Jun1'!A$6:A$31, 0), 66),0)</f>
        <v>0</v>
      </c>
      <c r="AC301" s="39">
        <f t="shared" si="1"/>
        <v>53</v>
      </c>
      <c r="AD301" s="44">
        <f t="shared" si="2"/>
        <v>0</v>
      </c>
      <c r="AE301" s="40">
        <f t="shared" si="3"/>
        <v>53</v>
      </c>
      <c r="AF301" s="44">
        <f t="shared" si="4"/>
        <v>6</v>
      </c>
    </row>
    <row r="302">
      <c r="A302" s="36">
        <v>299.0</v>
      </c>
      <c r="B302" s="37" t="s">
        <v>308</v>
      </c>
      <c r="C302" s="38" t="str">
        <f t="array" ref="C302">INDEX('Svi studenti'!$C$2:$C996,MATCH(B302, 'Svi studenti'!$B$2:$B996, 0))</f>
        <v>Шћекић, Катарина</v>
      </c>
      <c r="D302" s="45"/>
      <c r="L302" s="38"/>
      <c r="M302" s="38">
        <f t="array" ref="M302">IFERROR(INDEX(Predrok1!A$6:BK$68, MATCH(B302,Predrok1!A$6:A$68, 0), 63),0)</f>
        <v>0</v>
      </c>
      <c r="P302" s="44">
        <f t="array" ref="P302">IFERROR(INDEX(Predrok2!A$6:BB$45, MATCH(B302,Predrok2!A$6:A$45, 0), 54),0)</f>
        <v>0</v>
      </c>
      <c r="S302" s="42">
        <f t="array" ref="S302">IFERROR(INDEX('Jun1'!A$6:BN$31, MATCH(B302,'Jun1'!A$6:A$31, 0), 66),0)</f>
        <v>37.7</v>
      </c>
      <c r="AC302" s="39">
        <f t="shared" si="1"/>
        <v>37.7</v>
      </c>
      <c r="AD302" s="44">
        <f t="shared" si="2"/>
        <v>0</v>
      </c>
      <c r="AE302" s="40">
        <f t="shared" si="3"/>
        <v>37.7</v>
      </c>
      <c r="AF302" s="44">
        <f t="shared" si="4"/>
        <v>5</v>
      </c>
    </row>
    <row r="303">
      <c r="A303" s="36">
        <v>300.0</v>
      </c>
      <c r="B303" s="37" t="s">
        <v>309</v>
      </c>
      <c r="C303" s="38" t="str">
        <f t="array" ref="C303">INDEX('Svi studenti'!$C$2:$C996,MATCH(B303, 'Svi studenti'!$B$2:$B996, 0))</f>
        <v>Шука, Милица</v>
      </c>
      <c r="D303" s="45"/>
      <c r="L303" s="38"/>
      <c r="M303" s="38">
        <f t="array" ref="M303">IFERROR(INDEX(Predrok1!A$6:BK$68, MATCH(B303,Predrok1!A$6:A$68, 0), 63),0)</f>
        <v>0</v>
      </c>
      <c r="P303" s="44">
        <f t="array" ref="P303">IFERROR(INDEX(Predrok2!A$6:BB$45, MATCH(B303,Predrok2!A$6:A$45, 0), 54),0)</f>
        <v>35</v>
      </c>
      <c r="S303" s="42">
        <f t="array" ref="S303">IFERROR(INDEX('Jun1'!A$6:BN$31, MATCH(B303,'Jun1'!A$6:A$31, 0), 66),0)</f>
        <v>0</v>
      </c>
      <c r="AC303" s="39">
        <f t="shared" si="1"/>
        <v>35</v>
      </c>
      <c r="AD303" s="44">
        <f t="shared" si="2"/>
        <v>0</v>
      </c>
      <c r="AE303" s="40">
        <f t="shared" si="3"/>
        <v>35</v>
      </c>
      <c r="AF303" s="44">
        <f t="shared" si="4"/>
        <v>5</v>
      </c>
    </row>
    <row r="304">
      <c r="C304" s="38"/>
      <c r="D304" s="38"/>
    </row>
  </sheetData>
  <mergeCells count="8">
    <mergeCell ref="E1:G1"/>
    <mergeCell ref="H1:J1"/>
    <mergeCell ref="K1:M1"/>
    <mergeCell ref="N1:P1"/>
    <mergeCell ref="Q1:S1"/>
    <mergeCell ref="T1:V1"/>
    <mergeCell ref="W1:Y1"/>
    <mergeCell ref="Z1:A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25"/>
    <col customWidth="1" min="5" max="5" width="15.25"/>
  </cols>
  <sheetData>
    <row r="1">
      <c r="A1" s="50" t="s">
        <v>310</v>
      </c>
      <c r="B1" s="51" t="s">
        <v>311</v>
      </c>
      <c r="C1" s="50" t="s">
        <v>312</v>
      </c>
      <c r="D1" s="50" t="s">
        <v>313</v>
      </c>
      <c r="F1" s="50" t="s">
        <v>314</v>
      </c>
      <c r="G1" s="50" t="s">
        <v>315</v>
      </c>
      <c r="H1" s="50" t="s">
        <v>316</v>
      </c>
      <c r="I1" s="52"/>
    </row>
    <row r="2">
      <c r="A2" s="36">
        <v>1.0</v>
      </c>
      <c r="B2" s="37" t="s">
        <v>15</v>
      </c>
      <c r="C2" s="37" t="s">
        <v>317</v>
      </c>
      <c r="D2" s="37" t="s">
        <v>318</v>
      </c>
      <c r="E2" s="37" t="s">
        <v>319</v>
      </c>
      <c r="F2" s="37" t="s">
        <v>320</v>
      </c>
      <c r="G2" s="37" t="s">
        <v>321</v>
      </c>
      <c r="H2" s="36">
        <v>3.0</v>
      </c>
      <c r="I2" s="52"/>
    </row>
    <row r="3">
      <c r="A3" s="36">
        <v>2.0</v>
      </c>
      <c r="B3" s="37" t="s">
        <v>16</v>
      </c>
      <c r="C3" s="37" t="s">
        <v>322</v>
      </c>
      <c r="D3" s="37" t="s">
        <v>318</v>
      </c>
      <c r="E3" s="37" t="s">
        <v>319</v>
      </c>
      <c r="F3" s="37" t="s">
        <v>323</v>
      </c>
      <c r="G3" s="37" t="s">
        <v>324</v>
      </c>
      <c r="H3" s="36">
        <v>2.0</v>
      </c>
      <c r="I3" s="52"/>
    </row>
    <row r="4">
      <c r="A4" s="36">
        <v>3.0</v>
      </c>
      <c r="B4" s="37" t="s">
        <v>17</v>
      </c>
      <c r="C4" s="37" t="s">
        <v>325</v>
      </c>
      <c r="D4" s="37" t="s">
        <v>326</v>
      </c>
      <c r="E4" s="37" t="s">
        <v>327</v>
      </c>
      <c r="F4" s="37" t="s">
        <v>323</v>
      </c>
      <c r="G4" s="37" t="s">
        <v>328</v>
      </c>
      <c r="H4" s="36">
        <v>2.0</v>
      </c>
      <c r="I4" s="52"/>
    </row>
    <row r="5">
      <c r="A5" s="36">
        <v>4.0</v>
      </c>
      <c r="B5" s="37" t="s">
        <v>18</v>
      </c>
      <c r="C5" s="37" t="s">
        <v>329</v>
      </c>
      <c r="D5" s="37" t="s">
        <v>318</v>
      </c>
      <c r="E5" s="37" t="s">
        <v>319</v>
      </c>
      <c r="F5" s="37" t="s">
        <v>323</v>
      </c>
      <c r="G5" s="37" t="s">
        <v>324</v>
      </c>
      <c r="H5" s="36">
        <v>1.0</v>
      </c>
      <c r="I5" s="52"/>
    </row>
    <row r="6">
      <c r="A6" s="36">
        <v>5.0</v>
      </c>
      <c r="B6" s="37" t="s">
        <v>19</v>
      </c>
      <c r="C6" s="37" t="s">
        <v>330</v>
      </c>
      <c r="D6" s="37" t="s">
        <v>331</v>
      </c>
      <c r="E6" s="37" t="s">
        <v>332</v>
      </c>
      <c r="F6" s="37" t="s">
        <v>320</v>
      </c>
      <c r="G6" s="37" t="s">
        <v>321</v>
      </c>
      <c r="H6" s="36">
        <v>1.0</v>
      </c>
      <c r="I6" s="52"/>
    </row>
    <row r="7">
      <c r="A7" s="36">
        <v>6.0</v>
      </c>
      <c r="B7" s="37" t="s">
        <v>20</v>
      </c>
      <c r="C7" s="37" t="s">
        <v>333</v>
      </c>
      <c r="D7" s="37" t="s">
        <v>318</v>
      </c>
      <c r="E7" s="37" t="s">
        <v>319</v>
      </c>
      <c r="F7" s="37" t="s">
        <v>323</v>
      </c>
      <c r="G7" s="37" t="s">
        <v>328</v>
      </c>
      <c r="H7" s="36">
        <v>4.0</v>
      </c>
      <c r="I7" s="52"/>
    </row>
    <row r="8">
      <c r="A8" s="36">
        <v>7.0</v>
      </c>
      <c r="B8" s="37" t="s">
        <v>21</v>
      </c>
      <c r="C8" s="37" t="s">
        <v>334</v>
      </c>
      <c r="D8" s="37" t="s">
        <v>318</v>
      </c>
      <c r="E8" s="37" t="s">
        <v>319</v>
      </c>
      <c r="F8" s="37" t="s">
        <v>320</v>
      </c>
      <c r="G8" s="37" t="s">
        <v>335</v>
      </c>
      <c r="H8" s="36">
        <v>1.0</v>
      </c>
      <c r="I8" s="52"/>
    </row>
    <row r="9">
      <c r="A9" s="36">
        <v>8.0</v>
      </c>
      <c r="B9" s="37" t="s">
        <v>22</v>
      </c>
      <c r="C9" s="37" t="s">
        <v>336</v>
      </c>
      <c r="D9" s="37" t="s">
        <v>318</v>
      </c>
      <c r="E9" s="37" t="s">
        <v>319</v>
      </c>
      <c r="F9" s="37" t="s">
        <v>320</v>
      </c>
      <c r="G9" s="37" t="s">
        <v>335</v>
      </c>
      <c r="H9" s="36">
        <v>1.0</v>
      </c>
      <c r="I9" s="52"/>
    </row>
    <row r="10">
      <c r="A10" s="36">
        <v>9.0</v>
      </c>
      <c r="B10" s="37" t="s">
        <v>23</v>
      </c>
      <c r="C10" s="37" t="s">
        <v>337</v>
      </c>
      <c r="D10" s="37" t="s">
        <v>318</v>
      </c>
      <c r="E10" s="37" t="s">
        <v>319</v>
      </c>
      <c r="F10" s="37" t="s">
        <v>323</v>
      </c>
      <c r="G10" s="37" t="s">
        <v>324</v>
      </c>
      <c r="H10" s="36">
        <v>1.0</v>
      </c>
      <c r="I10" s="52"/>
    </row>
    <row r="11">
      <c r="A11" s="36">
        <v>10.0</v>
      </c>
      <c r="B11" s="37" t="s">
        <v>24</v>
      </c>
      <c r="C11" s="37" t="s">
        <v>338</v>
      </c>
      <c r="D11" s="37" t="s">
        <v>318</v>
      </c>
      <c r="E11" s="37" t="s">
        <v>319</v>
      </c>
      <c r="F11" s="37" t="s">
        <v>323</v>
      </c>
      <c r="G11" s="37" t="s">
        <v>328</v>
      </c>
      <c r="H11" s="36">
        <v>2.0</v>
      </c>
      <c r="I11" s="52"/>
    </row>
    <row r="12">
      <c r="A12" s="36">
        <v>11.0</v>
      </c>
      <c r="B12" s="37" t="s">
        <v>25</v>
      </c>
      <c r="C12" s="37" t="s">
        <v>339</v>
      </c>
      <c r="D12" s="37" t="s">
        <v>326</v>
      </c>
      <c r="E12" s="37" t="s">
        <v>327</v>
      </c>
      <c r="F12" s="37" t="s">
        <v>323</v>
      </c>
      <c r="G12" s="37" t="s">
        <v>328</v>
      </c>
      <c r="H12" s="36">
        <v>1.0</v>
      </c>
      <c r="I12" s="52"/>
    </row>
    <row r="13">
      <c r="A13" s="36">
        <v>12.0</v>
      </c>
      <c r="B13" s="37" t="s">
        <v>26</v>
      </c>
      <c r="C13" s="37" t="s">
        <v>340</v>
      </c>
      <c r="D13" s="37" t="s">
        <v>318</v>
      </c>
      <c r="E13" s="37" t="s">
        <v>319</v>
      </c>
      <c r="F13" s="37" t="s">
        <v>320</v>
      </c>
      <c r="G13" s="37" t="s">
        <v>335</v>
      </c>
      <c r="H13" s="36">
        <v>2.0</v>
      </c>
      <c r="I13" s="52"/>
    </row>
    <row r="14">
      <c r="A14" s="36">
        <v>13.0</v>
      </c>
      <c r="B14" s="37" t="s">
        <v>27</v>
      </c>
      <c r="C14" s="37" t="s">
        <v>341</v>
      </c>
      <c r="D14" s="37" t="s">
        <v>318</v>
      </c>
      <c r="E14" s="37" t="s">
        <v>319</v>
      </c>
      <c r="F14" s="37" t="s">
        <v>323</v>
      </c>
      <c r="G14" s="37" t="s">
        <v>328</v>
      </c>
      <c r="H14" s="36">
        <v>1.0</v>
      </c>
      <c r="I14" s="52"/>
    </row>
    <row r="15">
      <c r="A15" s="36">
        <v>14.0</v>
      </c>
      <c r="B15" s="37" t="s">
        <v>28</v>
      </c>
      <c r="C15" s="37" t="s">
        <v>342</v>
      </c>
      <c r="D15" s="37" t="s">
        <v>318</v>
      </c>
      <c r="E15" s="37" t="s">
        <v>319</v>
      </c>
      <c r="F15" s="37" t="s">
        <v>320</v>
      </c>
      <c r="G15" s="37" t="s">
        <v>321</v>
      </c>
      <c r="H15" s="36">
        <v>1.0</v>
      </c>
      <c r="I15" s="52"/>
    </row>
    <row r="16">
      <c r="A16" s="36">
        <v>15.0</v>
      </c>
      <c r="B16" s="37" t="s">
        <v>29</v>
      </c>
      <c r="C16" s="37" t="s">
        <v>343</v>
      </c>
      <c r="D16" s="37" t="s">
        <v>326</v>
      </c>
      <c r="E16" s="37" t="s">
        <v>327</v>
      </c>
      <c r="F16" s="37" t="s">
        <v>320</v>
      </c>
      <c r="G16" s="37" t="s">
        <v>321</v>
      </c>
      <c r="H16" s="36">
        <v>1.0</v>
      </c>
      <c r="I16" s="52"/>
    </row>
    <row r="17">
      <c r="A17" s="36">
        <v>16.0</v>
      </c>
      <c r="B17" s="37" t="s">
        <v>30</v>
      </c>
      <c r="C17" s="37" t="s">
        <v>344</v>
      </c>
      <c r="D17" s="37" t="s">
        <v>326</v>
      </c>
      <c r="E17" s="37" t="s">
        <v>327</v>
      </c>
      <c r="F17" s="37" t="s">
        <v>323</v>
      </c>
      <c r="G17" s="37" t="s">
        <v>324</v>
      </c>
      <c r="H17" s="36">
        <v>1.0</v>
      </c>
      <c r="I17" s="52"/>
    </row>
    <row r="18">
      <c r="A18" s="36">
        <v>17.0</v>
      </c>
      <c r="B18" s="37" t="s">
        <v>31</v>
      </c>
      <c r="C18" s="37" t="s">
        <v>345</v>
      </c>
      <c r="D18" s="37" t="s">
        <v>318</v>
      </c>
      <c r="E18" s="37" t="s">
        <v>319</v>
      </c>
      <c r="F18" s="37" t="s">
        <v>323</v>
      </c>
      <c r="G18" s="37" t="s">
        <v>328</v>
      </c>
      <c r="H18" s="36">
        <v>1.0</v>
      </c>
      <c r="I18" s="52"/>
    </row>
    <row r="19">
      <c r="A19" s="36">
        <v>18.0</v>
      </c>
      <c r="B19" s="37" t="s">
        <v>32</v>
      </c>
      <c r="C19" s="37" t="s">
        <v>346</v>
      </c>
      <c r="D19" s="37" t="s">
        <v>318</v>
      </c>
      <c r="E19" s="37" t="s">
        <v>319</v>
      </c>
      <c r="F19" s="37" t="s">
        <v>320</v>
      </c>
      <c r="G19" s="37" t="s">
        <v>335</v>
      </c>
      <c r="H19" s="36">
        <v>1.0</v>
      </c>
      <c r="I19" s="52"/>
    </row>
    <row r="20">
      <c r="A20" s="36">
        <v>19.0</v>
      </c>
      <c r="B20" s="37" t="s">
        <v>33</v>
      </c>
      <c r="C20" s="37" t="s">
        <v>347</v>
      </c>
      <c r="D20" s="37" t="s">
        <v>318</v>
      </c>
      <c r="E20" s="37" t="s">
        <v>319</v>
      </c>
      <c r="F20" s="37" t="s">
        <v>323</v>
      </c>
      <c r="G20" s="37" t="s">
        <v>328</v>
      </c>
      <c r="H20" s="36">
        <v>2.0</v>
      </c>
      <c r="I20" s="52"/>
    </row>
    <row r="21">
      <c r="A21" s="36">
        <v>20.0</v>
      </c>
      <c r="B21" s="37" t="s">
        <v>34</v>
      </c>
      <c r="C21" s="37" t="s">
        <v>348</v>
      </c>
      <c r="D21" s="37" t="s">
        <v>318</v>
      </c>
      <c r="E21" s="37" t="s">
        <v>319</v>
      </c>
      <c r="F21" s="37" t="s">
        <v>323</v>
      </c>
      <c r="G21" s="37" t="s">
        <v>324</v>
      </c>
      <c r="H21" s="36">
        <v>2.0</v>
      </c>
      <c r="I21" s="52"/>
    </row>
    <row r="22">
      <c r="A22" s="36">
        <v>21.0</v>
      </c>
      <c r="B22" s="37" t="s">
        <v>35</v>
      </c>
      <c r="C22" s="37" t="s">
        <v>349</v>
      </c>
      <c r="D22" s="37" t="s">
        <v>318</v>
      </c>
      <c r="E22" s="37" t="s">
        <v>319</v>
      </c>
      <c r="F22" s="37" t="s">
        <v>320</v>
      </c>
      <c r="G22" s="37" t="s">
        <v>335</v>
      </c>
      <c r="H22" s="36">
        <v>1.0</v>
      </c>
      <c r="I22" s="52"/>
    </row>
    <row r="23">
      <c r="A23" s="36">
        <v>22.0</v>
      </c>
      <c r="B23" s="37" t="s">
        <v>36</v>
      </c>
      <c r="C23" s="37" t="s">
        <v>350</v>
      </c>
      <c r="D23" s="37" t="s">
        <v>318</v>
      </c>
      <c r="E23" s="37" t="s">
        <v>319</v>
      </c>
      <c r="F23" s="37" t="s">
        <v>323</v>
      </c>
      <c r="G23" s="37" t="s">
        <v>324</v>
      </c>
      <c r="H23" s="36">
        <v>1.0</v>
      </c>
      <c r="I23" s="52"/>
    </row>
    <row r="24">
      <c r="A24" s="36">
        <v>23.0</v>
      </c>
      <c r="B24" s="37" t="s">
        <v>37</v>
      </c>
      <c r="C24" s="37" t="s">
        <v>351</v>
      </c>
      <c r="D24" s="37" t="s">
        <v>318</v>
      </c>
      <c r="E24" s="37" t="s">
        <v>319</v>
      </c>
      <c r="F24" s="37" t="s">
        <v>320</v>
      </c>
      <c r="G24" s="37" t="s">
        <v>321</v>
      </c>
      <c r="H24" s="36">
        <v>1.0</v>
      </c>
      <c r="I24" s="52"/>
    </row>
    <row r="25">
      <c r="A25" s="36">
        <v>24.0</v>
      </c>
      <c r="B25" s="37" t="s">
        <v>38</v>
      </c>
      <c r="C25" s="37" t="s">
        <v>352</v>
      </c>
      <c r="D25" s="37" t="s">
        <v>318</v>
      </c>
      <c r="E25" s="37" t="s">
        <v>319</v>
      </c>
      <c r="F25" s="37" t="s">
        <v>323</v>
      </c>
      <c r="G25" s="37" t="s">
        <v>328</v>
      </c>
      <c r="H25" s="36">
        <v>3.0</v>
      </c>
      <c r="I25" s="52"/>
    </row>
    <row r="26">
      <c r="A26" s="36">
        <v>25.0</v>
      </c>
      <c r="B26" s="37" t="s">
        <v>39</v>
      </c>
      <c r="C26" s="37" t="s">
        <v>353</v>
      </c>
      <c r="D26" s="37" t="s">
        <v>318</v>
      </c>
      <c r="E26" s="37" t="s">
        <v>319</v>
      </c>
      <c r="F26" s="37" t="s">
        <v>320</v>
      </c>
      <c r="G26" s="37" t="s">
        <v>335</v>
      </c>
      <c r="H26" s="36">
        <v>1.0</v>
      </c>
      <c r="I26" s="52"/>
    </row>
    <row r="27">
      <c r="A27" s="36">
        <v>26.0</v>
      </c>
      <c r="B27" s="37" t="s">
        <v>40</v>
      </c>
      <c r="C27" s="37" t="s">
        <v>354</v>
      </c>
      <c r="D27" s="37" t="s">
        <v>318</v>
      </c>
      <c r="E27" s="37" t="s">
        <v>319</v>
      </c>
      <c r="F27" s="37" t="s">
        <v>355</v>
      </c>
      <c r="G27" s="37" t="s">
        <v>355</v>
      </c>
      <c r="H27" s="36">
        <v>2.0</v>
      </c>
      <c r="I27" s="52"/>
    </row>
    <row r="28">
      <c r="A28" s="36">
        <v>27.0</v>
      </c>
      <c r="B28" s="37" t="s">
        <v>41</v>
      </c>
      <c r="C28" s="37" t="s">
        <v>356</v>
      </c>
      <c r="D28" s="37" t="s">
        <v>318</v>
      </c>
      <c r="E28" s="37" t="s">
        <v>319</v>
      </c>
      <c r="F28" s="37" t="s">
        <v>320</v>
      </c>
      <c r="G28" s="37" t="s">
        <v>321</v>
      </c>
      <c r="H28" s="36">
        <v>1.0</v>
      </c>
      <c r="I28" s="52"/>
    </row>
    <row r="29">
      <c r="A29" s="36">
        <v>28.0</v>
      </c>
      <c r="B29" s="37" t="s">
        <v>42</v>
      </c>
      <c r="C29" s="37" t="s">
        <v>357</v>
      </c>
      <c r="D29" s="37" t="s">
        <v>318</v>
      </c>
      <c r="E29" s="37" t="s">
        <v>319</v>
      </c>
      <c r="F29" s="37" t="s">
        <v>320</v>
      </c>
      <c r="G29" s="37" t="s">
        <v>321</v>
      </c>
      <c r="H29" s="36">
        <v>1.0</v>
      </c>
      <c r="I29" s="52"/>
    </row>
    <row r="30">
      <c r="A30" s="36">
        <v>29.0</v>
      </c>
      <c r="B30" s="37" t="s">
        <v>43</v>
      </c>
      <c r="C30" s="37" t="s">
        <v>358</v>
      </c>
      <c r="D30" s="37" t="s">
        <v>318</v>
      </c>
      <c r="E30" s="37" t="s">
        <v>319</v>
      </c>
      <c r="F30" s="37" t="s">
        <v>323</v>
      </c>
      <c r="G30" s="37" t="s">
        <v>328</v>
      </c>
      <c r="H30" s="36">
        <v>3.0</v>
      </c>
      <c r="I30" s="52"/>
    </row>
    <row r="31">
      <c r="A31" s="36">
        <v>30.0</v>
      </c>
      <c r="B31" s="37" t="s">
        <v>44</v>
      </c>
      <c r="C31" s="37" t="s">
        <v>359</v>
      </c>
      <c r="D31" s="37" t="s">
        <v>318</v>
      </c>
      <c r="E31" s="37" t="s">
        <v>319</v>
      </c>
      <c r="F31" s="37" t="s">
        <v>323</v>
      </c>
      <c r="G31" s="37" t="s">
        <v>328</v>
      </c>
      <c r="H31" s="36">
        <v>2.0</v>
      </c>
      <c r="I31" s="52"/>
    </row>
    <row r="32">
      <c r="A32" s="36">
        <v>31.0</v>
      </c>
      <c r="B32" s="37" t="s">
        <v>45</v>
      </c>
      <c r="C32" s="37" t="s">
        <v>360</v>
      </c>
      <c r="D32" s="37" t="s">
        <v>318</v>
      </c>
      <c r="E32" s="37" t="s">
        <v>319</v>
      </c>
      <c r="F32" s="37" t="s">
        <v>320</v>
      </c>
      <c r="G32" s="37" t="s">
        <v>335</v>
      </c>
      <c r="H32" s="36">
        <v>1.0</v>
      </c>
      <c r="I32" s="52"/>
    </row>
    <row r="33">
      <c r="A33" s="36">
        <v>32.0</v>
      </c>
      <c r="B33" s="37" t="s">
        <v>46</v>
      </c>
      <c r="C33" s="37" t="s">
        <v>361</v>
      </c>
      <c r="D33" s="37" t="s">
        <v>318</v>
      </c>
      <c r="E33" s="37" t="s">
        <v>319</v>
      </c>
      <c r="F33" s="37" t="s">
        <v>320</v>
      </c>
      <c r="G33" s="37" t="s">
        <v>335</v>
      </c>
      <c r="H33" s="36">
        <v>2.0</v>
      </c>
      <c r="I33" s="52"/>
    </row>
    <row r="34">
      <c r="A34" s="36">
        <v>33.0</v>
      </c>
      <c r="B34" s="37" t="s">
        <v>47</v>
      </c>
      <c r="C34" s="37" t="s">
        <v>362</v>
      </c>
      <c r="D34" s="37" t="s">
        <v>331</v>
      </c>
      <c r="E34" s="37" t="s">
        <v>332</v>
      </c>
      <c r="F34" s="37" t="s">
        <v>323</v>
      </c>
      <c r="G34" s="37" t="s">
        <v>324</v>
      </c>
      <c r="H34" s="36">
        <v>1.0</v>
      </c>
      <c r="I34" s="52"/>
    </row>
    <row r="35">
      <c r="A35" s="36">
        <v>34.0</v>
      </c>
      <c r="B35" s="37" t="s">
        <v>48</v>
      </c>
      <c r="C35" s="37" t="s">
        <v>363</v>
      </c>
      <c r="D35" s="37" t="s">
        <v>331</v>
      </c>
      <c r="E35" s="37" t="s">
        <v>332</v>
      </c>
      <c r="F35" s="37" t="s">
        <v>320</v>
      </c>
      <c r="G35" s="37" t="s">
        <v>335</v>
      </c>
      <c r="H35" s="36">
        <v>1.0</v>
      </c>
      <c r="I35" s="52"/>
    </row>
    <row r="36">
      <c r="A36" s="36">
        <v>35.0</v>
      </c>
      <c r="B36" s="37" t="s">
        <v>49</v>
      </c>
      <c r="C36" s="37" t="s">
        <v>364</v>
      </c>
      <c r="D36" s="37" t="s">
        <v>318</v>
      </c>
      <c r="E36" s="37" t="s">
        <v>319</v>
      </c>
      <c r="F36" s="37" t="s">
        <v>323</v>
      </c>
      <c r="G36" s="37" t="s">
        <v>328</v>
      </c>
      <c r="H36" s="36">
        <v>2.0</v>
      </c>
      <c r="I36" s="52"/>
    </row>
    <row r="37">
      <c r="A37" s="36">
        <v>36.0</v>
      </c>
      <c r="B37" s="37" t="s">
        <v>50</v>
      </c>
      <c r="C37" s="37" t="s">
        <v>365</v>
      </c>
      <c r="D37" s="37" t="s">
        <v>318</v>
      </c>
      <c r="E37" s="37" t="s">
        <v>319</v>
      </c>
      <c r="F37" s="37" t="s">
        <v>320</v>
      </c>
      <c r="G37" s="37" t="s">
        <v>321</v>
      </c>
      <c r="H37" s="36">
        <v>1.0</v>
      </c>
      <c r="I37" s="52"/>
    </row>
    <row r="38">
      <c r="A38" s="36">
        <v>37.0</v>
      </c>
      <c r="B38" s="37" t="s">
        <v>51</v>
      </c>
      <c r="C38" s="37" t="s">
        <v>366</v>
      </c>
      <c r="D38" s="37" t="s">
        <v>318</v>
      </c>
      <c r="E38" s="37" t="s">
        <v>319</v>
      </c>
      <c r="F38" s="37" t="s">
        <v>323</v>
      </c>
      <c r="G38" s="37" t="s">
        <v>324</v>
      </c>
      <c r="H38" s="36">
        <v>4.0</v>
      </c>
      <c r="I38" s="52"/>
    </row>
    <row r="39">
      <c r="A39" s="36">
        <v>38.0</v>
      </c>
      <c r="B39" s="37" t="s">
        <v>52</v>
      </c>
      <c r="C39" s="37" t="s">
        <v>367</v>
      </c>
      <c r="D39" s="37" t="s">
        <v>318</v>
      </c>
      <c r="E39" s="37" t="s">
        <v>319</v>
      </c>
      <c r="F39" s="37" t="s">
        <v>320</v>
      </c>
      <c r="G39" s="37" t="s">
        <v>321</v>
      </c>
      <c r="H39" s="36">
        <v>2.0</v>
      </c>
      <c r="I39" s="52"/>
    </row>
    <row r="40">
      <c r="A40" s="36">
        <v>39.0</v>
      </c>
      <c r="B40" s="37" t="s">
        <v>53</v>
      </c>
      <c r="C40" s="37" t="s">
        <v>368</v>
      </c>
      <c r="D40" s="37" t="s">
        <v>318</v>
      </c>
      <c r="E40" s="37" t="s">
        <v>319</v>
      </c>
      <c r="F40" s="37" t="s">
        <v>320</v>
      </c>
      <c r="G40" s="37" t="s">
        <v>321</v>
      </c>
      <c r="H40" s="36">
        <v>3.0</v>
      </c>
      <c r="I40" s="52"/>
    </row>
    <row r="41">
      <c r="A41" s="36">
        <v>40.0</v>
      </c>
      <c r="B41" s="37" t="s">
        <v>54</v>
      </c>
      <c r="C41" s="37" t="s">
        <v>369</v>
      </c>
      <c r="D41" s="37" t="s">
        <v>318</v>
      </c>
      <c r="E41" s="37" t="s">
        <v>319</v>
      </c>
      <c r="F41" s="37" t="s">
        <v>355</v>
      </c>
      <c r="G41" s="37" t="s">
        <v>355</v>
      </c>
      <c r="H41" s="36">
        <v>2.0</v>
      </c>
      <c r="I41" s="52"/>
    </row>
    <row r="42">
      <c r="A42" s="36">
        <v>41.0</v>
      </c>
      <c r="B42" s="37" t="s">
        <v>55</v>
      </c>
      <c r="C42" s="37" t="s">
        <v>370</v>
      </c>
      <c r="D42" s="37" t="s">
        <v>326</v>
      </c>
      <c r="E42" s="37" t="s">
        <v>327</v>
      </c>
      <c r="F42" s="37" t="s">
        <v>355</v>
      </c>
      <c r="G42" s="37" t="s">
        <v>355</v>
      </c>
      <c r="H42" s="36">
        <v>2.0</v>
      </c>
      <c r="I42" s="52"/>
    </row>
    <row r="43">
      <c r="A43" s="36">
        <v>42.0</v>
      </c>
      <c r="B43" s="37" t="s">
        <v>56</v>
      </c>
      <c r="C43" s="37" t="s">
        <v>371</v>
      </c>
      <c r="D43" s="37" t="s">
        <v>318</v>
      </c>
      <c r="E43" s="37" t="s">
        <v>319</v>
      </c>
      <c r="F43" s="37" t="s">
        <v>320</v>
      </c>
      <c r="G43" s="37" t="s">
        <v>335</v>
      </c>
      <c r="H43" s="36">
        <v>1.0</v>
      </c>
      <c r="I43" s="52"/>
    </row>
    <row r="44">
      <c r="A44" s="36">
        <v>43.0</v>
      </c>
      <c r="B44" s="37" t="s">
        <v>57</v>
      </c>
      <c r="C44" s="37" t="s">
        <v>372</v>
      </c>
      <c r="D44" s="37" t="s">
        <v>318</v>
      </c>
      <c r="E44" s="37" t="s">
        <v>319</v>
      </c>
      <c r="F44" s="37" t="s">
        <v>323</v>
      </c>
      <c r="G44" s="37" t="s">
        <v>328</v>
      </c>
      <c r="H44" s="36">
        <v>3.0</v>
      </c>
      <c r="I44" s="52"/>
    </row>
    <row r="45">
      <c r="A45" s="36">
        <v>44.0</v>
      </c>
      <c r="B45" s="37" t="s">
        <v>58</v>
      </c>
      <c r="C45" s="37" t="s">
        <v>373</v>
      </c>
      <c r="D45" s="37" t="s">
        <v>318</v>
      </c>
      <c r="E45" s="37" t="s">
        <v>319</v>
      </c>
      <c r="F45" s="37" t="s">
        <v>323</v>
      </c>
      <c r="G45" s="37" t="s">
        <v>324</v>
      </c>
      <c r="H45" s="36">
        <v>2.0</v>
      </c>
      <c r="I45" s="52"/>
    </row>
    <row r="46">
      <c r="A46" s="36">
        <v>45.0</v>
      </c>
      <c r="B46" s="37" t="s">
        <v>59</v>
      </c>
      <c r="C46" s="37" t="s">
        <v>374</v>
      </c>
      <c r="D46" s="37" t="s">
        <v>318</v>
      </c>
      <c r="E46" s="37" t="s">
        <v>319</v>
      </c>
      <c r="F46" s="37" t="s">
        <v>320</v>
      </c>
      <c r="G46" s="37" t="s">
        <v>321</v>
      </c>
      <c r="H46" s="36">
        <v>2.0</v>
      </c>
      <c r="I46" s="52"/>
    </row>
    <row r="47">
      <c r="A47" s="36">
        <v>46.0</v>
      </c>
      <c r="B47" s="37" t="s">
        <v>60</v>
      </c>
      <c r="C47" s="37" t="s">
        <v>375</v>
      </c>
      <c r="D47" s="37" t="s">
        <v>318</v>
      </c>
      <c r="E47" s="37" t="s">
        <v>319</v>
      </c>
      <c r="F47" s="37" t="s">
        <v>323</v>
      </c>
      <c r="G47" s="37" t="s">
        <v>324</v>
      </c>
      <c r="H47" s="36">
        <v>1.0</v>
      </c>
      <c r="I47" s="52"/>
    </row>
    <row r="48">
      <c r="A48" s="36">
        <v>47.0</v>
      </c>
      <c r="B48" s="37" t="s">
        <v>61</v>
      </c>
      <c r="C48" s="37" t="s">
        <v>376</v>
      </c>
      <c r="D48" s="37" t="s">
        <v>318</v>
      </c>
      <c r="E48" s="37" t="s">
        <v>319</v>
      </c>
      <c r="F48" s="37" t="s">
        <v>320</v>
      </c>
      <c r="G48" s="37" t="s">
        <v>321</v>
      </c>
      <c r="H48" s="36">
        <v>1.0</v>
      </c>
      <c r="I48" s="52"/>
    </row>
    <row r="49">
      <c r="A49" s="36">
        <v>48.0</v>
      </c>
      <c r="B49" s="37" t="s">
        <v>62</v>
      </c>
      <c r="C49" s="37" t="s">
        <v>377</v>
      </c>
      <c r="D49" s="37" t="s">
        <v>318</v>
      </c>
      <c r="E49" s="37" t="s">
        <v>319</v>
      </c>
      <c r="F49" s="37" t="s">
        <v>323</v>
      </c>
      <c r="G49" s="37" t="s">
        <v>324</v>
      </c>
      <c r="H49" s="36">
        <v>1.0</v>
      </c>
      <c r="I49" s="52"/>
    </row>
    <row r="50">
      <c r="A50" s="36">
        <v>49.0</v>
      </c>
      <c r="B50" s="37" t="s">
        <v>63</v>
      </c>
      <c r="C50" s="37" t="s">
        <v>378</v>
      </c>
      <c r="D50" s="37" t="s">
        <v>318</v>
      </c>
      <c r="E50" s="37" t="s">
        <v>319</v>
      </c>
      <c r="F50" s="37" t="s">
        <v>323</v>
      </c>
      <c r="G50" s="37" t="s">
        <v>328</v>
      </c>
      <c r="H50" s="36">
        <v>2.0</v>
      </c>
      <c r="I50" s="52"/>
    </row>
    <row r="51">
      <c r="A51" s="36">
        <v>50.0</v>
      </c>
      <c r="B51" s="37" t="s">
        <v>64</v>
      </c>
      <c r="C51" s="37" t="s">
        <v>379</v>
      </c>
      <c r="D51" s="37" t="s">
        <v>326</v>
      </c>
      <c r="E51" s="37" t="s">
        <v>327</v>
      </c>
      <c r="F51" s="37" t="s">
        <v>320</v>
      </c>
      <c r="G51" s="37" t="s">
        <v>321</v>
      </c>
      <c r="H51" s="36">
        <v>1.0</v>
      </c>
      <c r="I51" s="52"/>
    </row>
    <row r="52">
      <c r="A52" s="36">
        <v>51.0</v>
      </c>
      <c r="B52" s="37" t="s">
        <v>65</v>
      </c>
      <c r="C52" s="37" t="s">
        <v>380</v>
      </c>
      <c r="D52" s="37" t="s">
        <v>318</v>
      </c>
      <c r="E52" s="37" t="s">
        <v>319</v>
      </c>
      <c r="F52" s="37" t="s">
        <v>323</v>
      </c>
      <c r="G52" s="37" t="s">
        <v>324</v>
      </c>
      <c r="H52" s="36">
        <v>3.0</v>
      </c>
      <c r="I52" s="52"/>
    </row>
    <row r="53">
      <c r="A53" s="36">
        <v>52.0</v>
      </c>
      <c r="B53" s="37" t="s">
        <v>66</v>
      </c>
      <c r="C53" s="37" t="s">
        <v>381</v>
      </c>
      <c r="D53" s="37" t="s">
        <v>318</v>
      </c>
      <c r="E53" s="37" t="s">
        <v>319</v>
      </c>
      <c r="F53" s="37" t="s">
        <v>355</v>
      </c>
      <c r="G53" s="37" t="s">
        <v>355</v>
      </c>
      <c r="H53" s="36">
        <v>2.0</v>
      </c>
      <c r="I53" s="52"/>
    </row>
    <row r="54">
      <c r="A54" s="36">
        <v>53.0</v>
      </c>
      <c r="B54" s="37" t="s">
        <v>67</v>
      </c>
      <c r="C54" s="37" t="s">
        <v>382</v>
      </c>
      <c r="D54" s="37" t="s">
        <v>318</v>
      </c>
      <c r="E54" s="37" t="s">
        <v>319</v>
      </c>
      <c r="F54" s="37" t="s">
        <v>323</v>
      </c>
      <c r="G54" s="37" t="s">
        <v>324</v>
      </c>
      <c r="H54" s="36">
        <v>4.0</v>
      </c>
      <c r="I54" s="52"/>
    </row>
    <row r="55">
      <c r="A55" s="36">
        <v>54.0</v>
      </c>
      <c r="B55" s="37" t="s">
        <v>68</v>
      </c>
      <c r="C55" s="37" t="s">
        <v>383</v>
      </c>
      <c r="D55" s="37" t="s">
        <v>318</v>
      </c>
      <c r="E55" s="37" t="s">
        <v>319</v>
      </c>
      <c r="F55" s="37" t="s">
        <v>323</v>
      </c>
      <c r="G55" s="37" t="s">
        <v>328</v>
      </c>
      <c r="H55" s="36">
        <v>1.0</v>
      </c>
      <c r="I55" s="52"/>
    </row>
    <row r="56">
      <c r="A56" s="36">
        <v>55.0</v>
      </c>
      <c r="B56" s="37" t="s">
        <v>69</v>
      </c>
      <c r="C56" s="37" t="s">
        <v>384</v>
      </c>
      <c r="D56" s="37" t="s">
        <v>331</v>
      </c>
      <c r="E56" s="37" t="s">
        <v>332</v>
      </c>
      <c r="F56" s="37" t="s">
        <v>323</v>
      </c>
      <c r="G56" s="37" t="s">
        <v>324</v>
      </c>
      <c r="H56" s="36">
        <v>1.0</v>
      </c>
      <c r="I56" s="52"/>
    </row>
    <row r="57">
      <c r="A57" s="36">
        <v>56.0</v>
      </c>
      <c r="B57" s="37" t="s">
        <v>70</v>
      </c>
      <c r="C57" s="37" t="s">
        <v>385</v>
      </c>
      <c r="D57" s="37" t="s">
        <v>318</v>
      </c>
      <c r="E57" s="37" t="s">
        <v>319</v>
      </c>
      <c r="F57" s="37" t="s">
        <v>320</v>
      </c>
      <c r="G57" s="37" t="s">
        <v>321</v>
      </c>
      <c r="H57" s="36">
        <v>1.0</v>
      </c>
      <c r="I57" s="52"/>
    </row>
    <row r="58">
      <c r="A58" s="36">
        <v>57.0</v>
      </c>
      <c r="B58" s="37" t="s">
        <v>71</v>
      </c>
      <c r="C58" s="37" t="s">
        <v>386</v>
      </c>
      <c r="D58" s="37" t="s">
        <v>318</v>
      </c>
      <c r="E58" s="37" t="s">
        <v>319</v>
      </c>
      <c r="F58" s="37" t="s">
        <v>323</v>
      </c>
      <c r="G58" s="37" t="s">
        <v>328</v>
      </c>
      <c r="H58" s="36">
        <v>1.0</v>
      </c>
      <c r="I58" s="52"/>
    </row>
    <row r="59">
      <c r="A59" s="36">
        <v>58.0</v>
      </c>
      <c r="B59" s="37" t="s">
        <v>72</v>
      </c>
      <c r="C59" s="37" t="s">
        <v>387</v>
      </c>
      <c r="D59" s="37" t="s">
        <v>318</v>
      </c>
      <c r="E59" s="37" t="s">
        <v>319</v>
      </c>
      <c r="F59" s="37" t="s">
        <v>323</v>
      </c>
      <c r="G59" s="37" t="s">
        <v>324</v>
      </c>
      <c r="H59" s="36">
        <v>1.0</v>
      </c>
      <c r="I59" s="52"/>
    </row>
    <row r="60">
      <c r="A60" s="36">
        <v>59.0</v>
      </c>
      <c r="B60" s="37" t="s">
        <v>73</v>
      </c>
      <c r="C60" s="37" t="s">
        <v>388</v>
      </c>
      <c r="D60" s="37" t="s">
        <v>318</v>
      </c>
      <c r="E60" s="37" t="s">
        <v>319</v>
      </c>
      <c r="F60" s="37" t="s">
        <v>323</v>
      </c>
      <c r="G60" s="37" t="s">
        <v>328</v>
      </c>
      <c r="H60" s="36">
        <v>5.0</v>
      </c>
      <c r="I60" s="52"/>
    </row>
    <row r="61">
      <c r="A61" s="36">
        <v>60.0</v>
      </c>
      <c r="B61" s="48">
        <v>44228.0</v>
      </c>
      <c r="C61" s="37" t="s">
        <v>389</v>
      </c>
      <c r="D61" s="37" t="s">
        <v>318</v>
      </c>
      <c r="E61" s="37" t="s">
        <v>319</v>
      </c>
      <c r="F61" s="37" t="s">
        <v>323</v>
      </c>
      <c r="G61" s="37" t="s">
        <v>324</v>
      </c>
      <c r="H61" s="36">
        <v>1.0</v>
      </c>
      <c r="I61" s="52"/>
    </row>
    <row r="62">
      <c r="A62" s="36">
        <v>61.0</v>
      </c>
      <c r="B62" s="37" t="s">
        <v>74</v>
      </c>
      <c r="C62" s="37" t="s">
        <v>390</v>
      </c>
      <c r="D62" s="37" t="s">
        <v>318</v>
      </c>
      <c r="E62" s="37" t="s">
        <v>319</v>
      </c>
      <c r="F62" s="37" t="s">
        <v>323</v>
      </c>
      <c r="G62" s="37" t="s">
        <v>328</v>
      </c>
      <c r="H62" s="36">
        <v>2.0</v>
      </c>
      <c r="I62" s="52"/>
    </row>
    <row r="63">
      <c r="A63" s="36">
        <v>62.0</v>
      </c>
      <c r="B63" s="37" t="s">
        <v>75</v>
      </c>
      <c r="C63" s="37" t="s">
        <v>391</v>
      </c>
      <c r="D63" s="37" t="s">
        <v>318</v>
      </c>
      <c r="E63" s="37" t="s">
        <v>319</v>
      </c>
      <c r="F63" s="37" t="s">
        <v>320</v>
      </c>
      <c r="G63" s="37" t="s">
        <v>335</v>
      </c>
      <c r="H63" s="36">
        <v>3.0</v>
      </c>
      <c r="I63" s="52"/>
    </row>
    <row r="64">
      <c r="A64" s="36">
        <v>63.0</v>
      </c>
      <c r="B64" s="37" t="s">
        <v>76</v>
      </c>
      <c r="C64" s="37" t="s">
        <v>392</v>
      </c>
      <c r="D64" s="37" t="s">
        <v>326</v>
      </c>
      <c r="E64" s="37" t="s">
        <v>327</v>
      </c>
      <c r="F64" s="37" t="s">
        <v>323</v>
      </c>
      <c r="G64" s="37" t="s">
        <v>324</v>
      </c>
      <c r="H64" s="36">
        <v>1.0</v>
      </c>
      <c r="I64" s="52"/>
    </row>
    <row r="65">
      <c r="A65" s="36">
        <v>64.0</v>
      </c>
      <c r="B65" s="37" t="s">
        <v>77</v>
      </c>
      <c r="C65" s="37" t="s">
        <v>393</v>
      </c>
      <c r="D65" s="37" t="s">
        <v>318</v>
      </c>
      <c r="E65" s="37" t="s">
        <v>319</v>
      </c>
      <c r="F65" s="37" t="s">
        <v>323</v>
      </c>
      <c r="G65" s="37" t="s">
        <v>324</v>
      </c>
      <c r="H65" s="36">
        <v>1.0</v>
      </c>
      <c r="I65" s="52"/>
    </row>
    <row r="66">
      <c r="A66" s="36">
        <v>65.0</v>
      </c>
      <c r="B66" s="37" t="s">
        <v>78</v>
      </c>
      <c r="C66" s="37" t="s">
        <v>394</v>
      </c>
      <c r="D66" s="37" t="s">
        <v>318</v>
      </c>
      <c r="E66" s="37" t="s">
        <v>319</v>
      </c>
      <c r="F66" s="37" t="s">
        <v>320</v>
      </c>
      <c r="G66" s="37" t="s">
        <v>335</v>
      </c>
      <c r="H66" s="36">
        <v>1.0</v>
      </c>
      <c r="I66" s="52"/>
    </row>
    <row r="67">
      <c r="A67" s="36">
        <v>66.0</v>
      </c>
      <c r="B67" s="37" t="s">
        <v>79</v>
      </c>
      <c r="C67" s="37" t="s">
        <v>395</v>
      </c>
      <c r="D67" s="37" t="s">
        <v>318</v>
      </c>
      <c r="E67" s="37" t="s">
        <v>319</v>
      </c>
      <c r="F67" s="37" t="s">
        <v>320</v>
      </c>
      <c r="G67" s="37" t="s">
        <v>335</v>
      </c>
      <c r="H67" s="36">
        <v>2.0</v>
      </c>
      <c r="I67" s="52"/>
    </row>
    <row r="68">
      <c r="A68" s="36">
        <v>67.0</v>
      </c>
      <c r="B68" s="37" t="s">
        <v>80</v>
      </c>
      <c r="C68" s="37" t="s">
        <v>396</v>
      </c>
      <c r="D68" s="37" t="s">
        <v>331</v>
      </c>
      <c r="E68" s="37" t="s">
        <v>332</v>
      </c>
      <c r="F68" s="37" t="s">
        <v>323</v>
      </c>
      <c r="G68" s="37" t="s">
        <v>328</v>
      </c>
      <c r="H68" s="36">
        <v>2.0</v>
      </c>
      <c r="I68" s="52"/>
    </row>
    <row r="69">
      <c r="A69" s="36">
        <v>68.0</v>
      </c>
      <c r="B69" s="37" t="s">
        <v>81</v>
      </c>
      <c r="C69" s="37" t="s">
        <v>396</v>
      </c>
      <c r="D69" s="37" t="s">
        <v>318</v>
      </c>
      <c r="E69" s="37" t="s">
        <v>319</v>
      </c>
      <c r="F69" s="37" t="s">
        <v>323</v>
      </c>
      <c r="G69" s="37" t="s">
        <v>328</v>
      </c>
      <c r="H69" s="36">
        <v>1.0</v>
      </c>
      <c r="I69" s="52"/>
    </row>
    <row r="70">
      <c r="A70" s="36">
        <v>69.0</v>
      </c>
      <c r="B70" s="37" t="s">
        <v>82</v>
      </c>
      <c r="C70" s="37" t="s">
        <v>397</v>
      </c>
      <c r="D70" s="37" t="s">
        <v>318</v>
      </c>
      <c r="E70" s="37" t="s">
        <v>319</v>
      </c>
      <c r="F70" s="37" t="s">
        <v>320</v>
      </c>
      <c r="G70" s="37" t="s">
        <v>335</v>
      </c>
      <c r="H70" s="36">
        <v>2.0</v>
      </c>
      <c r="I70" s="52"/>
    </row>
    <row r="71">
      <c r="A71" s="36">
        <v>70.0</v>
      </c>
      <c r="B71" s="37" t="s">
        <v>83</v>
      </c>
      <c r="C71" s="37" t="s">
        <v>398</v>
      </c>
      <c r="D71" s="37" t="s">
        <v>318</v>
      </c>
      <c r="E71" s="37" t="s">
        <v>319</v>
      </c>
      <c r="F71" s="37" t="s">
        <v>320</v>
      </c>
      <c r="G71" s="37" t="s">
        <v>321</v>
      </c>
      <c r="H71" s="36">
        <v>1.0</v>
      </c>
      <c r="I71" s="52"/>
    </row>
    <row r="72">
      <c r="A72" s="36">
        <v>71.0</v>
      </c>
      <c r="B72" s="37" t="s">
        <v>84</v>
      </c>
      <c r="C72" s="37" t="s">
        <v>399</v>
      </c>
      <c r="D72" s="37" t="s">
        <v>318</v>
      </c>
      <c r="E72" s="37" t="s">
        <v>319</v>
      </c>
      <c r="F72" s="37" t="s">
        <v>323</v>
      </c>
      <c r="G72" s="37" t="s">
        <v>328</v>
      </c>
      <c r="H72" s="36">
        <v>1.0</v>
      </c>
      <c r="I72" s="52"/>
    </row>
    <row r="73">
      <c r="A73" s="36">
        <v>72.0</v>
      </c>
      <c r="B73" s="37" t="s">
        <v>85</v>
      </c>
      <c r="C73" s="37" t="s">
        <v>400</v>
      </c>
      <c r="D73" s="37" t="s">
        <v>318</v>
      </c>
      <c r="E73" s="37" t="s">
        <v>319</v>
      </c>
      <c r="F73" s="37" t="s">
        <v>323</v>
      </c>
      <c r="G73" s="37" t="s">
        <v>324</v>
      </c>
      <c r="H73" s="36">
        <v>2.0</v>
      </c>
      <c r="I73" s="52"/>
    </row>
    <row r="74">
      <c r="A74" s="36">
        <v>73.0</v>
      </c>
      <c r="B74" s="37" t="s">
        <v>86</v>
      </c>
      <c r="C74" s="37" t="s">
        <v>401</v>
      </c>
      <c r="D74" s="37" t="s">
        <v>318</v>
      </c>
      <c r="E74" s="37" t="s">
        <v>319</v>
      </c>
      <c r="F74" s="37" t="s">
        <v>320</v>
      </c>
      <c r="G74" s="37" t="s">
        <v>321</v>
      </c>
      <c r="H74" s="36">
        <v>1.0</v>
      </c>
      <c r="I74" s="52"/>
    </row>
    <row r="75">
      <c r="A75" s="36">
        <v>74.0</v>
      </c>
      <c r="B75" s="37" t="s">
        <v>87</v>
      </c>
      <c r="C75" s="37" t="s">
        <v>402</v>
      </c>
      <c r="D75" s="37" t="s">
        <v>318</v>
      </c>
      <c r="E75" s="37" t="s">
        <v>319</v>
      </c>
      <c r="F75" s="37" t="s">
        <v>320</v>
      </c>
      <c r="G75" s="37" t="s">
        <v>335</v>
      </c>
      <c r="H75" s="36">
        <v>3.0</v>
      </c>
      <c r="I75" s="52"/>
    </row>
    <row r="76">
      <c r="A76" s="36">
        <v>75.0</v>
      </c>
      <c r="B76" s="37" t="s">
        <v>88</v>
      </c>
      <c r="C76" s="37" t="s">
        <v>403</v>
      </c>
      <c r="D76" s="37" t="s">
        <v>318</v>
      </c>
      <c r="E76" s="37" t="s">
        <v>319</v>
      </c>
      <c r="F76" s="37" t="s">
        <v>320</v>
      </c>
      <c r="G76" s="37" t="s">
        <v>335</v>
      </c>
      <c r="H76" s="36">
        <v>1.0</v>
      </c>
      <c r="I76" s="52"/>
    </row>
    <row r="77">
      <c r="A77" s="36">
        <v>76.0</v>
      </c>
      <c r="B77" s="37" t="s">
        <v>89</v>
      </c>
      <c r="C77" s="37" t="s">
        <v>404</v>
      </c>
      <c r="D77" s="37" t="s">
        <v>318</v>
      </c>
      <c r="E77" s="37" t="s">
        <v>319</v>
      </c>
      <c r="F77" s="37" t="s">
        <v>323</v>
      </c>
      <c r="G77" s="37" t="s">
        <v>324</v>
      </c>
      <c r="H77" s="36">
        <v>3.0</v>
      </c>
      <c r="I77" s="52"/>
    </row>
    <row r="78">
      <c r="A78" s="36">
        <v>77.0</v>
      </c>
      <c r="B78" s="37" t="s">
        <v>90</v>
      </c>
      <c r="C78" s="37" t="s">
        <v>405</v>
      </c>
      <c r="D78" s="37" t="s">
        <v>318</v>
      </c>
      <c r="E78" s="37" t="s">
        <v>319</v>
      </c>
      <c r="F78" s="37" t="s">
        <v>323</v>
      </c>
      <c r="G78" s="37" t="s">
        <v>324</v>
      </c>
      <c r="H78" s="36">
        <v>1.0</v>
      </c>
      <c r="I78" s="52"/>
    </row>
    <row r="79">
      <c r="A79" s="36">
        <v>78.0</v>
      </c>
      <c r="B79" s="37" t="s">
        <v>91</v>
      </c>
      <c r="C79" s="37" t="s">
        <v>406</v>
      </c>
      <c r="D79" s="37" t="s">
        <v>318</v>
      </c>
      <c r="E79" s="37" t="s">
        <v>319</v>
      </c>
      <c r="F79" s="37" t="s">
        <v>320</v>
      </c>
      <c r="G79" s="37" t="s">
        <v>321</v>
      </c>
      <c r="H79" s="36">
        <v>1.0</v>
      </c>
      <c r="I79" s="52"/>
    </row>
    <row r="80">
      <c r="A80" s="36">
        <v>79.0</v>
      </c>
      <c r="B80" s="37" t="s">
        <v>92</v>
      </c>
      <c r="C80" s="37" t="s">
        <v>407</v>
      </c>
      <c r="D80" s="37" t="s">
        <v>318</v>
      </c>
      <c r="E80" s="37" t="s">
        <v>319</v>
      </c>
      <c r="F80" s="37" t="s">
        <v>320</v>
      </c>
      <c r="G80" s="37" t="s">
        <v>321</v>
      </c>
      <c r="H80" s="36">
        <v>1.0</v>
      </c>
      <c r="I80" s="52"/>
    </row>
    <row r="81">
      <c r="A81" s="36">
        <v>80.0</v>
      </c>
      <c r="B81" s="37" t="s">
        <v>93</v>
      </c>
      <c r="C81" s="37" t="s">
        <v>408</v>
      </c>
      <c r="D81" s="37" t="s">
        <v>318</v>
      </c>
      <c r="E81" s="37" t="s">
        <v>319</v>
      </c>
      <c r="F81" s="37" t="s">
        <v>320</v>
      </c>
      <c r="G81" s="37" t="s">
        <v>321</v>
      </c>
      <c r="H81" s="36">
        <v>1.0</v>
      </c>
      <c r="I81" s="52"/>
    </row>
    <row r="82">
      <c r="A82" s="36">
        <v>81.0</v>
      </c>
      <c r="B82" s="37" t="s">
        <v>94</v>
      </c>
      <c r="C82" s="37" t="s">
        <v>409</v>
      </c>
      <c r="D82" s="37" t="s">
        <v>318</v>
      </c>
      <c r="E82" s="37" t="s">
        <v>319</v>
      </c>
      <c r="F82" s="37" t="s">
        <v>320</v>
      </c>
      <c r="G82" s="37" t="s">
        <v>321</v>
      </c>
      <c r="H82" s="36">
        <v>1.0</v>
      </c>
      <c r="I82" s="52"/>
    </row>
    <row r="83">
      <c r="A83" s="36">
        <v>82.0</v>
      </c>
      <c r="B83" s="37" t="s">
        <v>95</v>
      </c>
      <c r="C83" s="37" t="s">
        <v>410</v>
      </c>
      <c r="D83" s="37" t="s">
        <v>318</v>
      </c>
      <c r="E83" s="37" t="s">
        <v>319</v>
      </c>
      <c r="F83" s="37" t="s">
        <v>320</v>
      </c>
      <c r="G83" s="37" t="s">
        <v>335</v>
      </c>
      <c r="H83" s="36">
        <v>1.0</v>
      </c>
      <c r="I83" s="52"/>
    </row>
    <row r="84">
      <c r="A84" s="36">
        <v>83.0</v>
      </c>
      <c r="B84" s="37" t="s">
        <v>96</v>
      </c>
      <c r="C84" s="37" t="s">
        <v>411</v>
      </c>
      <c r="D84" s="37" t="s">
        <v>326</v>
      </c>
      <c r="E84" s="37" t="s">
        <v>327</v>
      </c>
      <c r="F84" s="37" t="s">
        <v>323</v>
      </c>
      <c r="G84" s="37" t="s">
        <v>328</v>
      </c>
      <c r="H84" s="36">
        <v>1.0</v>
      </c>
      <c r="I84" s="52"/>
    </row>
    <row r="85">
      <c r="A85" s="36">
        <v>84.0</v>
      </c>
      <c r="B85" s="37" t="s">
        <v>97</v>
      </c>
      <c r="C85" s="37" t="s">
        <v>412</v>
      </c>
      <c r="D85" s="37" t="s">
        <v>318</v>
      </c>
      <c r="E85" s="37" t="s">
        <v>319</v>
      </c>
      <c r="F85" s="37" t="s">
        <v>320</v>
      </c>
      <c r="G85" s="37" t="s">
        <v>321</v>
      </c>
      <c r="H85" s="36">
        <v>1.0</v>
      </c>
      <c r="I85" s="52"/>
    </row>
    <row r="86">
      <c r="A86" s="36">
        <v>85.0</v>
      </c>
      <c r="B86" s="37" t="s">
        <v>98</v>
      </c>
      <c r="C86" s="37" t="s">
        <v>413</v>
      </c>
      <c r="D86" s="37" t="s">
        <v>318</v>
      </c>
      <c r="E86" s="37" t="s">
        <v>319</v>
      </c>
      <c r="F86" s="37" t="s">
        <v>323</v>
      </c>
      <c r="G86" s="37" t="s">
        <v>328</v>
      </c>
      <c r="H86" s="36">
        <v>3.0</v>
      </c>
      <c r="I86" s="52"/>
    </row>
    <row r="87">
      <c r="A87" s="36">
        <v>86.0</v>
      </c>
      <c r="B87" s="37" t="s">
        <v>99</v>
      </c>
      <c r="C87" s="37" t="s">
        <v>414</v>
      </c>
      <c r="D87" s="37" t="s">
        <v>326</v>
      </c>
      <c r="E87" s="37" t="s">
        <v>327</v>
      </c>
      <c r="F87" s="37" t="s">
        <v>323</v>
      </c>
      <c r="G87" s="37" t="s">
        <v>328</v>
      </c>
      <c r="H87" s="36">
        <v>1.0</v>
      </c>
      <c r="I87" s="52"/>
    </row>
    <row r="88">
      <c r="A88" s="36">
        <v>87.0</v>
      </c>
      <c r="B88" s="37" t="s">
        <v>100</v>
      </c>
      <c r="C88" s="37" t="s">
        <v>415</v>
      </c>
      <c r="D88" s="37" t="s">
        <v>318</v>
      </c>
      <c r="E88" s="37" t="s">
        <v>319</v>
      </c>
      <c r="F88" s="37" t="s">
        <v>320</v>
      </c>
      <c r="G88" s="37" t="s">
        <v>321</v>
      </c>
      <c r="H88" s="36">
        <v>2.0</v>
      </c>
      <c r="I88" s="52"/>
    </row>
    <row r="89">
      <c r="A89" s="36">
        <v>88.0</v>
      </c>
      <c r="B89" s="37" t="s">
        <v>101</v>
      </c>
      <c r="C89" s="37" t="s">
        <v>415</v>
      </c>
      <c r="D89" s="37" t="s">
        <v>318</v>
      </c>
      <c r="E89" s="37" t="s">
        <v>319</v>
      </c>
      <c r="F89" s="37" t="s">
        <v>323</v>
      </c>
      <c r="G89" s="37" t="s">
        <v>328</v>
      </c>
      <c r="H89" s="36">
        <v>1.0</v>
      </c>
      <c r="I89" s="52"/>
    </row>
    <row r="90">
      <c r="A90" s="36">
        <v>89.0</v>
      </c>
      <c r="B90" s="37" t="s">
        <v>102</v>
      </c>
      <c r="C90" s="37" t="s">
        <v>416</v>
      </c>
      <c r="D90" s="37" t="s">
        <v>318</v>
      </c>
      <c r="E90" s="37" t="s">
        <v>319</v>
      </c>
      <c r="F90" s="37" t="s">
        <v>323</v>
      </c>
      <c r="G90" s="37" t="s">
        <v>324</v>
      </c>
      <c r="H90" s="36">
        <v>2.0</v>
      </c>
      <c r="I90" s="52"/>
    </row>
    <row r="91">
      <c r="A91" s="36">
        <v>90.0</v>
      </c>
      <c r="B91" s="37" t="s">
        <v>103</v>
      </c>
      <c r="C91" s="37" t="s">
        <v>417</v>
      </c>
      <c r="D91" s="37" t="s">
        <v>326</v>
      </c>
      <c r="E91" s="37" t="s">
        <v>327</v>
      </c>
      <c r="F91" s="37" t="s">
        <v>323</v>
      </c>
      <c r="G91" s="37" t="s">
        <v>324</v>
      </c>
      <c r="H91" s="36">
        <v>1.0</v>
      </c>
      <c r="I91" s="52"/>
    </row>
    <row r="92">
      <c r="A92" s="36">
        <v>91.0</v>
      </c>
      <c r="B92" s="37" t="s">
        <v>104</v>
      </c>
      <c r="C92" s="37" t="s">
        <v>418</v>
      </c>
      <c r="D92" s="37" t="s">
        <v>326</v>
      </c>
      <c r="E92" s="37" t="s">
        <v>327</v>
      </c>
      <c r="F92" s="37" t="s">
        <v>323</v>
      </c>
      <c r="G92" s="37" t="s">
        <v>328</v>
      </c>
      <c r="H92" s="36">
        <v>1.0</v>
      </c>
      <c r="I92" s="52"/>
    </row>
    <row r="93">
      <c r="A93" s="36">
        <v>92.0</v>
      </c>
      <c r="B93" s="37" t="s">
        <v>105</v>
      </c>
      <c r="C93" s="37" t="s">
        <v>419</v>
      </c>
      <c r="D93" s="37" t="s">
        <v>318</v>
      </c>
      <c r="E93" s="37" t="s">
        <v>319</v>
      </c>
      <c r="F93" s="37" t="s">
        <v>323</v>
      </c>
      <c r="G93" s="37" t="s">
        <v>324</v>
      </c>
      <c r="H93" s="36">
        <v>1.0</v>
      </c>
      <c r="I93" s="52"/>
    </row>
    <row r="94">
      <c r="A94" s="36">
        <v>93.0</v>
      </c>
      <c r="B94" s="37" t="s">
        <v>106</v>
      </c>
      <c r="C94" s="37" t="s">
        <v>420</v>
      </c>
      <c r="D94" s="37" t="s">
        <v>318</v>
      </c>
      <c r="E94" s="37" t="s">
        <v>319</v>
      </c>
      <c r="F94" s="37" t="s">
        <v>320</v>
      </c>
      <c r="G94" s="37" t="s">
        <v>321</v>
      </c>
      <c r="H94" s="36">
        <v>1.0</v>
      </c>
      <c r="I94" s="52"/>
    </row>
    <row r="95">
      <c r="A95" s="36">
        <v>94.0</v>
      </c>
      <c r="B95" s="37" t="s">
        <v>107</v>
      </c>
      <c r="C95" s="37" t="s">
        <v>421</v>
      </c>
      <c r="D95" s="37" t="s">
        <v>318</v>
      </c>
      <c r="E95" s="37" t="s">
        <v>319</v>
      </c>
      <c r="F95" s="37" t="s">
        <v>320</v>
      </c>
      <c r="G95" s="37" t="s">
        <v>335</v>
      </c>
      <c r="H95" s="36">
        <v>1.0</v>
      </c>
      <c r="I95" s="52"/>
    </row>
    <row r="96">
      <c r="A96" s="36">
        <v>95.0</v>
      </c>
      <c r="B96" s="37" t="s">
        <v>108</v>
      </c>
      <c r="C96" s="37" t="s">
        <v>422</v>
      </c>
      <c r="D96" s="37" t="s">
        <v>318</v>
      </c>
      <c r="E96" s="37" t="s">
        <v>319</v>
      </c>
      <c r="F96" s="37" t="s">
        <v>323</v>
      </c>
      <c r="G96" s="37" t="s">
        <v>328</v>
      </c>
      <c r="H96" s="36">
        <v>1.0</v>
      </c>
      <c r="I96" s="52"/>
    </row>
    <row r="97">
      <c r="A97" s="36">
        <v>96.0</v>
      </c>
      <c r="B97" s="37" t="s">
        <v>109</v>
      </c>
      <c r="C97" s="37" t="s">
        <v>423</v>
      </c>
      <c r="D97" s="37" t="s">
        <v>318</v>
      </c>
      <c r="E97" s="37" t="s">
        <v>319</v>
      </c>
      <c r="F97" s="37" t="s">
        <v>320</v>
      </c>
      <c r="G97" s="37" t="s">
        <v>321</v>
      </c>
      <c r="H97" s="36">
        <v>1.0</v>
      </c>
      <c r="I97" s="52"/>
    </row>
    <row r="98">
      <c r="A98" s="36">
        <v>97.0</v>
      </c>
      <c r="B98" s="37" t="s">
        <v>110</v>
      </c>
      <c r="C98" s="37" t="s">
        <v>424</v>
      </c>
      <c r="D98" s="37" t="s">
        <v>318</v>
      </c>
      <c r="E98" s="37" t="s">
        <v>319</v>
      </c>
      <c r="F98" s="37" t="s">
        <v>323</v>
      </c>
      <c r="G98" s="37" t="s">
        <v>324</v>
      </c>
      <c r="H98" s="36">
        <v>1.0</v>
      </c>
      <c r="I98" s="52"/>
    </row>
    <row r="99">
      <c r="A99" s="36">
        <v>98.0</v>
      </c>
      <c r="B99" s="37" t="s">
        <v>111</v>
      </c>
      <c r="C99" s="37" t="s">
        <v>425</v>
      </c>
      <c r="D99" s="37" t="s">
        <v>326</v>
      </c>
      <c r="E99" s="37" t="s">
        <v>327</v>
      </c>
      <c r="F99" s="37" t="s">
        <v>320</v>
      </c>
      <c r="G99" s="37" t="s">
        <v>321</v>
      </c>
      <c r="H99" s="36">
        <v>3.0</v>
      </c>
      <c r="I99" s="52"/>
    </row>
    <row r="100">
      <c r="A100" s="36">
        <v>99.0</v>
      </c>
      <c r="B100" s="37" t="s">
        <v>112</v>
      </c>
      <c r="C100" s="37" t="s">
        <v>426</v>
      </c>
      <c r="D100" s="37" t="s">
        <v>318</v>
      </c>
      <c r="E100" s="37" t="s">
        <v>319</v>
      </c>
      <c r="F100" s="37" t="s">
        <v>355</v>
      </c>
      <c r="G100" s="37" t="s">
        <v>355</v>
      </c>
      <c r="H100" s="36">
        <v>2.0</v>
      </c>
      <c r="I100" s="52"/>
    </row>
    <row r="101">
      <c r="A101" s="36">
        <v>100.0</v>
      </c>
      <c r="B101" s="37" t="s">
        <v>113</v>
      </c>
      <c r="C101" s="37" t="s">
        <v>427</v>
      </c>
      <c r="D101" s="37" t="s">
        <v>318</v>
      </c>
      <c r="E101" s="37" t="s">
        <v>319</v>
      </c>
      <c r="F101" s="37" t="s">
        <v>323</v>
      </c>
      <c r="G101" s="37" t="s">
        <v>324</v>
      </c>
      <c r="H101" s="36">
        <v>3.0</v>
      </c>
      <c r="I101" s="52"/>
    </row>
    <row r="102">
      <c r="A102" s="36">
        <v>101.0</v>
      </c>
      <c r="B102" s="37" t="s">
        <v>114</v>
      </c>
      <c r="C102" s="37" t="s">
        <v>428</v>
      </c>
      <c r="D102" s="37" t="s">
        <v>318</v>
      </c>
      <c r="E102" s="37" t="s">
        <v>319</v>
      </c>
      <c r="F102" s="37" t="s">
        <v>320</v>
      </c>
      <c r="G102" s="37" t="s">
        <v>335</v>
      </c>
      <c r="H102" s="36">
        <v>1.0</v>
      </c>
      <c r="I102" s="52"/>
    </row>
    <row r="103">
      <c r="A103" s="36">
        <v>102.0</v>
      </c>
      <c r="B103" s="37" t="s">
        <v>115</v>
      </c>
      <c r="C103" s="37" t="s">
        <v>429</v>
      </c>
      <c r="D103" s="37" t="s">
        <v>318</v>
      </c>
      <c r="E103" s="37" t="s">
        <v>319</v>
      </c>
      <c r="F103" s="37" t="s">
        <v>320</v>
      </c>
      <c r="G103" s="37" t="s">
        <v>335</v>
      </c>
      <c r="H103" s="36">
        <v>1.0</v>
      </c>
      <c r="I103" s="52"/>
    </row>
    <row r="104">
      <c r="A104" s="36">
        <v>103.0</v>
      </c>
      <c r="B104" s="37" t="s">
        <v>116</v>
      </c>
      <c r="C104" s="37" t="s">
        <v>430</v>
      </c>
      <c r="D104" s="37" t="s">
        <v>318</v>
      </c>
      <c r="E104" s="37" t="s">
        <v>319</v>
      </c>
      <c r="F104" s="37" t="s">
        <v>323</v>
      </c>
      <c r="G104" s="37" t="s">
        <v>328</v>
      </c>
      <c r="H104" s="36">
        <v>2.0</v>
      </c>
      <c r="I104" s="52"/>
    </row>
    <row r="105">
      <c r="A105" s="36">
        <v>104.0</v>
      </c>
      <c r="B105" s="37" t="s">
        <v>117</v>
      </c>
      <c r="C105" s="37" t="s">
        <v>431</v>
      </c>
      <c r="D105" s="37" t="s">
        <v>318</v>
      </c>
      <c r="E105" s="37" t="s">
        <v>319</v>
      </c>
      <c r="F105" s="37" t="s">
        <v>320</v>
      </c>
      <c r="G105" s="37" t="s">
        <v>335</v>
      </c>
      <c r="H105" s="36">
        <v>2.0</v>
      </c>
      <c r="I105" s="52"/>
    </row>
    <row r="106">
      <c r="A106" s="36">
        <v>105.0</v>
      </c>
      <c r="B106" s="37" t="s">
        <v>118</v>
      </c>
      <c r="C106" s="37" t="s">
        <v>432</v>
      </c>
      <c r="D106" s="37" t="s">
        <v>318</v>
      </c>
      <c r="E106" s="37" t="s">
        <v>319</v>
      </c>
      <c r="F106" s="37" t="s">
        <v>320</v>
      </c>
      <c r="G106" s="37" t="s">
        <v>321</v>
      </c>
      <c r="H106" s="36">
        <v>1.0</v>
      </c>
      <c r="I106" s="52"/>
    </row>
    <row r="107">
      <c r="A107" s="36">
        <v>106.0</v>
      </c>
      <c r="B107" s="37" t="s">
        <v>119</v>
      </c>
      <c r="C107" s="37" t="s">
        <v>433</v>
      </c>
      <c r="D107" s="37" t="s">
        <v>318</v>
      </c>
      <c r="E107" s="37" t="s">
        <v>319</v>
      </c>
      <c r="F107" s="37" t="s">
        <v>323</v>
      </c>
      <c r="G107" s="37" t="s">
        <v>324</v>
      </c>
      <c r="H107" s="36">
        <v>2.0</v>
      </c>
      <c r="I107" s="52"/>
    </row>
    <row r="108">
      <c r="A108" s="36">
        <v>107.0</v>
      </c>
      <c r="B108" s="37" t="s">
        <v>120</v>
      </c>
      <c r="C108" s="37" t="s">
        <v>434</v>
      </c>
      <c r="D108" s="37" t="s">
        <v>331</v>
      </c>
      <c r="E108" s="37" t="s">
        <v>332</v>
      </c>
      <c r="F108" s="37" t="s">
        <v>323</v>
      </c>
      <c r="G108" s="37" t="s">
        <v>328</v>
      </c>
      <c r="H108" s="36">
        <v>2.0</v>
      </c>
      <c r="I108" s="52"/>
    </row>
    <row r="109">
      <c r="A109" s="36">
        <v>108.0</v>
      </c>
      <c r="B109" s="37" t="s">
        <v>121</v>
      </c>
      <c r="C109" s="37" t="s">
        <v>435</v>
      </c>
      <c r="D109" s="37" t="s">
        <v>318</v>
      </c>
      <c r="E109" s="37" t="s">
        <v>319</v>
      </c>
      <c r="F109" s="37" t="s">
        <v>323</v>
      </c>
      <c r="G109" s="37" t="s">
        <v>328</v>
      </c>
      <c r="H109" s="36">
        <v>1.0</v>
      </c>
      <c r="I109" s="52"/>
    </row>
    <row r="110">
      <c r="A110" s="36">
        <v>109.0</v>
      </c>
      <c r="B110" s="37" t="s">
        <v>122</v>
      </c>
      <c r="C110" s="37" t="s">
        <v>436</v>
      </c>
      <c r="D110" s="37" t="s">
        <v>318</v>
      </c>
      <c r="E110" s="37" t="s">
        <v>319</v>
      </c>
      <c r="F110" s="37" t="s">
        <v>323</v>
      </c>
      <c r="G110" s="37" t="s">
        <v>324</v>
      </c>
      <c r="H110" s="36">
        <v>2.0</v>
      </c>
      <c r="I110" s="52"/>
    </row>
    <row r="111">
      <c r="A111" s="36">
        <v>110.0</v>
      </c>
      <c r="B111" s="37" t="s">
        <v>123</v>
      </c>
      <c r="C111" s="37" t="s">
        <v>437</v>
      </c>
      <c r="D111" s="37" t="s">
        <v>326</v>
      </c>
      <c r="E111" s="37" t="s">
        <v>327</v>
      </c>
      <c r="F111" s="37" t="s">
        <v>355</v>
      </c>
      <c r="G111" s="37" t="s">
        <v>355</v>
      </c>
      <c r="H111" s="36">
        <v>3.0</v>
      </c>
      <c r="I111" s="52"/>
    </row>
    <row r="112">
      <c r="A112" s="36">
        <v>111.0</v>
      </c>
      <c r="B112" s="37" t="s">
        <v>124</v>
      </c>
      <c r="C112" s="37" t="s">
        <v>438</v>
      </c>
      <c r="D112" s="37" t="s">
        <v>318</v>
      </c>
      <c r="E112" s="37" t="s">
        <v>319</v>
      </c>
      <c r="F112" s="37" t="s">
        <v>323</v>
      </c>
      <c r="G112" s="37" t="s">
        <v>328</v>
      </c>
      <c r="H112" s="36">
        <v>1.0</v>
      </c>
      <c r="I112" s="52"/>
    </row>
    <row r="113">
      <c r="A113" s="36">
        <v>112.0</v>
      </c>
      <c r="B113" s="37" t="s">
        <v>125</v>
      </c>
      <c r="C113" s="37" t="s">
        <v>439</v>
      </c>
      <c r="D113" s="37" t="s">
        <v>318</v>
      </c>
      <c r="E113" s="37" t="s">
        <v>319</v>
      </c>
      <c r="F113" s="37" t="s">
        <v>323</v>
      </c>
      <c r="G113" s="37" t="s">
        <v>324</v>
      </c>
      <c r="H113" s="36">
        <v>2.0</v>
      </c>
      <c r="I113" s="52"/>
    </row>
    <row r="114">
      <c r="A114" s="36">
        <v>113.0</v>
      </c>
      <c r="B114" s="37" t="s">
        <v>126</v>
      </c>
      <c r="C114" s="37" t="s">
        <v>440</v>
      </c>
      <c r="D114" s="37" t="s">
        <v>318</v>
      </c>
      <c r="E114" s="37" t="s">
        <v>319</v>
      </c>
      <c r="F114" s="37" t="s">
        <v>323</v>
      </c>
      <c r="G114" s="37" t="s">
        <v>328</v>
      </c>
      <c r="H114" s="36">
        <v>1.0</v>
      </c>
      <c r="I114" s="52"/>
    </row>
    <row r="115">
      <c r="A115" s="36">
        <v>114.0</v>
      </c>
      <c r="B115" s="37" t="s">
        <v>127</v>
      </c>
      <c r="C115" s="37" t="s">
        <v>441</v>
      </c>
      <c r="D115" s="37" t="s">
        <v>318</v>
      </c>
      <c r="E115" s="37" t="s">
        <v>319</v>
      </c>
      <c r="F115" s="37" t="s">
        <v>320</v>
      </c>
      <c r="G115" s="37" t="s">
        <v>335</v>
      </c>
      <c r="H115" s="36">
        <v>1.0</v>
      </c>
      <c r="I115" s="52"/>
    </row>
    <row r="116">
      <c r="A116" s="36">
        <v>115.0</v>
      </c>
      <c r="B116" s="37" t="s">
        <v>128</v>
      </c>
      <c r="C116" s="37" t="s">
        <v>442</v>
      </c>
      <c r="D116" s="37" t="s">
        <v>318</v>
      </c>
      <c r="E116" s="37" t="s">
        <v>319</v>
      </c>
      <c r="F116" s="37" t="s">
        <v>320</v>
      </c>
      <c r="G116" s="37" t="s">
        <v>335</v>
      </c>
      <c r="H116" s="36">
        <v>1.0</v>
      </c>
      <c r="I116" s="52"/>
    </row>
    <row r="117">
      <c r="A117" s="36">
        <v>116.0</v>
      </c>
      <c r="B117" s="37" t="s">
        <v>129</v>
      </c>
      <c r="C117" s="37" t="s">
        <v>443</v>
      </c>
      <c r="D117" s="37" t="s">
        <v>318</v>
      </c>
      <c r="E117" s="37" t="s">
        <v>319</v>
      </c>
      <c r="F117" s="37" t="s">
        <v>323</v>
      </c>
      <c r="G117" s="37" t="s">
        <v>324</v>
      </c>
      <c r="H117" s="36">
        <v>1.0</v>
      </c>
      <c r="I117" s="52"/>
    </row>
    <row r="118">
      <c r="A118" s="36">
        <v>117.0</v>
      </c>
      <c r="B118" s="37" t="s">
        <v>130</v>
      </c>
      <c r="C118" s="37" t="s">
        <v>444</v>
      </c>
      <c r="D118" s="37" t="s">
        <v>318</v>
      </c>
      <c r="E118" s="37" t="s">
        <v>319</v>
      </c>
      <c r="F118" s="37" t="s">
        <v>320</v>
      </c>
      <c r="G118" s="37" t="s">
        <v>335</v>
      </c>
      <c r="H118" s="36">
        <v>1.0</v>
      </c>
      <c r="I118" s="52"/>
    </row>
    <row r="119">
      <c r="A119" s="36">
        <v>118.0</v>
      </c>
      <c r="B119" s="37" t="s">
        <v>131</v>
      </c>
      <c r="C119" s="37" t="s">
        <v>445</v>
      </c>
      <c r="D119" s="37" t="s">
        <v>331</v>
      </c>
      <c r="E119" s="37" t="s">
        <v>332</v>
      </c>
      <c r="F119" s="37" t="s">
        <v>320</v>
      </c>
      <c r="G119" s="37" t="s">
        <v>335</v>
      </c>
      <c r="H119" s="36">
        <v>1.0</v>
      </c>
      <c r="I119" s="52"/>
    </row>
    <row r="120">
      <c r="A120" s="36">
        <v>119.0</v>
      </c>
      <c r="B120" s="37" t="s">
        <v>132</v>
      </c>
      <c r="C120" s="37" t="s">
        <v>446</v>
      </c>
      <c r="D120" s="37" t="s">
        <v>318</v>
      </c>
      <c r="E120" s="37" t="s">
        <v>319</v>
      </c>
      <c r="F120" s="37" t="s">
        <v>320</v>
      </c>
      <c r="G120" s="37" t="s">
        <v>321</v>
      </c>
      <c r="H120" s="36">
        <v>3.0</v>
      </c>
      <c r="I120" s="52"/>
    </row>
    <row r="121">
      <c r="A121" s="36">
        <v>120.0</v>
      </c>
      <c r="B121" s="37" t="s">
        <v>133</v>
      </c>
      <c r="C121" s="37" t="s">
        <v>447</v>
      </c>
      <c r="D121" s="37" t="s">
        <v>318</v>
      </c>
      <c r="E121" s="37" t="s">
        <v>319</v>
      </c>
      <c r="F121" s="37" t="s">
        <v>323</v>
      </c>
      <c r="G121" s="37" t="s">
        <v>324</v>
      </c>
      <c r="H121" s="36">
        <v>1.0</v>
      </c>
      <c r="I121" s="52"/>
    </row>
    <row r="122">
      <c r="A122" s="36">
        <v>121.0</v>
      </c>
      <c r="B122" s="37" t="s">
        <v>134</v>
      </c>
      <c r="C122" s="37" t="s">
        <v>448</v>
      </c>
      <c r="D122" s="37" t="s">
        <v>326</v>
      </c>
      <c r="E122" s="37" t="s">
        <v>327</v>
      </c>
      <c r="F122" s="37" t="s">
        <v>323</v>
      </c>
      <c r="G122" s="37" t="s">
        <v>328</v>
      </c>
      <c r="H122" s="36">
        <v>1.0</v>
      </c>
      <c r="I122" s="52"/>
    </row>
    <row r="123">
      <c r="A123" s="36">
        <v>122.0</v>
      </c>
      <c r="B123" s="37" t="s">
        <v>135</v>
      </c>
      <c r="C123" s="37" t="s">
        <v>449</v>
      </c>
      <c r="D123" s="37" t="s">
        <v>326</v>
      </c>
      <c r="E123" s="37" t="s">
        <v>327</v>
      </c>
      <c r="F123" s="37" t="s">
        <v>320</v>
      </c>
      <c r="G123" s="37" t="s">
        <v>321</v>
      </c>
      <c r="H123" s="36">
        <v>1.0</v>
      </c>
      <c r="I123" s="52"/>
    </row>
    <row r="124">
      <c r="A124" s="36">
        <v>123.0</v>
      </c>
      <c r="B124" s="37" t="s">
        <v>136</v>
      </c>
      <c r="C124" s="37" t="s">
        <v>450</v>
      </c>
      <c r="D124" s="37" t="s">
        <v>318</v>
      </c>
      <c r="E124" s="37" t="s">
        <v>319</v>
      </c>
      <c r="F124" s="37" t="s">
        <v>320</v>
      </c>
      <c r="G124" s="37" t="s">
        <v>321</v>
      </c>
      <c r="H124" s="36">
        <v>1.0</v>
      </c>
      <c r="I124" s="52"/>
    </row>
    <row r="125">
      <c r="A125" s="36">
        <v>124.0</v>
      </c>
      <c r="B125" s="37" t="s">
        <v>137</v>
      </c>
      <c r="C125" s="37" t="s">
        <v>451</v>
      </c>
      <c r="D125" s="37" t="s">
        <v>318</v>
      </c>
      <c r="E125" s="37" t="s">
        <v>319</v>
      </c>
      <c r="F125" s="37" t="s">
        <v>323</v>
      </c>
      <c r="G125" s="37" t="s">
        <v>324</v>
      </c>
      <c r="H125" s="36">
        <v>7.0</v>
      </c>
      <c r="I125" s="52"/>
    </row>
    <row r="126">
      <c r="A126" s="36">
        <v>125.0</v>
      </c>
      <c r="B126" s="37" t="s">
        <v>138</v>
      </c>
      <c r="C126" s="37" t="s">
        <v>452</v>
      </c>
      <c r="D126" s="37" t="s">
        <v>318</v>
      </c>
      <c r="E126" s="37" t="s">
        <v>319</v>
      </c>
      <c r="F126" s="37" t="s">
        <v>320</v>
      </c>
      <c r="G126" s="37" t="s">
        <v>335</v>
      </c>
      <c r="H126" s="36">
        <v>1.0</v>
      </c>
      <c r="I126" s="52"/>
    </row>
    <row r="127">
      <c r="A127" s="36">
        <v>126.0</v>
      </c>
      <c r="B127" s="37" t="s">
        <v>139</v>
      </c>
      <c r="C127" s="37" t="s">
        <v>453</v>
      </c>
      <c r="D127" s="37" t="s">
        <v>318</v>
      </c>
      <c r="E127" s="37" t="s">
        <v>319</v>
      </c>
      <c r="F127" s="37" t="s">
        <v>323</v>
      </c>
      <c r="G127" s="37" t="s">
        <v>328</v>
      </c>
      <c r="H127" s="36">
        <v>1.0</v>
      </c>
      <c r="I127" s="52"/>
    </row>
    <row r="128">
      <c r="A128" s="36">
        <v>127.0</v>
      </c>
      <c r="B128" s="37" t="s">
        <v>140</v>
      </c>
      <c r="C128" s="37" t="s">
        <v>454</v>
      </c>
      <c r="D128" s="37" t="s">
        <v>318</v>
      </c>
      <c r="E128" s="37" t="s">
        <v>319</v>
      </c>
      <c r="F128" s="37" t="s">
        <v>320</v>
      </c>
      <c r="G128" s="37" t="s">
        <v>321</v>
      </c>
      <c r="H128" s="36">
        <v>4.0</v>
      </c>
      <c r="I128" s="52"/>
    </row>
    <row r="129">
      <c r="A129" s="36">
        <v>128.0</v>
      </c>
      <c r="B129" s="37" t="s">
        <v>141</v>
      </c>
      <c r="C129" s="37" t="s">
        <v>455</v>
      </c>
      <c r="D129" s="37" t="s">
        <v>318</v>
      </c>
      <c r="E129" s="37" t="s">
        <v>319</v>
      </c>
      <c r="F129" s="37" t="s">
        <v>323</v>
      </c>
      <c r="G129" s="37" t="s">
        <v>328</v>
      </c>
      <c r="H129" s="36">
        <v>1.0</v>
      </c>
      <c r="I129" s="52"/>
    </row>
    <row r="130">
      <c r="A130" s="36">
        <v>129.0</v>
      </c>
      <c r="B130" s="37" t="s">
        <v>142</v>
      </c>
      <c r="C130" s="37" t="s">
        <v>456</v>
      </c>
      <c r="D130" s="37" t="s">
        <v>318</v>
      </c>
      <c r="E130" s="37" t="s">
        <v>319</v>
      </c>
      <c r="F130" s="37" t="s">
        <v>323</v>
      </c>
      <c r="G130" s="37" t="s">
        <v>328</v>
      </c>
      <c r="H130" s="36">
        <v>1.0</v>
      </c>
      <c r="I130" s="52"/>
    </row>
    <row r="131">
      <c r="A131" s="36">
        <v>130.0</v>
      </c>
      <c r="B131" s="37" t="s">
        <v>143</v>
      </c>
      <c r="C131" s="37" t="s">
        <v>457</v>
      </c>
      <c r="D131" s="37" t="s">
        <v>318</v>
      </c>
      <c r="E131" s="37" t="s">
        <v>319</v>
      </c>
      <c r="F131" s="37" t="s">
        <v>323</v>
      </c>
      <c r="G131" s="37" t="s">
        <v>324</v>
      </c>
      <c r="H131" s="36">
        <v>3.0</v>
      </c>
      <c r="I131" s="52"/>
    </row>
    <row r="132">
      <c r="A132" s="36">
        <v>131.0</v>
      </c>
      <c r="B132" s="37" t="s">
        <v>144</v>
      </c>
      <c r="C132" s="37" t="s">
        <v>458</v>
      </c>
      <c r="D132" s="37" t="s">
        <v>318</v>
      </c>
      <c r="E132" s="37" t="s">
        <v>319</v>
      </c>
      <c r="F132" s="37" t="s">
        <v>323</v>
      </c>
      <c r="G132" s="37" t="s">
        <v>328</v>
      </c>
      <c r="H132" s="36">
        <v>1.0</v>
      </c>
      <c r="I132" s="52"/>
    </row>
    <row r="133">
      <c r="A133" s="36">
        <v>132.0</v>
      </c>
      <c r="B133" s="37" t="s">
        <v>145</v>
      </c>
      <c r="C133" s="37" t="s">
        <v>459</v>
      </c>
      <c r="D133" s="37" t="s">
        <v>318</v>
      </c>
      <c r="E133" s="37" t="s">
        <v>319</v>
      </c>
      <c r="F133" s="37" t="s">
        <v>320</v>
      </c>
      <c r="G133" s="37" t="s">
        <v>321</v>
      </c>
      <c r="H133" s="36">
        <v>2.0</v>
      </c>
      <c r="I133" s="52"/>
    </row>
    <row r="134">
      <c r="A134" s="36">
        <v>133.0</v>
      </c>
      <c r="B134" s="37" t="s">
        <v>146</v>
      </c>
      <c r="C134" s="37" t="s">
        <v>460</v>
      </c>
      <c r="D134" s="37" t="s">
        <v>318</v>
      </c>
      <c r="E134" s="37" t="s">
        <v>319</v>
      </c>
      <c r="F134" s="37" t="s">
        <v>320</v>
      </c>
      <c r="G134" s="37" t="s">
        <v>321</v>
      </c>
      <c r="H134" s="36">
        <v>2.0</v>
      </c>
      <c r="I134" s="52"/>
    </row>
    <row r="135">
      <c r="A135" s="36">
        <v>134.0</v>
      </c>
      <c r="B135" s="37" t="s">
        <v>147</v>
      </c>
      <c r="C135" s="37" t="s">
        <v>461</v>
      </c>
      <c r="D135" s="37" t="s">
        <v>326</v>
      </c>
      <c r="E135" s="37" t="s">
        <v>327</v>
      </c>
      <c r="F135" s="37" t="s">
        <v>323</v>
      </c>
      <c r="G135" s="37" t="s">
        <v>328</v>
      </c>
      <c r="H135" s="36">
        <v>3.0</v>
      </c>
      <c r="I135" s="52"/>
    </row>
    <row r="136">
      <c r="A136" s="36">
        <v>135.0</v>
      </c>
      <c r="B136" s="37" t="s">
        <v>148</v>
      </c>
      <c r="C136" s="37" t="s">
        <v>462</v>
      </c>
      <c r="D136" s="37" t="s">
        <v>318</v>
      </c>
      <c r="E136" s="37" t="s">
        <v>319</v>
      </c>
      <c r="F136" s="37" t="s">
        <v>320</v>
      </c>
      <c r="G136" s="37" t="s">
        <v>321</v>
      </c>
      <c r="H136" s="36">
        <v>1.0</v>
      </c>
      <c r="I136" s="52"/>
    </row>
    <row r="137">
      <c r="A137" s="36">
        <v>136.0</v>
      </c>
      <c r="B137" s="37" t="s">
        <v>149</v>
      </c>
      <c r="C137" s="37" t="s">
        <v>463</v>
      </c>
      <c r="D137" s="37" t="s">
        <v>318</v>
      </c>
      <c r="E137" s="37" t="s">
        <v>319</v>
      </c>
      <c r="F137" s="37" t="s">
        <v>323</v>
      </c>
      <c r="G137" s="37" t="s">
        <v>328</v>
      </c>
      <c r="H137" s="36">
        <v>2.0</v>
      </c>
      <c r="I137" s="52"/>
    </row>
    <row r="138">
      <c r="A138" s="36">
        <v>137.0</v>
      </c>
      <c r="B138" s="37" t="s">
        <v>150</v>
      </c>
      <c r="C138" s="37" t="s">
        <v>464</v>
      </c>
      <c r="D138" s="37" t="s">
        <v>318</v>
      </c>
      <c r="E138" s="37" t="s">
        <v>319</v>
      </c>
      <c r="F138" s="37" t="s">
        <v>320</v>
      </c>
      <c r="G138" s="37" t="s">
        <v>335</v>
      </c>
      <c r="H138" s="36">
        <v>3.0</v>
      </c>
      <c r="I138" s="52"/>
    </row>
    <row r="139">
      <c r="A139" s="36">
        <v>138.0</v>
      </c>
      <c r="B139" s="37" t="s">
        <v>151</v>
      </c>
      <c r="C139" s="37" t="s">
        <v>465</v>
      </c>
      <c r="D139" s="37" t="s">
        <v>318</v>
      </c>
      <c r="E139" s="37" t="s">
        <v>319</v>
      </c>
      <c r="F139" s="37" t="s">
        <v>323</v>
      </c>
      <c r="G139" s="37" t="s">
        <v>324</v>
      </c>
      <c r="H139" s="36">
        <v>1.0</v>
      </c>
      <c r="I139" s="52"/>
    </row>
    <row r="140">
      <c r="A140" s="36">
        <v>139.0</v>
      </c>
      <c r="B140" s="37" t="s">
        <v>152</v>
      </c>
      <c r="C140" s="37" t="s">
        <v>466</v>
      </c>
      <c r="D140" s="37" t="s">
        <v>318</v>
      </c>
      <c r="E140" s="37" t="s">
        <v>319</v>
      </c>
      <c r="F140" s="37" t="s">
        <v>320</v>
      </c>
      <c r="G140" s="37" t="s">
        <v>335</v>
      </c>
      <c r="H140" s="36">
        <v>1.0</v>
      </c>
      <c r="I140" s="52"/>
    </row>
    <row r="141">
      <c r="A141" s="36">
        <v>140.0</v>
      </c>
      <c r="B141" s="37" t="s">
        <v>153</v>
      </c>
      <c r="C141" s="37" t="s">
        <v>467</v>
      </c>
      <c r="D141" s="37" t="s">
        <v>318</v>
      </c>
      <c r="E141" s="37" t="s">
        <v>319</v>
      </c>
      <c r="F141" s="37" t="s">
        <v>320</v>
      </c>
      <c r="G141" s="37" t="s">
        <v>321</v>
      </c>
      <c r="H141" s="36">
        <v>1.0</v>
      </c>
      <c r="I141" s="52"/>
    </row>
    <row r="142">
      <c r="A142" s="36">
        <v>141.0</v>
      </c>
      <c r="B142" s="37" t="s">
        <v>154</v>
      </c>
      <c r="C142" s="37" t="s">
        <v>468</v>
      </c>
      <c r="D142" s="37" t="s">
        <v>326</v>
      </c>
      <c r="E142" s="37" t="s">
        <v>327</v>
      </c>
      <c r="F142" s="37" t="s">
        <v>323</v>
      </c>
      <c r="G142" s="37" t="s">
        <v>328</v>
      </c>
      <c r="H142" s="36">
        <v>1.0</v>
      </c>
      <c r="I142" s="52"/>
    </row>
    <row r="143">
      <c r="A143" s="36">
        <v>142.0</v>
      </c>
      <c r="B143" s="37" t="s">
        <v>155</v>
      </c>
      <c r="C143" s="37" t="s">
        <v>469</v>
      </c>
      <c r="D143" s="37" t="s">
        <v>318</v>
      </c>
      <c r="E143" s="37" t="s">
        <v>319</v>
      </c>
      <c r="F143" s="37" t="s">
        <v>320</v>
      </c>
      <c r="G143" s="37" t="s">
        <v>321</v>
      </c>
      <c r="H143" s="36">
        <v>1.0</v>
      </c>
      <c r="I143" s="52"/>
    </row>
    <row r="144">
      <c r="A144" s="36">
        <v>143.0</v>
      </c>
      <c r="B144" s="37" t="s">
        <v>156</v>
      </c>
      <c r="C144" s="37" t="s">
        <v>470</v>
      </c>
      <c r="D144" s="37" t="s">
        <v>318</v>
      </c>
      <c r="E144" s="37" t="s">
        <v>319</v>
      </c>
      <c r="F144" s="37" t="s">
        <v>323</v>
      </c>
      <c r="G144" s="37" t="s">
        <v>324</v>
      </c>
      <c r="H144" s="36">
        <v>3.0</v>
      </c>
      <c r="I144" s="52"/>
    </row>
    <row r="145">
      <c r="A145" s="36">
        <v>144.0</v>
      </c>
      <c r="B145" s="37" t="s">
        <v>157</v>
      </c>
      <c r="C145" s="37" t="s">
        <v>471</v>
      </c>
      <c r="D145" s="37" t="s">
        <v>326</v>
      </c>
      <c r="E145" s="37" t="s">
        <v>327</v>
      </c>
      <c r="F145" s="37" t="s">
        <v>320</v>
      </c>
      <c r="G145" s="37" t="s">
        <v>321</v>
      </c>
      <c r="H145" s="36">
        <v>1.0</v>
      </c>
      <c r="I145" s="52"/>
    </row>
    <row r="146">
      <c r="A146" s="36">
        <v>145.0</v>
      </c>
      <c r="B146" s="37" t="s">
        <v>158</v>
      </c>
      <c r="C146" s="37" t="s">
        <v>472</v>
      </c>
      <c r="D146" s="37" t="s">
        <v>318</v>
      </c>
      <c r="E146" s="37" t="s">
        <v>319</v>
      </c>
      <c r="F146" s="37" t="s">
        <v>323</v>
      </c>
      <c r="G146" s="37" t="s">
        <v>328</v>
      </c>
      <c r="H146" s="36">
        <v>2.0</v>
      </c>
      <c r="I146" s="52"/>
    </row>
    <row r="147">
      <c r="A147" s="36">
        <v>146.0</v>
      </c>
      <c r="B147" s="37" t="s">
        <v>159</v>
      </c>
      <c r="C147" s="37" t="s">
        <v>473</v>
      </c>
      <c r="D147" s="37" t="s">
        <v>318</v>
      </c>
      <c r="E147" s="37" t="s">
        <v>319</v>
      </c>
      <c r="F147" s="37" t="s">
        <v>320</v>
      </c>
      <c r="G147" s="37" t="s">
        <v>335</v>
      </c>
      <c r="H147" s="36">
        <v>1.0</v>
      </c>
      <c r="I147" s="52"/>
    </row>
    <row r="148">
      <c r="A148" s="36">
        <v>147.0</v>
      </c>
      <c r="B148" s="37" t="s">
        <v>160</v>
      </c>
      <c r="C148" s="37" t="s">
        <v>474</v>
      </c>
      <c r="D148" s="37" t="s">
        <v>318</v>
      </c>
      <c r="E148" s="37" t="s">
        <v>319</v>
      </c>
      <c r="F148" s="37" t="s">
        <v>320</v>
      </c>
      <c r="G148" s="37" t="s">
        <v>335</v>
      </c>
      <c r="H148" s="36">
        <v>1.0</v>
      </c>
      <c r="I148" s="52"/>
    </row>
    <row r="149">
      <c r="A149" s="36">
        <v>148.0</v>
      </c>
      <c r="B149" s="37" t="s">
        <v>161</v>
      </c>
      <c r="C149" s="37" t="s">
        <v>475</v>
      </c>
      <c r="D149" s="37" t="s">
        <v>318</v>
      </c>
      <c r="E149" s="37" t="s">
        <v>319</v>
      </c>
      <c r="F149" s="37" t="s">
        <v>320</v>
      </c>
      <c r="G149" s="37" t="s">
        <v>335</v>
      </c>
      <c r="H149" s="36">
        <v>2.0</v>
      </c>
      <c r="I149" s="52"/>
    </row>
    <row r="150">
      <c r="A150" s="36">
        <v>149.0</v>
      </c>
      <c r="B150" s="37" t="s">
        <v>162</v>
      </c>
      <c r="C150" s="37" t="s">
        <v>476</v>
      </c>
      <c r="D150" s="37" t="s">
        <v>318</v>
      </c>
      <c r="E150" s="37" t="s">
        <v>319</v>
      </c>
      <c r="F150" s="37" t="s">
        <v>323</v>
      </c>
      <c r="G150" s="37" t="s">
        <v>328</v>
      </c>
      <c r="H150" s="36">
        <v>3.0</v>
      </c>
      <c r="I150" s="52"/>
    </row>
    <row r="151">
      <c r="A151" s="36">
        <v>150.0</v>
      </c>
      <c r="B151" s="37" t="s">
        <v>163</v>
      </c>
      <c r="C151" s="37" t="s">
        <v>477</v>
      </c>
      <c r="D151" s="37" t="s">
        <v>318</v>
      </c>
      <c r="E151" s="37" t="s">
        <v>319</v>
      </c>
      <c r="F151" s="37" t="s">
        <v>323</v>
      </c>
      <c r="G151" s="37" t="s">
        <v>324</v>
      </c>
      <c r="H151" s="36">
        <v>1.0</v>
      </c>
      <c r="I151" s="52"/>
    </row>
    <row r="152">
      <c r="A152" s="36">
        <v>151.0</v>
      </c>
      <c r="B152" s="37" t="s">
        <v>164</v>
      </c>
      <c r="C152" s="37" t="s">
        <v>478</v>
      </c>
      <c r="D152" s="37" t="s">
        <v>318</v>
      </c>
      <c r="E152" s="37" t="s">
        <v>319</v>
      </c>
      <c r="F152" s="37" t="s">
        <v>323</v>
      </c>
      <c r="G152" s="37" t="s">
        <v>324</v>
      </c>
      <c r="H152" s="36">
        <v>4.0</v>
      </c>
      <c r="I152" s="52"/>
    </row>
    <row r="153">
      <c r="A153" s="36">
        <v>152.0</v>
      </c>
      <c r="B153" s="37" t="s">
        <v>165</v>
      </c>
      <c r="C153" s="37" t="s">
        <v>479</v>
      </c>
      <c r="D153" s="37" t="s">
        <v>318</v>
      </c>
      <c r="E153" s="37" t="s">
        <v>319</v>
      </c>
      <c r="F153" s="37" t="s">
        <v>320</v>
      </c>
      <c r="G153" s="37" t="s">
        <v>335</v>
      </c>
      <c r="H153" s="36">
        <v>2.0</v>
      </c>
      <c r="I153" s="52"/>
    </row>
    <row r="154">
      <c r="A154" s="36">
        <v>153.0</v>
      </c>
      <c r="B154" s="37" t="s">
        <v>166</v>
      </c>
      <c r="C154" s="37" t="s">
        <v>480</v>
      </c>
      <c r="D154" s="37" t="s">
        <v>318</v>
      </c>
      <c r="E154" s="37" t="s">
        <v>319</v>
      </c>
      <c r="F154" s="37" t="s">
        <v>355</v>
      </c>
      <c r="G154" s="37" t="s">
        <v>355</v>
      </c>
      <c r="H154" s="36">
        <v>2.0</v>
      </c>
      <c r="I154" s="52"/>
    </row>
    <row r="155">
      <c r="A155" s="36">
        <v>154.0</v>
      </c>
      <c r="B155" s="37" t="s">
        <v>167</v>
      </c>
      <c r="C155" s="37" t="s">
        <v>481</v>
      </c>
      <c r="D155" s="37" t="s">
        <v>326</v>
      </c>
      <c r="E155" s="37" t="s">
        <v>327</v>
      </c>
      <c r="F155" s="37" t="s">
        <v>355</v>
      </c>
      <c r="G155" s="37" t="s">
        <v>355</v>
      </c>
      <c r="H155" s="36">
        <v>2.0</v>
      </c>
      <c r="I155" s="52"/>
    </row>
    <row r="156">
      <c r="A156" s="36">
        <v>155.0</v>
      </c>
      <c r="B156" s="37" t="s">
        <v>168</v>
      </c>
      <c r="C156" s="37" t="s">
        <v>482</v>
      </c>
      <c r="D156" s="37" t="s">
        <v>318</v>
      </c>
      <c r="E156" s="37" t="s">
        <v>319</v>
      </c>
      <c r="F156" s="37" t="s">
        <v>320</v>
      </c>
      <c r="G156" s="37" t="s">
        <v>335</v>
      </c>
      <c r="H156" s="36">
        <v>1.0</v>
      </c>
      <c r="I156" s="52"/>
    </row>
    <row r="157">
      <c r="A157" s="36">
        <v>156.0</v>
      </c>
      <c r="B157" s="37" t="s">
        <v>169</v>
      </c>
      <c r="C157" s="37" t="s">
        <v>483</v>
      </c>
      <c r="D157" s="37" t="s">
        <v>318</v>
      </c>
      <c r="E157" s="37" t="s">
        <v>319</v>
      </c>
      <c r="F157" s="37" t="s">
        <v>323</v>
      </c>
      <c r="G157" s="37" t="s">
        <v>324</v>
      </c>
      <c r="H157" s="36">
        <v>1.0</v>
      </c>
      <c r="I157" s="52"/>
    </row>
    <row r="158">
      <c r="A158" s="36">
        <v>157.0</v>
      </c>
      <c r="B158" s="37" t="s">
        <v>170</v>
      </c>
      <c r="C158" s="37" t="s">
        <v>484</v>
      </c>
      <c r="D158" s="37" t="s">
        <v>318</v>
      </c>
      <c r="E158" s="37" t="s">
        <v>319</v>
      </c>
      <c r="F158" s="37" t="s">
        <v>323</v>
      </c>
      <c r="G158" s="37" t="s">
        <v>328</v>
      </c>
      <c r="H158" s="36">
        <v>1.0</v>
      </c>
      <c r="I158" s="52"/>
    </row>
    <row r="159">
      <c r="A159" s="36">
        <v>158.0</v>
      </c>
      <c r="B159" s="37" t="s">
        <v>171</v>
      </c>
      <c r="C159" s="37" t="s">
        <v>485</v>
      </c>
      <c r="D159" s="37" t="s">
        <v>318</v>
      </c>
      <c r="E159" s="37" t="s">
        <v>319</v>
      </c>
      <c r="F159" s="37" t="s">
        <v>320</v>
      </c>
      <c r="G159" s="37" t="s">
        <v>321</v>
      </c>
      <c r="H159" s="36">
        <v>2.0</v>
      </c>
      <c r="I159" s="52"/>
    </row>
    <row r="160">
      <c r="A160" s="36">
        <v>159.0</v>
      </c>
      <c r="B160" s="37" t="s">
        <v>172</v>
      </c>
      <c r="C160" s="37" t="s">
        <v>486</v>
      </c>
      <c r="D160" s="37" t="s">
        <v>318</v>
      </c>
      <c r="E160" s="37" t="s">
        <v>319</v>
      </c>
      <c r="F160" s="37" t="s">
        <v>320</v>
      </c>
      <c r="G160" s="37" t="s">
        <v>321</v>
      </c>
      <c r="H160" s="36">
        <v>1.0</v>
      </c>
      <c r="I160" s="52"/>
    </row>
    <row r="161">
      <c r="A161" s="36">
        <v>160.0</v>
      </c>
      <c r="B161" s="37" t="s">
        <v>173</v>
      </c>
      <c r="C161" s="37" t="s">
        <v>487</v>
      </c>
      <c r="D161" s="37" t="s">
        <v>318</v>
      </c>
      <c r="E161" s="37" t="s">
        <v>319</v>
      </c>
      <c r="F161" s="37" t="s">
        <v>355</v>
      </c>
      <c r="G161" s="37" t="s">
        <v>355</v>
      </c>
      <c r="H161" s="36">
        <v>2.0</v>
      </c>
      <c r="I161" s="52"/>
    </row>
    <row r="162">
      <c r="A162" s="36">
        <v>161.0</v>
      </c>
      <c r="B162" s="37" t="s">
        <v>174</v>
      </c>
      <c r="C162" s="37" t="s">
        <v>488</v>
      </c>
      <c r="D162" s="37" t="s">
        <v>318</v>
      </c>
      <c r="E162" s="37" t="s">
        <v>319</v>
      </c>
      <c r="F162" s="37" t="s">
        <v>320</v>
      </c>
      <c r="G162" s="37" t="s">
        <v>335</v>
      </c>
      <c r="H162" s="36">
        <v>1.0</v>
      </c>
      <c r="I162" s="52"/>
    </row>
    <row r="163">
      <c r="A163" s="36">
        <v>162.0</v>
      </c>
      <c r="B163" s="37" t="s">
        <v>175</v>
      </c>
      <c r="C163" s="37" t="s">
        <v>489</v>
      </c>
      <c r="D163" s="37" t="s">
        <v>318</v>
      </c>
      <c r="E163" s="37" t="s">
        <v>319</v>
      </c>
      <c r="F163" s="37" t="s">
        <v>320</v>
      </c>
      <c r="G163" s="37" t="s">
        <v>335</v>
      </c>
      <c r="H163" s="36">
        <v>1.0</v>
      </c>
      <c r="I163" s="52"/>
    </row>
    <row r="164">
      <c r="A164" s="36">
        <v>163.0</v>
      </c>
      <c r="B164" s="37" t="s">
        <v>176</v>
      </c>
      <c r="C164" s="37" t="s">
        <v>490</v>
      </c>
      <c r="D164" s="37" t="s">
        <v>318</v>
      </c>
      <c r="E164" s="37" t="s">
        <v>319</v>
      </c>
      <c r="F164" s="37" t="s">
        <v>323</v>
      </c>
      <c r="G164" s="37" t="s">
        <v>324</v>
      </c>
      <c r="H164" s="36">
        <v>1.0</v>
      </c>
      <c r="I164" s="52"/>
    </row>
    <row r="165">
      <c r="A165" s="36">
        <v>164.0</v>
      </c>
      <c r="B165" s="37" t="s">
        <v>177</v>
      </c>
      <c r="C165" s="37" t="s">
        <v>491</v>
      </c>
      <c r="D165" s="37" t="s">
        <v>318</v>
      </c>
      <c r="E165" s="37" t="s">
        <v>319</v>
      </c>
      <c r="F165" s="37" t="s">
        <v>320</v>
      </c>
      <c r="G165" s="37" t="s">
        <v>321</v>
      </c>
      <c r="H165" s="36">
        <v>1.0</v>
      </c>
      <c r="I165" s="52"/>
    </row>
    <row r="166">
      <c r="A166" s="36">
        <v>165.0</v>
      </c>
      <c r="B166" s="37" t="s">
        <v>178</v>
      </c>
      <c r="C166" s="37" t="s">
        <v>492</v>
      </c>
      <c r="D166" s="37" t="s">
        <v>318</v>
      </c>
      <c r="E166" s="37" t="s">
        <v>319</v>
      </c>
      <c r="F166" s="37" t="s">
        <v>323</v>
      </c>
      <c r="G166" s="37" t="s">
        <v>324</v>
      </c>
      <c r="H166" s="36">
        <v>3.0</v>
      </c>
      <c r="I166" s="52"/>
    </row>
    <row r="167">
      <c r="A167" s="36">
        <v>166.0</v>
      </c>
      <c r="B167" s="37" t="s">
        <v>179</v>
      </c>
      <c r="C167" s="37" t="s">
        <v>493</v>
      </c>
      <c r="D167" s="37" t="s">
        <v>318</v>
      </c>
      <c r="E167" s="37" t="s">
        <v>319</v>
      </c>
      <c r="F167" s="37" t="s">
        <v>323</v>
      </c>
      <c r="G167" s="37" t="s">
        <v>328</v>
      </c>
      <c r="H167" s="36">
        <v>3.0</v>
      </c>
      <c r="I167" s="52"/>
    </row>
    <row r="168">
      <c r="A168" s="36">
        <v>167.0</v>
      </c>
      <c r="B168" s="37" t="s">
        <v>180</v>
      </c>
      <c r="C168" s="37" t="s">
        <v>494</v>
      </c>
      <c r="D168" s="37" t="s">
        <v>318</v>
      </c>
      <c r="E168" s="37" t="s">
        <v>319</v>
      </c>
      <c r="F168" s="37" t="s">
        <v>323</v>
      </c>
      <c r="G168" s="37" t="s">
        <v>328</v>
      </c>
      <c r="H168" s="36">
        <v>1.0</v>
      </c>
      <c r="I168" s="52"/>
    </row>
    <row r="169">
      <c r="A169" s="36">
        <v>168.0</v>
      </c>
      <c r="B169" s="37" t="s">
        <v>181</v>
      </c>
      <c r="C169" s="37" t="s">
        <v>495</v>
      </c>
      <c r="D169" s="37" t="s">
        <v>318</v>
      </c>
      <c r="E169" s="37" t="s">
        <v>319</v>
      </c>
      <c r="F169" s="37" t="s">
        <v>323</v>
      </c>
      <c r="G169" s="37" t="s">
        <v>328</v>
      </c>
      <c r="H169" s="36">
        <v>3.0</v>
      </c>
      <c r="I169" s="52"/>
    </row>
    <row r="170">
      <c r="A170" s="36">
        <v>169.0</v>
      </c>
      <c r="B170" s="37" t="s">
        <v>182</v>
      </c>
      <c r="C170" s="37" t="s">
        <v>496</v>
      </c>
      <c r="D170" s="37" t="s">
        <v>318</v>
      </c>
      <c r="E170" s="37" t="s">
        <v>319</v>
      </c>
      <c r="F170" s="37" t="s">
        <v>320</v>
      </c>
      <c r="G170" s="37" t="s">
        <v>335</v>
      </c>
      <c r="H170" s="36">
        <v>1.0</v>
      </c>
      <c r="I170" s="52"/>
    </row>
    <row r="171">
      <c r="A171" s="36">
        <v>170.0</v>
      </c>
      <c r="B171" s="37" t="s">
        <v>183</v>
      </c>
      <c r="C171" s="37" t="s">
        <v>497</v>
      </c>
      <c r="D171" s="37" t="s">
        <v>326</v>
      </c>
      <c r="E171" s="37" t="s">
        <v>327</v>
      </c>
      <c r="F171" s="37" t="s">
        <v>323</v>
      </c>
      <c r="G171" s="37" t="s">
        <v>324</v>
      </c>
      <c r="H171" s="36">
        <v>4.0</v>
      </c>
      <c r="I171" s="52"/>
    </row>
    <row r="172">
      <c r="A172" s="36">
        <v>171.0</v>
      </c>
      <c r="B172" s="37" t="s">
        <v>184</v>
      </c>
      <c r="C172" s="37" t="s">
        <v>498</v>
      </c>
      <c r="D172" s="37" t="s">
        <v>318</v>
      </c>
      <c r="E172" s="37" t="s">
        <v>319</v>
      </c>
      <c r="F172" s="37" t="s">
        <v>320</v>
      </c>
      <c r="G172" s="37" t="s">
        <v>335</v>
      </c>
      <c r="H172" s="36">
        <v>1.0</v>
      </c>
      <c r="I172" s="52"/>
    </row>
    <row r="173">
      <c r="A173" s="36">
        <v>172.0</v>
      </c>
      <c r="B173" s="37" t="s">
        <v>185</v>
      </c>
      <c r="C173" s="37" t="s">
        <v>499</v>
      </c>
      <c r="D173" s="37" t="s">
        <v>318</v>
      </c>
      <c r="E173" s="37" t="s">
        <v>319</v>
      </c>
      <c r="F173" s="37" t="s">
        <v>320</v>
      </c>
      <c r="G173" s="37" t="s">
        <v>321</v>
      </c>
      <c r="H173" s="36">
        <v>1.0</v>
      </c>
      <c r="I173" s="52"/>
    </row>
    <row r="174">
      <c r="A174" s="36">
        <v>173.0</v>
      </c>
      <c r="B174" s="37" t="s">
        <v>186</v>
      </c>
      <c r="C174" s="37" t="s">
        <v>500</v>
      </c>
      <c r="D174" s="37" t="s">
        <v>318</v>
      </c>
      <c r="E174" s="37" t="s">
        <v>319</v>
      </c>
      <c r="F174" s="37" t="s">
        <v>323</v>
      </c>
      <c r="G174" s="37" t="s">
        <v>328</v>
      </c>
      <c r="H174" s="36">
        <v>1.0</v>
      </c>
      <c r="I174" s="52"/>
    </row>
    <row r="175">
      <c r="A175" s="36">
        <v>174.0</v>
      </c>
      <c r="B175" s="37" t="s">
        <v>187</v>
      </c>
      <c r="C175" s="37" t="s">
        <v>501</v>
      </c>
      <c r="D175" s="37" t="s">
        <v>318</v>
      </c>
      <c r="E175" s="37" t="s">
        <v>319</v>
      </c>
      <c r="F175" s="37" t="s">
        <v>323</v>
      </c>
      <c r="G175" s="37" t="s">
        <v>328</v>
      </c>
      <c r="H175" s="36">
        <v>2.0</v>
      </c>
      <c r="I175" s="52"/>
    </row>
    <row r="176">
      <c r="A176" s="36">
        <v>175.0</v>
      </c>
      <c r="B176" s="37" t="s">
        <v>188</v>
      </c>
      <c r="C176" s="37" t="s">
        <v>502</v>
      </c>
      <c r="D176" s="37" t="s">
        <v>318</v>
      </c>
      <c r="E176" s="37" t="s">
        <v>319</v>
      </c>
      <c r="F176" s="37" t="s">
        <v>320</v>
      </c>
      <c r="G176" s="37" t="s">
        <v>335</v>
      </c>
      <c r="H176" s="36">
        <v>1.0</v>
      </c>
      <c r="I176" s="52"/>
    </row>
    <row r="177">
      <c r="A177" s="36">
        <v>176.0</v>
      </c>
      <c r="B177" s="37" t="s">
        <v>189</v>
      </c>
      <c r="C177" s="37" t="s">
        <v>503</v>
      </c>
      <c r="D177" s="37" t="s">
        <v>318</v>
      </c>
      <c r="E177" s="37" t="s">
        <v>319</v>
      </c>
      <c r="F177" s="37" t="s">
        <v>320</v>
      </c>
      <c r="G177" s="37" t="s">
        <v>335</v>
      </c>
      <c r="H177" s="36">
        <v>1.0</v>
      </c>
      <c r="I177" s="52"/>
    </row>
    <row r="178">
      <c r="A178" s="36">
        <v>177.0</v>
      </c>
      <c r="B178" s="37" t="s">
        <v>190</v>
      </c>
      <c r="C178" s="37" t="s">
        <v>504</v>
      </c>
      <c r="D178" s="37" t="s">
        <v>318</v>
      </c>
      <c r="E178" s="37" t="s">
        <v>319</v>
      </c>
      <c r="F178" s="37" t="s">
        <v>320</v>
      </c>
      <c r="G178" s="37" t="s">
        <v>335</v>
      </c>
      <c r="H178" s="36">
        <v>1.0</v>
      </c>
      <c r="I178" s="52"/>
    </row>
    <row r="179">
      <c r="A179" s="36">
        <v>178.0</v>
      </c>
      <c r="B179" s="37" t="s">
        <v>191</v>
      </c>
      <c r="C179" s="37" t="s">
        <v>505</v>
      </c>
      <c r="D179" s="37" t="s">
        <v>318</v>
      </c>
      <c r="E179" s="37" t="s">
        <v>319</v>
      </c>
      <c r="F179" s="37" t="s">
        <v>320</v>
      </c>
      <c r="G179" s="37" t="s">
        <v>335</v>
      </c>
      <c r="H179" s="36">
        <v>2.0</v>
      </c>
      <c r="I179" s="52"/>
    </row>
    <row r="180">
      <c r="A180" s="36">
        <v>179.0</v>
      </c>
      <c r="B180" s="37" t="s">
        <v>192</v>
      </c>
      <c r="C180" s="37" t="s">
        <v>506</v>
      </c>
      <c r="D180" s="37" t="s">
        <v>318</v>
      </c>
      <c r="E180" s="37" t="s">
        <v>319</v>
      </c>
      <c r="F180" s="37" t="s">
        <v>355</v>
      </c>
      <c r="G180" s="37" t="s">
        <v>355</v>
      </c>
      <c r="H180" s="36">
        <v>2.0</v>
      </c>
      <c r="I180" s="52"/>
    </row>
    <row r="181">
      <c r="A181" s="36">
        <v>180.0</v>
      </c>
      <c r="B181" s="37" t="s">
        <v>193</v>
      </c>
      <c r="C181" s="37" t="s">
        <v>507</v>
      </c>
      <c r="D181" s="37" t="s">
        <v>318</v>
      </c>
      <c r="E181" s="37" t="s">
        <v>319</v>
      </c>
      <c r="F181" s="37" t="s">
        <v>323</v>
      </c>
      <c r="G181" s="37" t="s">
        <v>324</v>
      </c>
      <c r="H181" s="36">
        <v>2.0</v>
      </c>
      <c r="I181" s="52"/>
    </row>
    <row r="182">
      <c r="A182" s="36">
        <v>181.0</v>
      </c>
      <c r="B182" s="37" t="s">
        <v>194</v>
      </c>
      <c r="C182" s="37" t="s">
        <v>508</v>
      </c>
      <c r="D182" s="37" t="s">
        <v>318</v>
      </c>
      <c r="E182" s="37" t="s">
        <v>319</v>
      </c>
      <c r="F182" s="37" t="s">
        <v>320</v>
      </c>
      <c r="G182" s="37" t="s">
        <v>321</v>
      </c>
      <c r="H182" s="36">
        <v>1.0</v>
      </c>
      <c r="I182" s="52"/>
    </row>
    <row r="183">
      <c r="A183" s="36">
        <v>182.0</v>
      </c>
      <c r="B183" s="37" t="s">
        <v>195</v>
      </c>
      <c r="C183" s="37" t="s">
        <v>509</v>
      </c>
      <c r="D183" s="37" t="s">
        <v>326</v>
      </c>
      <c r="E183" s="37" t="s">
        <v>327</v>
      </c>
      <c r="F183" s="37" t="s">
        <v>323</v>
      </c>
      <c r="G183" s="37" t="s">
        <v>324</v>
      </c>
      <c r="H183" s="36">
        <v>3.0</v>
      </c>
      <c r="I183" s="52"/>
    </row>
    <row r="184">
      <c r="A184" s="36">
        <v>183.0</v>
      </c>
      <c r="B184" s="37" t="s">
        <v>196</v>
      </c>
      <c r="C184" s="37" t="s">
        <v>510</v>
      </c>
      <c r="D184" s="37" t="s">
        <v>331</v>
      </c>
      <c r="E184" s="37" t="s">
        <v>332</v>
      </c>
      <c r="F184" s="37" t="s">
        <v>320</v>
      </c>
      <c r="G184" s="37" t="s">
        <v>335</v>
      </c>
      <c r="H184" s="36">
        <v>1.0</v>
      </c>
      <c r="I184" s="52"/>
    </row>
    <row r="185">
      <c r="A185" s="36">
        <v>184.0</v>
      </c>
      <c r="B185" s="37" t="s">
        <v>197</v>
      </c>
      <c r="C185" s="37" t="s">
        <v>511</v>
      </c>
      <c r="D185" s="37" t="s">
        <v>318</v>
      </c>
      <c r="E185" s="37" t="s">
        <v>319</v>
      </c>
      <c r="F185" s="37" t="s">
        <v>323</v>
      </c>
      <c r="G185" s="37" t="s">
        <v>324</v>
      </c>
      <c r="H185" s="36">
        <v>1.0</v>
      </c>
      <c r="I185" s="52"/>
    </row>
    <row r="186">
      <c r="A186" s="36">
        <v>185.0</v>
      </c>
      <c r="B186" s="37" t="s">
        <v>198</v>
      </c>
      <c r="C186" s="37" t="s">
        <v>512</v>
      </c>
      <c r="D186" s="37" t="s">
        <v>318</v>
      </c>
      <c r="E186" s="37" t="s">
        <v>319</v>
      </c>
      <c r="F186" s="37" t="s">
        <v>323</v>
      </c>
      <c r="G186" s="37" t="s">
        <v>328</v>
      </c>
      <c r="H186" s="36">
        <v>1.0</v>
      </c>
      <c r="I186" s="52"/>
    </row>
    <row r="187">
      <c r="A187" s="36">
        <v>186.0</v>
      </c>
      <c r="B187" s="37" t="s">
        <v>199</v>
      </c>
      <c r="C187" s="37" t="s">
        <v>513</v>
      </c>
      <c r="D187" s="37" t="s">
        <v>318</v>
      </c>
      <c r="E187" s="37" t="s">
        <v>319</v>
      </c>
      <c r="F187" s="37" t="s">
        <v>320</v>
      </c>
      <c r="G187" s="37" t="s">
        <v>335</v>
      </c>
      <c r="H187" s="36">
        <v>1.0</v>
      </c>
      <c r="I187" s="52"/>
    </row>
    <row r="188">
      <c r="A188" s="36">
        <v>187.0</v>
      </c>
      <c r="B188" s="48">
        <v>43678.0</v>
      </c>
      <c r="C188" s="37" t="s">
        <v>514</v>
      </c>
      <c r="D188" s="37" t="s">
        <v>318</v>
      </c>
      <c r="E188" s="37" t="s">
        <v>319</v>
      </c>
      <c r="F188" s="37" t="s">
        <v>320</v>
      </c>
      <c r="G188" s="37" t="s">
        <v>321</v>
      </c>
      <c r="H188" s="36">
        <v>3.0</v>
      </c>
      <c r="I188" s="52"/>
    </row>
    <row r="189">
      <c r="A189" s="36">
        <v>188.0</v>
      </c>
      <c r="B189" s="37" t="s">
        <v>200</v>
      </c>
      <c r="C189" s="37" t="s">
        <v>515</v>
      </c>
      <c r="D189" s="37" t="s">
        <v>318</v>
      </c>
      <c r="E189" s="37" t="s">
        <v>319</v>
      </c>
      <c r="F189" s="37" t="s">
        <v>320</v>
      </c>
      <c r="G189" s="37" t="s">
        <v>321</v>
      </c>
      <c r="H189" s="36">
        <v>4.0</v>
      </c>
      <c r="I189" s="52"/>
    </row>
    <row r="190">
      <c r="A190" s="36">
        <v>189.0</v>
      </c>
      <c r="B190" s="37" t="s">
        <v>201</v>
      </c>
      <c r="C190" s="37" t="s">
        <v>516</v>
      </c>
      <c r="D190" s="37" t="s">
        <v>318</v>
      </c>
      <c r="E190" s="37" t="s">
        <v>319</v>
      </c>
      <c r="F190" s="37" t="s">
        <v>320</v>
      </c>
      <c r="G190" s="37" t="s">
        <v>321</v>
      </c>
      <c r="H190" s="36">
        <v>1.0</v>
      </c>
      <c r="I190" s="52"/>
    </row>
    <row r="191">
      <c r="A191" s="36">
        <v>190.0</v>
      </c>
      <c r="B191" s="37" t="s">
        <v>202</v>
      </c>
      <c r="C191" s="37" t="s">
        <v>517</v>
      </c>
      <c r="D191" s="37" t="s">
        <v>318</v>
      </c>
      <c r="E191" s="37" t="s">
        <v>319</v>
      </c>
      <c r="F191" s="37" t="s">
        <v>320</v>
      </c>
      <c r="G191" s="37" t="s">
        <v>335</v>
      </c>
      <c r="H191" s="36">
        <v>1.0</v>
      </c>
      <c r="I191" s="52"/>
    </row>
    <row r="192">
      <c r="A192" s="36">
        <v>191.0</v>
      </c>
      <c r="B192" s="37" t="s">
        <v>203</v>
      </c>
      <c r="C192" s="37" t="s">
        <v>518</v>
      </c>
      <c r="D192" s="37" t="s">
        <v>318</v>
      </c>
      <c r="E192" s="37" t="s">
        <v>319</v>
      </c>
      <c r="F192" s="37" t="s">
        <v>323</v>
      </c>
      <c r="G192" s="37" t="s">
        <v>328</v>
      </c>
      <c r="H192" s="36">
        <v>1.0</v>
      </c>
      <c r="I192" s="52"/>
    </row>
    <row r="193">
      <c r="A193" s="36">
        <v>192.0</v>
      </c>
      <c r="B193" s="37" t="s">
        <v>204</v>
      </c>
      <c r="C193" s="37" t="s">
        <v>519</v>
      </c>
      <c r="D193" s="37" t="s">
        <v>318</v>
      </c>
      <c r="E193" s="37" t="s">
        <v>319</v>
      </c>
      <c r="F193" s="37" t="s">
        <v>320</v>
      </c>
      <c r="G193" s="37" t="s">
        <v>335</v>
      </c>
      <c r="H193" s="36">
        <v>1.0</v>
      </c>
      <c r="I193" s="52"/>
    </row>
    <row r="194">
      <c r="A194" s="36">
        <v>193.0</v>
      </c>
      <c r="B194" s="37" t="s">
        <v>205</v>
      </c>
      <c r="C194" s="37" t="s">
        <v>520</v>
      </c>
      <c r="D194" s="37" t="s">
        <v>318</v>
      </c>
      <c r="E194" s="37" t="s">
        <v>319</v>
      </c>
      <c r="F194" s="37" t="s">
        <v>323</v>
      </c>
      <c r="G194" s="37" t="s">
        <v>328</v>
      </c>
      <c r="H194" s="36">
        <v>2.0</v>
      </c>
      <c r="I194" s="52"/>
    </row>
    <row r="195">
      <c r="A195" s="36">
        <v>194.0</v>
      </c>
      <c r="B195" s="37" t="s">
        <v>206</v>
      </c>
      <c r="C195" s="37" t="s">
        <v>521</v>
      </c>
      <c r="D195" s="37" t="s">
        <v>318</v>
      </c>
      <c r="E195" s="37" t="s">
        <v>319</v>
      </c>
      <c r="F195" s="37" t="s">
        <v>323</v>
      </c>
      <c r="G195" s="37" t="s">
        <v>324</v>
      </c>
      <c r="H195" s="36">
        <v>1.0</v>
      </c>
      <c r="I195" s="52"/>
    </row>
    <row r="196">
      <c r="A196" s="36">
        <v>195.0</v>
      </c>
      <c r="B196" s="37" t="s">
        <v>207</v>
      </c>
      <c r="C196" s="37" t="s">
        <v>522</v>
      </c>
      <c r="D196" s="37" t="s">
        <v>326</v>
      </c>
      <c r="E196" s="37" t="s">
        <v>327</v>
      </c>
      <c r="F196" s="37" t="s">
        <v>355</v>
      </c>
      <c r="G196" s="37" t="s">
        <v>355</v>
      </c>
      <c r="H196" s="36">
        <v>2.0</v>
      </c>
      <c r="I196" s="52"/>
    </row>
    <row r="197">
      <c r="A197" s="36">
        <v>196.0</v>
      </c>
      <c r="B197" s="37" t="s">
        <v>208</v>
      </c>
      <c r="C197" s="37" t="s">
        <v>523</v>
      </c>
      <c r="D197" s="37" t="s">
        <v>318</v>
      </c>
      <c r="E197" s="37" t="s">
        <v>319</v>
      </c>
      <c r="F197" s="37" t="s">
        <v>323</v>
      </c>
      <c r="G197" s="37" t="s">
        <v>324</v>
      </c>
      <c r="H197" s="36">
        <v>1.0</v>
      </c>
      <c r="I197" s="52"/>
    </row>
    <row r="198">
      <c r="A198" s="36">
        <v>197.0</v>
      </c>
      <c r="B198" s="37" t="s">
        <v>209</v>
      </c>
      <c r="C198" s="37" t="s">
        <v>524</v>
      </c>
      <c r="D198" s="37" t="s">
        <v>318</v>
      </c>
      <c r="E198" s="37" t="s">
        <v>319</v>
      </c>
      <c r="F198" s="37" t="s">
        <v>320</v>
      </c>
      <c r="G198" s="37" t="s">
        <v>321</v>
      </c>
      <c r="H198" s="36">
        <v>2.0</v>
      </c>
      <c r="I198" s="52"/>
    </row>
    <row r="199">
      <c r="A199" s="36">
        <v>198.0</v>
      </c>
      <c r="B199" s="37" t="s">
        <v>210</v>
      </c>
      <c r="C199" s="37" t="s">
        <v>525</v>
      </c>
      <c r="D199" s="37" t="s">
        <v>318</v>
      </c>
      <c r="E199" s="37" t="s">
        <v>319</v>
      </c>
      <c r="F199" s="37" t="s">
        <v>323</v>
      </c>
      <c r="G199" s="37" t="s">
        <v>328</v>
      </c>
      <c r="H199" s="36">
        <v>2.0</v>
      </c>
      <c r="I199" s="52"/>
    </row>
    <row r="200">
      <c r="A200" s="36">
        <v>199.0</v>
      </c>
      <c r="B200" s="37" t="s">
        <v>211</v>
      </c>
      <c r="C200" s="37" t="s">
        <v>526</v>
      </c>
      <c r="D200" s="37" t="s">
        <v>318</v>
      </c>
      <c r="E200" s="37" t="s">
        <v>319</v>
      </c>
      <c r="F200" s="37" t="s">
        <v>323</v>
      </c>
      <c r="G200" s="37" t="s">
        <v>328</v>
      </c>
      <c r="H200" s="36">
        <v>2.0</v>
      </c>
      <c r="I200" s="52"/>
    </row>
    <row r="201">
      <c r="A201" s="36">
        <v>200.0</v>
      </c>
      <c r="B201" s="37" t="s">
        <v>212</v>
      </c>
      <c r="C201" s="37" t="s">
        <v>527</v>
      </c>
      <c r="D201" s="37" t="s">
        <v>318</v>
      </c>
      <c r="E201" s="37" t="s">
        <v>319</v>
      </c>
      <c r="F201" s="37" t="s">
        <v>320</v>
      </c>
      <c r="G201" s="37" t="s">
        <v>335</v>
      </c>
      <c r="H201" s="36">
        <v>5.0</v>
      </c>
      <c r="I201" s="52"/>
    </row>
    <row r="202">
      <c r="A202" s="36">
        <v>201.0</v>
      </c>
      <c r="B202" s="37" t="s">
        <v>213</v>
      </c>
      <c r="C202" s="37" t="s">
        <v>528</v>
      </c>
      <c r="D202" s="37" t="s">
        <v>318</v>
      </c>
      <c r="E202" s="37" t="s">
        <v>319</v>
      </c>
      <c r="F202" s="37" t="s">
        <v>323</v>
      </c>
      <c r="G202" s="37" t="s">
        <v>324</v>
      </c>
      <c r="H202" s="36">
        <v>3.0</v>
      </c>
      <c r="I202" s="52"/>
    </row>
    <row r="203">
      <c r="A203" s="36">
        <v>202.0</v>
      </c>
      <c r="B203" s="37" t="s">
        <v>214</v>
      </c>
      <c r="C203" s="37" t="s">
        <v>529</v>
      </c>
      <c r="D203" s="37" t="s">
        <v>331</v>
      </c>
      <c r="E203" s="37" t="s">
        <v>332</v>
      </c>
      <c r="F203" s="37" t="s">
        <v>320</v>
      </c>
      <c r="G203" s="37" t="s">
        <v>335</v>
      </c>
      <c r="H203" s="36">
        <v>3.0</v>
      </c>
      <c r="I203" s="52"/>
    </row>
    <row r="204">
      <c r="A204" s="36">
        <v>203.0</v>
      </c>
      <c r="B204" s="37" t="s">
        <v>215</v>
      </c>
      <c r="C204" s="37" t="s">
        <v>530</v>
      </c>
      <c r="D204" s="37" t="s">
        <v>318</v>
      </c>
      <c r="E204" s="37" t="s">
        <v>319</v>
      </c>
      <c r="F204" s="37" t="s">
        <v>320</v>
      </c>
      <c r="G204" s="37" t="s">
        <v>335</v>
      </c>
      <c r="H204" s="36">
        <v>1.0</v>
      </c>
      <c r="I204" s="52"/>
    </row>
    <row r="205">
      <c r="A205" s="36">
        <v>204.0</v>
      </c>
      <c r="B205" s="37" t="s">
        <v>216</v>
      </c>
      <c r="C205" s="37" t="s">
        <v>531</v>
      </c>
      <c r="D205" s="37" t="s">
        <v>326</v>
      </c>
      <c r="E205" s="37" t="s">
        <v>327</v>
      </c>
      <c r="F205" s="37" t="s">
        <v>323</v>
      </c>
      <c r="G205" s="37" t="s">
        <v>324</v>
      </c>
      <c r="H205" s="36">
        <v>4.0</v>
      </c>
      <c r="I205" s="52"/>
    </row>
    <row r="206">
      <c r="A206" s="36">
        <v>205.0</v>
      </c>
      <c r="B206" s="37" t="s">
        <v>217</v>
      </c>
      <c r="C206" s="37" t="s">
        <v>532</v>
      </c>
      <c r="D206" s="37" t="s">
        <v>318</v>
      </c>
      <c r="E206" s="37" t="s">
        <v>319</v>
      </c>
      <c r="F206" s="37" t="s">
        <v>320</v>
      </c>
      <c r="G206" s="37" t="s">
        <v>321</v>
      </c>
      <c r="H206" s="36">
        <v>3.0</v>
      </c>
      <c r="I206" s="52"/>
    </row>
    <row r="207">
      <c r="A207" s="36">
        <v>206.0</v>
      </c>
      <c r="B207" s="37" t="s">
        <v>218</v>
      </c>
      <c r="C207" s="37" t="s">
        <v>533</v>
      </c>
      <c r="D207" s="37" t="s">
        <v>318</v>
      </c>
      <c r="E207" s="37" t="s">
        <v>319</v>
      </c>
      <c r="F207" s="37" t="s">
        <v>323</v>
      </c>
      <c r="G207" s="37" t="s">
        <v>324</v>
      </c>
      <c r="H207" s="36">
        <v>2.0</v>
      </c>
      <c r="I207" s="52"/>
    </row>
    <row r="208">
      <c r="A208" s="36">
        <v>207.0</v>
      </c>
      <c r="B208" s="37" t="s">
        <v>219</v>
      </c>
      <c r="C208" s="37" t="s">
        <v>533</v>
      </c>
      <c r="D208" s="37" t="s">
        <v>318</v>
      </c>
      <c r="E208" s="37" t="s">
        <v>319</v>
      </c>
      <c r="F208" s="37" t="s">
        <v>320</v>
      </c>
      <c r="G208" s="37" t="s">
        <v>335</v>
      </c>
      <c r="H208" s="36">
        <v>1.0</v>
      </c>
      <c r="I208" s="52"/>
    </row>
    <row r="209">
      <c r="A209" s="36">
        <v>208.0</v>
      </c>
      <c r="B209" s="37" t="s">
        <v>220</v>
      </c>
      <c r="C209" s="37" t="s">
        <v>534</v>
      </c>
      <c r="D209" s="37" t="s">
        <v>318</v>
      </c>
      <c r="E209" s="37" t="s">
        <v>319</v>
      </c>
      <c r="F209" s="37" t="s">
        <v>320</v>
      </c>
      <c r="G209" s="37" t="s">
        <v>321</v>
      </c>
      <c r="H209" s="36">
        <v>2.0</v>
      </c>
      <c r="I209" s="52"/>
    </row>
    <row r="210">
      <c r="A210" s="36">
        <v>209.0</v>
      </c>
      <c r="B210" s="37" t="s">
        <v>221</v>
      </c>
      <c r="C210" s="37" t="s">
        <v>535</v>
      </c>
      <c r="D210" s="37" t="s">
        <v>318</v>
      </c>
      <c r="E210" s="37" t="s">
        <v>319</v>
      </c>
      <c r="F210" s="37" t="s">
        <v>320</v>
      </c>
      <c r="G210" s="37" t="s">
        <v>321</v>
      </c>
      <c r="H210" s="36">
        <v>3.0</v>
      </c>
      <c r="I210" s="52"/>
    </row>
    <row r="211">
      <c r="A211" s="36">
        <v>210.0</v>
      </c>
      <c r="B211" s="37" t="s">
        <v>222</v>
      </c>
      <c r="C211" s="37" t="s">
        <v>536</v>
      </c>
      <c r="D211" s="37" t="s">
        <v>318</v>
      </c>
      <c r="E211" s="37" t="s">
        <v>319</v>
      </c>
      <c r="F211" s="37" t="s">
        <v>323</v>
      </c>
      <c r="G211" s="37" t="s">
        <v>324</v>
      </c>
      <c r="H211" s="36">
        <v>1.0</v>
      </c>
      <c r="I211" s="52"/>
    </row>
    <row r="212">
      <c r="A212" s="36">
        <v>211.0</v>
      </c>
      <c r="B212" s="37" t="s">
        <v>223</v>
      </c>
      <c r="C212" s="37" t="s">
        <v>537</v>
      </c>
      <c r="D212" s="37" t="s">
        <v>318</v>
      </c>
      <c r="E212" s="37" t="s">
        <v>319</v>
      </c>
      <c r="F212" s="37" t="s">
        <v>320</v>
      </c>
      <c r="G212" s="37" t="s">
        <v>321</v>
      </c>
      <c r="H212" s="36">
        <v>2.0</v>
      </c>
      <c r="I212" s="52"/>
    </row>
    <row r="213">
      <c r="A213" s="36">
        <v>212.0</v>
      </c>
      <c r="B213" s="37" t="s">
        <v>224</v>
      </c>
      <c r="C213" s="37" t="s">
        <v>538</v>
      </c>
      <c r="D213" s="37" t="s">
        <v>318</v>
      </c>
      <c r="E213" s="37" t="s">
        <v>319</v>
      </c>
      <c r="F213" s="37" t="s">
        <v>323</v>
      </c>
      <c r="G213" s="37" t="s">
        <v>328</v>
      </c>
      <c r="H213" s="36">
        <v>2.0</v>
      </c>
      <c r="I213" s="52"/>
    </row>
    <row r="214">
      <c r="A214" s="36">
        <v>213.0</v>
      </c>
      <c r="B214" s="37" t="s">
        <v>225</v>
      </c>
      <c r="C214" s="37" t="s">
        <v>539</v>
      </c>
      <c r="D214" s="37" t="s">
        <v>318</v>
      </c>
      <c r="E214" s="37" t="s">
        <v>319</v>
      </c>
      <c r="F214" s="37" t="s">
        <v>320</v>
      </c>
      <c r="G214" s="37" t="s">
        <v>335</v>
      </c>
      <c r="H214" s="36">
        <v>1.0</v>
      </c>
      <c r="I214" s="52"/>
    </row>
    <row r="215">
      <c r="A215" s="36">
        <v>214.0</v>
      </c>
      <c r="B215" s="37" t="s">
        <v>226</v>
      </c>
      <c r="C215" s="37" t="s">
        <v>540</v>
      </c>
      <c r="D215" s="37" t="s">
        <v>318</v>
      </c>
      <c r="E215" s="37" t="s">
        <v>319</v>
      </c>
      <c r="F215" s="37" t="s">
        <v>320</v>
      </c>
      <c r="G215" s="37" t="s">
        <v>335</v>
      </c>
      <c r="H215" s="36">
        <v>4.0</v>
      </c>
      <c r="I215" s="52"/>
    </row>
    <row r="216">
      <c r="A216" s="36">
        <v>215.0</v>
      </c>
      <c r="B216" s="37" t="s">
        <v>227</v>
      </c>
      <c r="C216" s="37" t="s">
        <v>541</v>
      </c>
      <c r="D216" s="37" t="s">
        <v>318</v>
      </c>
      <c r="E216" s="37" t="s">
        <v>319</v>
      </c>
      <c r="F216" s="37" t="s">
        <v>320</v>
      </c>
      <c r="G216" s="37" t="s">
        <v>321</v>
      </c>
      <c r="H216" s="36">
        <v>1.0</v>
      </c>
      <c r="I216" s="52"/>
    </row>
    <row r="217">
      <c r="A217" s="36">
        <v>216.0</v>
      </c>
      <c r="B217" s="37" t="s">
        <v>228</v>
      </c>
      <c r="C217" s="37" t="s">
        <v>542</v>
      </c>
      <c r="D217" s="37" t="s">
        <v>318</v>
      </c>
      <c r="E217" s="37" t="s">
        <v>319</v>
      </c>
      <c r="F217" s="37" t="s">
        <v>355</v>
      </c>
      <c r="G217" s="37" t="s">
        <v>355</v>
      </c>
      <c r="H217" s="36">
        <v>2.0</v>
      </c>
      <c r="I217" s="52"/>
    </row>
    <row r="218">
      <c r="A218" s="36">
        <v>217.0</v>
      </c>
      <c r="B218" s="37" t="s">
        <v>229</v>
      </c>
      <c r="C218" s="37" t="s">
        <v>543</v>
      </c>
      <c r="D218" s="37" t="s">
        <v>318</v>
      </c>
      <c r="E218" s="37" t="s">
        <v>319</v>
      </c>
      <c r="F218" s="37" t="s">
        <v>323</v>
      </c>
      <c r="G218" s="37" t="s">
        <v>324</v>
      </c>
      <c r="H218" s="36">
        <v>1.0</v>
      </c>
      <c r="I218" s="52"/>
    </row>
    <row r="219">
      <c r="A219" s="36">
        <v>218.0</v>
      </c>
      <c r="B219" s="37" t="s">
        <v>230</v>
      </c>
      <c r="C219" s="37" t="s">
        <v>544</v>
      </c>
      <c r="D219" s="37" t="s">
        <v>318</v>
      </c>
      <c r="E219" s="37" t="s">
        <v>319</v>
      </c>
      <c r="F219" s="37" t="s">
        <v>323</v>
      </c>
      <c r="G219" s="37" t="s">
        <v>328</v>
      </c>
      <c r="H219" s="36">
        <v>2.0</v>
      </c>
      <c r="I219" s="52"/>
    </row>
    <row r="220">
      <c r="A220" s="36">
        <v>219.0</v>
      </c>
      <c r="B220" s="37" t="s">
        <v>231</v>
      </c>
      <c r="C220" s="37" t="s">
        <v>545</v>
      </c>
      <c r="D220" s="37" t="s">
        <v>318</v>
      </c>
      <c r="E220" s="37" t="s">
        <v>319</v>
      </c>
      <c r="F220" s="37" t="s">
        <v>355</v>
      </c>
      <c r="G220" s="37" t="s">
        <v>355</v>
      </c>
      <c r="H220" s="36">
        <v>3.0</v>
      </c>
      <c r="I220" s="52"/>
    </row>
    <row r="221">
      <c r="A221" s="36">
        <v>220.0</v>
      </c>
      <c r="B221" s="37" t="s">
        <v>232</v>
      </c>
      <c r="C221" s="37" t="s">
        <v>546</v>
      </c>
      <c r="D221" s="37" t="s">
        <v>318</v>
      </c>
      <c r="E221" s="37" t="s">
        <v>319</v>
      </c>
      <c r="F221" s="37" t="s">
        <v>323</v>
      </c>
      <c r="G221" s="37" t="s">
        <v>324</v>
      </c>
      <c r="H221" s="36">
        <v>1.0</v>
      </c>
      <c r="I221" s="52"/>
    </row>
    <row r="222">
      <c r="A222" s="36">
        <v>221.0</v>
      </c>
      <c r="B222" s="37" t="s">
        <v>233</v>
      </c>
      <c r="C222" s="37" t="s">
        <v>547</v>
      </c>
      <c r="D222" s="37" t="s">
        <v>318</v>
      </c>
      <c r="E222" s="37" t="s">
        <v>319</v>
      </c>
      <c r="F222" s="37" t="s">
        <v>320</v>
      </c>
      <c r="G222" s="37" t="s">
        <v>321</v>
      </c>
      <c r="H222" s="36">
        <v>1.0</v>
      </c>
      <c r="I222" s="52"/>
    </row>
    <row r="223">
      <c r="A223" s="36">
        <v>222.0</v>
      </c>
      <c r="B223" s="37" t="s">
        <v>234</v>
      </c>
      <c r="C223" s="37" t="s">
        <v>548</v>
      </c>
      <c r="D223" s="37" t="s">
        <v>318</v>
      </c>
      <c r="E223" s="37" t="s">
        <v>319</v>
      </c>
      <c r="F223" s="37" t="s">
        <v>323</v>
      </c>
      <c r="G223" s="37" t="s">
        <v>324</v>
      </c>
      <c r="H223" s="36">
        <v>1.0</v>
      </c>
      <c r="I223" s="52"/>
    </row>
    <row r="224">
      <c r="A224" s="36">
        <v>223.0</v>
      </c>
      <c r="B224" s="37" t="s">
        <v>235</v>
      </c>
      <c r="C224" s="37" t="s">
        <v>549</v>
      </c>
      <c r="D224" s="37" t="s">
        <v>318</v>
      </c>
      <c r="E224" s="37" t="s">
        <v>319</v>
      </c>
      <c r="F224" s="37" t="s">
        <v>323</v>
      </c>
      <c r="G224" s="37" t="s">
        <v>324</v>
      </c>
      <c r="H224" s="36">
        <v>1.0</v>
      </c>
      <c r="I224" s="52"/>
    </row>
    <row r="225">
      <c r="A225" s="36">
        <v>224.0</v>
      </c>
      <c r="B225" s="37" t="s">
        <v>236</v>
      </c>
      <c r="C225" s="37" t="s">
        <v>550</v>
      </c>
      <c r="D225" s="37" t="s">
        <v>318</v>
      </c>
      <c r="E225" s="37" t="s">
        <v>319</v>
      </c>
      <c r="F225" s="37" t="s">
        <v>323</v>
      </c>
      <c r="G225" s="37" t="s">
        <v>328</v>
      </c>
      <c r="H225" s="36">
        <v>1.0</v>
      </c>
      <c r="I225" s="52"/>
    </row>
    <row r="226">
      <c r="A226" s="36">
        <v>225.0</v>
      </c>
      <c r="B226" s="37" t="s">
        <v>237</v>
      </c>
      <c r="C226" s="37" t="s">
        <v>551</v>
      </c>
      <c r="D226" s="37" t="s">
        <v>318</v>
      </c>
      <c r="E226" s="37" t="s">
        <v>319</v>
      </c>
      <c r="F226" s="37" t="s">
        <v>320</v>
      </c>
      <c r="G226" s="37" t="s">
        <v>321</v>
      </c>
      <c r="H226" s="36">
        <v>3.0</v>
      </c>
      <c r="I226" s="52"/>
    </row>
    <row r="227">
      <c r="A227" s="36">
        <v>226.0</v>
      </c>
      <c r="B227" s="37" t="s">
        <v>238</v>
      </c>
      <c r="C227" s="37" t="s">
        <v>552</v>
      </c>
      <c r="D227" s="37" t="s">
        <v>318</v>
      </c>
      <c r="E227" s="37" t="s">
        <v>319</v>
      </c>
      <c r="F227" s="37" t="s">
        <v>320</v>
      </c>
      <c r="G227" s="37" t="s">
        <v>321</v>
      </c>
      <c r="H227" s="36">
        <v>1.0</v>
      </c>
      <c r="I227" s="52"/>
    </row>
    <row r="228">
      <c r="A228" s="36">
        <v>227.0</v>
      </c>
      <c r="B228" s="37" t="s">
        <v>239</v>
      </c>
      <c r="C228" s="37" t="s">
        <v>553</v>
      </c>
      <c r="D228" s="37" t="s">
        <v>318</v>
      </c>
      <c r="E228" s="37" t="s">
        <v>319</v>
      </c>
      <c r="F228" s="37" t="s">
        <v>323</v>
      </c>
      <c r="G228" s="37" t="s">
        <v>324</v>
      </c>
      <c r="H228" s="36">
        <v>1.0</v>
      </c>
      <c r="I228" s="52"/>
    </row>
    <row r="229">
      <c r="A229" s="36">
        <v>228.0</v>
      </c>
      <c r="B229" s="37" t="s">
        <v>240</v>
      </c>
      <c r="C229" s="37" t="s">
        <v>554</v>
      </c>
      <c r="D229" s="37" t="s">
        <v>326</v>
      </c>
      <c r="E229" s="37" t="s">
        <v>327</v>
      </c>
      <c r="F229" s="37" t="s">
        <v>355</v>
      </c>
      <c r="G229" s="37" t="s">
        <v>355</v>
      </c>
      <c r="H229" s="36">
        <v>3.0</v>
      </c>
      <c r="I229" s="52"/>
    </row>
    <row r="230">
      <c r="A230" s="36">
        <v>229.0</v>
      </c>
      <c r="B230" s="37" t="s">
        <v>241</v>
      </c>
      <c r="C230" s="37" t="s">
        <v>555</v>
      </c>
      <c r="D230" s="37" t="s">
        <v>318</v>
      </c>
      <c r="E230" s="37" t="s">
        <v>319</v>
      </c>
      <c r="F230" s="37" t="s">
        <v>323</v>
      </c>
      <c r="G230" s="37" t="s">
        <v>328</v>
      </c>
      <c r="H230" s="36">
        <v>2.0</v>
      </c>
      <c r="I230" s="52"/>
    </row>
    <row r="231">
      <c r="A231" s="36">
        <v>230.0</v>
      </c>
      <c r="B231" s="37" t="s">
        <v>242</v>
      </c>
      <c r="C231" s="37" t="s">
        <v>556</v>
      </c>
      <c r="D231" s="37" t="s">
        <v>326</v>
      </c>
      <c r="E231" s="37" t="s">
        <v>327</v>
      </c>
      <c r="F231" s="37" t="s">
        <v>323</v>
      </c>
      <c r="G231" s="37" t="s">
        <v>328</v>
      </c>
      <c r="H231" s="36">
        <v>1.0</v>
      </c>
      <c r="I231" s="52"/>
    </row>
    <row r="232">
      <c r="A232" s="36">
        <v>231.0</v>
      </c>
      <c r="B232" s="37" t="s">
        <v>243</v>
      </c>
      <c r="C232" s="37" t="s">
        <v>557</v>
      </c>
      <c r="D232" s="37" t="s">
        <v>326</v>
      </c>
      <c r="E232" s="37" t="s">
        <v>327</v>
      </c>
      <c r="F232" s="37" t="s">
        <v>323</v>
      </c>
      <c r="G232" s="37" t="s">
        <v>324</v>
      </c>
      <c r="H232" s="36">
        <v>1.0</v>
      </c>
      <c r="I232" s="52"/>
    </row>
    <row r="233">
      <c r="A233" s="36">
        <v>232.0</v>
      </c>
      <c r="B233" s="37" t="s">
        <v>244</v>
      </c>
      <c r="C233" s="37" t="s">
        <v>558</v>
      </c>
      <c r="D233" s="37" t="s">
        <v>318</v>
      </c>
      <c r="E233" s="37" t="s">
        <v>319</v>
      </c>
      <c r="F233" s="37" t="s">
        <v>323</v>
      </c>
      <c r="G233" s="37" t="s">
        <v>324</v>
      </c>
      <c r="H233" s="36">
        <v>1.0</v>
      </c>
      <c r="I233" s="52"/>
    </row>
    <row r="234">
      <c r="A234" s="36">
        <v>233.0</v>
      </c>
      <c r="B234" s="37" t="s">
        <v>245</v>
      </c>
      <c r="C234" s="37" t="s">
        <v>559</v>
      </c>
      <c r="D234" s="37" t="s">
        <v>318</v>
      </c>
      <c r="E234" s="37" t="s">
        <v>319</v>
      </c>
      <c r="F234" s="37" t="s">
        <v>323</v>
      </c>
      <c r="G234" s="37" t="s">
        <v>328</v>
      </c>
      <c r="H234" s="36">
        <v>2.0</v>
      </c>
      <c r="I234" s="52"/>
    </row>
    <row r="235">
      <c r="A235" s="36">
        <v>234.0</v>
      </c>
      <c r="B235" s="48">
        <v>44287.0</v>
      </c>
      <c r="C235" s="37" t="s">
        <v>560</v>
      </c>
      <c r="D235" s="37" t="s">
        <v>318</v>
      </c>
      <c r="E235" s="37" t="s">
        <v>319</v>
      </c>
      <c r="F235" s="37" t="s">
        <v>320</v>
      </c>
      <c r="G235" s="37" t="s">
        <v>321</v>
      </c>
      <c r="H235" s="36">
        <v>1.0</v>
      </c>
      <c r="I235" s="52"/>
    </row>
    <row r="236">
      <c r="A236" s="36">
        <v>235.0</v>
      </c>
      <c r="B236" s="37" t="s">
        <v>246</v>
      </c>
      <c r="C236" s="37" t="s">
        <v>561</v>
      </c>
      <c r="D236" s="37" t="s">
        <v>318</v>
      </c>
      <c r="E236" s="37" t="s">
        <v>319</v>
      </c>
      <c r="F236" s="37" t="s">
        <v>323</v>
      </c>
      <c r="G236" s="37" t="s">
        <v>324</v>
      </c>
      <c r="H236" s="36">
        <v>3.0</v>
      </c>
      <c r="I236" s="52"/>
    </row>
    <row r="237">
      <c r="A237" s="36">
        <v>236.0</v>
      </c>
      <c r="B237" s="37" t="s">
        <v>247</v>
      </c>
      <c r="C237" s="37" t="s">
        <v>562</v>
      </c>
      <c r="D237" s="37" t="s">
        <v>318</v>
      </c>
      <c r="E237" s="37" t="s">
        <v>319</v>
      </c>
      <c r="F237" s="37" t="s">
        <v>320</v>
      </c>
      <c r="G237" s="37" t="s">
        <v>335</v>
      </c>
      <c r="H237" s="36">
        <v>2.0</v>
      </c>
      <c r="I237" s="52"/>
    </row>
    <row r="238">
      <c r="A238" s="36">
        <v>237.0</v>
      </c>
      <c r="B238" s="37" t="s">
        <v>248</v>
      </c>
      <c r="C238" s="37" t="s">
        <v>563</v>
      </c>
      <c r="D238" s="37" t="s">
        <v>318</v>
      </c>
      <c r="E238" s="37" t="s">
        <v>319</v>
      </c>
      <c r="F238" s="37" t="s">
        <v>323</v>
      </c>
      <c r="G238" s="37" t="s">
        <v>328</v>
      </c>
      <c r="H238" s="36">
        <v>1.0</v>
      </c>
      <c r="I238" s="52"/>
    </row>
    <row r="239">
      <c r="A239" s="36">
        <v>238.0</v>
      </c>
      <c r="B239" s="37" t="s">
        <v>249</v>
      </c>
      <c r="C239" s="37" t="s">
        <v>564</v>
      </c>
      <c r="D239" s="37" t="s">
        <v>318</v>
      </c>
      <c r="E239" s="37" t="s">
        <v>319</v>
      </c>
      <c r="F239" s="37" t="s">
        <v>323</v>
      </c>
      <c r="G239" s="37" t="s">
        <v>324</v>
      </c>
      <c r="H239" s="36">
        <v>3.0</v>
      </c>
      <c r="I239" s="52"/>
    </row>
    <row r="240">
      <c r="A240" s="36">
        <v>239.0</v>
      </c>
      <c r="B240" s="37" t="s">
        <v>250</v>
      </c>
      <c r="C240" s="37" t="s">
        <v>565</v>
      </c>
      <c r="D240" s="37" t="s">
        <v>318</v>
      </c>
      <c r="E240" s="37" t="s">
        <v>319</v>
      </c>
      <c r="F240" s="37" t="s">
        <v>323</v>
      </c>
      <c r="G240" s="37" t="s">
        <v>324</v>
      </c>
      <c r="H240" s="36">
        <v>3.0</v>
      </c>
      <c r="I240" s="52"/>
    </row>
    <row r="241">
      <c r="A241" s="36">
        <v>240.0</v>
      </c>
      <c r="B241" s="37" t="s">
        <v>251</v>
      </c>
      <c r="C241" s="37" t="s">
        <v>566</v>
      </c>
      <c r="D241" s="37" t="s">
        <v>318</v>
      </c>
      <c r="E241" s="37" t="s">
        <v>319</v>
      </c>
      <c r="F241" s="37" t="s">
        <v>355</v>
      </c>
      <c r="G241" s="37" t="s">
        <v>355</v>
      </c>
      <c r="H241" s="36">
        <v>2.0</v>
      </c>
      <c r="I241" s="52"/>
    </row>
    <row r="242">
      <c r="A242" s="36">
        <v>241.0</v>
      </c>
      <c r="B242" s="37" t="s">
        <v>252</v>
      </c>
      <c r="C242" s="37" t="s">
        <v>567</v>
      </c>
      <c r="D242" s="37" t="s">
        <v>318</v>
      </c>
      <c r="E242" s="37" t="s">
        <v>319</v>
      </c>
      <c r="F242" s="37" t="s">
        <v>323</v>
      </c>
      <c r="G242" s="37" t="s">
        <v>328</v>
      </c>
      <c r="H242" s="36">
        <v>4.0</v>
      </c>
      <c r="I242" s="52"/>
    </row>
    <row r="243">
      <c r="A243" s="36">
        <v>242.0</v>
      </c>
      <c r="B243" s="37" t="s">
        <v>253</v>
      </c>
      <c r="C243" s="37" t="s">
        <v>568</v>
      </c>
      <c r="D243" s="37" t="s">
        <v>326</v>
      </c>
      <c r="E243" s="37" t="s">
        <v>327</v>
      </c>
      <c r="F243" s="37" t="s">
        <v>323</v>
      </c>
      <c r="G243" s="37" t="s">
        <v>328</v>
      </c>
      <c r="H243" s="36">
        <v>1.0</v>
      </c>
      <c r="I243" s="52"/>
    </row>
    <row r="244">
      <c r="A244" s="36">
        <v>243.0</v>
      </c>
      <c r="B244" s="37" t="s">
        <v>254</v>
      </c>
      <c r="C244" s="37" t="s">
        <v>569</v>
      </c>
      <c r="D244" s="37" t="s">
        <v>318</v>
      </c>
      <c r="E244" s="37" t="s">
        <v>319</v>
      </c>
      <c r="F244" s="37" t="s">
        <v>320</v>
      </c>
      <c r="G244" s="37" t="s">
        <v>321</v>
      </c>
      <c r="H244" s="36">
        <v>5.0</v>
      </c>
      <c r="I244" s="52"/>
    </row>
    <row r="245">
      <c r="A245" s="36">
        <v>244.0</v>
      </c>
      <c r="B245" s="37" t="s">
        <v>255</v>
      </c>
      <c r="C245" s="37" t="s">
        <v>570</v>
      </c>
      <c r="D245" s="37" t="s">
        <v>318</v>
      </c>
      <c r="E245" s="37" t="s">
        <v>319</v>
      </c>
      <c r="F245" s="37" t="s">
        <v>323</v>
      </c>
      <c r="G245" s="37" t="s">
        <v>324</v>
      </c>
      <c r="H245" s="36">
        <v>2.0</v>
      </c>
      <c r="I245" s="52"/>
    </row>
    <row r="246">
      <c r="A246" s="36">
        <v>245.0</v>
      </c>
      <c r="B246" s="37" t="s">
        <v>256</v>
      </c>
      <c r="C246" s="37" t="s">
        <v>571</v>
      </c>
      <c r="D246" s="37" t="s">
        <v>326</v>
      </c>
      <c r="E246" s="37" t="s">
        <v>327</v>
      </c>
      <c r="F246" s="37" t="s">
        <v>323</v>
      </c>
      <c r="G246" s="37" t="s">
        <v>328</v>
      </c>
      <c r="H246" s="36">
        <v>1.0</v>
      </c>
      <c r="I246" s="52"/>
    </row>
    <row r="247">
      <c r="A247" s="36">
        <v>246.0</v>
      </c>
      <c r="B247" s="37" t="s">
        <v>257</v>
      </c>
      <c r="C247" s="37" t="s">
        <v>572</v>
      </c>
      <c r="D247" s="37" t="s">
        <v>326</v>
      </c>
      <c r="E247" s="37" t="s">
        <v>327</v>
      </c>
      <c r="F247" s="37" t="s">
        <v>320</v>
      </c>
      <c r="G247" s="37" t="s">
        <v>321</v>
      </c>
      <c r="H247" s="36">
        <v>3.0</v>
      </c>
      <c r="I247" s="52"/>
    </row>
    <row r="248">
      <c r="A248" s="36">
        <v>247.0</v>
      </c>
      <c r="B248" s="37" t="s">
        <v>258</v>
      </c>
      <c r="C248" s="37" t="s">
        <v>573</v>
      </c>
      <c r="D248" s="37" t="s">
        <v>318</v>
      </c>
      <c r="E248" s="37" t="s">
        <v>319</v>
      </c>
      <c r="F248" s="37" t="s">
        <v>323</v>
      </c>
      <c r="G248" s="37" t="s">
        <v>328</v>
      </c>
      <c r="H248" s="36">
        <v>1.0</v>
      </c>
      <c r="I248" s="52"/>
    </row>
    <row r="249">
      <c r="A249" s="36">
        <v>248.0</v>
      </c>
      <c r="B249" s="37" t="s">
        <v>259</v>
      </c>
      <c r="C249" s="37" t="s">
        <v>574</v>
      </c>
      <c r="D249" s="37" t="s">
        <v>318</v>
      </c>
      <c r="E249" s="37" t="s">
        <v>319</v>
      </c>
      <c r="F249" s="37" t="s">
        <v>320</v>
      </c>
      <c r="G249" s="37" t="s">
        <v>321</v>
      </c>
      <c r="H249" s="36">
        <v>2.0</v>
      </c>
      <c r="I249" s="52"/>
    </row>
    <row r="250">
      <c r="A250" s="36">
        <v>249.0</v>
      </c>
      <c r="B250" s="37" t="s">
        <v>260</v>
      </c>
      <c r="C250" s="37" t="s">
        <v>575</v>
      </c>
      <c r="D250" s="37" t="s">
        <v>318</v>
      </c>
      <c r="E250" s="37" t="s">
        <v>319</v>
      </c>
      <c r="F250" s="37" t="s">
        <v>320</v>
      </c>
      <c r="G250" s="37" t="s">
        <v>335</v>
      </c>
      <c r="H250" s="36">
        <v>1.0</v>
      </c>
      <c r="I250" s="52"/>
    </row>
    <row r="251">
      <c r="A251" s="36">
        <v>250.0</v>
      </c>
      <c r="B251" s="37" t="s">
        <v>261</v>
      </c>
      <c r="C251" s="37" t="s">
        <v>576</v>
      </c>
      <c r="D251" s="37" t="s">
        <v>318</v>
      </c>
      <c r="E251" s="37" t="s">
        <v>319</v>
      </c>
      <c r="F251" s="37" t="s">
        <v>320</v>
      </c>
      <c r="G251" s="37" t="s">
        <v>335</v>
      </c>
      <c r="H251" s="36">
        <v>1.0</v>
      </c>
      <c r="I251" s="52"/>
    </row>
    <row r="252">
      <c r="A252" s="36">
        <v>251.0</v>
      </c>
      <c r="B252" s="37" t="s">
        <v>262</v>
      </c>
      <c r="C252" s="37" t="s">
        <v>577</v>
      </c>
      <c r="D252" s="37" t="s">
        <v>318</v>
      </c>
      <c r="E252" s="37" t="s">
        <v>319</v>
      </c>
      <c r="F252" s="37" t="s">
        <v>323</v>
      </c>
      <c r="G252" s="37" t="s">
        <v>328</v>
      </c>
      <c r="H252" s="36">
        <v>1.0</v>
      </c>
      <c r="I252" s="52"/>
    </row>
    <row r="253">
      <c r="A253" s="36">
        <v>252.0</v>
      </c>
      <c r="B253" s="37" t="s">
        <v>263</v>
      </c>
      <c r="C253" s="37" t="s">
        <v>578</v>
      </c>
      <c r="D253" s="37" t="s">
        <v>318</v>
      </c>
      <c r="E253" s="37" t="s">
        <v>319</v>
      </c>
      <c r="F253" s="37" t="s">
        <v>320</v>
      </c>
      <c r="G253" s="37" t="s">
        <v>335</v>
      </c>
      <c r="H253" s="36">
        <v>1.0</v>
      </c>
      <c r="I253" s="52"/>
    </row>
    <row r="254">
      <c r="A254" s="36">
        <v>253.0</v>
      </c>
      <c r="B254" s="37" t="s">
        <v>264</v>
      </c>
      <c r="C254" s="37" t="s">
        <v>579</v>
      </c>
      <c r="D254" s="37" t="s">
        <v>318</v>
      </c>
      <c r="E254" s="37" t="s">
        <v>319</v>
      </c>
      <c r="F254" s="37" t="s">
        <v>320</v>
      </c>
      <c r="G254" s="37" t="s">
        <v>321</v>
      </c>
      <c r="H254" s="36">
        <v>2.0</v>
      </c>
      <c r="I254" s="52"/>
    </row>
    <row r="255">
      <c r="A255" s="36">
        <v>254.0</v>
      </c>
      <c r="B255" s="37" t="s">
        <v>265</v>
      </c>
      <c r="C255" s="37" t="s">
        <v>580</v>
      </c>
      <c r="D255" s="37" t="s">
        <v>331</v>
      </c>
      <c r="E255" s="37" t="s">
        <v>332</v>
      </c>
      <c r="F255" s="37" t="s">
        <v>320</v>
      </c>
      <c r="G255" s="37" t="s">
        <v>335</v>
      </c>
      <c r="H255" s="36">
        <v>2.0</v>
      </c>
      <c r="I255" s="52"/>
    </row>
    <row r="256">
      <c r="A256" s="36">
        <v>255.0</v>
      </c>
      <c r="B256" s="37" t="s">
        <v>266</v>
      </c>
      <c r="C256" s="37" t="s">
        <v>581</v>
      </c>
      <c r="D256" s="37" t="s">
        <v>326</v>
      </c>
      <c r="E256" s="37" t="s">
        <v>327</v>
      </c>
      <c r="F256" s="37" t="s">
        <v>320</v>
      </c>
      <c r="G256" s="37" t="s">
        <v>335</v>
      </c>
      <c r="H256" s="36">
        <v>1.0</v>
      </c>
      <c r="I256" s="52"/>
    </row>
    <row r="257">
      <c r="A257" s="36">
        <v>256.0</v>
      </c>
      <c r="B257" s="37" t="s">
        <v>267</v>
      </c>
      <c r="C257" s="37" t="s">
        <v>582</v>
      </c>
      <c r="D257" s="37" t="s">
        <v>318</v>
      </c>
      <c r="E257" s="37" t="s">
        <v>319</v>
      </c>
      <c r="F257" s="37" t="s">
        <v>323</v>
      </c>
      <c r="G257" s="37" t="s">
        <v>328</v>
      </c>
      <c r="H257" s="36">
        <v>3.0</v>
      </c>
      <c r="I257" s="52"/>
    </row>
    <row r="258">
      <c r="A258" s="36">
        <v>257.0</v>
      </c>
      <c r="B258" s="37" t="s">
        <v>268</v>
      </c>
      <c r="C258" s="37" t="s">
        <v>583</v>
      </c>
      <c r="D258" s="37" t="s">
        <v>318</v>
      </c>
      <c r="E258" s="37" t="s">
        <v>319</v>
      </c>
      <c r="F258" s="37" t="s">
        <v>323</v>
      </c>
      <c r="G258" s="37" t="s">
        <v>328</v>
      </c>
      <c r="H258" s="36">
        <v>3.0</v>
      </c>
      <c r="I258" s="52"/>
    </row>
    <row r="259">
      <c r="A259" s="36">
        <v>258.0</v>
      </c>
      <c r="B259" s="37" t="s">
        <v>269</v>
      </c>
      <c r="C259" s="37" t="s">
        <v>584</v>
      </c>
      <c r="D259" s="37" t="s">
        <v>318</v>
      </c>
      <c r="E259" s="37" t="s">
        <v>319</v>
      </c>
      <c r="F259" s="37" t="s">
        <v>320</v>
      </c>
      <c r="G259" s="37" t="s">
        <v>335</v>
      </c>
      <c r="H259" s="36">
        <v>4.0</v>
      </c>
      <c r="I259" s="52"/>
    </row>
    <row r="260">
      <c r="A260" s="36">
        <v>259.0</v>
      </c>
      <c r="B260" s="37" t="s">
        <v>270</v>
      </c>
      <c r="C260" s="37" t="s">
        <v>585</v>
      </c>
      <c r="D260" s="37" t="s">
        <v>318</v>
      </c>
      <c r="E260" s="37" t="s">
        <v>319</v>
      </c>
      <c r="F260" s="37" t="s">
        <v>323</v>
      </c>
      <c r="G260" s="37" t="s">
        <v>328</v>
      </c>
      <c r="H260" s="36">
        <v>1.0</v>
      </c>
      <c r="I260" s="52"/>
    </row>
    <row r="261">
      <c r="A261" s="36">
        <v>260.0</v>
      </c>
      <c r="B261" s="37" t="s">
        <v>271</v>
      </c>
      <c r="C261" s="37" t="s">
        <v>586</v>
      </c>
      <c r="D261" s="37" t="s">
        <v>318</v>
      </c>
      <c r="E261" s="37" t="s">
        <v>319</v>
      </c>
      <c r="F261" s="37" t="s">
        <v>323</v>
      </c>
      <c r="G261" s="37" t="s">
        <v>324</v>
      </c>
      <c r="H261" s="36">
        <v>1.0</v>
      </c>
      <c r="I261" s="52"/>
    </row>
    <row r="262">
      <c r="A262" s="36">
        <v>261.0</v>
      </c>
      <c r="B262" s="37" t="s">
        <v>272</v>
      </c>
      <c r="C262" s="37" t="s">
        <v>587</v>
      </c>
      <c r="D262" s="37" t="s">
        <v>318</v>
      </c>
      <c r="E262" s="37" t="s">
        <v>319</v>
      </c>
      <c r="F262" s="37" t="s">
        <v>323</v>
      </c>
      <c r="G262" s="37" t="s">
        <v>324</v>
      </c>
      <c r="H262" s="36">
        <v>1.0</v>
      </c>
      <c r="I262" s="52"/>
    </row>
    <row r="263">
      <c r="A263" s="36">
        <v>262.0</v>
      </c>
      <c r="B263" s="37" t="s">
        <v>273</v>
      </c>
      <c r="C263" s="37" t="s">
        <v>588</v>
      </c>
      <c r="D263" s="37" t="s">
        <v>318</v>
      </c>
      <c r="E263" s="37" t="s">
        <v>319</v>
      </c>
      <c r="F263" s="37" t="s">
        <v>320</v>
      </c>
      <c r="G263" s="37" t="s">
        <v>335</v>
      </c>
      <c r="H263" s="36">
        <v>2.0</v>
      </c>
      <c r="I263" s="52"/>
    </row>
    <row r="264">
      <c r="A264" s="36">
        <v>263.0</v>
      </c>
      <c r="B264" s="37" t="s">
        <v>274</v>
      </c>
      <c r="C264" s="37" t="s">
        <v>589</v>
      </c>
      <c r="D264" s="37" t="s">
        <v>318</v>
      </c>
      <c r="E264" s="37" t="s">
        <v>319</v>
      </c>
      <c r="F264" s="37" t="s">
        <v>320</v>
      </c>
      <c r="G264" s="37" t="s">
        <v>321</v>
      </c>
      <c r="H264" s="36">
        <v>1.0</v>
      </c>
      <c r="I264" s="52"/>
    </row>
    <row r="265">
      <c r="A265" s="36">
        <v>264.0</v>
      </c>
      <c r="B265" s="37" t="s">
        <v>275</v>
      </c>
      <c r="C265" s="37" t="s">
        <v>590</v>
      </c>
      <c r="D265" s="37" t="s">
        <v>326</v>
      </c>
      <c r="E265" s="37" t="s">
        <v>327</v>
      </c>
      <c r="F265" s="37" t="s">
        <v>323</v>
      </c>
      <c r="G265" s="37" t="s">
        <v>328</v>
      </c>
      <c r="H265" s="36">
        <v>1.0</v>
      </c>
      <c r="I265" s="52"/>
    </row>
    <row r="266">
      <c r="A266" s="36">
        <v>265.0</v>
      </c>
      <c r="B266" s="37" t="s">
        <v>276</v>
      </c>
      <c r="C266" s="37" t="s">
        <v>591</v>
      </c>
      <c r="D266" s="37" t="s">
        <v>318</v>
      </c>
      <c r="E266" s="37" t="s">
        <v>319</v>
      </c>
      <c r="F266" s="37" t="s">
        <v>320</v>
      </c>
      <c r="G266" s="37" t="s">
        <v>335</v>
      </c>
      <c r="H266" s="36">
        <v>5.0</v>
      </c>
      <c r="I266" s="52"/>
    </row>
    <row r="267">
      <c r="A267" s="36">
        <v>266.0</v>
      </c>
      <c r="B267" s="37" t="s">
        <v>277</v>
      </c>
      <c r="C267" s="37" t="s">
        <v>592</v>
      </c>
      <c r="D267" s="37" t="s">
        <v>326</v>
      </c>
      <c r="E267" s="37" t="s">
        <v>327</v>
      </c>
      <c r="F267" s="37" t="s">
        <v>320</v>
      </c>
      <c r="G267" s="37" t="s">
        <v>321</v>
      </c>
      <c r="H267" s="36">
        <v>2.0</v>
      </c>
      <c r="I267" s="52"/>
    </row>
    <row r="268">
      <c r="A268" s="36">
        <v>267.0</v>
      </c>
      <c r="B268" s="37" t="s">
        <v>278</v>
      </c>
      <c r="C268" s="37" t="s">
        <v>593</v>
      </c>
      <c r="D268" s="37" t="s">
        <v>318</v>
      </c>
      <c r="E268" s="37" t="s">
        <v>319</v>
      </c>
      <c r="F268" s="37" t="s">
        <v>320</v>
      </c>
      <c r="G268" s="37" t="s">
        <v>335</v>
      </c>
      <c r="H268" s="36">
        <v>2.0</v>
      </c>
      <c r="I268" s="52"/>
    </row>
    <row r="269">
      <c r="A269" s="36">
        <v>268.0</v>
      </c>
      <c r="B269" s="37" t="s">
        <v>279</v>
      </c>
      <c r="C269" s="37" t="s">
        <v>594</v>
      </c>
      <c r="D269" s="37" t="s">
        <v>326</v>
      </c>
      <c r="E269" s="37" t="s">
        <v>327</v>
      </c>
      <c r="F269" s="37" t="s">
        <v>323</v>
      </c>
      <c r="G269" s="37" t="s">
        <v>328</v>
      </c>
      <c r="H269" s="36">
        <v>1.0</v>
      </c>
      <c r="I269" s="52"/>
    </row>
    <row r="270">
      <c r="A270" s="36">
        <v>269.0</v>
      </c>
      <c r="B270" s="37" t="s">
        <v>280</v>
      </c>
      <c r="C270" s="37" t="s">
        <v>595</v>
      </c>
      <c r="D270" s="37" t="s">
        <v>318</v>
      </c>
      <c r="E270" s="37" t="s">
        <v>319</v>
      </c>
      <c r="F270" s="37" t="s">
        <v>320</v>
      </c>
      <c r="G270" s="37" t="s">
        <v>335</v>
      </c>
      <c r="H270" s="36">
        <v>2.0</v>
      </c>
      <c r="I270" s="52"/>
    </row>
    <row r="271">
      <c r="A271" s="36">
        <v>270.0</v>
      </c>
      <c r="B271" s="37" t="s">
        <v>281</v>
      </c>
      <c r="C271" s="37" t="s">
        <v>596</v>
      </c>
      <c r="D271" s="37" t="s">
        <v>318</v>
      </c>
      <c r="E271" s="37" t="s">
        <v>319</v>
      </c>
      <c r="F271" s="37" t="s">
        <v>320</v>
      </c>
      <c r="G271" s="37" t="s">
        <v>335</v>
      </c>
      <c r="H271" s="36">
        <v>1.0</v>
      </c>
      <c r="I271" s="52"/>
    </row>
    <row r="272">
      <c r="A272" s="36">
        <v>271.0</v>
      </c>
      <c r="B272" s="37" t="s">
        <v>282</v>
      </c>
      <c r="C272" s="37" t="s">
        <v>597</v>
      </c>
      <c r="D272" s="37" t="s">
        <v>318</v>
      </c>
      <c r="E272" s="37" t="s">
        <v>319</v>
      </c>
      <c r="F272" s="37" t="s">
        <v>320</v>
      </c>
      <c r="G272" s="37" t="s">
        <v>321</v>
      </c>
      <c r="H272" s="36">
        <v>1.0</v>
      </c>
      <c r="I272" s="52"/>
    </row>
    <row r="273">
      <c r="A273" s="36">
        <v>272.0</v>
      </c>
      <c r="B273" s="37" t="s">
        <v>283</v>
      </c>
      <c r="C273" s="37" t="s">
        <v>598</v>
      </c>
      <c r="D273" s="37" t="s">
        <v>318</v>
      </c>
      <c r="E273" s="37" t="s">
        <v>319</v>
      </c>
      <c r="F273" s="37" t="s">
        <v>320</v>
      </c>
      <c r="G273" s="37" t="s">
        <v>321</v>
      </c>
      <c r="H273" s="36">
        <v>2.0</v>
      </c>
      <c r="I273" s="52"/>
    </row>
    <row r="274">
      <c r="A274" s="36">
        <v>273.0</v>
      </c>
      <c r="B274" s="37" t="s">
        <v>284</v>
      </c>
      <c r="C274" s="37" t="s">
        <v>599</v>
      </c>
      <c r="D274" s="37" t="s">
        <v>318</v>
      </c>
      <c r="E274" s="37" t="s">
        <v>319</v>
      </c>
      <c r="F274" s="37" t="s">
        <v>320</v>
      </c>
      <c r="G274" s="37" t="s">
        <v>335</v>
      </c>
      <c r="H274" s="36">
        <v>4.0</v>
      </c>
      <c r="I274" s="52"/>
    </row>
    <row r="275">
      <c r="A275" s="36">
        <v>274.0</v>
      </c>
      <c r="B275" s="37" t="s">
        <v>285</v>
      </c>
      <c r="C275" s="37" t="s">
        <v>600</v>
      </c>
      <c r="D275" s="37" t="s">
        <v>318</v>
      </c>
      <c r="E275" s="37" t="s">
        <v>319</v>
      </c>
      <c r="F275" s="37" t="s">
        <v>320</v>
      </c>
      <c r="G275" s="37" t="s">
        <v>321</v>
      </c>
      <c r="H275" s="36">
        <v>3.0</v>
      </c>
      <c r="I275" s="52"/>
    </row>
    <row r="276">
      <c r="A276" s="36">
        <v>275.0</v>
      </c>
      <c r="B276" s="37" t="s">
        <v>286</v>
      </c>
      <c r="C276" s="37" t="s">
        <v>601</v>
      </c>
      <c r="D276" s="37" t="s">
        <v>318</v>
      </c>
      <c r="E276" s="37" t="s">
        <v>319</v>
      </c>
      <c r="F276" s="37" t="s">
        <v>323</v>
      </c>
      <c r="G276" s="37" t="s">
        <v>328</v>
      </c>
      <c r="H276" s="36">
        <v>2.0</v>
      </c>
      <c r="I276" s="52"/>
    </row>
    <row r="277">
      <c r="A277" s="36">
        <v>276.0</v>
      </c>
      <c r="B277" s="48">
        <v>44378.0</v>
      </c>
      <c r="C277" s="37" t="s">
        <v>602</v>
      </c>
      <c r="D277" s="37" t="s">
        <v>331</v>
      </c>
      <c r="E277" s="37" t="s">
        <v>332</v>
      </c>
      <c r="F277" s="37" t="s">
        <v>320</v>
      </c>
      <c r="G277" s="37" t="s">
        <v>335</v>
      </c>
      <c r="H277" s="36">
        <v>1.0</v>
      </c>
      <c r="I277" s="52"/>
    </row>
    <row r="278">
      <c r="A278" s="36">
        <v>277.0</v>
      </c>
      <c r="B278" s="37" t="s">
        <v>287</v>
      </c>
      <c r="C278" s="37" t="s">
        <v>603</v>
      </c>
      <c r="D278" s="37" t="s">
        <v>318</v>
      </c>
      <c r="E278" s="37" t="s">
        <v>319</v>
      </c>
      <c r="F278" s="37" t="s">
        <v>323</v>
      </c>
      <c r="G278" s="37" t="s">
        <v>324</v>
      </c>
      <c r="H278" s="36">
        <v>1.0</v>
      </c>
      <c r="I278" s="52"/>
    </row>
    <row r="279">
      <c r="A279" s="36">
        <v>278.0</v>
      </c>
      <c r="B279" s="37" t="s">
        <v>288</v>
      </c>
      <c r="C279" s="37" t="s">
        <v>604</v>
      </c>
      <c r="D279" s="37" t="s">
        <v>318</v>
      </c>
      <c r="E279" s="37" t="s">
        <v>319</v>
      </c>
      <c r="F279" s="37" t="s">
        <v>320</v>
      </c>
      <c r="G279" s="37" t="s">
        <v>335</v>
      </c>
      <c r="H279" s="36">
        <v>1.0</v>
      </c>
      <c r="I279" s="52"/>
    </row>
    <row r="280">
      <c r="A280" s="36">
        <v>279.0</v>
      </c>
      <c r="B280" s="37" t="s">
        <v>289</v>
      </c>
      <c r="C280" s="37" t="s">
        <v>605</v>
      </c>
      <c r="D280" s="37" t="s">
        <v>318</v>
      </c>
      <c r="E280" s="37" t="s">
        <v>319</v>
      </c>
      <c r="F280" s="37" t="s">
        <v>323</v>
      </c>
      <c r="G280" s="37" t="s">
        <v>324</v>
      </c>
      <c r="H280" s="36">
        <v>1.0</v>
      </c>
      <c r="I280" s="52"/>
    </row>
    <row r="281">
      <c r="A281" s="36">
        <v>280.0</v>
      </c>
      <c r="B281" s="37" t="s">
        <v>290</v>
      </c>
      <c r="C281" s="37" t="s">
        <v>606</v>
      </c>
      <c r="D281" s="37" t="s">
        <v>318</v>
      </c>
      <c r="E281" s="37" t="s">
        <v>319</v>
      </c>
      <c r="F281" s="37" t="s">
        <v>320</v>
      </c>
      <c r="G281" s="37" t="s">
        <v>321</v>
      </c>
      <c r="H281" s="36">
        <v>1.0</v>
      </c>
      <c r="I281" s="52"/>
    </row>
    <row r="282">
      <c r="A282" s="36">
        <v>281.0</v>
      </c>
      <c r="B282" s="37" t="s">
        <v>291</v>
      </c>
      <c r="C282" s="37" t="s">
        <v>607</v>
      </c>
      <c r="D282" s="37" t="s">
        <v>318</v>
      </c>
      <c r="E282" s="37" t="s">
        <v>319</v>
      </c>
      <c r="F282" s="37" t="s">
        <v>323</v>
      </c>
      <c r="G282" s="37" t="s">
        <v>324</v>
      </c>
      <c r="H282" s="36">
        <v>3.0</v>
      </c>
      <c r="I282" s="52"/>
    </row>
    <row r="283">
      <c r="A283" s="36">
        <v>282.0</v>
      </c>
      <c r="B283" s="37" t="s">
        <v>292</v>
      </c>
      <c r="C283" s="37" t="s">
        <v>608</v>
      </c>
      <c r="D283" s="37" t="s">
        <v>318</v>
      </c>
      <c r="E283" s="37" t="s">
        <v>319</v>
      </c>
      <c r="F283" s="37" t="s">
        <v>355</v>
      </c>
      <c r="G283" s="37" t="s">
        <v>355</v>
      </c>
      <c r="H283" s="36">
        <v>2.0</v>
      </c>
      <c r="I283" s="52"/>
    </row>
    <row r="284">
      <c r="A284" s="36">
        <v>283.0</v>
      </c>
      <c r="B284" s="37" t="s">
        <v>293</v>
      </c>
      <c r="C284" s="37" t="s">
        <v>609</v>
      </c>
      <c r="D284" s="37" t="s">
        <v>318</v>
      </c>
      <c r="E284" s="37" t="s">
        <v>319</v>
      </c>
      <c r="F284" s="37" t="s">
        <v>320</v>
      </c>
      <c r="G284" s="37" t="s">
        <v>335</v>
      </c>
      <c r="H284" s="36">
        <v>2.0</v>
      </c>
      <c r="I284" s="52"/>
    </row>
    <row r="285">
      <c r="A285" s="36">
        <v>284.0</v>
      </c>
      <c r="B285" s="37" t="s">
        <v>294</v>
      </c>
      <c r="C285" s="37" t="s">
        <v>610</v>
      </c>
      <c r="D285" s="37" t="s">
        <v>318</v>
      </c>
      <c r="E285" s="37" t="s">
        <v>319</v>
      </c>
      <c r="F285" s="37" t="s">
        <v>323</v>
      </c>
      <c r="G285" s="37" t="s">
        <v>328</v>
      </c>
      <c r="H285" s="36">
        <v>1.0</v>
      </c>
      <c r="I285" s="52"/>
    </row>
    <row r="286">
      <c r="A286" s="36">
        <v>285.0</v>
      </c>
      <c r="B286" s="37" t="s">
        <v>295</v>
      </c>
      <c r="C286" s="37" t="s">
        <v>611</v>
      </c>
      <c r="D286" s="37" t="s">
        <v>326</v>
      </c>
      <c r="E286" s="37" t="s">
        <v>327</v>
      </c>
      <c r="F286" s="37" t="s">
        <v>323</v>
      </c>
      <c r="G286" s="37" t="s">
        <v>324</v>
      </c>
      <c r="H286" s="36">
        <v>1.0</v>
      </c>
      <c r="I286" s="52"/>
    </row>
    <row r="287">
      <c r="A287" s="36">
        <v>286.0</v>
      </c>
      <c r="B287" s="37" t="s">
        <v>296</v>
      </c>
      <c r="C287" s="37" t="s">
        <v>612</v>
      </c>
      <c r="D287" s="37" t="s">
        <v>318</v>
      </c>
      <c r="E287" s="37" t="s">
        <v>319</v>
      </c>
      <c r="F287" s="37" t="s">
        <v>323</v>
      </c>
      <c r="G287" s="37" t="s">
        <v>324</v>
      </c>
      <c r="H287" s="36">
        <v>1.0</v>
      </c>
    </row>
    <row r="288">
      <c r="A288" s="36">
        <v>287.0</v>
      </c>
      <c r="B288" s="37" t="s">
        <v>297</v>
      </c>
      <c r="C288" s="37" t="s">
        <v>613</v>
      </c>
      <c r="D288" s="37" t="s">
        <v>318</v>
      </c>
      <c r="E288" s="37" t="s">
        <v>319</v>
      </c>
      <c r="F288" s="37" t="s">
        <v>323</v>
      </c>
      <c r="G288" s="37" t="s">
        <v>324</v>
      </c>
      <c r="H288" s="36">
        <v>3.0</v>
      </c>
    </row>
    <row r="289">
      <c r="A289" s="36">
        <v>288.0</v>
      </c>
      <c r="B289" s="37" t="s">
        <v>298</v>
      </c>
      <c r="C289" s="37" t="s">
        <v>614</v>
      </c>
      <c r="D289" s="37" t="s">
        <v>318</v>
      </c>
      <c r="E289" s="37" t="s">
        <v>319</v>
      </c>
      <c r="F289" s="37" t="s">
        <v>323</v>
      </c>
      <c r="G289" s="37" t="s">
        <v>328</v>
      </c>
      <c r="H289" s="36">
        <v>1.0</v>
      </c>
    </row>
    <row r="290">
      <c r="A290" s="36">
        <v>289.0</v>
      </c>
      <c r="B290" s="37" t="s">
        <v>299</v>
      </c>
      <c r="C290" s="37" t="s">
        <v>615</v>
      </c>
      <c r="D290" s="37" t="s">
        <v>318</v>
      </c>
      <c r="E290" s="37" t="s">
        <v>319</v>
      </c>
      <c r="F290" s="37" t="s">
        <v>320</v>
      </c>
      <c r="G290" s="37" t="s">
        <v>321</v>
      </c>
      <c r="H290" s="36">
        <v>1.0</v>
      </c>
    </row>
    <row r="291">
      <c r="A291" s="36">
        <v>290.0</v>
      </c>
      <c r="B291" s="37" t="s">
        <v>300</v>
      </c>
      <c r="C291" s="37" t="s">
        <v>616</v>
      </c>
      <c r="D291" s="37" t="s">
        <v>318</v>
      </c>
      <c r="E291" s="37" t="s">
        <v>319</v>
      </c>
      <c r="F291" s="37" t="s">
        <v>323</v>
      </c>
      <c r="G291" s="37" t="s">
        <v>328</v>
      </c>
      <c r="H291" s="36">
        <v>4.0</v>
      </c>
    </row>
    <row r="292">
      <c r="A292" s="36">
        <v>291.0</v>
      </c>
      <c r="B292" s="37" t="s">
        <v>301</v>
      </c>
      <c r="C292" s="37" t="s">
        <v>617</v>
      </c>
      <c r="D292" s="37" t="s">
        <v>318</v>
      </c>
      <c r="E292" s="37" t="s">
        <v>319</v>
      </c>
      <c r="F292" s="37" t="s">
        <v>320</v>
      </c>
      <c r="G292" s="37" t="s">
        <v>335</v>
      </c>
      <c r="H292" s="36">
        <v>1.0</v>
      </c>
    </row>
    <row r="293">
      <c r="A293" s="36">
        <v>292.0</v>
      </c>
      <c r="B293" s="48">
        <v>44501.0</v>
      </c>
      <c r="C293" s="37" t="s">
        <v>618</v>
      </c>
      <c r="D293" s="37" t="s">
        <v>318</v>
      </c>
      <c r="E293" s="37" t="s">
        <v>319</v>
      </c>
      <c r="F293" s="37" t="s">
        <v>320</v>
      </c>
      <c r="G293" s="37" t="s">
        <v>335</v>
      </c>
      <c r="H293" s="36">
        <v>1.0</v>
      </c>
    </row>
    <row r="294">
      <c r="A294" s="36">
        <v>293.0</v>
      </c>
      <c r="B294" s="37" t="s">
        <v>302</v>
      </c>
      <c r="C294" s="37" t="s">
        <v>619</v>
      </c>
      <c r="D294" s="37" t="s">
        <v>318</v>
      </c>
      <c r="E294" s="37" t="s">
        <v>319</v>
      </c>
      <c r="F294" s="37" t="s">
        <v>320</v>
      </c>
      <c r="G294" s="37" t="s">
        <v>335</v>
      </c>
      <c r="H294" s="36">
        <v>1.0</v>
      </c>
    </row>
    <row r="295">
      <c r="A295" s="36">
        <v>294.0</v>
      </c>
      <c r="B295" s="37" t="s">
        <v>303</v>
      </c>
      <c r="C295" s="37" t="s">
        <v>620</v>
      </c>
      <c r="D295" s="37" t="s">
        <v>318</v>
      </c>
      <c r="E295" s="37" t="s">
        <v>319</v>
      </c>
      <c r="F295" s="37" t="s">
        <v>320</v>
      </c>
      <c r="G295" s="37" t="s">
        <v>321</v>
      </c>
      <c r="H295" s="36">
        <v>1.0</v>
      </c>
    </row>
    <row r="296">
      <c r="A296" s="36">
        <v>295.0</v>
      </c>
      <c r="B296" s="37" t="s">
        <v>304</v>
      </c>
      <c r="C296" s="37" t="s">
        <v>621</v>
      </c>
      <c r="D296" s="37" t="s">
        <v>326</v>
      </c>
      <c r="E296" s="37" t="s">
        <v>327</v>
      </c>
      <c r="F296" s="37" t="s">
        <v>323</v>
      </c>
      <c r="G296" s="37" t="s">
        <v>324</v>
      </c>
      <c r="H296" s="36">
        <v>1.0</v>
      </c>
    </row>
    <row r="297">
      <c r="A297" s="36">
        <v>296.0</v>
      </c>
      <c r="B297" s="37" t="s">
        <v>305</v>
      </c>
      <c r="C297" s="37" t="s">
        <v>622</v>
      </c>
      <c r="D297" s="37" t="s">
        <v>318</v>
      </c>
      <c r="E297" s="37" t="s">
        <v>319</v>
      </c>
      <c r="F297" s="37" t="s">
        <v>323</v>
      </c>
      <c r="G297" s="37" t="s">
        <v>328</v>
      </c>
      <c r="H297" s="36">
        <v>1.0</v>
      </c>
    </row>
    <row r="298">
      <c r="A298" s="36">
        <v>297.0</v>
      </c>
      <c r="B298" s="37" t="s">
        <v>306</v>
      </c>
      <c r="C298" s="37" t="s">
        <v>623</v>
      </c>
      <c r="D298" s="37" t="s">
        <v>326</v>
      </c>
      <c r="E298" s="37" t="s">
        <v>327</v>
      </c>
      <c r="F298" s="37" t="s">
        <v>320</v>
      </c>
      <c r="G298" s="37" t="s">
        <v>335</v>
      </c>
      <c r="H298" s="36">
        <v>4.0</v>
      </c>
    </row>
    <row r="299">
      <c r="A299" s="36">
        <v>298.0</v>
      </c>
      <c r="B299" s="37" t="s">
        <v>307</v>
      </c>
      <c r="C299" s="37" t="s">
        <v>624</v>
      </c>
      <c r="D299" s="37" t="s">
        <v>318</v>
      </c>
      <c r="E299" s="37" t="s">
        <v>319</v>
      </c>
      <c r="F299" s="37" t="s">
        <v>323</v>
      </c>
      <c r="G299" s="37" t="s">
        <v>328</v>
      </c>
      <c r="H299" s="36">
        <v>1.0</v>
      </c>
    </row>
    <row r="300">
      <c r="A300" s="36">
        <v>299.0</v>
      </c>
      <c r="B300" s="37" t="s">
        <v>308</v>
      </c>
      <c r="C300" s="37" t="s">
        <v>625</v>
      </c>
      <c r="D300" s="37" t="s">
        <v>318</v>
      </c>
      <c r="E300" s="37" t="s">
        <v>319</v>
      </c>
      <c r="F300" s="37" t="s">
        <v>320</v>
      </c>
      <c r="G300" s="37" t="s">
        <v>321</v>
      </c>
      <c r="H300" s="36">
        <v>1.0</v>
      </c>
    </row>
    <row r="301">
      <c r="A301" s="36">
        <v>300.0</v>
      </c>
      <c r="B301" s="37" t="s">
        <v>309</v>
      </c>
      <c r="C301" s="37" t="s">
        <v>626</v>
      </c>
      <c r="D301" s="37" t="s">
        <v>318</v>
      </c>
      <c r="E301" s="37" t="s">
        <v>319</v>
      </c>
      <c r="F301" s="37" t="s">
        <v>323</v>
      </c>
      <c r="G301" s="37" t="s">
        <v>328</v>
      </c>
      <c r="H301" s="36">
        <v>1.0</v>
      </c>
    </row>
  </sheetData>
  <mergeCells count="1">
    <mergeCell ref="D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2" max="2" width="21.5"/>
    <col customWidth="1" min="3" max="3" width="6.75"/>
    <col customWidth="1" min="4" max="4" width="10.5"/>
    <col customWidth="1" min="5" max="5" width="8.5"/>
    <col customWidth="1" min="6" max="6" width="15.38"/>
    <col customWidth="1" min="7" max="7" width="15.88"/>
    <col customWidth="1" min="8" max="8" width="13.38"/>
    <col customWidth="1" min="9" max="9" width="12.13"/>
    <col customWidth="1" min="10" max="10" width="9.0"/>
    <col customWidth="1" min="11" max="11" width="10.5"/>
    <col customWidth="1" min="12" max="12" width="12.25"/>
    <col customWidth="1" min="13" max="13" width="28.13"/>
    <col customWidth="1" min="14" max="14" width="22.88"/>
    <col customWidth="1" min="15" max="15" width="21.0"/>
    <col customWidth="1" min="16" max="16" width="14.63"/>
    <col customWidth="1" min="17" max="17" width="15.13"/>
    <col customWidth="1" min="18" max="18" width="22.88"/>
    <col customWidth="1" min="19" max="19" width="10.13"/>
    <col customWidth="1" min="20" max="20" width="15.75"/>
    <col customWidth="1" min="21" max="21" width="17.75"/>
    <col customWidth="1" min="22" max="22" width="16.88"/>
    <col customWidth="1" min="23" max="23" width="15.75"/>
    <col customWidth="1" min="24" max="24" width="20.0"/>
    <col customWidth="1" min="25" max="25" width="15.5"/>
    <col customWidth="1" min="26" max="26" width="10.5"/>
    <col customWidth="1" min="27" max="27" width="9.38"/>
    <col customWidth="1" min="28" max="28" width="13.25"/>
    <col customWidth="1" min="29" max="29" width="18.38"/>
    <col customWidth="1" min="30" max="30" width="19.13"/>
    <col customWidth="1" min="31" max="31" width="12.38"/>
    <col customWidth="1" min="32" max="32" width="14.13"/>
    <col customWidth="1" min="33" max="33" width="24.63"/>
    <col customWidth="1" min="34" max="34" width="24.5"/>
    <col customWidth="1" min="35" max="35" width="23.38"/>
    <col customWidth="1" min="36" max="36" width="10.5"/>
    <col customWidth="1" min="37" max="37" width="10.0"/>
    <col customWidth="1" min="38" max="38" width="8.38"/>
    <col customWidth="1" min="39" max="39" width="18.38"/>
    <col customWidth="1" min="40" max="40" width="8.88"/>
    <col customWidth="1" min="41" max="41" width="13.88"/>
    <col customWidth="1" min="42" max="42" width="8.88"/>
    <col customWidth="1" min="43" max="43" width="21.0"/>
    <col customWidth="1" min="44" max="44" width="11.38"/>
    <col customWidth="1" min="45" max="45" width="25.13"/>
    <col customWidth="1" min="46" max="46" width="30.63"/>
    <col customWidth="1" min="47" max="48" width="17.0"/>
    <col customWidth="1" min="49" max="49" width="21.63"/>
    <col customWidth="1" min="50" max="50" width="23.5"/>
    <col customWidth="1" min="51" max="51" width="27.75"/>
    <col customWidth="1" min="52" max="52" width="10.5"/>
    <col customWidth="1" min="53" max="54" width="9.0"/>
    <col customWidth="1" min="55" max="55" width="11.63"/>
    <col customWidth="1" min="56" max="56" width="43.38"/>
    <col customWidth="1" min="57" max="57" width="21.13"/>
    <col customWidth="1" min="58" max="58" width="27.38"/>
    <col customWidth="1" min="59" max="59" width="19.13"/>
    <col customWidth="1" min="60" max="60" width="20.5"/>
    <col customWidth="1" min="61" max="61" width="36.0"/>
    <col customWidth="1" min="62" max="62" width="13.75"/>
  </cols>
  <sheetData>
    <row r="1">
      <c r="C1" s="53"/>
    </row>
    <row r="2">
      <c r="A2" s="54" t="s">
        <v>627</v>
      </c>
      <c r="B2" s="55" t="s">
        <v>628</v>
      </c>
      <c r="C2" s="56" t="s">
        <v>629</v>
      </c>
    </row>
    <row r="3">
      <c r="C3" s="53"/>
      <c r="X3" s="57" t="s">
        <v>630</v>
      </c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9"/>
    </row>
    <row r="4">
      <c r="D4" s="57" t="s">
        <v>631</v>
      </c>
      <c r="E4" s="58"/>
      <c r="F4" s="58"/>
      <c r="G4" s="58"/>
      <c r="H4" s="58"/>
      <c r="I4" s="58"/>
      <c r="J4" s="58"/>
      <c r="K4" s="58"/>
      <c r="L4" s="58"/>
      <c r="M4" s="59"/>
      <c r="N4" s="57" t="s">
        <v>632</v>
      </c>
      <c r="O4" s="58"/>
      <c r="P4" s="58"/>
      <c r="Q4" s="58"/>
      <c r="R4" s="58"/>
      <c r="S4" s="58"/>
      <c r="T4" s="58"/>
      <c r="U4" s="58"/>
      <c r="V4" s="58"/>
      <c r="W4" s="59"/>
      <c r="X4" s="60" t="s">
        <v>633</v>
      </c>
      <c r="Y4" s="61"/>
      <c r="Z4" s="61"/>
      <c r="AA4" s="61"/>
      <c r="AB4" s="62"/>
      <c r="AC4" s="63" t="s">
        <v>634</v>
      </c>
      <c r="AD4" s="61"/>
      <c r="AE4" s="62"/>
      <c r="AF4" s="63" t="s">
        <v>635</v>
      </c>
      <c r="AG4" s="61"/>
      <c r="AH4" s="61"/>
      <c r="AI4" s="62"/>
      <c r="AJ4" s="63" t="s">
        <v>636</v>
      </c>
      <c r="AK4" s="61"/>
      <c r="AL4" s="62"/>
      <c r="AM4" s="63" t="s">
        <v>637</v>
      </c>
      <c r="AN4" s="62"/>
      <c r="AO4" s="63" t="s">
        <v>638</v>
      </c>
      <c r="AP4" s="62"/>
      <c r="AQ4" s="63" t="s">
        <v>639</v>
      </c>
      <c r="AR4" s="61"/>
      <c r="AS4" s="61"/>
      <c r="AT4" s="62"/>
      <c r="AU4" s="63" t="s">
        <v>640</v>
      </c>
      <c r="AV4" s="61"/>
      <c r="AW4" s="61"/>
      <c r="AX4" s="61"/>
      <c r="AY4" s="62"/>
      <c r="AZ4" s="63" t="s">
        <v>641</v>
      </c>
      <c r="BA4" s="61"/>
      <c r="BB4" s="61"/>
      <c r="BC4" s="62"/>
      <c r="BD4" s="57" t="s">
        <v>642</v>
      </c>
      <c r="BE4" s="58"/>
      <c r="BF4" s="58"/>
      <c r="BG4" s="58"/>
      <c r="BH4" s="58"/>
      <c r="BI4" s="58"/>
      <c r="BJ4" s="59"/>
    </row>
    <row r="5">
      <c r="A5" s="24" t="s">
        <v>10</v>
      </c>
      <c r="B5" s="24" t="s">
        <v>11</v>
      </c>
      <c r="C5" s="64" t="s">
        <v>643</v>
      </c>
      <c r="D5" s="65" t="s">
        <v>644</v>
      </c>
      <c r="E5" s="65" t="s">
        <v>645</v>
      </c>
      <c r="F5" s="65" t="s">
        <v>646</v>
      </c>
      <c r="G5" s="65" t="s">
        <v>647</v>
      </c>
      <c r="H5" s="65" t="s">
        <v>648</v>
      </c>
      <c r="I5" s="65" t="s">
        <v>649</v>
      </c>
      <c r="J5" s="65" t="s">
        <v>650</v>
      </c>
      <c r="K5" s="65" t="s">
        <v>651</v>
      </c>
      <c r="L5" s="65" t="s">
        <v>652</v>
      </c>
      <c r="M5" s="66" t="s">
        <v>653</v>
      </c>
      <c r="N5" s="65" t="s">
        <v>654</v>
      </c>
      <c r="O5" s="65" t="s">
        <v>655</v>
      </c>
      <c r="P5" s="65" t="s">
        <v>656</v>
      </c>
      <c r="Q5" s="65" t="s">
        <v>657</v>
      </c>
      <c r="R5" s="65" t="s">
        <v>658</v>
      </c>
      <c r="S5" s="65" t="s">
        <v>659</v>
      </c>
      <c r="T5" s="65" t="s">
        <v>660</v>
      </c>
      <c r="U5" s="65" t="s">
        <v>661</v>
      </c>
      <c r="V5" s="65" t="s">
        <v>662</v>
      </c>
      <c r="W5" s="66" t="s">
        <v>663</v>
      </c>
      <c r="X5" s="65" t="s">
        <v>664</v>
      </c>
      <c r="Y5" s="65" t="s">
        <v>665</v>
      </c>
      <c r="Z5" s="65" t="s">
        <v>666</v>
      </c>
      <c r="AA5" s="65" t="s">
        <v>667</v>
      </c>
      <c r="AB5" s="65" t="s">
        <v>668</v>
      </c>
      <c r="AC5" s="65" t="s">
        <v>669</v>
      </c>
      <c r="AD5" s="65" t="s">
        <v>670</v>
      </c>
      <c r="AE5" s="65" t="s">
        <v>671</v>
      </c>
      <c r="AF5" s="65" t="s">
        <v>672</v>
      </c>
      <c r="AG5" s="65" t="s">
        <v>673</v>
      </c>
      <c r="AH5" s="65" t="s">
        <v>674</v>
      </c>
      <c r="AI5" s="65" t="s">
        <v>675</v>
      </c>
      <c r="AJ5" s="65" t="s">
        <v>676</v>
      </c>
      <c r="AK5" s="65" t="s">
        <v>677</v>
      </c>
      <c r="AL5" s="65" t="s">
        <v>678</v>
      </c>
      <c r="AM5" s="65" t="s">
        <v>679</v>
      </c>
      <c r="AN5" s="66" t="s">
        <v>680</v>
      </c>
      <c r="AO5" s="66" t="s">
        <v>681</v>
      </c>
      <c r="AP5" s="66" t="s">
        <v>682</v>
      </c>
      <c r="AQ5" s="66" t="s">
        <v>683</v>
      </c>
      <c r="AR5" s="66" t="s">
        <v>684</v>
      </c>
      <c r="AS5" s="66" t="s">
        <v>685</v>
      </c>
      <c r="AT5" s="66" t="s">
        <v>686</v>
      </c>
      <c r="AU5" s="66" t="s">
        <v>687</v>
      </c>
      <c r="AV5" s="66" t="s">
        <v>688</v>
      </c>
      <c r="AW5" s="66" t="s">
        <v>689</v>
      </c>
      <c r="AX5" s="66" t="s">
        <v>690</v>
      </c>
      <c r="AY5" s="66" t="s">
        <v>691</v>
      </c>
      <c r="AZ5" s="66" t="s">
        <v>677</v>
      </c>
      <c r="BA5" s="66" t="s">
        <v>692</v>
      </c>
      <c r="BB5" s="66" t="s">
        <v>693</v>
      </c>
      <c r="BC5" s="66" t="s">
        <v>694</v>
      </c>
      <c r="BD5" s="66" t="s">
        <v>695</v>
      </c>
      <c r="BE5" s="66" t="s">
        <v>696</v>
      </c>
      <c r="BF5" s="66" t="s">
        <v>697</v>
      </c>
      <c r="BG5" s="66" t="s">
        <v>698</v>
      </c>
      <c r="BH5" s="66" t="s">
        <v>699</v>
      </c>
      <c r="BI5" s="66" t="s">
        <v>700</v>
      </c>
      <c r="BJ5" s="66" t="s">
        <v>701</v>
      </c>
      <c r="BK5" s="67" t="s">
        <v>702</v>
      </c>
    </row>
    <row r="6">
      <c r="A6" s="40" t="s">
        <v>272</v>
      </c>
      <c r="B6" s="44" t="str">
        <f t="array" ref="B6">INDEX('Svi studenti'!$C$2:$C993,MATCH(A6, 'Svi studenti'!$B$2:$B993, 0))</f>
        <v>Стошић, Војин</v>
      </c>
      <c r="C6" s="54" t="str">
        <f t="array" ref="C6">iferror(iNDEX('Svi studenti'!$G$2:$G993,MATCH(A6, 'Svi studenti'!$B$2:$B993, 0)),"---")</f>
        <v>2и1б</v>
      </c>
      <c r="D6" s="68">
        <v>1.0</v>
      </c>
      <c r="E6" s="69">
        <v>1.0</v>
      </c>
      <c r="F6" s="69">
        <v>1.0</v>
      </c>
      <c r="G6" s="69">
        <v>1.0</v>
      </c>
      <c r="H6" s="69">
        <v>1.0</v>
      </c>
      <c r="I6" s="69">
        <v>1.0</v>
      </c>
      <c r="J6" s="69">
        <v>1.0</v>
      </c>
      <c r="K6" s="69">
        <v>0.0</v>
      </c>
      <c r="L6" s="69">
        <v>0.0</v>
      </c>
      <c r="M6" s="69">
        <v>1.0</v>
      </c>
      <c r="N6" s="69">
        <v>1.0</v>
      </c>
      <c r="O6" s="69">
        <v>1.0</v>
      </c>
      <c r="P6" s="69">
        <v>1.0</v>
      </c>
      <c r="Q6" s="69">
        <v>1.0</v>
      </c>
      <c r="R6" s="69">
        <v>0.0</v>
      </c>
      <c r="S6" s="69">
        <v>0.0</v>
      </c>
      <c r="T6" s="69">
        <v>0.0</v>
      </c>
      <c r="U6" s="68">
        <v>0.0</v>
      </c>
      <c r="V6" s="68">
        <v>0.0</v>
      </c>
      <c r="W6" s="69">
        <v>0.0</v>
      </c>
      <c r="X6" s="69">
        <v>1.0</v>
      </c>
      <c r="Y6" s="69">
        <v>0.5</v>
      </c>
      <c r="Z6" s="69">
        <v>1.0</v>
      </c>
      <c r="AA6" s="69">
        <v>0.0</v>
      </c>
      <c r="AB6" s="68">
        <v>1.0</v>
      </c>
      <c r="AC6" s="68">
        <v>0.0</v>
      </c>
      <c r="AD6" s="68">
        <v>0.0</v>
      </c>
      <c r="AE6" s="68">
        <v>0.0</v>
      </c>
      <c r="AF6" s="68">
        <v>0.0</v>
      </c>
      <c r="AG6" s="68">
        <v>0.0</v>
      </c>
      <c r="AH6" s="68">
        <v>0.0</v>
      </c>
      <c r="AI6" s="68">
        <v>0.0</v>
      </c>
      <c r="AJ6" s="68">
        <v>0.0</v>
      </c>
      <c r="AK6" s="68">
        <v>0.0</v>
      </c>
      <c r="AL6" s="68">
        <v>0.0</v>
      </c>
      <c r="AM6" s="68">
        <v>0.0</v>
      </c>
      <c r="AN6" s="69">
        <v>0.0</v>
      </c>
      <c r="AO6" s="69">
        <v>0.0</v>
      </c>
      <c r="AP6" s="69">
        <v>0.0</v>
      </c>
      <c r="AQ6" s="69">
        <v>0.0</v>
      </c>
      <c r="AR6" s="69">
        <v>0.0</v>
      </c>
      <c r="AS6" s="69">
        <v>0.0</v>
      </c>
      <c r="AT6" s="69">
        <v>0.0</v>
      </c>
      <c r="AU6" s="69">
        <v>1.0</v>
      </c>
      <c r="AV6" s="69">
        <v>0.0</v>
      </c>
      <c r="AW6" s="69">
        <v>0.0</v>
      </c>
      <c r="AX6" s="69">
        <v>0.0</v>
      </c>
      <c r="AY6" s="69">
        <v>0.0</v>
      </c>
      <c r="AZ6" s="69">
        <v>0.0</v>
      </c>
      <c r="BA6" s="69">
        <v>0.0</v>
      </c>
      <c r="BB6" s="69">
        <v>0.0</v>
      </c>
      <c r="BC6" s="69">
        <v>0.0</v>
      </c>
      <c r="BD6" s="69">
        <v>0.0</v>
      </c>
      <c r="BE6" s="69">
        <v>0.0</v>
      </c>
      <c r="BF6" s="69">
        <v>0.0</v>
      </c>
      <c r="BG6" s="69">
        <v>0.0</v>
      </c>
      <c r="BH6" s="69">
        <v>0.0</v>
      </c>
      <c r="BI6" s="69">
        <v>0.0</v>
      </c>
      <c r="BJ6" s="69">
        <v>0.0</v>
      </c>
      <c r="BK6" s="70">
        <f t="shared" ref="BK6:BK7" si="1"> sum(D6:BJ6)</f>
        <v>16.5</v>
      </c>
    </row>
    <row r="7">
      <c r="A7" s="40" t="s">
        <v>303</v>
      </c>
      <c r="B7" s="44" t="str">
        <f t="array" ref="B7">INDEX('Svi studenti'!$C$2:$C993,MATCH(A7, 'Svi studenti'!$B$2:$B993, 0))</f>
        <v>Шапоњић, Тамара</v>
      </c>
      <c r="C7" s="71" t="str">
        <f t="array" ref="C7">iferror(iNDEX('Svi studenti'!$G$2:$G993,MATCH(A7, 'Svi studenti'!$B$2:$B993, 0)),"---")</f>
        <v>2и2б</v>
      </c>
      <c r="D7" s="40">
        <v>1.0</v>
      </c>
      <c r="E7" s="40">
        <v>1.0</v>
      </c>
      <c r="F7" s="40">
        <v>1.0</v>
      </c>
      <c r="G7" s="40">
        <v>1.0</v>
      </c>
      <c r="H7" s="40">
        <v>1.0</v>
      </c>
      <c r="I7" s="40">
        <v>1.0</v>
      </c>
      <c r="J7" s="40">
        <v>1.0</v>
      </c>
      <c r="K7" s="40">
        <v>1.0</v>
      </c>
      <c r="L7" s="40">
        <v>1.0</v>
      </c>
      <c r="M7" s="72">
        <v>1.0</v>
      </c>
      <c r="N7" s="40">
        <v>1.0</v>
      </c>
      <c r="O7" s="40">
        <v>1.0</v>
      </c>
      <c r="P7" s="40">
        <v>1.0</v>
      </c>
      <c r="Q7" s="40">
        <v>1.0</v>
      </c>
      <c r="R7" s="40">
        <v>0.0</v>
      </c>
      <c r="S7" s="40">
        <v>0.0</v>
      </c>
      <c r="T7" s="40">
        <v>1.0</v>
      </c>
      <c r="U7" s="40">
        <v>0.0</v>
      </c>
      <c r="V7" s="40">
        <v>1.0</v>
      </c>
      <c r="W7" s="72">
        <v>0.0</v>
      </c>
      <c r="X7" s="40">
        <v>1.0</v>
      </c>
      <c r="Y7" s="40">
        <v>1.0</v>
      </c>
      <c r="Z7" s="40">
        <v>1.0</v>
      </c>
      <c r="AA7" s="40">
        <v>1.0</v>
      </c>
      <c r="AB7" s="40">
        <v>1.0</v>
      </c>
      <c r="AC7" s="40">
        <v>1.0</v>
      </c>
      <c r="AD7" s="40">
        <v>1.0</v>
      </c>
      <c r="AE7" s="40">
        <v>1.0</v>
      </c>
      <c r="AF7" s="40">
        <v>1.0</v>
      </c>
      <c r="AG7" s="40">
        <v>1.0</v>
      </c>
      <c r="AH7" s="40">
        <v>1.0</v>
      </c>
      <c r="AI7" s="40">
        <v>1.0</v>
      </c>
      <c r="AJ7" s="40">
        <v>1.0</v>
      </c>
      <c r="AK7" s="40">
        <v>1.0</v>
      </c>
      <c r="AL7" s="40">
        <v>1.0</v>
      </c>
      <c r="AM7" s="40">
        <v>0.5</v>
      </c>
      <c r="AN7" s="72">
        <v>2.0</v>
      </c>
      <c r="AO7" s="72">
        <v>0.5</v>
      </c>
      <c r="AP7" s="72">
        <v>1.0</v>
      </c>
      <c r="AQ7" s="72">
        <v>1.0</v>
      </c>
      <c r="AR7" s="72">
        <v>1.0</v>
      </c>
      <c r="AS7" s="72">
        <v>1.0</v>
      </c>
      <c r="AT7" s="72">
        <v>0.0</v>
      </c>
      <c r="AU7" s="72">
        <v>1.0</v>
      </c>
      <c r="AV7" s="72">
        <v>1.0</v>
      </c>
      <c r="AW7" s="72">
        <v>0.0</v>
      </c>
      <c r="AX7" s="72">
        <v>0.0</v>
      </c>
      <c r="AY7" s="72">
        <v>1.0</v>
      </c>
      <c r="AZ7" s="72">
        <v>0.0</v>
      </c>
      <c r="BA7" s="72">
        <v>1.0</v>
      </c>
      <c r="BB7" s="72">
        <v>1.0</v>
      </c>
      <c r="BC7" s="72">
        <v>1.0</v>
      </c>
      <c r="BD7" s="72">
        <v>1.0</v>
      </c>
      <c r="BE7" s="72">
        <v>0.0</v>
      </c>
      <c r="BF7" s="72">
        <v>0.0</v>
      </c>
      <c r="BG7" s="72">
        <v>0.5</v>
      </c>
      <c r="BH7" s="72">
        <v>0.0</v>
      </c>
      <c r="BI7" s="72">
        <v>0.0</v>
      </c>
      <c r="BJ7" s="40">
        <v>0.0</v>
      </c>
      <c r="BK7" s="73">
        <f t="shared" si="1"/>
        <v>45.5</v>
      </c>
    </row>
    <row r="8">
      <c r="A8" s="40" t="s">
        <v>286</v>
      </c>
      <c r="B8" s="44" t="str">
        <f t="array" ref="B8">INDEX('Svi studenti'!$C$2:$C993,MATCH(A8, 'Svi studenti'!$B$2:$B993, 0))</f>
        <v>Тохољ, Давид</v>
      </c>
      <c r="C8" s="74" t="str">
        <f t="array" ref="C8">iferror(iNDEX('Svi studenti'!$G$2:$G993,MATCH(A8, 'Svi studenti'!$B$2:$B993, 0)),"---")</f>
        <v>2и1а</v>
      </c>
      <c r="D8" s="40">
        <v>1.0</v>
      </c>
      <c r="E8" s="40">
        <v>1.0</v>
      </c>
      <c r="F8" s="40">
        <v>1.0</v>
      </c>
      <c r="G8" s="40">
        <v>1.0</v>
      </c>
      <c r="H8" s="40">
        <v>1.0</v>
      </c>
      <c r="I8" s="40">
        <v>1.0</v>
      </c>
      <c r="J8" s="40">
        <v>1.0</v>
      </c>
      <c r="K8" s="40">
        <v>1.0</v>
      </c>
      <c r="L8" s="40">
        <v>1.0</v>
      </c>
      <c r="M8" s="72">
        <v>1.0</v>
      </c>
      <c r="N8" s="40">
        <v>1.0</v>
      </c>
      <c r="O8" s="40">
        <v>1.0</v>
      </c>
      <c r="P8" s="40">
        <v>1.0</v>
      </c>
      <c r="Q8" s="40">
        <v>1.0</v>
      </c>
      <c r="R8" s="40">
        <v>1.0</v>
      </c>
      <c r="S8" s="40">
        <v>1.0</v>
      </c>
      <c r="T8" s="40">
        <v>1.0</v>
      </c>
      <c r="U8" s="40">
        <v>1.0</v>
      </c>
      <c r="V8" s="40">
        <v>1.0</v>
      </c>
      <c r="W8" s="72">
        <v>1.0</v>
      </c>
      <c r="X8" s="40">
        <v>1.0</v>
      </c>
      <c r="Y8" s="40">
        <v>1.0</v>
      </c>
      <c r="Z8" s="40">
        <v>1.0</v>
      </c>
      <c r="AA8" s="40">
        <v>1.0</v>
      </c>
      <c r="AB8" s="40">
        <v>1.0</v>
      </c>
      <c r="AC8" s="40">
        <v>2.0</v>
      </c>
      <c r="AD8" s="40">
        <v>2.0</v>
      </c>
      <c r="AE8" s="40">
        <v>1.0</v>
      </c>
      <c r="AF8" s="40">
        <v>1.0</v>
      </c>
      <c r="AG8" s="40">
        <v>1.0</v>
      </c>
      <c r="AH8" s="40">
        <v>1.0</v>
      </c>
      <c r="AI8" s="40">
        <v>1.0</v>
      </c>
      <c r="AJ8" s="40">
        <v>1.0</v>
      </c>
      <c r="AK8" s="40">
        <v>1.0</v>
      </c>
      <c r="AL8" s="40">
        <v>1.0</v>
      </c>
      <c r="AM8" s="40">
        <v>1.0</v>
      </c>
      <c r="AN8" s="72">
        <v>2.0</v>
      </c>
      <c r="AO8" s="72">
        <v>1.0</v>
      </c>
      <c r="AP8" s="72">
        <v>1.0</v>
      </c>
      <c r="AQ8" s="72">
        <v>1.0</v>
      </c>
      <c r="AR8" s="72">
        <v>1.0</v>
      </c>
      <c r="AS8" s="72">
        <v>1.0</v>
      </c>
      <c r="AT8" s="72">
        <v>1.0</v>
      </c>
      <c r="AU8" s="72">
        <v>1.0</v>
      </c>
      <c r="AV8" s="72">
        <v>1.0</v>
      </c>
      <c r="AW8" s="72">
        <v>1.0</v>
      </c>
      <c r="AX8" s="72">
        <v>1.0</v>
      </c>
      <c r="AY8" s="72">
        <v>1.0</v>
      </c>
      <c r="AZ8" s="72">
        <v>1.0</v>
      </c>
      <c r="BA8" s="72">
        <v>1.0</v>
      </c>
      <c r="BB8" s="72">
        <v>1.0</v>
      </c>
      <c r="BC8" s="72">
        <v>1.0</v>
      </c>
      <c r="BD8" s="72">
        <v>2.0</v>
      </c>
      <c r="BE8" s="72">
        <v>1.0</v>
      </c>
      <c r="BF8" s="72">
        <v>1.0</v>
      </c>
      <c r="BG8" s="72">
        <v>1.0</v>
      </c>
      <c r="BH8" s="72">
        <v>2.0</v>
      </c>
      <c r="BI8" s="72">
        <v>0.0</v>
      </c>
      <c r="BJ8" s="72">
        <v>1.0</v>
      </c>
      <c r="BK8" s="75">
        <f t="shared" ref="BK8:BK68" si="2">SUM(D8:BJ8)</f>
        <v>63</v>
      </c>
    </row>
    <row r="9">
      <c r="A9" s="40" t="s">
        <v>287</v>
      </c>
      <c r="B9" s="44" t="str">
        <f t="array" ref="B9">INDEX('Svi studenti'!$C$2:$C993,MATCH(A9, 'Svi studenti'!$B$2:$B993, 0))</f>
        <v>Тошковић, Тијана</v>
      </c>
      <c r="C9" s="76" t="str">
        <f t="array" ref="C9">iferror(iNDEX('Svi studenti'!$G$2:$G993,MATCH(A9, 'Svi studenti'!$B$2:$B993, 0)),"---")</f>
        <v>2и1б</v>
      </c>
      <c r="D9" s="68">
        <v>1.0</v>
      </c>
      <c r="E9" s="69">
        <v>1.0</v>
      </c>
      <c r="F9" s="69">
        <v>1.0</v>
      </c>
      <c r="G9" s="69">
        <v>1.0</v>
      </c>
      <c r="H9" s="69">
        <v>1.0</v>
      </c>
      <c r="I9" s="69">
        <v>1.0</v>
      </c>
      <c r="J9" s="69">
        <v>1.0</v>
      </c>
      <c r="K9" s="69">
        <v>1.0</v>
      </c>
      <c r="L9" s="69">
        <v>1.0</v>
      </c>
      <c r="M9" s="69">
        <v>1.0</v>
      </c>
      <c r="N9" s="69">
        <v>1.0</v>
      </c>
      <c r="O9" s="69">
        <v>1.0</v>
      </c>
      <c r="P9" s="69">
        <v>1.0</v>
      </c>
      <c r="Q9" s="69">
        <v>1.0</v>
      </c>
      <c r="R9" s="69">
        <v>1.0</v>
      </c>
      <c r="S9" s="69">
        <v>1.0</v>
      </c>
      <c r="T9" s="69">
        <v>1.0</v>
      </c>
      <c r="U9" s="68">
        <v>1.0</v>
      </c>
      <c r="V9" s="68">
        <v>1.0</v>
      </c>
      <c r="W9" s="69">
        <v>1.0</v>
      </c>
      <c r="X9" s="69">
        <v>1.0</v>
      </c>
      <c r="Y9" s="69">
        <v>1.0</v>
      </c>
      <c r="Z9" s="69">
        <v>1.0</v>
      </c>
      <c r="AA9" s="69">
        <v>1.0</v>
      </c>
      <c r="AB9" s="68">
        <v>1.0</v>
      </c>
      <c r="AC9" s="68">
        <v>2.0</v>
      </c>
      <c r="AD9" s="68">
        <v>2.0</v>
      </c>
      <c r="AE9" s="68">
        <v>1.0</v>
      </c>
      <c r="AF9" s="68">
        <v>1.0</v>
      </c>
      <c r="AG9" s="68">
        <v>1.0</v>
      </c>
      <c r="AH9" s="68">
        <v>1.0</v>
      </c>
      <c r="AI9" s="68">
        <v>1.0</v>
      </c>
      <c r="AJ9" s="68">
        <v>1.0</v>
      </c>
      <c r="AK9" s="68">
        <v>1.0</v>
      </c>
      <c r="AL9" s="68">
        <v>1.0</v>
      </c>
      <c r="AM9" s="68">
        <v>1.0</v>
      </c>
      <c r="AN9" s="69">
        <v>2.0</v>
      </c>
      <c r="AO9" s="69">
        <v>1.0</v>
      </c>
      <c r="AP9" s="69">
        <v>1.0</v>
      </c>
      <c r="AQ9" s="69">
        <v>1.0</v>
      </c>
      <c r="AR9" s="69">
        <v>1.0</v>
      </c>
      <c r="AS9" s="69">
        <v>1.0</v>
      </c>
      <c r="AT9" s="69">
        <v>1.0</v>
      </c>
      <c r="AU9" s="69">
        <v>1.0</v>
      </c>
      <c r="AV9" s="69">
        <v>1.0</v>
      </c>
      <c r="AW9" s="69">
        <v>1.0</v>
      </c>
      <c r="AX9" s="69">
        <v>1.0</v>
      </c>
      <c r="AY9" s="69">
        <v>1.0</v>
      </c>
      <c r="AZ9" s="69">
        <v>1.0</v>
      </c>
      <c r="BA9" s="69">
        <v>1.0</v>
      </c>
      <c r="BB9" s="69">
        <v>1.0</v>
      </c>
      <c r="BC9" s="69">
        <v>1.0</v>
      </c>
      <c r="BD9" s="69">
        <v>2.0</v>
      </c>
      <c r="BE9" s="69">
        <v>1.0</v>
      </c>
      <c r="BF9" s="69">
        <v>1.0</v>
      </c>
      <c r="BG9" s="69">
        <v>1.0</v>
      </c>
      <c r="BH9" s="69">
        <v>1.0</v>
      </c>
      <c r="BI9" s="69">
        <v>0.0</v>
      </c>
      <c r="BJ9" s="69">
        <v>1.0</v>
      </c>
      <c r="BK9" s="75">
        <f t="shared" si="2"/>
        <v>62</v>
      </c>
    </row>
    <row r="10">
      <c r="A10" s="40" t="s">
        <v>49</v>
      </c>
      <c r="B10" s="44" t="str">
        <f t="array" ref="B10">INDEX('Svi studenti'!$C$2:$C993,MATCH(A10, 'Svi studenti'!$B$2:$B993, 0))</f>
        <v>Вучетић, Марија</v>
      </c>
      <c r="C10" s="74" t="str">
        <f t="array" ref="C10">iferror(iNDEX('Svi studenti'!$G$2:$G993,MATCH(A10, 'Svi studenti'!$B$2:$B993, 0)),"---")</f>
        <v>2и1а</v>
      </c>
      <c r="D10" s="40">
        <v>1.0</v>
      </c>
      <c r="E10" s="40">
        <v>1.0</v>
      </c>
      <c r="F10" s="40">
        <v>0.0</v>
      </c>
      <c r="G10" s="40">
        <v>1.0</v>
      </c>
      <c r="H10" s="40">
        <v>0.0</v>
      </c>
      <c r="I10" s="40">
        <v>0.0</v>
      </c>
      <c r="J10" s="40">
        <v>0.0</v>
      </c>
      <c r="K10" s="40">
        <v>0.5</v>
      </c>
      <c r="L10" s="40">
        <v>1.0</v>
      </c>
      <c r="M10" s="72">
        <v>0.0</v>
      </c>
      <c r="N10" s="40">
        <v>1.0</v>
      </c>
      <c r="O10" s="40">
        <v>1.0</v>
      </c>
      <c r="P10" s="40">
        <v>1.0</v>
      </c>
      <c r="Q10" s="40">
        <v>1.0</v>
      </c>
      <c r="R10" s="40">
        <v>0.0</v>
      </c>
      <c r="S10" s="40">
        <v>0.0</v>
      </c>
      <c r="T10" s="40">
        <v>0.0</v>
      </c>
      <c r="U10" s="40">
        <v>0.0</v>
      </c>
      <c r="V10" s="40">
        <v>0.0</v>
      </c>
      <c r="W10" s="72">
        <v>0.0</v>
      </c>
      <c r="X10" s="40">
        <v>1.0</v>
      </c>
      <c r="Y10" s="40">
        <v>1.0</v>
      </c>
      <c r="Z10" s="40">
        <v>0.5</v>
      </c>
      <c r="AA10" s="40">
        <v>1.0</v>
      </c>
      <c r="AB10" s="40">
        <v>1.0</v>
      </c>
      <c r="AC10" s="40">
        <v>0.0</v>
      </c>
      <c r="AD10" s="40">
        <v>0.0</v>
      </c>
      <c r="AE10" s="40">
        <v>1.0</v>
      </c>
      <c r="AF10" s="40">
        <v>1.0</v>
      </c>
      <c r="AG10" s="40">
        <v>1.0</v>
      </c>
      <c r="AH10" s="40">
        <v>0.0</v>
      </c>
      <c r="AI10" s="40">
        <v>0.0</v>
      </c>
      <c r="AJ10" s="40">
        <v>0.0</v>
      </c>
      <c r="AK10" s="40">
        <v>1.0</v>
      </c>
      <c r="AL10" s="40">
        <v>1.0</v>
      </c>
      <c r="AM10" s="40">
        <v>1.0</v>
      </c>
      <c r="AN10" s="72">
        <v>0.0</v>
      </c>
      <c r="AO10" s="72">
        <v>1.0</v>
      </c>
      <c r="AP10" s="72">
        <v>0.0</v>
      </c>
      <c r="AQ10" s="72">
        <v>0.0</v>
      </c>
      <c r="AR10" s="72">
        <v>0.0</v>
      </c>
      <c r="AS10" s="72">
        <v>1.0</v>
      </c>
      <c r="AT10" s="72">
        <v>0.0</v>
      </c>
      <c r="AU10" s="72">
        <v>1.0</v>
      </c>
      <c r="AV10" s="72">
        <v>1.0</v>
      </c>
      <c r="AW10" s="72">
        <v>1.0</v>
      </c>
      <c r="AX10" s="72">
        <v>0.0</v>
      </c>
      <c r="AY10" s="72">
        <v>0.0</v>
      </c>
      <c r="AZ10" s="72">
        <v>1.0</v>
      </c>
      <c r="BA10" s="72">
        <v>1.0</v>
      </c>
      <c r="BB10" s="72">
        <v>1.0</v>
      </c>
      <c r="BC10" s="72">
        <v>0.0</v>
      </c>
      <c r="BD10" s="72">
        <v>2.0</v>
      </c>
      <c r="BE10" s="72">
        <v>0.0</v>
      </c>
      <c r="BF10" s="72">
        <v>1.0</v>
      </c>
      <c r="BG10" s="72">
        <v>1.0</v>
      </c>
      <c r="BH10" s="72">
        <v>0.0</v>
      </c>
      <c r="BI10" s="72">
        <v>0.0</v>
      </c>
      <c r="BJ10" s="72">
        <v>0.0</v>
      </c>
      <c r="BK10" s="75">
        <f t="shared" si="2"/>
        <v>31</v>
      </c>
    </row>
    <row r="11">
      <c r="A11" s="40" t="s">
        <v>45</v>
      </c>
      <c r="B11" s="44" t="str">
        <f t="array" ref="B11">INDEX('Svi studenti'!$C$2:$C993,MATCH(A11, 'Svi studenti'!$B$2:$B993, 0))</f>
        <v>Вујасиновић, Вук</v>
      </c>
      <c r="C11" s="76" t="str">
        <f t="array" ref="C11">iferror(iNDEX('Svi studenti'!$G$2:$G993,MATCH(A11, 'Svi studenti'!$B$2:$B993, 0)),"---")</f>
        <v>2и2а</v>
      </c>
      <c r="D11" s="68">
        <v>1.0</v>
      </c>
      <c r="E11" s="69">
        <v>1.0</v>
      </c>
      <c r="F11" s="69">
        <v>1.0</v>
      </c>
      <c r="G11" s="69">
        <v>1.0</v>
      </c>
      <c r="H11" s="69">
        <v>1.0</v>
      </c>
      <c r="I11" s="69">
        <v>1.0</v>
      </c>
      <c r="J11" s="69">
        <v>0.0</v>
      </c>
      <c r="K11" s="69">
        <v>1.0</v>
      </c>
      <c r="L11" s="69">
        <v>0.0</v>
      </c>
      <c r="M11" s="69">
        <v>0.0</v>
      </c>
      <c r="N11" s="69">
        <v>1.0</v>
      </c>
      <c r="O11" s="69">
        <v>1.0</v>
      </c>
      <c r="P11" s="69">
        <v>1.0</v>
      </c>
      <c r="Q11" s="69">
        <v>1.0</v>
      </c>
      <c r="R11" s="69">
        <v>1.0</v>
      </c>
      <c r="S11" s="69">
        <v>1.0</v>
      </c>
      <c r="T11" s="69">
        <v>1.0</v>
      </c>
      <c r="U11" s="68">
        <v>1.0</v>
      </c>
      <c r="V11" s="68">
        <v>1.0</v>
      </c>
      <c r="W11" s="69">
        <v>1.0</v>
      </c>
      <c r="X11" s="69">
        <v>1.0</v>
      </c>
      <c r="Y11" s="69">
        <v>1.0</v>
      </c>
      <c r="Z11" s="69">
        <v>1.0</v>
      </c>
      <c r="AA11" s="69">
        <v>1.0</v>
      </c>
      <c r="AB11" s="68">
        <v>1.0</v>
      </c>
      <c r="AC11" s="68">
        <v>2.0</v>
      </c>
      <c r="AD11" s="68">
        <v>2.0</v>
      </c>
      <c r="AE11" s="68">
        <v>1.0</v>
      </c>
      <c r="AF11" s="68">
        <v>1.0</v>
      </c>
      <c r="AG11" s="68">
        <v>1.0</v>
      </c>
      <c r="AH11" s="68">
        <v>1.0</v>
      </c>
      <c r="AI11" s="68">
        <v>1.0</v>
      </c>
      <c r="AJ11" s="68">
        <v>1.0</v>
      </c>
      <c r="AK11" s="68">
        <v>1.0</v>
      </c>
      <c r="AL11" s="68">
        <v>1.0</v>
      </c>
      <c r="AM11" s="68">
        <v>1.0</v>
      </c>
      <c r="AN11" s="69">
        <v>2.0</v>
      </c>
      <c r="AO11" s="69">
        <v>1.0</v>
      </c>
      <c r="AP11" s="69">
        <v>1.0</v>
      </c>
      <c r="AQ11" s="69">
        <v>1.0</v>
      </c>
      <c r="AR11" s="69">
        <v>1.0</v>
      </c>
      <c r="AS11" s="69">
        <v>1.0</v>
      </c>
      <c r="AT11" s="69">
        <v>1.0</v>
      </c>
      <c r="AU11" s="69">
        <v>1.0</v>
      </c>
      <c r="AV11" s="69">
        <v>1.0</v>
      </c>
      <c r="AW11" s="69">
        <v>1.0</v>
      </c>
      <c r="AX11" s="69">
        <v>1.0</v>
      </c>
      <c r="AY11" s="69">
        <v>1.0</v>
      </c>
      <c r="AZ11" s="69">
        <v>1.0</v>
      </c>
      <c r="BA11" s="69">
        <v>1.0</v>
      </c>
      <c r="BB11" s="69">
        <v>1.0</v>
      </c>
      <c r="BC11" s="69">
        <v>0.0</v>
      </c>
      <c r="BD11" s="69">
        <v>1.0</v>
      </c>
      <c r="BE11" s="69">
        <v>0.0</v>
      </c>
      <c r="BF11" s="69">
        <v>0.0</v>
      </c>
      <c r="BG11" s="69">
        <v>0.0</v>
      </c>
      <c r="BH11" s="69">
        <v>1.0</v>
      </c>
      <c r="BI11" s="69">
        <v>0.0</v>
      </c>
      <c r="BJ11" s="69">
        <v>0.0</v>
      </c>
      <c r="BK11" s="75">
        <f t="shared" si="2"/>
        <v>53</v>
      </c>
    </row>
    <row r="12">
      <c r="A12" s="40" t="s">
        <v>85</v>
      </c>
      <c r="B12" s="44" t="str">
        <f t="array" ref="B12">INDEX('Svi studenti'!$C$2:$C993,MATCH(A12, 'Svi studenti'!$B$2:$B993, 0))</f>
        <v>Зељић, Александра</v>
      </c>
      <c r="C12" s="76" t="str">
        <f t="array" ref="C12">iferror(iNDEX('Svi studenti'!$G$2:$G993,MATCH(A12, 'Svi studenti'!$B$2:$B993, 0)),"---")</f>
        <v>2и1б</v>
      </c>
      <c r="D12" s="40">
        <v>0.0</v>
      </c>
      <c r="E12" s="40">
        <v>0.0</v>
      </c>
      <c r="F12" s="40">
        <v>0.0</v>
      </c>
      <c r="G12" s="40">
        <v>0.0</v>
      </c>
      <c r="H12" s="40">
        <v>0.0</v>
      </c>
      <c r="I12" s="40">
        <v>0.0</v>
      </c>
      <c r="J12" s="40">
        <v>0.0</v>
      </c>
      <c r="K12" s="40">
        <v>0.0</v>
      </c>
      <c r="L12" s="40">
        <v>0.0</v>
      </c>
      <c r="M12" s="40">
        <v>0.0</v>
      </c>
      <c r="N12" s="40">
        <v>0.0</v>
      </c>
      <c r="O12" s="40">
        <v>0.0</v>
      </c>
      <c r="P12" s="40">
        <v>0.0</v>
      </c>
      <c r="Q12" s="40">
        <v>0.0</v>
      </c>
      <c r="R12" s="40">
        <v>0.0</v>
      </c>
      <c r="S12" s="40">
        <v>0.0</v>
      </c>
      <c r="T12" s="40">
        <v>0.0</v>
      </c>
      <c r="U12" s="40">
        <v>0.0</v>
      </c>
      <c r="V12" s="40">
        <v>0.0</v>
      </c>
      <c r="W12" s="72">
        <v>0.0</v>
      </c>
      <c r="X12" s="40">
        <v>1.0</v>
      </c>
      <c r="Y12" s="40">
        <v>0.0</v>
      </c>
      <c r="Z12" s="40">
        <v>1.0</v>
      </c>
      <c r="AA12" s="40">
        <v>0.0</v>
      </c>
      <c r="AB12" s="40">
        <v>0.0</v>
      </c>
      <c r="AC12" s="40">
        <v>0.0</v>
      </c>
      <c r="AD12" s="40">
        <v>0.0</v>
      </c>
      <c r="AE12" s="40">
        <v>0.0</v>
      </c>
      <c r="AF12" s="40">
        <v>0.0</v>
      </c>
      <c r="AG12" s="40">
        <v>0.0</v>
      </c>
      <c r="AH12" s="40">
        <v>0.0</v>
      </c>
      <c r="AI12" s="40">
        <v>0.0</v>
      </c>
      <c r="AJ12" s="40">
        <v>0.0</v>
      </c>
      <c r="AK12" s="40">
        <v>0.0</v>
      </c>
      <c r="AL12" s="40">
        <v>0.0</v>
      </c>
      <c r="AM12" s="40">
        <v>0.0</v>
      </c>
      <c r="AN12" s="72">
        <v>0.0</v>
      </c>
      <c r="AO12" s="72">
        <v>0.0</v>
      </c>
      <c r="AP12" s="72">
        <v>1.0</v>
      </c>
      <c r="AQ12" s="72">
        <v>0.0</v>
      </c>
      <c r="AR12" s="72">
        <v>0.0</v>
      </c>
      <c r="AS12" s="72">
        <v>0.0</v>
      </c>
      <c r="AT12" s="72">
        <v>0.0</v>
      </c>
      <c r="AU12" s="72">
        <v>0.0</v>
      </c>
      <c r="AV12" s="72">
        <v>0.0</v>
      </c>
      <c r="AW12" s="72">
        <v>0.0</v>
      </c>
      <c r="AX12" s="72">
        <v>0.0</v>
      </c>
      <c r="AY12" s="72">
        <v>0.0</v>
      </c>
      <c r="AZ12" s="72">
        <v>0.0</v>
      </c>
      <c r="BA12" s="72">
        <v>0.0</v>
      </c>
      <c r="BB12" s="72">
        <v>0.0</v>
      </c>
      <c r="BC12" s="72">
        <v>0.0</v>
      </c>
      <c r="BD12" s="72">
        <v>0.0</v>
      </c>
      <c r="BE12" s="72">
        <v>0.0</v>
      </c>
      <c r="BF12" s="72">
        <v>0.0</v>
      </c>
      <c r="BG12" s="72">
        <v>0.0</v>
      </c>
      <c r="BH12" s="72">
        <v>0.0</v>
      </c>
      <c r="BI12" s="72">
        <v>0.0</v>
      </c>
      <c r="BJ12" s="72">
        <v>0.0</v>
      </c>
      <c r="BK12" s="77">
        <f t="shared" si="2"/>
        <v>3</v>
      </c>
    </row>
    <row r="13">
      <c r="A13" s="40" t="s">
        <v>82</v>
      </c>
      <c r="B13" s="44" t="str">
        <f t="array" ref="B13">INDEX('Svi studenti'!$C$2:$C993,MATCH(A13, 'Svi studenti'!$B$2:$B993, 0))</f>
        <v>Живковић, Наталија</v>
      </c>
      <c r="C13" s="76" t="str">
        <f t="array" ref="C13">iferror(iNDEX('Svi studenti'!$G$2:$G993,MATCH(A13, 'Svi studenti'!$B$2:$B993, 0)),"---")</f>
        <v>2и2а</v>
      </c>
      <c r="D13" s="68">
        <v>1.0</v>
      </c>
      <c r="E13" s="69">
        <v>1.0</v>
      </c>
      <c r="F13" s="69">
        <v>1.0</v>
      </c>
      <c r="G13" s="69">
        <v>1.0</v>
      </c>
      <c r="H13" s="69">
        <v>1.0</v>
      </c>
      <c r="I13" s="69">
        <v>1.0</v>
      </c>
      <c r="J13" s="69">
        <v>1.0</v>
      </c>
      <c r="K13" s="69">
        <v>1.0</v>
      </c>
      <c r="L13" s="69">
        <v>1.0</v>
      </c>
      <c r="M13" s="69">
        <v>0.0</v>
      </c>
      <c r="N13" s="69">
        <v>1.0</v>
      </c>
      <c r="O13" s="69">
        <v>1.0</v>
      </c>
      <c r="P13" s="69">
        <v>1.0</v>
      </c>
      <c r="Q13" s="69">
        <v>1.0</v>
      </c>
      <c r="R13" s="69">
        <v>1.0</v>
      </c>
      <c r="S13" s="69">
        <v>1.0</v>
      </c>
      <c r="T13" s="69">
        <v>1.0</v>
      </c>
      <c r="U13" s="68">
        <v>1.0</v>
      </c>
      <c r="V13" s="68">
        <v>1.0</v>
      </c>
      <c r="W13" s="69">
        <v>1.0</v>
      </c>
      <c r="X13" s="69">
        <v>1.0</v>
      </c>
      <c r="Y13" s="69">
        <v>1.0</v>
      </c>
      <c r="Z13" s="69">
        <v>1.0</v>
      </c>
      <c r="AA13" s="69">
        <v>1.0</v>
      </c>
      <c r="AB13" s="68">
        <v>1.0</v>
      </c>
      <c r="AC13" s="68">
        <v>2.0</v>
      </c>
      <c r="AD13" s="68">
        <v>0.0</v>
      </c>
      <c r="AE13" s="68">
        <v>1.0</v>
      </c>
      <c r="AF13" s="68">
        <v>1.0</v>
      </c>
      <c r="AG13" s="68">
        <v>1.0</v>
      </c>
      <c r="AH13" s="68">
        <v>1.0</v>
      </c>
      <c r="AI13" s="68">
        <v>1.0</v>
      </c>
      <c r="AJ13" s="68">
        <v>0.0</v>
      </c>
      <c r="AK13" s="68">
        <v>1.0</v>
      </c>
      <c r="AL13" s="68">
        <v>1.0</v>
      </c>
      <c r="AM13" s="68">
        <v>0.0</v>
      </c>
      <c r="AN13" s="69">
        <v>2.0</v>
      </c>
      <c r="AO13" s="69">
        <v>0.0</v>
      </c>
      <c r="AP13" s="69">
        <v>1.0</v>
      </c>
      <c r="AQ13" s="69">
        <v>1.0</v>
      </c>
      <c r="AR13" s="69">
        <v>1.0</v>
      </c>
      <c r="AS13" s="69">
        <v>1.0</v>
      </c>
      <c r="AT13" s="69">
        <v>0.0</v>
      </c>
      <c r="AU13" s="69">
        <v>1.0</v>
      </c>
      <c r="AV13" s="69">
        <v>1.0</v>
      </c>
      <c r="AW13" s="69">
        <v>1.0</v>
      </c>
      <c r="AX13" s="69">
        <v>1.0</v>
      </c>
      <c r="AY13" s="69">
        <v>1.0</v>
      </c>
      <c r="AZ13" s="69">
        <v>1.0</v>
      </c>
      <c r="BA13" s="69">
        <v>1.0</v>
      </c>
      <c r="BB13" s="69">
        <v>1.0</v>
      </c>
      <c r="BC13" s="69">
        <v>0.0</v>
      </c>
      <c r="BD13" s="69">
        <v>1.0</v>
      </c>
      <c r="BE13" s="69">
        <v>0.0</v>
      </c>
      <c r="BF13" s="69">
        <v>0.0</v>
      </c>
      <c r="BG13" s="69">
        <v>0.0</v>
      </c>
      <c r="BH13" s="69">
        <v>0.0</v>
      </c>
      <c r="BI13" s="69">
        <v>0.0</v>
      </c>
      <c r="BJ13" s="69">
        <v>0.0</v>
      </c>
      <c r="BK13" s="75">
        <f t="shared" si="2"/>
        <v>48</v>
      </c>
    </row>
    <row r="14">
      <c r="A14" s="40" t="s">
        <v>21</v>
      </c>
      <c r="B14" s="44" t="str">
        <f t="array" ref="B14">INDEX('Svi studenti'!$C$2:$C993,MATCH(A14, 'Svi studenti'!$B$2:$B993, 0))</f>
        <v>Арсић, Ана</v>
      </c>
      <c r="C14" s="76" t="str">
        <f t="array" ref="C14">iferror(iNDEX('Svi studenti'!$G$2:$G993,MATCH(A14, 'Svi studenti'!$B$2:$B993, 0)),"---")</f>
        <v>2и2а</v>
      </c>
      <c r="D14" s="68">
        <v>1.0</v>
      </c>
      <c r="E14" s="69">
        <v>1.0</v>
      </c>
      <c r="F14" s="69">
        <v>1.0</v>
      </c>
      <c r="G14" s="69">
        <v>1.0</v>
      </c>
      <c r="H14" s="69">
        <v>1.0</v>
      </c>
      <c r="I14" s="69">
        <v>1.0</v>
      </c>
      <c r="J14" s="69">
        <v>1.0</v>
      </c>
      <c r="K14" s="69">
        <v>1.0</v>
      </c>
      <c r="L14" s="69">
        <v>0.0</v>
      </c>
      <c r="M14" s="69">
        <v>1.0</v>
      </c>
      <c r="N14" s="69">
        <v>1.0</v>
      </c>
      <c r="O14" s="69">
        <v>1.0</v>
      </c>
      <c r="P14" s="69">
        <v>1.0</v>
      </c>
      <c r="Q14" s="69">
        <v>1.0</v>
      </c>
      <c r="R14" s="69">
        <v>1.0</v>
      </c>
      <c r="S14" s="69">
        <v>1.0</v>
      </c>
      <c r="T14" s="69">
        <v>1.0</v>
      </c>
      <c r="U14" s="68">
        <v>1.0</v>
      </c>
      <c r="V14" s="68">
        <v>1.0</v>
      </c>
      <c r="W14" s="69">
        <v>1.0</v>
      </c>
      <c r="X14" s="69">
        <v>1.0</v>
      </c>
      <c r="Y14" s="69">
        <v>1.0</v>
      </c>
      <c r="Z14" s="69">
        <v>1.0</v>
      </c>
      <c r="AA14" s="69">
        <v>1.0</v>
      </c>
      <c r="AB14" s="68">
        <v>1.0</v>
      </c>
      <c r="AC14" s="68">
        <v>2.0</v>
      </c>
      <c r="AD14" s="68">
        <v>2.0</v>
      </c>
      <c r="AE14" s="68">
        <v>1.0</v>
      </c>
      <c r="AF14" s="68">
        <v>1.0</v>
      </c>
      <c r="AG14" s="68">
        <v>1.0</v>
      </c>
      <c r="AH14" s="68">
        <v>1.0</v>
      </c>
      <c r="AI14" s="68">
        <v>1.0</v>
      </c>
      <c r="AJ14" s="68">
        <v>1.0</v>
      </c>
      <c r="AK14" s="68">
        <v>1.0</v>
      </c>
      <c r="AL14" s="68">
        <v>1.0</v>
      </c>
      <c r="AM14" s="68">
        <v>0.0</v>
      </c>
      <c r="AN14" s="69">
        <v>2.0</v>
      </c>
      <c r="AO14" s="69">
        <v>0.0</v>
      </c>
      <c r="AP14" s="69">
        <v>1.0</v>
      </c>
      <c r="AQ14" s="69">
        <v>1.0</v>
      </c>
      <c r="AR14" s="69">
        <v>1.0</v>
      </c>
      <c r="AS14" s="69">
        <v>1.0</v>
      </c>
      <c r="AT14" s="69">
        <v>1.0</v>
      </c>
      <c r="AU14" s="69">
        <v>1.0</v>
      </c>
      <c r="AV14" s="69">
        <v>1.0</v>
      </c>
      <c r="AW14" s="69">
        <v>1.0</v>
      </c>
      <c r="AX14" s="69">
        <v>0.0</v>
      </c>
      <c r="AY14" s="69">
        <v>0.0</v>
      </c>
      <c r="AZ14" s="69">
        <v>1.0</v>
      </c>
      <c r="BA14" s="69">
        <v>1.0</v>
      </c>
      <c r="BB14" s="69">
        <v>0.0</v>
      </c>
      <c r="BC14" s="69">
        <v>0.0</v>
      </c>
      <c r="BD14" s="69">
        <v>1.0</v>
      </c>
      <c r="BE14" s="69">
        <v>0.0</v>
      </c>
      <c r="BF14" s="69">
        <v>0.0</v>
      </c>
      <c r="BG14" s="69">
        <v>1.0</v>
      </c>
      <c r="BH14" s="69">
        <v>0.0</v>
      </c>
      <c r="BI14" s="69">
        <v>1.0</v>
      </c>
      <c r="BJ14" s="69">
        <v>0.0</v>
      </c>
      <c r="BK14" s="75">
        <f t="shared" si="2"/>
        <v>51</v>
      </c>
    </row>
    <row r="15">
      <c r="A15" s="40" t="s">
        <v>24</v>
      </c>
      <c r="B15" s="44" t="str">
        <f t="array" ref="B15">INDEX('Svi studenti'!$C$2:$C993,MATCH(A15, 'Svi studenti'!$B$2:$B993, 0))</f>
        <v>Баранин, Тамара</v>
      </c>
      <c r="C15" s="74" t="str">
        <f t="array" ref="C15">iferror(iNDEX('Svi studenti'!$G$2:$G993,MATCH(A15, 'Svi studenti'!$B$2:$B993, 0)),"---")</f>
        <v>2и1а</v>
      </c>
      <c r="D15" s="40">
        <v>1.0</v>
      </c>
      <c r="E15" s="40">
        <v>1.0</v>
      </c>
      <c r="F15" s="40">
        <v>1.0</v>
      </c>
      <c r="G15" s="40">
        <v>1.0</v>
      </c>
      <c r="H15" s="40">
        <v>1.0</v>
      </c>
      <c r="I15" s="40">
        <v>1.0</v>
      </c>
      <c r="J15" s="40">
        <v>1.0</v>
      </c>
      <c r="K15" s="40">
        <v>1.0</v>
      </c>
      <c r="L15" s="40">
        <v>1.0</v>
      </c>
      <c r="M15" s="72">
        <v>0.0</v>
      </c>
      <c r="N15" s="40">
        <v>1.0</v>
      </c>
      <c r="O15" s="40">
        <v>1.0</v>
      </c>
      <c r="P15" s="40">
        <v>0.0</v>
      </c>
      <c r="Q15" s="40">
        <v>0.0</v>
      </c>
      <c r="R15" s="40">
        <v>0.0</v>
      </c>
      <c r="S15" s="40">
        <v>0.0</v>
      </c>
      <c r="T15" s="40">
        <v>1.0</v>
      </c>
      <c r="U15" s="40">
        <v>0.0</v>
      </c>
      <c r="V15" s="40">
        <v>0.0</v>
      </c>
      <c r="W15" s="72">
        <v>0.0</v>
      </c>
      <c r="X15" s="40">
        <v>1.0</v>
      </c>
      <c r="Y15" s="40">
        <v>1.0</v>
      </c>
      <c r="Z15" s="40">
        <v>1.0</v>
      </c>
      <c r="AA15" s="40">
        <v>1.0</v>
      </c>
      <c r="AB15" s="40">
        <v>1.0</v>
      </c>
      <c r="AC15" s="40">
        <v>1.0</v>
      </c>
      <c r="AD15" s="40">
        <v>0.0</v>
      </c>
      <c r="AE15" s="40">
        <v>1.0</v>
      </c>
      <c r="AF15" s="40">
        <v>1.0</v>
      </c>
      <c r="AG15" s="40">
        <v>1.0</v>
      </c>
      <c r="AH15" s="40">
        <v>1.0</v>
      </c>
      <c r="AI15" s="40">
        <v>0.0</v>
      </c>
      <c r="AJ15" s="40">
        <v>1.0</v>
      </c>
      <c r="AK15" s="40">
        <v>1.0</v>
      </c>
      <c r="AL15" s="40">
        <v>1.0</v>
      </c>
      <c r="AM15" s="40">
        <v>0.0</v>
      </c>
      <c r="AN15" s="72">
        <v>2.0</v>
      </c>
      <c r="AO15" s="72">
        <v>1.0</v>
      </c>
      <c r="AP15" s="72">
        <v>1.0</v>
      </c>
      <c r="AQ15" s="72">
        <v>1.0</v>
      </c>
      <c r="AR15" s="72">
        <v>1.0</v>
      </c>
      <c r="AS15" s="72">
        <v>0.0</v>
      </c>
      <c r="AT15" s="72">
        <v>1.0</v>
      </c>
      <c r="AU15" s="72">
        <v>0.0</v>
      </c>
      <c r="AV15" s="72">
        <v>0.0</v>
      </c>
      <c r="AW15" s="72">
        <v>0.0</v>
      </c>
      <c r="AX15" s="72">
        <v>0.0</v>
      </c>
      <c r="AY15" s="72">
        <v>0.0</v>
      </c>
      <c r="AZ15" s="72">
        <v>1.0</v>
      </c>
      <c r="BA15" s="72">
        <v>1.0</v>
      </c>
      <c r="BB15" s="72">
        <v>1.0</v>
      </c>
      <c r="BC15" s="72">
        <v>0.0</v>
      </c>
      <c r="BD15" s="72">
        <v>2.0</v>
      </c>
      <c r="BE15" s="72">
        <v>0.0</v>
      </c>
      <c r="BF15" s="72">
        <v>0.0</v>
      </c>
      <c r="BG15" s="72">
        <v>1.0</v>
      </c>
      <c r="BH15" s="72">
        <v>2.0</v>
      </c>
      <c r="BI15" s="72">
        <v>0.0</v>
      </c>
      <c r="BJ15" s="72">
        <v>0.0</v>
      </c>
      <c r="BK15" s="75">
        <f t="shared" si="2"/>
        <v>40</v>
      </c>
    </row>
    <row r="16">
      <c r="A16" s="40" t="s">
        <v>27</v>
      </c>
      <c r="B16" s="44" t="str">
        <f t="array" ref="B16">INDEX('Svi studenti'!$C$2:$C993,MATCH(A16, 'Svi studenti'!$B$2:$B993, 0))</f>
        <v>Бјеговић, Јован</v>
      </c>
      <c r="C16" s="74" t="str">
        <f t="array" ref="C16">iferror(iNDEX('Svi studenti'!$G$2:$G993,MATCH(A16, 'Svi studenti'!$B$2:$B993, 0)),"---")</f>
        <v>2и1а</v>
      </c>
      <c r="D16" s="40">
        <v>1.0</v>
      </c>
      <c r="E16" s="40">
        <v>1.0</v>
      </c>
      <c r="F16" s="40">
        <v>1.0</v>
      </c>
      <c r="G16" s="40">
        <v>1.0</v>
      </c>
      <c r="H16" s="40">
        <v>1.0</v>
      </c>
      <c r="I16" s="40">
        <v>1.0</v>
      </c>
      <c r="J16" s="40">
        <v>0.0</v>
      </c>
      <c r="K16" s="40">
        <v>1.0</v>
      </c>
      <c r="L16" s="40">
        <v>1.0</v>
      </c>
      <c r="M16" s="72">
        <v>0.0</v>
      </c>
      <c r="N16" s="40">
        <v>1.0</v>
      </c>
      <c r="O16" s="40">
        <v>1.0</v>
      </c>
      <c r="P16" s="40">
        <v>1.0</v>
      </c>
      <c r="Q16" s="40">
        <v>1.0</v>
      </c>
      <c r="R16" s="40">
        <v>1.0</v>
      </c>
      <c r="S16" s="40">
        <v>1.0</v>
      </c>
      <c r="T16" s="40">
        <v>1.0</v>
      </c>
      <c r="U16" s="40">
        <v>1.0</v>
      </c>
      <c r="V16" s="40">
        <v>1.0</v>
      </c>
      <c r="W16" s="72">
        <v>1.0</v>
      </c>
      <c r="X16" s="40">
        <v>1.0</v>
      </c>
      <c r="Y16" s="40">
        <v>1.0</v>
      </c>
      <c r="Z16" s="40">
        <v>1.0</v>
      </c>
      <c r="AA16" s="40">
        <v>1.0</v>
      </c>
      <c r="AB16" s="40">
        <v>1.0</v>
      </c>
      <c r="AC16" s="40">
        <v>2.0</v>
      </c>
      <c r="AD16" s="40">
        <v>2.0</v>
      </c>
      <c r="AE16" s="40">
        <v>1.0</v>
      </c>
      <c r="AF16" s="40">
        <v>1.0</v>
      </c>
      <c r="AG16" s="40">
        <v>1.0</v>
      </c>
      <c r="AH16" s="40">
        <v>1.0</v>
      </c>
      <c r="AI16" s="40">
        <v>1.0</v>
      </c>
      <c r="AJ16" s="40">
        <v>1.0</v>
      </c>
      <c r="AK16" s="40">
        <v>1.0</v>
      </c>
      <c r="AL16" s="40">
        <v>1.0</v>
      </c>
      <c r="AM16" s="40">
        <v>1.0</v>
      </c>
      <c r="AN16" s="72">
        <v>2.0</v>
      </c>
      <c r="AO16" s="72">
        <v>1.0</v>
      </c>
      <c r="AP16" s="72">
        <v>1.0</v>
      </c>
      <c r="AQ16" s="72">
        <v>1.0</v>
      </c>
      <c r="AR16" s="72">
        <v>1.0</v>
      </c>
      <c r="AS16" s="72">
        <v>1.0</v>
      </c>
      <c r="AT16" s="72">
        <v>1.0</v>
      </c>
      <c r="AU16" s="72">
        <v>1.0</v>
      </c>
      <c r="AV16" s="72">
        <v>1.0</v>
      </c>
      <c r="AW16" s="72">
        <v>1.0</v>
      </c>
      <c r="AX16" s="72">
        <v>0.0</v>
      </c>
      <c r="AY16" s="72">
        <v>1.0</v>
      </c>
      <c r="AZ16" s="72">
        <v>0.0</v>
      </c>
      <c r="BA16" s="72">
        <v>1.0</v>
      </c>
      <c r="BB16" s="72">
        <v>1.0</v>
      </c>
      <c r="BC16" s="72">
        <v>1.0</v>
      </c>
      <c r="BD16" s="72">
        <v>2.0</v>
      </c>
      <c r="BE16" s="72">
        <v>0.0</v>
      </c>
      <c r="BF16" s="72">
        <v>1.0</v>
      </c>
      <c r="BG16" s="72">
        <v>1.0</v>
      </c>
      <c r="BH16" s="72">
        <v>1.0</v>
      </c>
      <c r="BI16" s="72">
        <v>2.0</v>
      </c>
      <c r="BJ16" s="72">
        <v>1.0</v>
      </c>
      <c r="BK16" s="75">
        <f t="shared" si="2"/>
        <v>59</v>
      </c>
    </row>
    <row r="17">
      <c r="A17" s="40" t="s">
        <v>29</v>
      </c>
      <c r="B17" s="44" t="str">
        <f t="array" ref="B17">INDEX('Svi studenti'!$C$2:$C993,MATCH(A17, 'Svi studenti'!$B$2:$B993, 0))</f>
        <v>Богавац, Марија</v>
      </c>
      <c r="C17" s="71" t="str">
        <f t="array" ref="C17">iferror(iNDEX('Svi studenti'!$G$2:$G993,MATCH(A17, 'Svi studenti'!$B$2:$B993, 0)),"---")</f>
        <v>2и2б</v>
      </c>
      <c r="D17" s="40">
        <v>1.0</v>
      </c>
      <c r="E17" s="40">
        <v>1.0</v>
      </c>
      <c r="F17" s="40">
        <v>1.0</v>
      </c>
      <c r="G17" s="40">
        <v>1.0</v>
      </c>
      <c r="H17" s="40">
        <v>1.0</v>
      </c>
      <c r="I17" s="40">
        <v>1.0</v>
      </c>
      <c r="J17" s="40">
        <v>1.0</v>
      </c>
      <c r="K17" s="40">
        <v>1.0</v>
      </c>
      <c r="L17" s="40">
        <v>1.0</v>
      </c>
      <c r="M17" s="72">
        <v>0.0</v>
      </c>
      <c r="N17" s="40">
        <v>1.0</v>
      </c>
      <c r="O17" s="40">
        <v>1.0</v>
      </c>
      <c r="P17" s="40">
        <v>1.0</v>
      </c>
      <c r="Q17" s="40">
        <v>1.0</v>
      </c>
      <c r="R17" s="40">
        <v>1.0</v>
      </c>
      <c r="S17" s="40">
        <v>1.0</v>
      </c>
      <c r="T17" s="40">
        <v>1.0</v>
      </c>
      <c r="U17" s="40">
        <v>1.0</v>
      </c>
      <c r="V17" s="40">
        <v>1.0</v>
      </c>
      <c r="W17" s="72">
        <v>1.0</v>
      </c>
      <c r="X17" s="40">
        <v>1.0</v>
      </c>
      <c r="Y17" s="40">
        <v>1.0</v>
      </c>
      <c r="Z17" s="40">
        <v>1.0</v>
      </c>
      <c r="AA17" s="40">
        <v>1.0</v>
      </c>
      <c r="AB17" s="40">
        <v>1.0</v>
      </c>
      <c r="AC17" s="40">
        <v>2.0</v>
      </c>
      <c r="AD17" s="40">
        <v>2.0</v>
      </c>
      <c r="AE17" s="40">
        <v>1.0</v>
      </c>
      <c r="AF17" s="40">
        <v>1.0</v>
      </c>
      <c r="AG17" s="40">
        <v>1.0</v>
      </c>
      <c r="AH17" s="40">
        <v>1.0</v>
      </c>
      <c r="AI17" s="40">
        <v>1.0</v>
      </c>
      <c r="AJ17" s="40">
        <v>1.0</v>
      </c>
      <c r="AK17" s="40">
        <v>1.0</v>
      </c>
      <c r="AL17" s="40">
        <v>1.0</v>
      </c>
      <c r="AM17" s="40">
        <v>1.0</v>
      </c>
      <c r="AN17" s="72">
        <v>2.0</v>
      </c>
      <c r="AO17" s="72">
        <v>1.0</v>
      </c>
      <c r="AP17" s="72">
        <v>1.0</v>
      </c>
      <c r="AQ17" s="72">
        <v>1.0</v>
      </c>
      <c r="AR17" s="72">
        <v>1.0</v>
      </c>
      <c r="AS17" s="72">
        <v>1.0</v>
      </c>
      <c r="AT17" s="72">
        <v>1.0</v>
      </c>
      <c r="AU17" s="72">
        <v>1.0</v>
      </c>
      <c r="AV17" s="72">
        <v>1.0</v>
      </c>
      <c r="AW17" s="72">
        <v>1.0</v>
      </c>
      <c r="AX17" s="72">
        <v>1.0</v>
      </c>
      <c r="AY17" s="72">
        <v>1.0</v>
      </c>
      <c r="AZ17" s="72">
        <v>1.0</v>
      </c>
      <c r="BA17" s="72">
        <v>1.0</v>
      </c>
      <c r="BB17" s="72">
        <v>1.0</v>
      </c>
      <c r="BC17" s="72">
        <v>1.0</v>
      </c>
      <c r="BD17" s="72">
        <v>2.0</v>
      </c>
      <c r="BE17" s="72">
        <v>1.0</v>
      </c>
      <c r="BF17" s="72">
        <v>1.0</v>
      </c>
      <c r="BG17" s="72">
        <v>1.0</v>
      </c>
      <c r="BH17" s="72">
        <v>2.0</v>
      </c>
      <c r="BI17" s="72">
        <v>0.5</v>
      </c>
      <c r="BJ17" s="72">
        <v>1.0</v>
      </c>
      <c r="BK17" s="75">
        <f t="shared" si="2"/>
        <v>62.5</v>
      </c>
    </row>
    <row r="18">
      <c r="A18" s="40" t="s">
        <v>35</v>
      </c>
      <c r="B18" s="44" t="str">
        <f t="array" ref="B18">INDEX('Svi studenti'!$C$2:$C993,MATCH(A18, 'Svi studenti'!$B$2:$B993, 0))</f>
        <v>Боторић, Јана</v>
      </c>
      <c r="C18" s="76" t="str">
        <f t="array" ref="C18">iferror(iNDEX('Svi studenti'!$G$2:$G993,MATCH(A18, 'Svi studenti'!$B$2:$B993, 0)),"---")</f>
        <v>2и2а</v>
      </c>
      <c r="D18" s="68">
        <v>1.0</v>
      </c>
      <c r="E18" s="69">
        <v>1.0</v>
      </c>
      <c r="F18" s="69">
        <v>1.0</v>
      </c>
      <c r="G18" s="69">
        <v>1.0</v>
      </c>
      <c r="H18" s="69">
        <v>1.0</v>
      </c>
      <c r="I18" s="69">
        <v>1.0</v>
      </c>
      <c r="J18" s="69">
        <v>1.0</v>
      </c>
      <c r="K18" s="69">
        <v>1.0</v>
      </c>
      <c r="L18" s="69">
        <v>0.5</v>
      </c>
      <c r="M18" s="69">
        <v>1.0</v>
      </c>
      <c r="N18" s="69">
        <v>1.0</v>
      </c>
      <c r="O18" s="69">
        <v>1.0</v>
      </c>
      <c r="P18" s="69">
        <v>1.0</v>
      </c>
      <c r="Q18" s="69">
        <v>1.0</v>
      </c>
      <c r="R18" s="69">
        <v>1.0</v>
      </c>
      <c r="S18" s="69">
        <v>1.0</v>
      </c>
      <c r="T18" s="69">
        <v>1.0</v>
      </c>
      <c r="U18" s="68">
        <v>1.0</v>
      </c>
      <c r="V18" s="68">
        <v>1.0</v>
      </c>
      <c r="W18" s="69">
        <v>1.0</v>
      </c>
      <c r="X18" s="69">
        <v>1.0</v>
      </c>
      <c r="Y18" s="69">
        <v>1.0</v>
      </c>
      <c r="Z18" s="69">
        <v>1.0</v>
      </c>
      <c r="AA18" s="69">
        <v>1.0</v>
      </c>
      <c r="AB18" s="68">
        <v>1.0</v>
      </c>
      <c r="AC18" s="68">
        <v>2.0</v>
      </c>
      <c r="AD18" s="68">
        <v>2.0</v>
      </c>
      <c r="AE18" s="68">
        <v>1.0</v>
      </c>
      <c r="AF18" s="68">
        <v>1.0</v>
      </c>
      <c r="AG18" s="68">
        <v>1.0</v>
      </c>
      <c r="AH18" s="68">
        <v>1.0</v>
      </c>
      <c r="AI18" s="68">
        <v>1.0</v>
      </c>
      <c r="AJ18" s="68">
        <v>1.0</v>
      </c>
      <c r="AK18" s="68">
        <v>1.0</v>
      </c>
      <c r="AL18" s="68">
        <v>1.0</v>
      </c>
      <c r="AM18" s="68">
        <v>1.0</v>
      </c>
      <c r="AN18" s="69">
        <v>2.0</v>
      </c>
      <c r="AO18" s="69">
        <v>1.0</v>
      </c>
      <c r="AP18" s="69">
        <v>1.0</v>
      </c>
      <c r="AQ18" s="69">
        <v>1.0</v>
      </c>
      <c r="AR18" s="69">
        <v>1.0</v>
      </c>
      <c r="AS18" s="69">
        <v>1.0</v>
      </c>
      <c r="AT18" s="69">
        <v>1.0</v>
      </c>
      <c r="AU18" s="69">
        <v>1.0</v>
      </c>
      <c r="AV18" s="69">
        <v>1.0</v>
      </c>
      <c r="AW18" s="69">
        <v>1.0</v>
      </c>
      <c r="AX18" s="69">
        <v>1.0</v>
      </c>
      <c r="AY18" s="69">
        <v>0.5</v>
      </c>
      <c r="AZ18" s="69">
        <v>1.0</v>
      </c>
      <c r="BA18" s="69">
        <v>1.0</v>
      </c>
      <c r="BB18" s="69">
        <v>1.0</v>
      </c>
      <c r="BC18" s="69">
        <v>1.0</v>
      </c>
      <c r="BD18" s="69">
        <v>2.0</v>
      </c>
      <c r="BE18" s="69">
        <v>1.0</v>
      </c>
      <c r="BF18" s="69">
        <v>1.0</v>
      </c>
      <c r="BG18" s="69">
        <v>1.0</v>
      </c>
      <c r="BH18" s="69">
        <v>2.0</v>
      </c>
      <c r="BI18" s="69">
        <v>2.0</v>
      </c>
      <c r="BJ18" s="69">
        <v>1.0</v>
      </c>
      <c r="BK18" s="75">
        <f t="shared" si="2"/>
        <v>64</v>
      </c>
    </row>
    <row r="19">
      <c r="A19" s="40" t="s">
        <v>36</v>
      </c>
      <c r="B19" s="44" t="str">
        <f t="array" ref="B19">INDEX('Svi studenti'!$C$2:$C993,MATCH(A19, 'Svi studenti'!$B$2:$B993, 0))</f>
        <v>Будимир, Никола</v>
      </c>
      <c r="C19" s="76" t="str">
        <f t="array" ref="C19">iferror(iNDEX('Svi studenti'!$G$2:$G993,MATCH(A19, 'Svi studenti'!$B$2:$B993, 0)),"---")</f>
        <v>2и1б</v>
      </c>
      <c r="D19" s="68">
        <v>1.0</v>
      </c>
      <c r="E19" s="69">
        <v>1.0</v>
      </c>
      <c r="F19" s="69">
        <v>1.0</v>
      </c>
      <c r="G19" s="69">
        <v>1.0</v>
      </c>
      <c r="H19" s="69">
        <v>1.0</v>
      </c>
      <c r="I19" s="69">
        <v>1.0</v>
      </c>
      <c r="J19" s="69">
        <v>1.0</v>
      </c>
      <c r="K19" s="69">
        <v>1.0</v>
      </c>
      <c r="L19" s="69">
        <v>1.0</v>
      </c>
      <c r="M19" s="69">
        <v>1.0</v>
      </c>
      <c r="N19" s="69">
        <v>1.0</v>
      </c>
      <c r="O19" s="69">
        <v>1.0</v>
      </c>
      <c r="P19" s="69">
        <v>1.0</v>
      </c>
      <c r="Q19" s="69">
        <v>1.0</v>
      </c>
      <c r="R19" s="69">
        <v>1.0</v>
      </c>
      <c r="S19" s="69">
        <v>1.0</v>
      </c>
      <c r="T19" s="69">
        <v>1.0</v>
      </c>
      <c r="U19" s="68">
        <v>1.0</v>
      </c>
      <c r="V19" s="68">
        <v>1.0</v>
      </c>
      <c r="W19" s="69">
        <v>1.0</v>
      </c>
      <c r="X19" s="69">
        <v>1.0</v>
      </c>
      <c r="Y19" s="69">
        <v>1.0</v>
      </c>
      <c r="Z19" s="69">
        <v>1.0</v>
      </c>
      <c r="AA19" s="69">
        <v>1.0</v>
      </c>
      <c r="AB19" s="68">
        <v>1.0</v>
      </c>
      <c r="AC19" s="68">
        <v>2.0</v>
      </c>
      <c r="AD19" s="68">
        <v>2.0</v>
      </c>
      <c r="AE19" s="68">
        <v>1.0</v>
      </c>
      <c r="AF19" s="68">
        <v>1.0</v>
      </c>
      <c r="AG19" s="68">
        <v>1.0</v>
      </c>
      <c r="AH19" s="68">
        <v>1.0</v>
      </c>
      <c r="AI19" s="68">
        <v>1.0</v>
      </c>
      <c r="AJ19" s="68">
        <v>1.0</v>
      </c>
      <c r="AK19" s="68">
        <v>1.0</v>
      </c>
      <c r="AL19" s="68">
        <v>1.0</v>
      </c>
      <c r="AM19" s="68">
        <v>1.0</v>
      </c>
      <c r="AN19" s="69">
        <v>2.0</v>
      </c>
      <c r="AO19" s="69">
        <v>1.0</v>
      </c>
      <c r="AP19" s="69">
        <v>1.0</v>
      </c>
      <c r="AQ19" s="69">
        <v>1.0</v>
      </c>
      <c r="AR19" s="69">
        <v>0.0</v>
      </c>
      <c r="AS19" s="69">
        <v>1.0</v>
      </c>
      <c r="AT19" s="69">
        <v>1.0</v>
      </c>
      <c r="AU19" s="69">
        <v>1.0</v>
      </c>
      <c r="AV19" s="69">
        <v>1.0</v>
      </c>
      <c r="AW19" s="69">
        <v>1.0</v>
      </c>
      <c r="AX19" s="69">
        <v>1.0</v>
      </c>
      <c r="AY19" s="69">
        <v>1.0</v>
      </c>
      <c r="AZ19" s="69">
        <v>1.0</v>
      </c>
      <c r="BA19" s="69">
        <v>1.0</v>
      </c>
      <c r="BB19" s="69">
        <v>1.0</v>
      </c>
      <c r="BC19" s="69">
        <v>0.0</v>
      </c>
      <c r="BD19" s="69">
        <v>0.0</v>
      </c>
      <c r="BE19" s="69">
        <v>0.0</v>
      </c>
      <c r="BF19" s="69">
        <v>0.0</v>
      </c>
      <c r="BG19" s="69">
        <v>1.0</v>
      </c>
      <c r="BH19" s="69">
        <v>1.0</v>
      </c>
      <c r="BI19" s="69">
        <v>0.0</v>
      </c>
      <c r="BJ19" s="69">
        <v>0.0</v>
      </c>
      <c r="BK19" s="75">
        <f t="shared" si="2"/>
        <v>55</v>
      </c>
    </row>
    <row r="20">
      <c r="A20" s="40" t="s">
        <v>74</v>
      </c>
      <c r="B20" s="44" t="str">
        <f t="array" ref="B20">INDEX('Svi studenti'!$C$2:$C993,MATCH(A20, 'Svi studenti'!$B$2:$B993, 0))</f>
        <v>Ђукановић, Андреа</v>
      </c>
      <c r="C20" s="74" t="str">
        <f t="array" ref="C20">iferror(iNDEX('Svi studenti'!$G$2:$G993,MATCH(A20, 'Svi studenti'!$B$2:$B993, 0)),"---")</f>
        <v>2и1а</v>
      </c>
      <c r="D20" s="40">
        <v>1.0</v>
      </c>
      <c r="E20" s="40">
        <v>1.0</v>
      </c>
      <c r="F20" s="40">
        <v>1.0</v>
      </c>
      <c r="G20" s="40">
        <v>1.0</v>
      </c>
      <c r="H20" s="40">
        <v>1.0</v>
      </c>
      <c r="I20" s="40">
        <v>1.0</v>
      </c>
      <c r="J20" s="40">
        <v>1.0</v>
      </c>
      <c r="K20" s="40">
        <v>1.0</v>
      </c>
      <c r="L20" s="40">
        <v>1.0</v>
      </c>
      <c r="M20" s="72">
        <v>0.0</v>
      </c>
      <c r="N20" s="40">
        <v>1.0</v>
      </c>
      <c r="O20" s="40">
        <v>1.0</v>
      </c>
      <c r="P20" s="40">
        <v>1.0</v>
      </c>
      <c r="Q20" s="40">
        <v>1.0</v>
      </c>
      <c r="R20" s="40">
        <v>1.0</v>
      </c>
      <c r="S20" s="40">
        <v>0.0</v>
      </c>
      <c r="T20" s="40">
        <v>1.0</v>
      </c>
      <c r="U20" s="40">
        <v>1.0</v>
      </c>
      <c r="V20" s="40">
        <v>1.0</v>
      </c>
      <c r="W20" s="72">
        <v>0.0</v>
      </c>
      <c r="X20" s="40">
        <v>1.0</v>
      </c>
      <c r="Y20" s="40">
        <v>1.0</v>
      </c>
      <c r="Z20" s="40">
        <v>1.0</v>
      </c>
      <c r="AA20" s="40">
        <v>1.0</v>
      </c>
      <c r="AB20" s="40">
        <v>1.0</v>
      </c>
      <c r="AC20" s="40">
        <v>2.0</v>
      </c>
      <c r="AD20" s="40">
        <v>2.0</v>
      </c>
      <c r="AE20" s="40">
        <v>1.0</v>
      </c>
      <c r="AF20" s="40">
        <v>1.0</v>
      </c>
      <c r="AG20" s="40">
        <v>1.0</v>
      </c>
      <c r="AH20" s="40">
        <v>1.0</v>
      </c>
      <c r="AI20" s="40">
        <v>1.0</v>
      </c>
      <c r="AJ20" s="40">
        <v>1.0</v>
      </c>
      <c r="AK20" s="40">
        <v>1.0</v>
      </c>
      <c r="AL20" s="40">
        <v>1.0</v>
      </c>
      <c r="AM20" s="40">
        <v>1.0</v>
      </c>
      <c r="AN20" s="72">
        <v>2.0</v>
      </c>
      <c r="AO20" s="72">
        <v>1.0</v>
      </c>
      <c r="AP20" s="72">
        <v>1.0</v>
      </c>
      <c r="AQ20" s="72">
        <v>1.0</v>
      </c>
      <c r="AR20" s="72">
        <v>1.0</v>
      </c>
      <c r="AS20" s="72">
        <v>0.0</v>
      </c>
      <c r="AT20" s="72">
        <v>1.0</v>
      </c>
      <c r="AU20" s="72">
        <v>1.0</v>
      </c>
      <c r="AV20" s="72">
        <v>1.0</v>
      </c>
      <c r="AW20" s="72">
        <v>1.0</v>
      </c>
      <c r="AX20" s="72">
        <v>1.0</v>
      </c>
      <c r="AY20" s="72">
        <v>1.0</v>
      </c>
      <c r="AZ20" s="72">
        <v>1.0</v>
      </c>
      <c r="BA20" s="72">
        <v>1.0</v>
      </c>
      <c r="BB20" s="72">
        <v>1.0</v>
      </c>
      <c r="BC20" s="72">
        <v>0.0</v>
      </c>
      <c r="BD20" s="72">
        <v>2.0</v>
      </c>
      <c r="BE20" s="72">
        <v>0.0</v>
      </c>
      <c r="BF20" s="72">
        <v>1.0</v>
      </c>
      <c r="BG20" s="72">
        <v>1.0</v>
      </c>
      <c r="BH20" s="72">
        <v>2.0</v>
      </c>
      <c r="BI20" s="72">
        <v>2.0</v>
      </c>
      <c r="BJ20" s="72">
        <v>1.0</v>
      </c>
      <c r="BK20" s="75">
        <f t="shared" si="2"/>
        <v>59</v>
      </c>
    </row>
    <row r="21">
      <c r="A21" s="40" t="s">
        <v>62</v>
      </c>
      <c r="B21" s="44" t="str">
        <f t="array" ref="B21">INDEX('Svi studenti'!$C$2:$C993,MATCH(A21, 'Svi studenti'!$B$2:$B993, 0))</f>
        <v>Добродолац, Ленка</v>
      </c>
      <c r="C21" s="76" t="str">
        <f t="array" ref="C21">iferror(iNDEX('Svi studenti'!$G$2:$G993,MATCH(A21, 'Svi studenti'!$B$2:$B993, 0)),"---")</f>
        <v>2и1б</v>
      </c>
      <c r="D21" s="68">
        <v>1.0</v>
      </c>
      <c r="E21" s="69">
        <v>1.0</v>
      </c>
      <c r="F21" s="69">
        <v>1.0</v>
      </c>
      <c r="G21" s="69">
        <v>1.0</v>
      </c>
      <c r="H21" s="69">
        <v>1.0</v>
      </c>
      <c r="I21" s="69">
        <v>0.0</v>
      </c>
      <c r="J21" s="69">
        <v>0.0</v>
      </c>
      <c r="K21" s="69">
        <v>0.0</v>
      </c>
      <c r="L21" s="69">
        <v>0.0</v>
      </c>
      <c r="M21" s="69">
        <v>0.0</v>
      </c>
      <c r="N21" s="69">
        <v>0.0</v>
      </c>
      <c r="O21" s="69">
        <v>0.0</v>
      </c>
      <c r="P21" s="69">
        <v>0.0</v>
      </c>
      <c r="Q21" s="69">
        <v>0.0</v>
      </c>
      <c r="R21" s="69">
        <v>0.0</v>
      </c>
      <c r="S21" s="69">
        <v>0.0</v>
      </c>
      <c r="T21" s="69">
        <v>0.0</v>
      </c>
      <c r="U21" s="68">
        <v>0.0</v>
      </c>
      <c r="V21" s="68">
        <v>0.0</v>
      </c>
      <c r="W21" s="69">
        <v>0.0</v>
      </c>
      <c r="X21" s="69">
        <v>0.0</v>
      </c>
      <c r="Y21" s="69">
        <v>0.0</v>
      </c>
      <c r="Z21" s="69">
        <v>0.0</v>
      </c>
      <c r="AA21" s="69">
        <v>0.0</v>
      </c>
      <c r="AB21" s="68">
        <v>0.0</v>
      </c>
      <c r="AC21" s="68">
        <v>0.0</v>
      </c>
      <c r="AD21" s="68">
        <v>0.0</v>
      </c>
      <c r="AE21" s="68">
        <v>0.0</v>
      </c>
      <c r="AF21" s="68">
        <v>0.0</v>
      </c>
      <c r="AG21" s="68">
        <v>0.0</v>
      </c>
      <c r="AH21" s="68">
        <v>0.0</v>
      </c>
      <c r="AI21" s="68">
        <v>0.0</v>
      </c>
      <c r="AJ21" s="68">
        <v>0.0</v>
      </c>
      <c r="AK21" s="68">
        <v>0.0</v>
      </c>
      <c r="AL21" s="68">
        <v>0.0</v>
      </c>
      <c r="AM21" s="68">
        <v>0.0</v>
      </c>
      <c r="AN21" s="69">
        <v>0.0</v>
      </c>
      <c r="AO21" s="69">
        <v>0.0</v>
      </c>
      <c r="AP21" s="69">
        <v>0.0</v>
      </c>
      <c r="AQ21" s="69">
        <v>0.0</v>
      </c>
      <c r="AR21" s="69">
        <v>0.0</v>
      </c>
      <c r="AS21" s="69">
        <v>0.0</v>
      </c>
      <c r="AT21" s="69">
        <v>0.0</v>
      </c>
      <c r="AU21" s="69">
        <v>0.0</v>
      </c>
      <c r="AV21" s="69">
        <v>0.0</v>
      </c>
      <c r="AW21" s="69">
        <v>0.0</v>
      </c>
      <c r="AX21" s="69">
        <v>0.0</v>
      </c>
      <c r="AY21" s="69">
        <v>0.0</v>
      </c>
      <c r="AZ21" s="69">
        <v>0.0</v>
      </c>
      <c r="BA21" s="69">
        <v>0.0</v>
      </c>
      <c r="BB21" s="69">
        <v>0.0</v>
      </c>
      <c r="BC21" s="69">
        <v>0.0</v>
      </c>
      <c r="BD21" s="69">
        <v>0.0</v>
      </c>
      <c r="BE21" s="69">
        <v>0.0</v>
      </c>
      <c r="BF21" s="69">
        <v>0.0</v>
      </c>
      <c r="BG21" s="69">
        <v>0.0</v>
      </c>
      <c r="BH21" s="69">
        <v>0.0</v>
      </c>
      <c r="BI21" s="69">
        <v>0.0</v>
      </c>
      <c r="BJ21" s="69">
        <v>0.0</v>
      </c>
      <c r="BK21" s="78">
        <f t="shared" si="2"/>
        <v>5</v>
      </c>
    </row>
    <row r="22">
      <c r="A22" s="40" t="s">
        <v>65</v>
      </c>
      <c r="B22" s="44" t="str">
        <f t="array" ref="B22">INDEX('Svi studenti'!$C$2:$C993,MATCH(A22, 'Svi studenti'!$B$2:$B993, 0))</f>
        <v>Докмановић, Нина</v>
      </c>
      <c r="C22" s="76" t="str">
        <f t="array" ref="C22">iferror(iNDEX('Svi studenti'!$G$2:$G993,MATCH(A22, 'Svi studenti'!$B$2:$B993, 0)),"---")</f>
        <v>2и1б</v>
      </c>
      <c r="D22" s="40">
        <v>1.0</v>
      </c>
      <c r="E22" s="40">
        <v>1.0</v>
      </c>
      <c r="F22" s="40">
        <v>0.0</v>
      </c>
      <c r="G22" s="40">
        <v>1.0</v>
      </c>
      <c r="H22" s="40">
        <v>1.0</v>
      </c>
      <c r="I22" s="40">
        <v>0.0</v>
      </c>
      <c r="J22" s="40">
        <v>0.0</v>
      </c>
      <c r="K22" s="40">
        <v>0.0</v>
      </c>
      <c r="L22" s="40">
        <v>1.0</v>
      </c>
      <c r="M22" s="72">
        <v>0.0</v>
      </c>
      <c r="N22" s="40">
        <v>0.0</v>
      </c>
      <c r="O22" s="40">
        <v>0.0</v>
      </c>
      <c r="P22" s="40">
        <v>0.0</v>
      </c>
      <c r="Q22" s="40">
        <v>0.0</v>
      </c>
      <c r="R22" s="40">
        <v>0.0</v>
      </c>
      <c r="S22" s="40">
        <v>0.0</v>
      </c>
      <c r="T22" s="40">
        <v>0.0</v>
      </c>
      <c r="U22" s="40">
        <v>0.0</v>
      </c>
      <c r="V22" s="40">
        <v>0.0</v>
      </c>
      <c r="W22" s="72">
        <v>0.0</v>
      </c>
      <c r="X22" s="40">
        <v>0.0</v>
      </c>
      <c r="Y22" s="40">
        <v>0.0</v>
      </c>
      <c r="Z22" s="40">
        <v>0.0</v>
      </c>
      <c r="AA22" s="40">
        <v>0.0</v>
      </c>
      <c r="AB22" s="40">
        <v>0.0</v>
      </c>
      <c r="AC22" s="40">
        <v>0.0</v>
      </c>
      <c r="AD22" s="40">
        <v>0.0</v>
      </c>
      <c r="AE22" s="40">
        <v>0.0</v>
      </c>
      <c r="AF22" s="40">
        <v>0.0</v>
      </c>
      <c r="AG22" s="40">
        <v>0.0</v>
      </c>
      <c r="AH22" s="40">
        <v>0.0</v>
      </c>
      <c r="AI22" s="40">
        <v>0.0</v>
      </c>
      <c r="AJ22" s="40">
        <v>0.0</v>
      </c>
      <c r="AK22" s="40">
        <v>0.0</v>
      </c>
      <c r="AL22" s="40">
        <v>0.0</v>
      </c>
      <c r="AM22" s="40">
        <v>0.0</v>
      </c>
      <c r="AN22" s="40">
        <v>0.0</v>
      </c>
      <c r="AO22" s="40">
        <v>0.0</v>
      </c>
      <c r="AP22" s="40">
        <v>0.0</v>
      </c>
      <c r="AQ22" s="40">
        <v>0.0</v>
      </c>
      <c r="AR22" s="40">
        <v>0.0</v>
      </c>
      <c r="AS22" s="40">
        <v>0.0</v>
      </c>
      <c r="AT22" s="40">
        <v>0.0</v>
      </c>
      <c r="AU22" s="40">
        <v>0.0</v>
      </c>
      <c r="AV22" s="40">
        <v>0.0</v>
      </c>
      <c r="AW22" s="40">
        <v>0.0</v>
      </c>
      <c r="AX22" s="40">
        <v>0.0</v>
      </c>
      <c r="AY22" s="40">
        <v>0.0</v>
      </c>
      <c r="AZ22" s="40">
        <v>0.0</v>
      </c>
      <c r="BA22" s="40">
        <v>0.0</v>
      </c>
      <c r="BB22" s="40">
        <v>0.0</v>
      </c>
      <c r="BC22" s="40">
        <v>0.0</v>
      </c>
      <c r="BD22" s="40">
        <v>0.0</v>
      </c>
      <c r="BE22" s="40">
        <v>0.0</v>
      </c>
      <c r="BF22" s="40">
        <v>0.0</v>
      </c>
      <c r="BG22" s="40">
        <v>0.0</v>
      </c>
      <c r="BH22" s="40">
        <v>0.0</v>
      </c>
      <c r="BI22" s="40">
        <v>0.0</v>
      </c>
      <c r="BJ22" s="40">
        <v>0.0</v>
      </c>
      <c r="BK22" s="77">
        <f t="shared" si="2"/>
        <v>5</v>
      </c>
    </row>
    <row r="23">
      <c r="A23" s="40" t="s">
        <v>68</v>
      </c>
      <c r="B23" s="44" t="str">
        <f t="array" ref="B23">INDEX('Svi studenti'!$C$2:$C993,MATCH(A23, 'Svi studenti'!$B$2:$B993, 0))</f>
        <v>Дракулић, Ђорђе</v>
      </c>
      <c r="C23" s="74" t="str">
        <f t="array" ref="C23">iferror(iNDEX('Svi studenti'!$G$2:$G993,MATCH(A23, 'Svi studenti'!$B$2:$B993, 0)),"---")</f>
        <v>2и1а</v>
      </c>
      <c r="D23" s="40">
        <v>1.0</v>
      </c>
      <c r="E23" s="40">
        <v>1.0</v>
      </c>
      <c r="F23" s="40">
        <v>1.0</v>
      </c>
      <c r="G23" s="40">
        <v>1.0</v>
      </c>
      <c r="H23" s="40">
        <v>0.0</v>
      </c>
      <c r="I23" s="40">
        <v>1.0</v>
      </c>
      <c r="J23" s="40">
        <v>0.0</v>
      </c>
      <c r="K23" s="40">
        <v>1.0</v>
      </c>
      <c r="L23" s="40">
        <v>1.0</v>
      </c>
      <c r="M23" s="72">
        <v>0.0</v>
      </c>
      <c r="N23" s="40">
        <v>1.0</v>
      </c>
      <c r="O23" s="40">
        <v>1.0</v>
      </c>
      <c r="P23" s="40">
        <v>1.0</v>
      </c>
      <c r="Q23" s="40">
        <v>1.0</v>
      </c>
      <c r="R23" s="40">
        <v>1.0</v>
      </c>
      <c r="S23" s="40">
        <v>1.0</v>
      </c>
      <c r="T23" s="40">
        <v>0.5</v>
      </c>
      <c r="U23" s="40">
        <v>0.0</v>
      </c>
      <c r="V23" s="40">
        <v>1.0</v>
      </c>
      <c r="W23" s="72">
        <v>1.0</v>
      </c>
      <c r="X23" s="40">
        <v>1.0</v>
      </c>
      <c r="Y23" s="40">
        <v>1.0</v>
      </c>
      <c r="Z23" s="40">
        <v>1.0</v>
      </c>
      <c r="AA23" s="40">
        <v>1.0</v>
      </c>
      <c r="AB23" s="40">
        <v>1.0</v>
      </c>
      <c r="AC23" s="40">
        <v>2.0</v>
      </c>
      <c r="AD23" s="40">
        <v>0.0</v>
      </c>
      <c r="AE23" s="40">
        <v>1.0</v>
      </c>
      <c r="AF23" s="40">
        <v>1.0</v>
      </c>
      <c r="AG23" s="40">
        <v>1.0</v>
      </c>
      <c r="AH23" s="40">
        <v>1.0</v>
      </c>
      <c r="AI23" s="40">
        <v>1.0</v>
      </c>
      <c r="AJ23" s="40">
        <v>1.0</v>
      </c>
      <c r="AK23" s="40">
        <v>1.0</v>
      </c>
      <c r="AL23" s="40">
        <v>1.0</v>
      </c>
      <c r="AM23" s="40">
        <v>1.0</v>
      </c>
      <c r="AN23" s="72">
        <v>2.0</v>
      </c>
      <c r="AO23" s="72">
        <v>1.0</v>
      </c>
      <c r="AP23" s="72">
        <v>0.0</v>
      </c>
      <c r="AQ23" s="72">
        <v>1.0</v>
      </c>
      <c r="AR23" s="72">
        <v>1.0</v>
      </c>
      <c r="AS23" s="72">
        <v>1.0</v>
      </c>
      <c r="AT23" s="72">
        <v>0.0</v>
      </c>
      <c r="AU23" s="72">
        <v>1.0</v>
      </c>
      <c r="AV23" s="72">
        <v>1.0</v>
      </c>
      <c r="AW23" s="72">
        <v>1.0</v>
      </c>
      <c r="AX23" s="72">
        <v>1.0</v>
      </c>
      <c r="AY23" s="72">
        <v>0.0</v>
      </c>
      <c r="AZ23" s="72">
        <v>0.0</v>
      </c>
      <c r="BA23" s="72">
        <v>0.0</v>
      </c>
      <c r="BB23" s="72">
        <v>1.0</v>
      </c>
      <c r="BC23" s="72">
        <v>0.0</v>
      </c>
      <c r="BD23" s="72">
        <v>0.0</v>
      </c>
      <c r="BE23" s="72">
        <v>0.0</v>
      </c>
      <c r="BF23" s="72">
        <v>0.0</v>
      </c>
      <c r="BG23" s="72">
        <v>1.0</v>
      </c>
      <c r="BH23" s="72">
        <v>0.0</v>
      </c>
      <c r="BI23" s="72">
        <v>0.0</v>
      </c>
      <c r="BJ23" s="72">
        <v>0.0</v>
      </c>
      <c r="BK23" s="75">
        <f t="shared" si="2"/>
        <v>43.5</v>
      </c>
    </row>
    <row r="24">
      <c r="A24" s="40" t="s">
        <v>69</v>
      </c>
      <c r="B24" s="44" t="str">
        <f t="array" ref="B24">INDEX('Svi studenti'!$C$2:$C993,MATCH(A24, 'Svi studenti'!$B$2:$B993, 0))</f>
        <v>Драмићанин, Филип</v>
      </c>
      <c r="C24" s="76" t="str">
        <f t="array" ref="C24">iferror(iNDEX('Svi studenti'!$G$2:$G993,MATCH(A24, 'Svi studenti'!$B$2:$B993, 0)),"---")</f>
        <v>2и1б</v>
      </c>
      <c r="D24" s="68">
        <v>1.0</v>
      </c>
      <c r="E24" s="69">
        <v>1.0</v>
      </c>
      <c r="F24" s="69">
        <v>1.0</v>
      </c>
      <c r="G24" s="69">
        <v>1.0</v>
      </c>
      <c r="H24" s="69">
        <v>1.0</v>
      </c>
      <c r="I24" s="69">
        <v>1.0</v>
      </c>
      <c r="J24" s="69">
        <v>0.0</v>
      </c>
      <c r="K24" s="69">
        <v>1.0</v>
      </c>
      <c r="L24" s="69">
        <v>1.0</v>
      </c>
      <c r="M24" s="69">
        <v>0.0</v>
      </c>
      <c r="N24" s="69">
        <v>1.0</v>
      </c>
      <c r="O24" s="69">
        <v>1.0</v>
      </c>
      <c r="P24" s="69">
        <v>1.0</v>
      </c>
      <c r="Q24" s="69">
        <v>1.0</v>
      </c>
      <c r="R24" s="69">
        <v>1.0</v>
      </c>
      <c r="S24" s="69">
        <v>1.0</v>
      </c>
      <c r="T24" s="69">
        <v>1.0</v>
      </c>
      <c r="U24" s="68">
        <v>1.0</v>
      </c>
      <c r="V24" s="68">
        <v>1.0</v>
      </c>
      <c r="W24" s="69">
        <v>1.0</v>
      </c>
      <c r="X24" s="69">
        <v>1.0</v>
      </c>
      <c r="Y24" s="69">
        <v>1.0</v>
      </c>
      <c r="Z24" s="69">
        <v>1.0</v>
      </c>
      <c r="AA24" s="69">
        <v>0.0</v>
      </c>
      <c r="AB24" s="68">
        <v>1.0</v>
      </c>
      <c r="AC24" s="68">
        <v>0.0</v>
      </c>
      <c r="AD24" s="68">
        <v>0.0</v>
      </c>
      <c r="AE24" s="68">
        <v>1.0</v>
      </c>
      <c r="AF24" s="68">
        <v>1.0</v>
      </c>
      <c r="AG24" s="68">
        <v>0.0</v>
      </c>
      <c r="AH24" s="68">
        <v>0.0</v>
      </c>
      <c r="AI24" s="68">
        <v>0.0</v>
      </c>
      <c r="AJ24" s="68">
        <v>1.0</v>
      </c>
      <c r="AK24" s="68">
        <v>1.0</v>
      </c>
      <c r="AL24" s="68">
        <v>1.0</v>
      </c>
      <c r="AM24" s="68">
        <v>1.0</v>
      </c>
      <c r="AN24" s="69">
        <v>2.0</v>
      </c>
      <c r="AO24" s="69">
        <v>1.0</v>
      </c>
      <c r="AP24" s="69">
        <v>1.0</v>
      </c>
      <c r="AQ24" s="69">
        <v>1.0</v>
      </c>
      <c r="AR24" s="69">
        <v>0.0</v>
      </c>
      <c r="AS24" s="69">
        <v>0.0</v>
      </c>
      <c r="AT24" s="69">
        <v>0.0</v>
      </c>
      <c r="AU24" s="69">
        <v>0.0</v>
      </c>
      <c r="AV24" s="69">
        <v>0.0</v>
      </c>
      <c r="AW24" s="69">
        <v>0.0</v>
      </c>
      <c r="AX24" s="69">
        <v>0.0</v>
      </c>
      <c r="AY24" s="69">
        <v>0.0</v>
      </c>
      <c r="AZ24" s="69">
        <v>0.0</v>
      </c>
      <c r="BA24" s="69">
        <v>0.0</v>
      </c>
      <c r="BB24" s="69">
        <v>0.0</v>
      </c>
      <c r="BC24" s="69">
        <v>0.0</v>
      </c>
      <c r="BD24" s="69">
        <v>1.0</v>
      </c>
      <c r="BE24" s="69">
        <v>0.0</v>
      </c>
      <c r="BF24" s="69">
        <v>0.0</v>
      </c>
      <c r="BG24" s="69">
        <v>0.0</v>
      </c>
      <c r="BH24" s="69">
        <v>0.0</v>
      </c>
      <c r="BI24" s="69">
        <v>0.0</v>
      </c>
      <c r="BJ24" s="69">
        <v>0.0</v>
      </c>
      <c r="BK24" s="75">
        <f t="shared" si="2"/>
        <v>34</v>
      </c>
    </row>
    <row r="25">
      <c r="A25" s="40" t="s">
        <v>295</v>
      </c>
      <c r="B25" s="44" t="str">
        <f t="array" ref="B25">INDEX('Svi studenti'!$C$2:$C993,MATCH(A25, 'Svi studenti'!$B$2:$B993, 0))</f>
        <v>Хоџић, Алма</v>
      </c>
      <c r="C25" s="76" t="str">
        <f t="array" ref="C25">iferror(iNDEX('Svi studenti'!$G$2:$G993,MATCH(A25, 'Svi studenti'!$B$2:$B993, 0)),"---")</f>
        <v>2и1б</v>
      </c>
      <c r="D25" s="68">
        <v>1.0</v>
      </c>
      <c r="E25" s="69">
        <v>1.0</v>
      </c>
      <c r="F25" s="69">
        <v>0.0</v>
      </c>
      <c r="G25" s="69">
        <v>1.0</v>
      </c>
      <c r="H25" s="69">
        <v>1.0</v>
      </c>
      <c r="I25" s="69">
        <v>1.0</v>
      </c>
      <c r="J25" s="69">
        <v>1.0</v>
      </c>
      <c r="K25" s="69">
        <v>1.0</v>
      </c>
      <c r="L25" s="69">
        <v>1.0</v>
      </c>
      <c r="M25" s="69">
        <v>1.0</v>
      </c>
      <c r="N25" s="69">
        <v>0.0</v>
      </c>
      <c r="O25" s="69">
        <v>0.0</v>
      </c>
      <c r="P25" s="69">
        <v>0.0</v>
      </c>
      <c r="Q25" s="69">
        <v>0.0</v>
      </c>
      <c r="R25" s="69">
        <v>0.0</v>
      </c>
      <c r="S25" s="69">
        <v>0.0</v>
      </c>
      <c r="T25" s="69">
        <v>0.0</v>
      </c>
      <c r="U25" s="68">
        <v>0.0</v>
      </c>
      <c r="V25" s="68">
        <v>0.0</v>
      </c>
      <c r="W25" s="69">
        <v>0.0</v>
      </c>
      <c r="X25" s="69">
        <v>0.0</v>
      </c>
      <c r="Y25" s="69">
        <v>0.0</v>
      </c>
      <c r="Z25" s="69">
        <v>0.0</v>
      </c>
      <c r="AA25" s="69">
        <v>0.0</v>
      </c>
      <c r="AB25" s="68">
        <v>0.0</v>
      </c>
      <c r="AC25" s="68">
        <v>0.0</v>
      </c>
      <c r="AD25" s="68">
        <v>0.0</v>
      </c>
      <c r="AE25" s="68">
        <v>0.0</v>
      </c>
      <c r="AF25" s="68">
        <v>0.0</v>
      </c>
      <c r="AG25" s="68">
        <v>0.0</v>
      </c>
      <c r="AH25" s="68">
        <v>0.0</v>
      </c>
      <c r="AI25" s="68">
        <v>0.0</v>
      </c>
      <c r="AJ25" s="68">
        <v>0.0</v>
      </c>
      <c r="AK25" s="68">
        <v>0.0</v>
      </c>
      <c r="AL25" s="68">
        <v>0.0</v>
      </c>
      <c r="AM25" s="68">
        <v>0.0</v>
      </c>
      <c r="AN25" s="69">
        <v>0.0</v>
      </c>
      <c r="AO25" s="69">
        <v>0.0</v>
      </c>
      <c r="AP25" s="69">
        <v>0.0</v>
      </c>
      <c r="AQ25" s="69">
        <v>0.0</v>
      </c>
      <c r="AR25" s="69">
        <v>0.0</v>
      </c>
      <c r="AS25" s="69">
        <v>0.0</v>
      </c>
      <c r="AT25" s="69">
        <v>0.0</v>
      </c>
      <c r="AU25" s="69">
        <v>0.0</v>
      </c>
      <c r="AV25" s="69">
        <v>0.0</v>
      </c>
      <c r="AW25" s="69">
        <v>0.0</v>
      </c>
      <c r="AX25" s="69">
        <v>0.0</v>
      </c>
      <c r="AY25" s="69">
        <v>0.0</v>
      </c>
      <c r="AZ25" s="69">
        <v>0.0</v>
      </c>
      <c r="BA25" s="69">
        <v>0.0</v>
      </c>
      <c r="BB25" s="69">
        <v>0.0</v>
      </c>
      <c r="BC25" s="69">
        <v>0.0</v>
      </c>
      <c r="BD25" s="69">
        <v>0.0</v>
      </c>
      <c r="BE25" s="69">
        <v>0.0</v>
      </c>
      <c r="BF25" s="69">
        <v>0.0</v>
      </c>
      <c r="BG25" s="69">
        <v>0.0</v>
      </c>
      <c r="BH25" s="69">
        <v>0.0</v>
      </c>
      <c r="BI25" s="69">
        <v>0.0</v>
      </c>
      <c r="BJ25" s="69">
        <v>0.0</v>
      </c>
      <c r="BK25" s="77">
        <f t="shared" si="2"/>
        <v>9</v>
      </c>
    </row>
    <row r="26">
      <c r="A26" s="40" t="s">
        <v>92</v>
      </c>
      <c r="B26" s="44" t="str">
        <f t="array" ref="B26">INDEX('Svi studenti'!$C$2:$C993,MATCH(A26, 'Svi studenti'!$B$2:$B993, 0))</f>
        <v>Игњатовић, Степан</v>
      </c>
      <c r="C26" s="71" t="str">
        <f t="array" ref="C26">iferror(iNDEX('Svi studenti'!$G$2:$G993,MATCH(A26, 'Svi studenti'!$B$2:$B993, 0)),"---")</f>
        <v>2и2б</v>
      </c>
      <c r="D26" s="40">
        <v>1.0</v>
      </c>
      <c r="E26" s="40">
        <v>1.0</v>
      </c>
      <c r="F26" s="40">
        <v>1.0</v>
      </c>
      <c r="G26" s="40">
        <v>1.0</v>
      </c>
      <c r="H26" s="40">
        <v>1.0</v>
      </c>
      <c r="I26" s="40">
        <v>1.0</v>
      </c>
      <c r="J26" s="40">
        <v>1.0</v>
      </c>
      <c r="K26" s="40">
        <v>1.0</v>
      </c>
      <c r="L26" s="40">
        <v>1.0</v>
      </c>
      <c r="M26" s="72">
        <v>1.0</v>
      </c>
      <c r="N26" s="40">
        <v>1.0</v>
      </c>
      <c r="O26" s="40">
        <v>1.0</v>
      </c>
      <c r="P26" s="40">
        <v>1.0</v>
      </c>
      <c r="Q26" s="40">
        <v>1.0</v>
      </c>
      <c r="R26" s="40">
        <v>1.0</v>
      </c>
      <c r="S26" s="40">
        <v>1.0</v>
      </c>
      <c r="T26" s="40">
        <v>1.0</v>
      </c>
      <c r="U26" s="40">
        <v>1.0</v>
      </c>
      <c r="V26" s="40">
        <v>1.0</v>
      </c>
      <c r="W26" s="72">
        <v>1.0</v>
      </c>
      <c r="X26" s="40">
        <v>1.0</v>
      </c>
      <c r="Y26" s="40">
        <v>1.0</v>
      </c>
      <c r="Z26" s="40">
        <v>1.0</v>
      </c>
      <c r="AA26" s="40">
        <v>1.0</v>
      </c>
      <c r="AB26" s="40">
        <v>1.0</v>
      </c>
      <c r="AC26" s="40">
        <v>1.0</v>
      </c>
      <c r="AD26" s="40">
        <v>1.0</v>
      </c>
      <c r="AE26" s="40">
        <v>1.0</v>
      </c>
      <c r="AF26" s="40">
        <v>1.0</v>
      </c>
      <c r="AG26" s="40">
        <v>1.0</v>
      </c>
      <c r="AH26" s="40">
        <v>1.0</v>
      </c>
      <c r="AI26" s="40">
        <v>1.0</v>
      </c>
      <c r="AJ26" s="40">
        <v>1.0</v>
      </c>
      <c r="AK26" s="40">
        <v>1.0</v>
      </c>
      <c r="AL26" s="40">
        <v>1.0</v>
      </c>
      <c r="AM26" s="40">
        <v>1.0</v>
      </c>
      <c r="AN26" s="72">
        <v>2.0</v>
      </c>
      <c r="AO26" s="72">
        <v>1.0</v>
      </c>
      <c r="AP26" s="72">
        <v>1.0</v>
      </c>
      <c r="AQ26" s="72">
        <v>1.0</v>
      </c>
      <c r="AR26" s="72">
        <v>1.0</v>
      </c>
      <c r="AS26" s="72">
        <v>1.0</v>
      </c>
      <c r="AT26" s="72">
        <v>1.0</v>
      </c>
      <c r="AU26" s="72">
        <v>1.0</v>
      </c>
      <c r="AV26" s="72">
        <v>1.0</v>
      </c>
      <c r="AW26" s="72">
        <v>1.0</v>
      </c>
      <c r="AX26" s="72">
        <v>1.0</v>
      </c>
      <c r="AY26" s="72">
        <v>1.0</v>
      </c>
      <c r="AZ26" s="72">
        <v>1.0</v>
      </c>
      <c r="BA26" s="72">
        <v>1.0</v>
      </c>
      <c r="BB26" s="72">
        <v>1.0</v>
      </c>
      <c r="BC26" s="72">
        <v>1.0</v>
      </c>
      <c r="BD26" s="72">
        <v>1.0</v>
      </c>
      <c r="BE26" s="72">
        <v>1.0</v>
      </c>
      <c r="BF26" s="72">
        <v>1.0</v>
      </c>
      <c r="BG26" s="72">
        <v>1.0</v>
      </c>
      <c r="BH26" s="72">
        <v>2.0</v>
      </c>
      <c r="BI26" s="72">
        <v>2.0</v>
      </c>
      <c r="BJ26" s="72">
        <v>1.0</v>
      </c>
      <c r="BK26" s="75">
        <f t="shared" si="2"/>
        <v>62</v>
      </c>
    </row>
    <row r="27">
      <c r="A27" s="40" t="s">
        <v>87</v>
      </c>
      <c r="B27" s="44" t="str">
        <f t="array" ref="B27">INDEX('Svi studenti'!$C$2:$C993,MATCH(A27, 'Svi studenti'!$B$2:$B993, 0))</f>
        <v>Ивановић, Ксенија</v>
      </c>
      <c r="C27" s="76" t="str">
        <f t="array" ref="C27">iferror(iNDEX('Svi studenti'!$G$2:$G993,MATCH(A27, 'Svi studenti'!$B$2:$B993, 0)),"---")</f>
        <v>2и2а</v>
      </c>
      <c r="D27" s="68">
        <v>1.0</v>
      </c>
      <c r="E27" s="69">
        <v>1.0</v>
      </c>
      <c r="F27" s="69">
        <v>1.0</v>
      </c>
      <c r="G27" s="69">
        <v>1.0</v>
      </c>
      <c r="H27" s="69">
        <v>1.0</v>
      </c>
      <c r="I27" s="69">
        <v>1.0</v>
      </c>
      <c r="J27" s="69">
        <v>1.0</v>
      </c>
      <c r="K27" s="69">
        <v>1.0</v>
      </c>
      <c r="L27" s="69">
        <v>1.0</v>
      </c>
      <c r="M27" s="69">
        <v>1.0</v>
      </c>
      <c r="N27" s="69">
        <v>1.0</v>
      </c>
      <c r="O27" s="69">
        <v>1.0</v>
      </c>
      <c r="P27" s="69">
        <v>1.0</v>
      </c>
      <c r="Q27" s="69">
        <v>1.0</v>
      </c>
      <c r="R27" s="69">
        <v>1.0</v>
      </c>
      <c r="S27" s="69">
        <v>1.0</v>
      </c>
      <c r="T27" s="69">
        <v>1.0</v>
      </c>
      <c r="U27" s="68">
        <v>1.0</v>
      </c>
      <c r="V27" s="68">
        <v>1.0</v>
      </c>
      <c r="W27" s="69">
        <v>1.0</v>
      </c>
      <c r="X27" s="69">
        <v>1.0</v>
      </c>
      <c r="Y27" s="69">
        <v>1.0</v>
      </c>
      <c r="Z27" s="69">
        <v>1.0</v>
      </c>
      <c r="AA27" s="69">
        <v>1.0</v>
      </c>
      <c r="AB27" s="68">
        <v>1.0</v>
      </c>
      <c r="AC27" s="68">
        <v>2.0</v>
      </c>
      <c r="AD27" s="68">
        <v>0.0</v>
      </c>
      <c r="AE27" s="68">
        <v>1.0</v>
      </c>
      <c r="AF27" s="68">
        <v>1.0</v>
      </c>
      <c r="AG27" s="68">
        <v>1.0</v>
      </c>
      <c r="AH27" s="68">
        <v>1.0</v>
      </c>
      <c r="AI27" s="68">
        <v>1.0</v>
      </c>
      <c r="AJ27" s="68">
        <v>1.0</v>
      </c>
      <c r="AK27" s="68">
        <v>0.0</v>
      </c>
      <c r="AL27" s="68">
        <v>0.0</v>
      </c>
      <c r="AM27" s="68">
        <v>0.0</v>
      </c>
      <c r="AN27" s="69">
        <v>2.0</v>
      </c>
      <c r="AO27" s="69">
        <v>0.0</v>
      </c>
      <c r="AP27" s="69">
        <v>1.0</v>
      </c>
      <c r="AQ27" s="69">
        <v>0.0</v>
      </c>
      <c r="AR27" s="69">
        <v>0.0</v>
      </c>
      <c r="AS27" s="69">
        <v>1.0</v>
      </c>
      <c r="AT27" s="69">
        <v>0.0</v>
      </c>
      <c r="AU27" s="69">
        <v>1.0</v>
      </c>
      <c r="AV27" s="69">
        <v>1.0</v>
      </c>
      <c r="AW27" s="69">
        <v>1.0</v>
      </c>
      <c r="AX27" s="69">
        <v>0.0</v>
      </c>
      <c r="AY27" s="69">
        <v>0.0</v>
      </c>
      <c r="AZ27" s="69">
        <v>0.0</v>
      </c>
      <c r="BA27" s="69">
        <v>0.0</v>
      </c>
      <c r="BB27" s="69">
        <v>0.0</v>
      </c>
      <c r="BC27" s="69">
        <v>0.0</v>
      </c>
      <c r="BD27" s="69">
        <v>1.0</v>
      </c>
      <c r="BE27" s="69">
        <v>0.0</v>
      </c>
      <c r="BF27" s="69">
        <v>0.0</v>
      </c>
      <c r="BG27" s="69">
        <v>0.0</v>
      </c>
      <c r="BH27" s="69">
        <v>0.0</v>
      </c>
      <c r="BI27" s="69">
        <v>0.0</v>
      </c>
      <c r="BJ27" s="69">
        <v>0.0</v>
      </c>
      <c r="BK27" s="75">
        <f t="shared" si="2"/>
        <v>41</v>
      </c>
    </row>
    <row r="28">
      <c r="A28" s="40" t="s">
        <v>90</v>
      </c>
      <c r="B28" s="44" t="str">
        <f t="array" ref="B28">INDEX('Svi studenti'!$C$2:$C993,MATCH(A28, 'Svi studenti'!$B$2:$B993, 0))</f>
        <v>Ивановић, Теодора</v>
      </c>
      <c r="C28" s="76" t="str">
        <f t="array" ref="C28">iferror(iNDEX('Svi studenti'!$G$2:$G993,MATCH(A28, 'Svi studenti'!$B$2:$B993, 0)),"---")</f>
        <v>2и1б</v>
      </c>
      <c r="D28" s="68">
        <v>1.0</v>
      </c>
      <c r="E28" s="69">
        <v>1.0</v>
      </c>
      <c r="F28" s="69">
        <v>1.0</v>
      </c>
      <c r="G28" s="69">
        <v>1.0</v>
      </c>
      <c r="H28" s="69">
        <v>1.0</v>
      </c>
      <c r="I28" s="69">
        <v>1.0</v>
      </c>
      <c r="J28" s="69">
        <v>1.0</v>
      </c>
      <c r="K28" s="69">
        <v>1.0</v>
      </c>
      <c r="L28" s="69">
        <v>1.0</v>
      </c>
      <c r="M28" s="69">
        <v>1.0</v>
      </c>
      <c r="N28" s="69">
        <v>1.0</v>
      </c>
      <c r="O28" s="69">
        <v>1.0</v>
      </c>
      <c r="P28" s="69">
        <v>1.0</v>
      </c>
      <c r="Q28" s="69">
        <v>1.0</v>
      </c>
      <c r="R28" s="69">
        <v>1.0</v>
      </c>
      <c r="S28" s="69">
        <v>1.0</v>
      </c>
      <c r="T28" s="69">
        <v>1.0</v>
      </c>
      <c r="U28" s="68">
        <v>1.0</v>
      </c>
      <c r="V28" s="68">
        <v>1.0</v>
      </c>
      <c r="W28" s="69">
        <v>1.0</v>
      </c>
      <c r="X28" s="69">
        <v>1.0</v>
      </c>
      <c r="Y28" s="69">
        <v>1.0</v>
      </c>
      <c r="Z28" s="69">
        <v>1.0</v>
      </c>
      <c r="AA28" s="69">
        <v>1.0</v>
      </c>
      <c r="AB28" s="68">
        <v>1.0</v>
      </c>
      <c r="AC28" s="68">
        <v>2.0</v>
      </c>
      <c r="AD28" s="68">
        <v>2.0</v>
      </c>
      <c r="AE28" s="68">
        <v>1.0</v>
      </c>
      <c r="AF28" s="68">
        <v>1.0</v>
      </c>
      <c r="AG28" s="68">
        <v>1.0</v>
      </c>
      <c r="AH28" s="68">
        <v>1.0</v>
      </c>
      <c r="AI28" s="68">
        <v>1.0</v>
      </c>
      <c r="AJ28" s="68">
        <v>1.0</v>
      </c>
      <c r="AK28" s="68">
        <v>1.0</v>
      </c>
      <c r="AL28" s="68">
        <v>1.0</v>
      </c>
      <c r="AM28" s="68">
        <v>1.0</v>
      </c>
      <c r="AN28" s="69">
        <v>2.0</v>
      </c>
      <c r="AO28" s="69">
        <v>1.0</v>
      </c>
      <c r="AP28" s="69">
        <v>1.0</v>
      </c>
      <c r="AQ28" s="69">
        <v>1.0</v>
      </c>
      <c r="AR28" s="69">
        <v>1.0</v>
      </c>
      <c r="AS28" s="69">
        <v>1.0</v>
      </c>
      <c r="AT28" s="69">
        <v>1.0</v>
      </c>
      <c r="AU28" s="69">
        <v>1.0</v>
      </c>
      <c r="AV28" s="69">
        <v>1.0</v>
      </c>
      <c r="AW28" s="69">
        <v>1.0</v>
      </c>
      <c r="AX28" s="69">
        <v>1.0</v>
      </c>
      <c r="AY28" s="69">
        <v>1.0</v>
      </c>
      <c r="AZ28" s="69">
        <v>1.0</v>
      </c>
      <c r="BA28" s="69">
        <v>1.0</v>
      </c>
      <c r="BB28" s="69">
        <v>1.0</v>
      </c>
      <c r="BC28" s="69">
        <v>1.0</v>
      </c>
      <c r="BD28" s="69">
        <v>2.0</v>
      </c>
      <c r="BE28" s="69">
        <v>1.0</v>
      </c>
      <c r="BF28" s="69">
        <v>1.0</v>
      </c>
      <c r="BG28" s="69">
        <v>1.0</v>
      </c>
      <c r="BH28" s="69">
        <v>1.0</v>
      </c>
      <c r="BI28" s="69">
        <v>2.0</v>
      </c>
      <c r="BJ28" s="69">
        <v>1.0</v>
      </c>
      <c r="BK28" s="75">
        <f t="shared" si="2"/>
        <v>64</v>
      </c>
    </row>
    <row r="29">
      <c r="A29" s="79" t="s">
        <v>109</v>
      </c>
      <c r="B29" s="80" t="str">
        <f t="array" ref="B29">INDEX('Svi studenti'!$C$2:$C993,MATCH(A29, 'Svi studenti'!$B$2:$B993, 0))</f>
        <v>Кабић, Сара</v>
      </c>
      <c r="C29" s="71" t="str">
        <f t="array" ref="C29">iferror(iNDEX('Svi studenti'!$G$2:$G993,MATCH(A29, 'Svi studenti'!$B$2:$B993, 0)),"---")</f>
        <v>2и2б</v>
      </c>
      <c r="D29" s="79">
        <v>1.0</v>
      </c>
      <c r="E29" s="79">
        <v>1.0</v>
      </c>
      <c r="F29" s="79">
        <v>1.0</v>
      </c>
      <c r="G29" s="79">
        <v>1.0</v>
      </c>
      <c r="H29" s="79">
        <v>1.0</v>
      </c>
      <c r="I29" s="79">
        <v>1.0</v>
      </c>
      <c r="J29" s="79">
        <v>1.0</v>
      </c>
      <c r="K29" s="79">
        <v>1.0</v>
      </c>
      <c r="L29" s="79">
        <v>0.5</v>
      </c>
      <c r="M29" s="81">
        <v>1.0</v>
      </c>
      <c r="N29" s="79">
        <v>1.0</v>
      </c>
      <c r="O29" s="79">
        <v>1.0</v>
      </c>
      <c r="P29" s="79">
        <v>1.0</v>
      </c>
      <c r="Q29" s="79">
        <v>1.0</v>
      </c>
      <c r="R29" s="79">
        <v>1.0</v>
      </c>
      <c r="S29" s="79">
        <v>1.0</v>
      </c>
      <c r="T29" s="79">
        <v>1.0</v>
      </c>
      <c r="U29" s="79">
        <v>0.5</v>
      </c>
      <c r="V29" s="79">
        <v>1.0</v>
      </c>
      <c r="W29" s="81">
        <v>1.0</v>
      </c>
      <c r="X29" s="79">
        <v>1.0</v>
      </c>
      <c r="Y29" s="79">
        <v>1.0</v>
      </c>
      <c r="Z29" s="79">
        <v>1.0</v>
      </c>
      <c r="AA29" s="79">
        <v>0.0</v>
      </c>
      <c r="AB29" s="79">
        <v>1.0</v>
      </c>
      <c r="AC29" s="79">
        <v>2.0</v>
      </c>
      <c r="AD29" s="79">
        <v>2.0</v>
      </c>
      <c r="AE29" s="79">
        <v>1.0</v>
      </c>
      <c r="AF29" s="79">
        <v>1.0</v>
      </c>
      <c r="AG29" s="79">
        <v>1.0</v>
      </c>
      <c r="AH29" s="79">
        <v>0.0</v>
      </c>
      <c r="AI29" s="79">
        <v>1.0</v>
      </c>
      <c r="AJ29" s="79">
        <v>1.0</v>
      </c>
      <c r="AK29" s="79">
        <v>1.0</v>
      </c>
      <c r="AL29" s="79">
        <v>1.0</v>
      </c>
      <c r="AM29" s="79">
        <v>1.0</v>
      </c>
      <c r="AN29" s="81">
        <v>2.0</v>
      </c>
      <c r="AO29" s="81">
        <v>1.0</v>
      </c>
      <c r="AP29" s="81">
        <v>1.0</v>
      </c>
      <c r="AQ29" s="81">
        <v>1.0</v>
      </c>
      <c r="AR29" s="81">
        <v>1.0</v>
      </c>
      <c r="AS29" s="81">
        <v>1.0</v>
      </c>
      <c r="AT29" s="81">
        <v>1.0</v>
      </c>
      <c r="AU29" s="81">
        <v>0.0</v>
      </c>
      <c r="AV29" s="81">
        <v>1.0</v>
      </c>
      <c r="AW29" s="81">
        <v>1.0</v>
      </c>
      <c r="AX29" s="81">
        <v>1.0</v>
      </c>
      <c r="AY29" s="81">
        <v>1.0</v>
      </c>
      <c r="AZ29" s="81">
        <v>1.0</v>
      </c>
      <c r="BA29" s="81">
        <v>1.0</v>
      </c>
      <c r="BB29" s="81">
        <v>1.0</v>
      </c>
      <c r="BC29" s="81">
        <v>1.0</v>
      </c>
      <c r="BD29" s="81">
        <v>2.0</v>
      </c>
      <c r="BE29" s="81">
        <v>1.0</v>
      </c>
      <c r="BF29" s="81">
        <v>1.0</v>
      </c>
      <c r="BG29" s="81">
        <v>1.0</v>
      </c>
      <c r="BH29" s="81">
        <v>0.0</v>
      </c>
      <c r="BI29" s="81">
        <v>0.5</v>
      </c>
      <c r="BJ29" s="81">
        <v>1.0</v>
      </c>
      <c r="BK29" s="75">
        <f t="shared" si="2"/>
        <v>57.5</v>
      </c>
      <c r="BL29" s="80"/>
      <c r="BM29" s="80"/>
      <c r="BN29" s="80"/>
      <c r="BO29" s="80"/>
      <c r="BP29" s="80"/>
      <c r="BQ29" s="80"/>
      <c r="BR29" s="80"/>
      <c r="BS29" s="80"/>
    </row>
    <row r="30">
      <c r="A30" s="40" t="s">
        <v>114</v>
      </c>
      <c r="B30" s="44" t="str">
        <f t="array" ref="B30">INDEX('Svi studenti'!$C$2:$C993,MATCH(A30, 'Svi studenti'!$B$2:$B993, 0))</f>
        <v>Катић, Драгана</v>
      </c>
      <c r="C30" s="76" t="str">
        <f t="array" ref="C30">iferror(iNDEX('Svi studenti'!$G$2:$G993,MATCH(A30, 'Svi studenti'!$B$2:$B993, 0)),"---")</f>
        <v>2и2а</v>
      </c>
      <c r="D30" s="68">
        <v>1.0</v>
      </c>
      <c r="E30" s="69">
        <v>1.0</v>
      </c>
      <c r="F30" s="69">
        <v>1.0</v>
      </c>
      <c r="G30" s="69">
        <v>1.0</v>
      </c>
      <c r="H30" s="69">
        <v>1.0</v>
      </c>
      <c r="I30" s="69">
        <v>1.0</v>
      </c>
      <c r="J30" s="69">
        <v>1.0</v>
      </c>
      <c r="K30" s="69">
        <v>1.0</v>
      </c>
      <c r="L30" s="69">
        <v>1.0</v>
      </c>
      <c r="M30" s="69">
        <v>1.0</v>
      </c>
      <c r="N30" s="69">
        <v>1.0</v>
      </c>
      <c r="O30" s="69">
        <v>1.0</v>
      </c>
      <c r="P30" s="69">
        <v>1.0</v>
      </c>
      <c r="Q30" s="69">
        <v>1.0</v>
      </c>
      <c r="R30" s="69">
        <v>1.0</v>
      </c>
      <c r="S30" s="69">
        <v>1.0</v>
      </c>
      <c r="T30" s="69">
        <v>1.0</v>
      </c>
      <c r="U30" s="68">
        <v>1.0</v>
      </c>
      <c r="V30" s="68">
        <v>1.0</v>
      </c>
      <c r="W30" s="69">
        <v>1.0</v>
      </c>
      <c r="X30" s="69">
        <v>1.0</v>
      </c>
      <c r="Y30" s="69">
        <v>1.0</v>
      </c>
      <c r="Z30" s="69">
        <v>1.0</v>
      </c>
      <c r="AA30" s="69">
        <v>1.0</v>
      </c>
      <c r="AB30" s="68">
        <v>1.0</v>
      </c>
      <c r="AC30" s="68">
        <v>2.0</v>
      </c>
      <c r="AD30" s="68">
        <v>2.0</v>
      </c>
      <c r="AE30" s="68">
        <v>1.0</v>
      </c>
      <c r="AF30" s="68">
        <v>1.0</v>
      </c>
      <c r="AG30" s="68">
        <v>1.0</v>
      </c>
      <c r="AH30" s="68">
        <v>1.0</v>
      </c>
      <c r="AI30" s="68">
        <v>1.0</v>
      </c>
      <c r="AJ30" s="68">
        <v>1.0</v>
      </c>
      <c r="AK30" s="68">
        <v>1.0</v>
      </c>
      <c r="AL30" s="68">
        <v>0.0</v>
      </c>
      <c r="AM30" s="68">
        <v>1.0</v>
      </c>
      <c r="AN30" s="69">
        <v>2.0</v>
      </c>
      <c r="AO30" s="69">
        <v>1.0</v>
      </c>
      <c r="AP30" s="69">
        <v>1.0</v>
      </c>
      <c r="AQ30" s="69">
        <v>1.0</v>
      </c>
      <c r="AR30" s="69">
        <v>1.0</v>
      </c>
      <c r="AS30" s="69">
        <v>1.0</v>
      </c>
      <c r="AT30" s="69">
        <v>1.0</v>
      </c>
      <c r="AU30" s="69">
        <v>1.0</v>
      </c>
      <c r="AV30" s="69">
        <v>1.0</v>
      </c>
      <c r="AW30" s="69">
        <v>1.0</v>
      </c>
      <c r="AX30" s="69">
        <v>1.0</v>
      </c>
      <c r="AY30" s="69">
        <v>1.0</v>
      </c>
      <c r="AZ30" s="69">
        <v>1.0</v>
      </c>
      <c r="BA30" s="69">
        <v>1.0</v>
      </c>
      <c r="BB30" s="69">
        <v>1.0</v>
      </c>
      <c r="BC30" s="69">
        <v>0.0</v>
      </c>
      <c r="BD30" s="69">
        <v>1.0</v>
      </c>
      <c r="BE30" s="69">
        <v>1.0</v>
      </c>
      <c r="BF30" s="69">
        <v>1.0</v>
      </c>
      <c r="BG30" s="69">
        <v>1.0</v>
      </c>
      <c r="BH30" s="69">
        <v>2.0</v>
      </c>
      <c r="BI30" s="69">
        <v>1.0</v>
      </c>
      <c r="BJ30" s="69">
        <v>0.0</v>
      </c>
      <c r="BK30" s="75">
        <f t="shared" si="2"/>
        <v>60</v>
      </c>
    </row>
    <row r="31">
      <c r="A31" s="40" t="s">
        <v>124</v>
      </c>
      <c r="B31" s="44" t="str">
        <f t="array" ref="B31">INDEX('Svi studenti'!$C$2:$C993,MATCH(A31, 'Svi studenti'!$B$2:$B993, 0))</f>
        <v>Копривица, Марко</v>
      </c>
      <c r="C31" s="74" t="str">
        <f t="array" ref="C31">iferror(iNDEX('Svi studenti'!$G$2:$G993,MATCH(A31, 'Svi studenti'!$B$2:$B993, 0)),"---")</f>
        <v>2и1а</v>
      </c>
      <c r="D31" s="40">
        <v>1.0</v>
      </c>
      <c r="E31" s="40">
        <v>1.0</v>
      </c>
      <c r="F31" s="40">
        <v>1.0</v>
      </c>
      <c r="G31" s="40">
        <v>1.0</v>
      </c>
      <c r="H31" s="40">
        <v>1.0</v>
      </c>
      <c r="I31" s="40">
        <v>1.0</v>
      </c>
      <c r="J31" s="40">
        <v>1.0</v>
      </c>
      <c r="K31" s="40">
        <v>1.0</v>
      </c>
      <c r="L31" s="40">
        <v>1.0</v>
      </c>
      <c r="M31" s="72">
        <v>1.0</v>
      </c>
      <c r="N31" s="40">
        <v>1.0</v>
      </c>
      <c r="O31" s="40">
        <v>1.0</v>
      </c>
      <c r="P31" s="40">
        <v>1.0</v>
      </c>
      <c r="Q31" s="40">
        <v>1.0</v>
      </c>
      <c r="R31" s="40">
        <v>1.0</v>
      </c>
      <c r="S31" s="40">
        <v>1.0</v>
      </c>
      <c r="T31" s="40">
        <v>1.0</v>
      </c>
      <c r="U31" s="40">
        <v>1.0</v>
      </c>
      <c r="V31" s="40">
        <v>1.0</v>
      </c>
      <c r="W31" s="72">
        <v>1.0</v>
      </c>
      <c r="X31" s="40">
        <v>1.0</v>
      </c>
      <c r="Y31" s="40">
        <v>1.0</v>
      </c>
      <c r="Z31" s="40">
        <v>1.0</v>
      </c>
      <c r="AA31" s="40">
        <v>1.0</v>
      </c>
      <c r="AB31" s="40">
        <v>1.0</v>
      </c>
      <c r="AC31" s="40">
        <v>2.0</v>
      </c>
      <c r="AD31" s="40">
        <v>2.0</v>
      </c>
      <c r="AE31" s="40">
        <v>1.0</v>
      </c>
      <c r="AF31" s="40">
        <v>1.0</v>
      </c>
      <c r="AG31" s="40">
        <v>1.0</v>
      </c>
      <c r="AH31" s="40">
        <v>1.0</v>
      </c>
      <c r="AI31" s="40">
        <v>1.0</v>
      </c>
      <c r="AJ31" s="40">
        <v>1.0</v>
      </c>
      <c r="AK31" s="40">
        <v>1.0</v>
      </c>
      <c r="AL31" s="40">
        <v>1.0</v>
      </c>
      <c r="AM31" s="40">
        <v>1.0</v>
      </c>
      <c r="AN31" s="72">
        <v>2.0</v>
      </c>
      <c r="AO31" s="72">
        <v>1.0</v>
      </c>
      <c r="AP31" s="72">
        <v>1.0</v>
      </c>
      <c r="AQ31" s="72">
        <v>1.0</v>
      </c>
      <c r="AR31" s="72">
        <v>1.0</v>
      </c>
      <c r="AS31" s="72">
        <v>1.0</v>
      </c>
      <c r="AT31" s="72">
        <v>1.0</v>
      </c>
      <c r="AU31" s="72">
        <v>1.0</v>
      </c>
      <c r="AV31" s="72">
        <v>1.0</v>
      </c>
      <c r="AW31" s="72">
        <v>1.0</v>
      </c>
      <c r="AX31" s="72">
        <v>1.0</v>
      </c>
      <c r="AY31" s="72">
        <v>1.0</v>
      </c>
      <c r="AZ31" s="72">
        <v>1.0</v>
      </c>
      <c r="BA31" s="72">
        <v>1.0</v>
      </c>
      <c r="BB31" s="72">
        <v>1.0</v>
      </c>
      <c r="BC31" s="72">
        <v>1.0</v>
      </c>
      <c r="BD31" s="72">
        <v>2.0</v>
      </c>
      <c r="BE31" s="72">
        <v>0.0</v>
      </c>
      <c r="BF31" s="72">
        <v>1.0</v>
      </c>
      <c r="BG31" s="72">
        <v>1.0</v>
      </c>
      <c r="BH31" s="72">
        <v>2.0</v>
      </c>
      <c r="BI31" s="72">
        <v>2.0</v>
      </c>
      <c r="BJ31" s="72">
        <v>1.0</v>
      </c>
      <c r="BK31" s="75">
        <f t="shared" si="2"/>
        <v>64</v>
      </c>
    </row>
    <row r="32">
      <c r="A32" s="40" t="s">
        <v>187</v>
      </c>
      <c r="B32" s="44" t="str">
        <f t="array" ref="B32">INDEX('Svi studenti'!$C$2:$C993,MATCH(A32, 'Svi studenti'!$B$2:$B993, 0))</f>
        <v>Недељковић, Кристина</v>
      </c>
      <c r="C32" s="82" t="str">
        <f t="array" ref="C32">iferror(iNDEX('Svi studenti'!$G$2:$G993,MATCH(A32, 'Svi studenti'!$B$2:$B993, 0)),"---")</f>
        <v>2и1а</v>
      </c>
      <c r="D32" s="68">
        <v>1.0</v>
      </c>
      <c r="E32" s="69">
        <v>1.0</v>
      </c>
      <c r="F32" s="69">
        <v>1.0</v>
      </c>
      <c r="G32" s="69">
        <v>1.0</v>
      </c>
      <c r="H32" s="69">
        <v>1.0</v>
      </c>
      <c r="I32" s="69">
        <v>1.0</v>
      </c>
      <c r="J32" s="69">
        <v>1.0</v>
      </c>
      <c r="K32" s="69">
        <v>1.0</v>
      </c>
      <c r="L32" s="69">
        <v>0.0</v>
      </c>
      <c r="M32" s="69">
        <v>0.0</v>
      </c>
      <c r="N32" s="69">
        <v>1.0</v>
      </c>
      <c r="O32" s="69">
        <v>1.0</v>
      </c>
      <c r="P32" s="69">
        <v>1.0</v>
      </c>
      <c r="Q32" s="69">
        <v>1.0</v>
      </c>
      <c r="R32" s="69">
        <v>0.0</v>
      </c>
      <c r="S32" s="69">
        <v>0.0</v>
      </c>
      <c r="T32" s="69">
        <v>1.0</v>
      </c>
      <c r="U32" s="68">
        <v>0.0</v>
      </c>
      <c r="V32" s="68">
        <v>1.0</v>
      </c>
      <c r="W32" s="69">
        <v>1.0</v>
      </c>
      <c r="X32" s="69">
        <v>1.0</v>
      </c>
      <c r="Y32" s="69">
        <v>1.0</v>
      </c>
      <c r="Z32" s="69">
        <v>1.0</v>
      </c>
      <c r="AA32" s="69">
        <v>1.0</v>
      </c>
      <c r="AB32" s="68">
        <v>1.0</v>
      </c>
      <c r="AC32" s="68">
        <v>2.0</v>
      </c>
      <c r="AD32" s="68">
        <v>2.0</v>
      </c>
      <c r="AE32" s="68">
        <v>1.0</v>
      </c>
      <c r="AF32" s="68">
        <v>0.0</v>
      </c>
      <c r="AG32" s="68">
        <v>0.0</v>
      </c>
      <c r="AH32" s="68">
        <v>0.0</v>
      </c>
      <c r="AI32" s="68">
        <v>0.0</v>
      </c>
      <c r="AJ32" s="68">
        <v>1.0</v>
      </c>
      <c r="AK32" s="68">
        <v>0.0</v>
      </c>
      <c r="AL32" s="68">
        <v>0.0</v>
      </c>
      <c r="AM32" s="68">
        <v>0.0</v>
      </c>
      <c r="AN32" s="69">
        <v>0.0</v>
      </c>
      <c r="AO32" s="69">
        <v>1.0</v>
      </c>
      <c r="AP32" s="69">
        <v>0.0</v>
      </c>
      <c r="AQ32" s="69">
        <v>0.0</v>
      </c>
      <c r="AR32" s="69">
        <v>0.0</v>
      </c>
      <c r="AS32" s="69">
        <v>0.0</v>
      </c>
      <c r="AT32" s="69">
        <v>0.0</v>
      </c>
      <c r="AU32" s="69">
        <v>0.0</v>
      </c>
      <c r="AV32" s="69">
        <v>0.0</v>
      </c>
      <c r="AW32" s="69">
        <v>0.0</v>
      </c>
      <c r="AX32" s="69">
        <v>0.0</v>
      </c>
      <c r="AY32" s="69">
        <v>0.0</v>
      </c>
      <c r="AZ32" s="69">
        <v>0.0</v>
      </c>
      <c r="BA32" s="69">
        <v>0.0</v>
      </c>
      <c r="BB32" s="69">
        <v>0.0</v>
      </c>
      <c r="BC32" s="69">
        <v>0.0</v>
      </c>
      <c r="BD32" s="69">
        <v>0.0</v>
      </c>
      <c r="BE32" s="69">
        <v>0.0</v>
      </c>
      <c r="BF32" s="69">
        <v>0.0</v>
      </c>
      <c r="BG32" s="69">
        <v>0.0</v>
      </c>
      <c r="BH32" s="69">
        <v>0.0</v>
      </c>
      <c r="BI32" s="69">
        <v>0.0</v>
      </c>
      <c r="BJ32" s="69">
        <v>0.0</v>
      </c>
      <c r="BK32" s="77">
        <f t="shared" si="2"/>
        <v>27</v>
      </c>
    </row>
    <row r="33">
      <c r="A33" s="40" t="s">
        <v>134</v>
      </c>
      <c r="B33" s="44" t="str">
        <f t="array" ref="B33">INDEX('Svi studenti'!$C$2:$C993,MATCH(A33, 'Svi studenti'!$B$2:$B993, 0))</f>
        <v>Лалић, Катарина</v>
      </c>
      <c r="C33" s="74" t="str">
        <f t="array" ref="C33">iferror(iNDEX('Svi studenti'!$G$2:$G993,MATCH(A33, 'Svi studenti'!$B$2:$B993, 0)),"---")</f>
        <v>2и1а</v>
      </c>
      <c r="D33" s="40">
        <v>1.0</v>
      </c>
      <c r="E33" s="40">
        <v>1.0</v>
      </c>
      <c r="F33" s="40">
        <v>1.0</v>
      </c>
      <c r="G33" s="40">
        <v>1.0</v>
      </c>
      <c r="H33" s="40">
        <v>1.0</v>
      </c>
      <c r="I33" s="40">
        <v>1.0</v>
      </c>
      <c r="J33" s="40">
        <v>0.0</v>
      </c>
      <c r="K33" s="40">
        <v>1.0</v>
      </c>
      <c r="L33" s="40">
        <v>1.0</v>
      </c>
      <c r="M33" s="72">
        <v>0.0</v>
      </c>
      <c r="N33" s="40">
        <v>1.0</v>
      </c>
      <c r="O33" s="40">
        <v>1.0</v>
      </c>
      <c r="P33" s="40">
        <v>1.0</v>
      </c>
      <c r="Q33" s="40">
        <v>1.0</v>
      </c>
      <c r="R33" s="40">
        <v>1.0</v>
      </c>
      <c r="S33" s="40">
        <v>0.0</v>
      </c>
      <c r="T33" s="40">
        <v>1.0</v>
      </c>
      <c r="U33" s="40">
        <v>1.0</v>
      </c>
      <c r="V33" s="40">
        <v>1.0</v>
      </c>
      <c r="W33" s="72">
        <v>0.0</v>
      </c>
      <c r="X33" s="40">
        <v>1.0</v>
      </c>
      <c r="Y33" s="40">
        <v>0.0</v>
      </c>
      <c r="Z33" s="40">
        <v>1.0</v>
      </c>
      <c r="AA33" s="40">
        <v>1.0</v>
      </c>
      <c r="AB33" s="40">
        <v>1.0</v>
      </c>
      <c r="AC33" s="40">
        <v>0.0</v>
      </c>
      <c r="AD33" s="40">
        <v>2.0</v>
      </c>
      <c r="AE33" s="40">
        <v>1.0</v>
      </c>
      <c r="AF33" s="40">
        <v>1.0</v>
      </c>
      <c r="AG33" s="40">
        <v>1.0</v>
      </c>
      <c r="AH33" s="40">
        <v>1.0</v>
      </c>
      <c r="AI33" s="40">
        <v>1.0</v>
      </c>
      <c r="AJ33" s="40">
        <v>0.0</v>
      </c>
      <c r="AK33" s="40">
        <v>0.0</v>
      </c>
      <c r="AL33" s="40">
        <v>0.0</v>
      </c>
      <c r="AM33" s="40">
        <v>1.0</v>
      </c>
      <c r="AN33" s="72">
        <v>0.0</v>
      </c>
      <c r="AO33" s="72">
        <v>1.0</v>
      </c>
      <c r="AP33" s="72">
        <v>0.0</v>
      </c>
      <c r="AQ33" s="72">
        <v>0.0</v>
      </c>
      <c r="AR33" s="72">
        <v>0.0</v>
      </c>
      <c r="AS33" s="72">
        <v>0.0</v>
      </c>
      <c r="AT33" s="72">
        <v>0.0</v>
      </c>
      <c r="AU33" s="72">
        <v>0.0</v>
      </c>
      <c r="AV33" s="72">
        <v>0.0</v>
      </c>
      <c r="AW33" s="72">
        <v>0.0</v>
      </c>
      <c r="AX33" s="72">
        <v>0.0</v>
      </c>
      <c r="AY33" s="72">
        <v>0.0</v>
      </c>
      <c r="AZ33" s="72">
        <v>0.0</v>
      </c>
      <c r="BA33" s="72">
        <v>0.0</v>
      </c>
      <c r="BB33" s="72">
        <v>0.0</v>
      </c>
      <c r="BC33" s="72">
        <v>0.0</v>
      </c>
      <c r="BD33" s="72">
        <v>0.0</v>
      </c>
      <c r="BE33" s="72">
        <v>0.0</v>
      </c>
      <c r="BF33" s="72">
        <v>0.0</v>
      </c>
      <c r="BG33" s="72">
        <v>1.0</v>
      </c>
      <c r="BH33" s="72">
        <v>0.0</v>
      </c>
      <c r="BI33" s="72">
        <v>0.0</v>
      </c>
      <c r="BJ33" s="72">
        <v>0.0</v>
      </c>
      <c r="BK33" s="75">
        <f t="shared" si="2"/>
        <v>30</v>
      </c>
    </row>
    <row r="34">
      <c r="A34" s="40" t="s">
        <v>152</v>
      </c>
      <c r="B34" s="44" t="str">
        <f t="array" ref="B34">INDEX('Svi studenti'!$C$2:$C993,MATCH(A34, 'Svi studenti'!$B$2:$B993, 0))</f>
        <v>Матић, Лана</v>
      </c>
      <c r="C34" s="76" t="str">
        <f t="array" ref="C34">iferror(iNDEX('Svi studenti'!$G$2:$G993,MATCH(A34, 'Svi studenti'!$B$2:$B993, 0)),"---")</f>
        <v>2и2а</v>
      </c>
      <c r="D34" s="68">
        <v>1.0</v>
      </c>
      <c r="E34" s="69">
        <v>1.0</v>
      </c>
      <c r="F34" s="69">
        <v>1.0</v>
      </c>
      <c r="G34" s="69">
        <v>1.0</v>
      </c>
      <c r="H34" s="69">
        <v>1.0</v>
      </c>
      <c r="I34" s="69">
        <v>1.0</v>
      </c>
      <c r="J34" s="69">
        <v>1.0</v>
      </c>
      <c r="K34" s="69">
        <v>1.0</v>
      </c>
      <c r="L34" s="69">
        <v>0.0</v>
      </c>
      <c r="M34" s="69">
        <v>1.0</v>
      </c>
      <c r="N34" s="69">
        <v>1.0</v>
      </c>
      <c r="O34" s="69">
        <v>1.0</v>
      </c>
      <c r="P34" s="69">
        <v>1.0</v>
      </c>
      <c r="Q34" s="69">
        <v>1.0</v>
      </c>
      <c r="R34" s="69">
        <v>1.0</v>
      </c>
      <c r="S34" s="69">
        <v>1.0</v>
      </c>
      <c r="T34" s="69">
        <v>1.0</v>
      </c>
      <c r="U34" s="68">
        <v>1.0</v>
      </c>
      <c r="V34" s="68">
        <v>1.0</v>
      </c>
      <c r="W34" s="69">
        <v>1.0</v>
      </c>
      <c r="X34" s="69">
        <v>1.0</v>
      </c>
      <c r="Y34" s="69">
        <v>1.0</v>
      </c>
      <c r="Z34" s="69">
        <v>1.0</v>
      </c>
      <c r="AA34" s="69">
        <v>1.0</v>
      </c>
      <c r="AB34" s="68">
        <v>1.0</v>
      </c>
      <c r="AC34" s="68">
        <v>2.0</v>
      </c>
      <c r="AD34" s="68">
        <v>2.0</v>
      </c>
      <c r="AE34" s="68">
        <v>1.0</v>
      </c>
      <c r="AF34" s="68">
        <v>1.0</v>
      </c>
      <c r="AG34" s="68">
        <v>1.0</v>
      </c>
      <c r="AH34" s="68">
        <v>1.0</v>
      </c>
      <c r="AI34" s="68">
        <v>1.0</v>
      </c>
      <c r="AJ34" s="68">
        <v>1.0</v>
      </c>
      <c r="AK34" s="68">
        <v>1.0</v>
      </c>
      <c r="AL34" s="68">
        <v>1.0</v>
      </c>
      <c r="AM34" s="68">
        <v>1.0</v>
      </c>
      <c r="AN34" s="69">
        <v>2.0</v>
      </c>
      <c r="AO34" s="69">
        <v>1.0</v>
      </c>
      <c r="AP34" s="69">
        <v>1.0</v>
      </c>
      <c r="AQ34" s="69">
        <v>1.0</v>
      </c>
      <c r="AR34" s="69">
        <v>1.0</v>
      </c>
      <c r="AS34" s="69">
        <v>1.0</v>
      </c>
      <c r="AT34" s="69">
        <v>1.0</v>
      </c>
      <c r="AU34" s="69">
        <v>0.0</v>
      </c>
      <c r="AV34" s="69">
        <v>1.0</v>
      </c>
      <c r="AW34" s="69">
        <v>1.0</v>
      </c>
      <c r="AX34" s="69">
        <v>1.0</v>
      </c>
      <c r="AY34" s="69">
        <v>0.0</v>
      </c>
      <c r="AZ34" s="69">
        <v>1.0</v>
      </c>
      <c r="BA34" s="69">
        <v>1.0</v>
      </c>
      <c r="BB34" s="69">
        <v>1.0</v>
      </c>
      <c r="BC34" s="69">
        <v>1.0</v>
      </c>
      <c r="BD34" s="69">
        <v>1.0</v>
      </c>
      <c r="BE34" s="69">
        <v>1.0</v>
      </c>
      <c r="BF34" s="69">
        <v>1.0</v>
      </c>
      <c r="BG34" s="69">
        <v>1.0</v>
      </c>
      <c r="BH34" s="69">
        <v>2.0</v>
      </c>
      <c r="BI34" s="69">
        <v>0.0</v>
      </c>
      <c r="BJ34" s="69">
        <v>1.0</v>
      </c>
      <c r="BK34" s="75">
        <f t="shared" si="2"/>
        <v>59</v>
      </c>
    </row>
    <row r="35">
      <c r="A35" s="40" t="s">
        <v>132</v>
      </c>
      <c r="B35" s="44" t="str">
        <f t="array" ref="B35">INDEX('Svi studenti'!$C$2:$C993,MATCH(A35, 'Svi studenti'!$B$2:$B993, 0))</f>
        <v>Лазаревић, Косан</v>
      </c>
      <c r="C35" s="71" t="str">
        <f t="array" ref="C35">iferror(iNDEX('Svi studenti'!$G$2:$G993,MATCH(A35, 'Svi studenti'!$B$2:$B993, 0)),"---")</f>
        <v>2и2б</v>
      </c>
      <c r="D35" s="40">
        <v>1.0</v>
      </c>
      <c r="E35" s="40">
        <v>1.0</v>
      </c>
      <c r="F35" s="40">
        <v>1.0</v>
      </c>
      <c r="G35" s="40">
        <v>1.0</v>
      </c>
      <c r="H35" s="40">
        <v>1.0</v>
      </c>
      <c r="I35" s="40">
        <v>1.0</v>
      </c>
      <c r="J35" s="40">
        <v>1.0</v>
      </c>
      <c r="K35" s="40">
        <v>1.0</v>
      </c>
      <c r="L35" s="40">
        <v>1.0</v>
      </c>
      <c r="M35" s="72">
        <v>0.0</v>
      </c>
      <c r="N35" s="40">
        <v>1.0</v>
      </c>
      <c r="O35" s="40">
        <v>1.0</v>
      </c>
      <c r="P35" s="40">
        <v>1.0</v>
      </c>
      <c r="Q35" s="40">
        <v>1.0</v>
      </c>
      <c r="R35" s="40">
        <v>1.0</v>
      </c>
      <c r="S35" s="40">
        <v>1.0</v>
      </c>
      <c r="T35" s="40">
        <v>1.0</v>
      </c>
      <c r="U35" s="40">
        <v>1.0</v>
      </c>
      <c r="V35" s="40">
        <v>1.0</v>
      </c>
      <c r="W35" s="72">
        <v>1.0</v>
      </c>
      <c r="X35" s="40">
        <v>1.0</v>
      </c>
      <c r="Y35" s="40">
        <v>1.0</v>
      </c>
      <c r="Z35" s="40">
        <v>1.0</v>
      </c>
      <c r="AA35" s="40">
        <v>1.0</v>
      </c>
      <c r="AB35" s="40">
        <v>1.0</v>
      </c>
      <c r="AC35" s="40">
        <v>0.0</v>
      </c>
      <c r="AD35" s="40">
        <v>1.0</v>
      </c>
      <c r="AE35" s="40">
        <v>1.0</v>
      </c>
      <c r="AF35" s="40">
        <v>1.0</v>
      </c>
      <c r="AG35" s="40">
        <v>1.0</v>
      </c>
      <c r="AH35" s="40">
        <v>0.0</v>
      </c>
      <c r="AI35" s="40">
        <v>0.0</v>
      </c>
      <c r="AJ35" s="40">
        <v>1.0</v>
      </c>
      <c r="AK35" s="40">
        <v>1.0</v>
      </c>
      <c r="AL35" s="40">
        <v>1.0</v>
      </c>
      <c r="AM35" s="40">
        <v>1.0</v>
      </c>
      <c r="AN35" s="72">
        <v>2.0</v>
      </c>
      <c r="AO35" s="72">
        <v>1.0</v>
      </c>
      <c r="AP35" s="72">
        <v>1.0</v>
      </c>
      <c r="AQ35" s="72">
        <v>0.5</v>
      </c>
      <c r="AR35" s="72">
        <v>1.0</v>
      </c>
      <c r="AS35" s="72">
        <v>1.0</v>
      </c>
      <c r="AT35" s="72">
        <v>0.0</v>
      </c>
      <c r="AU35" s="72">
        <v>0.0</v>
      </c>
      <c r="AV35" s="72">
        <v>1.0</v>
      </c>
      <c r="AW35" s="72">
        <v>0.0</v>
      </c>
      <c r="AX35" s="72">
        <v>0.5</v>
      </c>
      <c r="AY35" s="72">
        <v>0.0</v>
      </c>
      <c r="AZ35" s="72">
        <v>1.0</v>
      </c>
      <c r="BA35" s="72">
        <v>1.0</v>
      </c>
      <c r="BB35" s="72">
        <v>0.0</v>
      </c>
      <c r="BC35" s="72">
        <v>0.0</v>
      </c>
      <c r="BD35" s="72">
        <v>0.0</v>
      </c>
      <c r="BE35" s="72">
        <v>0.0</v>
      </c>
      <c r="BF35" s="72">
        <v>0.0</v>
      </c>
      <c r="BG35" s="72">
        <v>0.0</v>
      </c>
      <c r="BH35" s="72">
        <v>0.0</v>
      </c>
      <c r="BI35" s="72">
        <v>0.0</v>
      </c>
      <c r="BJ35" s="72">
        <v>0.0</v>
      </c>
      <c r="BK35" s="75">
        <f t="shared" si="2"/>
        <v>42</v>
      </c>
    </row>
    <row r="36">
      <c r="A36" s="40" t="s">
        <v>133</v>
      </c>
      <c r="B36" s="44" t="str">
        <f t="array" ref="B36">INDEX('Svi studenti'!$C$2:$C993,MATCH(A36, 'Svi studenti'!$B$2:$B993, 0))</f>
        <v>Лазаревић, Марко</v>
      </c>
      <c r="C36" s="76" t="str">
        <f t="array" ref="C36">iferror(iNDEX('Svi studenti'!$G$2:$G993,MATCH(A36, 'Svi studenti'!$B$2:$B993, 0)),"---")</f>
        <v>2и1б</v>
      </c>
      <c r="D36" s="68">
        <v>1.0</v>
      </c>
      <c r="E36" s="69">
        <v>1.0</v>
      </c>
      <c r="F36" s="69">
        <v>1.0</v>
      </c>
      <c r="G36" s="69">
        <v>1.0</v>
      </c>
      <c r="H36" s="69">
        <v>1.0</v>
      </c>
      <c r="I36" s="69">
        <v>1.0</v>
      </c>
      <c r="J36" s="69">
        <v>1.0</v>
      </c>
      <c r="K36" s="69">
        <v>1.0</v>
      </c>
      <c r="L36" s="69">
        <v>1.0</v>
      </c>
      <c r="M36" s="69">
        <v>1.0</v>
      </c>
      <c r="N36" s="69">
        <v>1.0</v>
      </c>
      <c r="O36" s="69">
        <v>1.0</v>
      </c>
      <c r="P36" s="69">
        <v>1.0</v>
      </c>
      <c r="Q36" s="69">
        <v>1.0</v>
      </c>
      <c r="R36" s="69">
        <v>1.0</v>
      </c>
      <c r="S36" s="69">
        <v>1.0</v>
      </c>
      <c r="T36" s="69">
        <v>1.0</v>
      </c>
      <c r="U36" s="68">
        <v>1.0</v>
      </c>
      <c r="V36" s="68">
        <v>1.0</v>
      </c>
      <c r="W36" s="69">
        <v>1.0</v>
      </c>
      <c r="X36" s="69">
        <v>1.0</v>
      </c>
      <c r="Y36" s="69">
        <v>1.0</v>
      </c>
      <c r="Z36" s="69">
        <v>1.0</v>
      </c>
      <c r="AA36" s="69">
        <v>1.0</v>
      </c>
      <c r="AB36" s="68">
        <v>1.0</v>
      </c>
      <c r="AC36" s="68">
        <v>2.0</v>
      </c>
      <c r="AD36" s="68">
        <v>2.0</v>
      </c>
      <c r="AE36" s="68">
        <v>1.0</v>
      </c>
      <c r="AF36" s="68">
        <v>1.0</v>
      </c>
      <c r="AG36" s="68">
        <v>1.0</v>
      </c>
      <c r="AH36" s="68">
        <v>1.0</v>
      </c>
      <c r="AI36" s="68">
        <v>1.0</v>
      </c>
      <c r="AJ36" s="68">
        <v>1.0</v>
      </c>
      <c r="AK36" s="68">
        <v>1.0</v>
      </c>
      <c r="AL36" s="68">
        <v>1.0</v>
      </c>
      <c r="AM36" s="83">
        <v>1.0</v>
      </c>
      <c r="AN36" s="69">
        <v>2.0</v>
      </c>
      <c r="AO36" s="69">
        <v>1.0</v>
      </c>
      <c r="AP36" s="69">
        <v>1.0</v>
      </c>
      <c r="AQ36" s="69">
        <v>1.0</v>
      </c>
      <c r="AR36" s="69">
        <v>1.0</v>
      </c>
      <c r="AS36" s="69">
        <v>1.0</v>
      </c>
      <c r="AT36" s="69">
        <v>1.0</v>
      </c>
      <c r="AU36" s="69">
        <v>1.0</v>
      </c>
      <c r="AV36" s="69">
        <v>1.0</v>
      </c>
      <c r="AW36" s="69">
        <v>1.0</v>
      </c>
      <c r="AX36" s="69">
        <v>1.0</v>
      </c>
      <c r="AY36" s="69">
        <v>1.0</v>
      </c>
      <c r="AZ36" s="69">
        <v>1.0</v>
      </c>
      <c r="BA36" s="69">
        <v>1.0</v>
      </c>
      <c r="BB36" s="69">
        <v>1.0</v>
      </c>
      <c r="BC36" s="69">
        <v>1.0</v>
      </c>
      <c r="BD36" s="69">
        <v>2.0</v>
      </c>
      <c r="BE36" s="69">
        <v>1.0</v>
      </c>
      <c r="BF36" s="69">
        <v>1.0</v>
      </c>
      <c r="BG36" s="69">
        <v>1.0</v>
      </c>
      <c r="BH36" s="69">
        <v>2.0</v>
      </c>
      <c r="BI36" s="69">
        <v>2.0</v>
      </c>
      <c r="BJ36" s="69">
        <v>1.0</v>
      </c>
      <c r="BK36" s="75">
        <f t="shared" si="2"/>
        <v>65</v>
      </c>
    </row>
    <row r="37">
      <c r="A37" s="40" t="s">
        <v>138</v>
      </c>
      <c r="B37" s="44" t="str">
        <f t="array" ref="B37">INDEX('Svi studenti'!$C$2:$C993,MATCH(A37, 'Svi studenti'!$B$2:$B993, 0))</f>
        <v>Љешњак, Миљан</v>
      </c>
      <c r="C37" s="76" t="str">
        <f t="array" ref="C37">iferror(iNDEX('Svi studenti'!$G$2:$G993,MATCH(A37, 'Svi studenti'!$B$2:$B993, 0)),"---")</f>
        <v>2и2а</v>
      </c>
      <c r="D37" s="68">
        <v>1.0</v>
      </c>
      <c r="E37" s="69">
        <v>1.0</v>
      </c>
      <c r="F37" s="69">
        <v>1.0</v>
      </c>
      <c r="G37" s="69">
        <v>1.0</v>
      </c>
      <c r="H37" s="69">
        <v>1.0</v>
      </c>
      <c r="I37" s="69">
        <v>1.0</v>
      </c>
      <c r="J37" s="69">
        <v>1.0</v>
      </c>
      <c r="K37" s="69">
        <v>1.0</v>
      </c>
      <c r="L37" s="69">
        <v>1.0</v>
      </c>
      <c r="M37" s="69">
        <v>1.0</v>
      </c>
      <c r="N37" s="69">
        <v>1.0</v>
      </c>
      <c r="O37" s="69">
        <v>1.0</v>
      </c>
      <c r="P37" s="69">
        <v>1.0</v>
      </c>
      <c r="Q37" s="69">
        <v>1.0</v>
      </c>
      <c r="R37" s="69">
        <v>1.0</v>
      </c>
      <c r="S37" s="69">
        <v>1.0</v>
      </c>
      <c r="T37" s="69">
        <v>1.0</v>
      </c>
      <c r="U37" s="68">
        <v>1.0</v>
      </c>
      <c r="V37" s="68">
        <v>1.0</v>
      </c>
      <c r="W37" s="69">
        <v>1.0</v>
      </c>
      <c r="X37" s="69">
        <v>1.0</v>
      </c>
      <c r="Y37" s="69">
        <v>1.0</v>
      </c>
      <c r="Z37" s="69">
        <v>1.0</v>
      </c>
      <c r="AA37" s="69">
        <v>1.0</v>
      </c>
      <c r="AB37" s="68">
        <v>1.0</v>
      </c>
      <c r="AC37" s="68">
        <v>2.0</v>
      </c>
      <c r="AD37" s="68">
        <v>2.0</v>
      </c>
      <c r="AE37" s="68">
        <v>1.0</v>
      </c>
      <c r="AF37" s="68">
        <v>1.0</v>
      </c>
      <c r="AG37" s="68">
        <v>1.0</v>
      </c>
      <c r="AH37" s="68">
        <v>1.0</v>
      </c>
      <c r="AI37" s="68">
        <v>1.0</v>
      </c>
      <c r="AJ37" s="68">
        <v>1.0</v>
      </c>
      <c r="AK37" s="68">
        <v>1.0</v>
      </c>
      <c r="AL37" s="68">
        <v>1.0</v>
      </c>
      <c r="AM37" s="68">
        <v>1.0</v>
      </c>
      <c r="AN37" s="69">
        <v>2.0</v>
      </c>
      <c r="AO37" s="69">
        <v>1.0</v>
      </c>
      <c r="AP37" s="69">
        <v>1.0</v>
      </c>
      <c r="AQ37" s="69">
        <v>1.0</v>
      </c>
      <c r="AR37" s="69">
        <v>1.0</v>
      </c>
      <c r="AS37" s="69">
        <v>1.0</v>
      </c>
      <c r="AT37" s="69">
        <v>1.0</v>
      </c>
      <c r="AU37" s="69">
        <v>1.0</v>
      </c>
      <c r="AV37" s="69">
        <v>1.0</v>
      </c>
      <c r="AW37" s="69">
        <v>1.0</v>
      </c>
      <c r="AX37" s="69">
        <v>1.0</v>
      </c>
      <c r="AY37" s="69">
        <v>1.0</v>
      </c>
      <c r="AZ37" s="69">
        <v>1.0</v>
      </c>
      <c r="BA37" s="69">
        <v>1.0</v>
      </c>
      <c r="BB37" s="69">
        <v>1.0</v>
      </c>
      <c r="BC37" s="69">
        <v>1.0</v>
      </c>
      <c r="BD37" s="69">
        <v>2.0</v>
      </c>
      <c r="BE37" s="69">
        <v>1.0</v>
      </c>
      <c r="BF37" s="69">
        <v>1.0</v>
      </c>
      <c r="BG37" s="69">
        <v>1.0</v>
      </c>
      <c r="BH37" s="69">
        <v>2.0</v>
      </c>
      <c r="BI37" s="69">
        <v>2.0</v>
      </c>
      <c r="BJ37" s="69">
        <v>1.0</v>
      </c>
      <c r="BK37" s="75">
        <f t="shared" si="2"/>
        <v>65</v>
      </c>
    </row>
    <row r="38">
      <c r="A38" s="40" t="s">
        <v>248</v>
      </c>
      <c r="B38" s="44" t="str">
        <f t="array" ref="B38">INDEX('Svi studenti'!$C$2:$C993,MATCH(A38, 'Svi studenti'!$B$2:$B993, 0))</f>
        <v>Секулић, Лука</v>
      </c>
      <c r="C38" s="74" t="str">
        <f t="array" ref="C38">iferror(iNDEX('Svi studenti'!$G$2:$G993,MATCH(A38, 'Svi studenti'!$B$2:$B993, 0)),"---")</f>
        <v>2и1а</v>
      </c>
      <c r="D38" s="40">
        <v>1.0</v>
      </c>
      <c r="E38" s="40">
        <v>1.0</v>
      </c>
      <c r="F38" s="40">
        <v>1.0</v>
      </c>
      <c r="G38" s="40">
        <v>1.0</v>
      </c>
      <c r="H38" s="40">
        <v>1.0</v>
      </c>
      <c r="I38" s="40">
        <v>1.0</v>
      </c>
      <c r="J38" s="40">
        <v>1.0</v>
      </c>
      <c r="K38" s="40">
        <v>0.0</v>
      </c>
      <c r="L38" s="40">
        <v>1.0</v>
      </c>
      <c r="M38" s="72">
        <v>0.0</v>
      </c>
      <c r="N38" s="40">
        <v>1.0</v>
      </c>
      <c r="O38" s="40">
        <v>1.0</v>
      </c>
      <c r="P38" s="40">
        <v>1.0</v>
      </c>
      <c r="Q38" s="40">
        <v>1.0</v>
      </c>
      <c r="R38" s="40">
        <v>1.0</v>
      </c>
      <c r="S38" s="40">
        <v>1.0</v>
      </c>
      <c r="T38" s="40">
        <v>1.0</v>
      </c>
      <c r="U38" s="40">
        <v>1.0</v>
      </c>
      <c r="V38" s="40">
        <v>1.0</v>
      </c>
      <c r="W38" s="72">
        <v>1.0</v>
      </c>
      <c r="X38" s="40">
        <v>1.0</v>
      </c>
      <c r="Y38" s="40">
        <v>1.0</v>
      </c>
      <c r="Z38" s="40">
        <v>1.0</v>
      </c>
      <c r="AA38" s="40">
        <v>1.0</v>
      </c>
      <c r="AB38" s="40">
        <v>1.0</v>
      </c>
      <c r="AC38" s="40">
        <v>2.0</v>
      </c>
      <c r="AD38" s="40">
        <v>2.0</v>
      </c>
      <c r="AE38" s="40">
        <v>1.0</v>
      </c>
      <c r="AF38" s="40">
        <v>1.0</v>
      </c>
      <c r="AG38" s="40">
        <v>1.0</v>
      </c>
      <c r="AH38" s="40">
        <v>1.0</v>
      </c>
      <c r="AI38" s="40">
        <v>1.0</v>
      </c>
      <c r="AJ38" s="40">
        <v>1.0</v>
      </c>
      <c r="AK38" s="40">
        <v>1.0</v>
      </c>
      <c r="AL38" s="40">
        <v>1.0</v>
      </c>
      <c r="AM38" s="40">
        <v>1.0</v>
      </c>
      <c r="AN38" s="72">
        <v>2.0</v>
      </c>
      <c r="AO38" s="72">
        <v>1.0</v>
      </c>
      <c r="AP38" s="72">
        <v>1.0</v>
      </c>
      <c r="AQ38" s="72">
        <v>1.0</v>
      </c>
      <c r="AR38" s="72">
        <v>1.0</v>
      </c>
      <c r="AS38" s="72">
        <v>1.0</v>
      </c>
      <c r="AT38" s="72">
        <v>1.0</v>
      </c>
      <c r="AU38" s="72">
        <v>1.0</v>
      </c>
      <c r="AV38" s="72">
        <v>1.0</v>
      </c>
      <c r="AW38" s="72">
        <v>1.0</v>
      </c>
      <c r="AX38" s="72">
        <v>1.0</v>
      </c>
      <c r="AY38" s="72">
        <v>0.0</v>
      </c>
      <c r="AZ38" s="72">
        <v>1.0</v>
      </c>
      <c r="BA38" s="72">
        <v>1.0</v>
      </c>
      <c r="BB38" s="72">
        <v>1.0</v>
      </c>
      <c r="BC38" s="72">
        <v>1.0</v>
      </c>
      <c r="BD38" s="72">
        <v>2.0</v>
      </c>
      <c r="BE38" s="72">
        <v>0.0</v>
      </c>
      <c r="BF38" s="72">
        <v>1.0</v>
      </c>
      <c r="BG38" s="72">
        <v>1.0</v>
      </c>
      <c r="BH38" s="72">
        <v>2.0</v>
      </c>
      <c r="BI38" s="72">
        <v>2.0</v>
      </c>
      <c r="BJ38" s="72">
        <v>1.0</v>
      </c>
      <c r="BK38" s="75">
        <f t="shared" si="2"/>
        <v>61</v>
      </c>
    </row>
    <row r="39">
      <c r="A39" s="40" t="s">
        <v>143</v>
      </c>
      <c r="B39" s="44" t="str">
        <f t="array" ref="B39">INDEX('Svi studenti'!$C$2:$C993,MATCH(A39, 'Svi studenti'!$B$2:$B993, 0))</f>
        <v>Маринковић, Ђорђе</v>
      </c>
      <c r="C39" s="76" t="str">
        <f t="array" ref="C39">iferror(iNDEX('Svi studenti'!$G$2:$G993,MATCH(A39, 'Svi studenti'!$B$2:$B993, 0)),"---")</f>
        <v>2и1б</v>
      </c>
      <c r="D39" s="68">
        <v>1.0</v>
      </c>
      <c r="E39" s="69">
        <v>1.0</v>
      </c>
      <c r="F39" s="69">
        <v>1.0</v>
      </c>
      <c r="G39" s="69">
        <v>1.0</v>
      </c>
      <c r="H39" s="69">
        <v>1.0</v>
      </c>
      <c r="I39" s="69">
        <v>1.0</v>
      </c>
      <c r="J39" s="69">
        <v>1.0</v>
      </c>
      <c r="K39" s="69">
        <v>1.0</v>
      </c>
      <c r="L39" s="69">
        <v>0.0</v>
      </c>
      <c r="M39" s="69">
        <v>1.0</v>
      </c>
      <c r="N39" s="69">
        <v>1.0</v>
      </c>
      <c r="O39" s="69">
        <v>0.0</v>
      </c>
      <c r="P39" s="69">
        <v>0.0</v>
      </c>
      <c r="Q39" s="69">
        <v>0.0</v>
      </c>
      <c r="R39" s="69">
        <v>0.0</v>
      </c>
      <c r="S39" s="69">
        <v>0.0</v>
      </c>
      <c r="T39" s="69">
        <v>0.0</v>
      </c>
      <c r="U39" s="68">
        <v>0.0</v>
      </c>
      <c r="V39" s="68">
        <v>0.0</v>
      </c>
      <c r="W39" s="69">
        <v>0.0</v>
      </c>
      <c r="X39" s="69">
        <v>1.0</v>
      </c>
      <c r="Y39" s="69">
        <v>1.0</v>
      </c>
      <c r="Z39" s="69">
        <v>1.0</v>
      </c>
      <c r="AA39" s="69">
        <v>1.0</v>
      </c>
      <c r="AB39" s="68">
        <v>1.0</v>
      </c>
      <c r="AC39" s="68">
        <v>1.0</v>
      </c>
      <c r="AD39" s="68">
        <v>0.0</v>
      </c>
      <c r="AE39" s="68">
        <v>1.0</v>
      </c>
      <c r="AF39" s="68">
        <v>1.0</v>
      </c>
      <c r="AG39" s="68">
        <v>1.0</v>
      </c>
      <c r="AH39" s="68">
        <v>1.0</v>
      </c>
      <c r="AI39" s="68">
        <v>1.0</v>
      </c>
      <c r="AJ39" s="68">
        <v>1.0</v>
      </c>
      <c r="AK39" s="68">
        <v>1.0</v>
      </c>
      <c r="AL39" s="68">
        <v>1.0</v>
      </c>
      <c r="AM39" s="68">
        <v>0.0</v>
      </c>
      <c r="AN39" s="69">
        <v>2.0</v>
      </c>
      <c r="AO39" s="69">
        <v>0.0</v>
      </c>
      <c r="AP39" s="69">
        <v>0.0</v>
      </c>
      <c r="AQ39" s="69">
        <v>1.0</v>
      </c>
      <c r="AR39" s="69">
        <v>1.0</v>
      </c>
      <c r="AS39" s="69">
        <v>1.0</v>
      </c>
      <c r="AT39" s="69">
        <v>1.0</v>
      </c>
      <c r="AU39" s="69">
        <v>1.0</v>
      </c>
      <c r="AV39" s="69">
        <v>0.0</v>
      </c>
      <c r="AW39" s="69">
        <v>0.0</v>
      </c>
      <c r="AX39" s="69">
        <v>0.0</v>
      </c>
      <c r="AY39" s="69">
        <v>0.0</v>
      </c>
      <c r="AZ39" s="69">
        <v>1.0</v>
      </c>
      <c r="BA39" s="69">
        <v>1.0</v>
      </c>
      <c r="BB39" s="69">
        <v>0.0</v>
      </c>
      <c r="BC39" s="69">
        <v>0.0</v>
      </c>
      <c r="BD39" s="69">
        <v>0.0</v>
      </c>
      <c r="BE39" s="69">
        <v>0.0</v>
      </c>
      <c r="BF39" s="69">
        <v>0.0</v>
      </c>
      <c r="BG39" s="69">
        <v>0.0</v>
      </c>
      <c r="BH39" s="69">
        <v>0.0</v>
      </c>
      <c r="BI39" s="69">
        <v>0.0</v>
      </c>
      <c r="BJ39" s="69">
        <v>0.0</v>
      </c>
      <c r="BK39" s="75">
        <f t="shared" si="2"/>
        <v>33</v>
      </c>
    </row>
    <row r="40">
      <c r="A40" s="40" t="s">
        <v>95</v>
      </c>
      <c r="B40" s="44" t="str">
        <f t="array" ref="B40">INDEX('Svi studenti'!$C$2:$C993,MATCH(A40, 'Svi studenti'!$B$2:$B993, 0))</f>
        <v>Иричанин, Мартина</v>
      </c>
      <c r="C40" s="76" t="str">
        <f t="array" ref="C40">iferror(iNDEX('Svi studenti'!$G$2:$G993,MATCH(A40, 'Svi studenti'!$B$2:$B993, 0)),"---")</f>
        <v>2и2а</v>
      </c>
      <c r="D40" s="68">
        <v>1.0</v>
      </c>
      <c r="E40" s="69">
        <v>1.0</v>
      </c>
      <c r="F40" s="69">
        <v>1.0</v>
      </c>
      <c r="G40" s="69">
        <v>1.0</v>
      </c>
      <c r="H40" s="69">
        <v>1.0</v>
      </c>
      <c r="I40" s="69">
        <v>1.0</v>
      </c>
      <c r="J40" s="69">
        <v>0.0</v>
      </c>
      <c r="K40" s="69">
        <v>0.0</v>
      </c>
      <c r="L40" s="69">
        <v>1.0</v>
      </c>
      <c r="M40" s="69">
        <v>0.0</v>
      </c>
      <c r="N40" s="69">
        <v>1.0</v>
      </c>
      <c r="O40" s="69">
        <v>1.0</v>
      </c>
      <c r="P40" s="69">
        <v>0.0</v>
      </c>
      <c r="Q40" s="69">
        <v>0.0</v>
      </c>
      <c r="R40" s="69">
        <v>0.0</v>
      </c>
      <c r="S40" s="69">
        <v>1.0</v>
      </c>
      <c r="T40" s="69">
        <v>1.0</v>
      </c>
      <c r="U40" s="68">
        <v>1.0</v>
      </c>
      <c r="V40" s="68">
        <v>1.0</v>
      </c>
      <c r="W40" s="69">
        <v>0.0</v>
      </c>
      <c r="X40" s="69">
        <v>0.0</v>
      </c>
      <c r="Y40" s="69">
        <v>1.0</v>
      </c>
      <c r="Z40" s="69">
        <v>1.0</v>
      </c>
      <c r="AA40" s="69">
        <v>1.0</v>
      </c>
      <c r="AB40" s="68">
        <v>1.0</v>
      </c>
      <c r="AC40" s="68">
        <v>1.0</v>
      </c>
      <c r="AD40" s="68">
        <v>0.0</v>
      </c>
      <c r="AE40" s="68">
        <v>1.0</v>
      </c>
      <c r="AF40" s="68">
        <v>0.0</v>
      </c>
      <c r="AG40" s="68">
        <v>1.0</v>
      </c>
      <c r="AH40" s="68">
        <v>0.0</v>
      </c>
      <c r="AI40" s="68">
        <v>0.0</v>
      </c>
      <c r="AJ40" s="68">
        <v>0.0</v>
      </c>
      <c r="AK40" s="68">
        <v>0.0</v>
      </c>
      <c r="AL40" s="68">
        <v>0.0</v>
      </c>
      <c r="AM40" s="68">
        <v>1.0</v>
      </c>
      <c r="AN40" s="69">
        <v>1.0</v>
      </c>
      <c r="AO40" s="69">
        <v>1.0</v>
      </c>
      <c r="AP40" s="69">
        <v>1.0</v>
      </c>
      <c r="AQ40" s="69">
        <v>1.0</v>
      </c>
      <c r="AR40" s="69">
        <v>1.0</v>
      </c>
      <c r="AS40" s="69">
        <v>0.0</v>
      </c>
      <c r="AT40" s="69">
        <v>1.0</v>
      </c>
      <c r="AU40" s="69">
        <v>0.0</v>
      </c>
      <c r="AV40" s="69">
        <v>0.0</v>
      </c>
      <c r="AW40" s="69">
        <v>0.0</v>
      </c>
      <c r="AX40" s="69">
        <v>0.0</v>
      </c>
      <c r="AY40" s="69">
        <v>0.0</v>
      </c>
      <c r="AZ40" s="69">
        <v>1.0</v>
      </c>
      <c r="BA40" s="69">
        <v>1.0</v>
      </c>
      <c r="BB40" s="69">
        <v>1.0</v>
      </c>
      <c r="BC40" s="69">
        <v>0.0</v>
      </c>
      <c r="BD40" s="69">
        <v>0.0</v>
      </c>
      <c r="BE40" s="69">
        <v>0.0</v>
      </c>
      <c r="BF40" s="69">
        <v>0.0</v>
      </c>
      <c r="BG40" s="69">
        <v>0.0</v>
      </c>
      <c r="BH40" s="69">
        <v>0.0</v>
      </c>
      <c r="BI40" s="69">
        <v>0.0</v>
      </c>
      <c r="BJ40" s="69">
        <v>0.0</v>
      </c>
      <c r="BK40" s="75">
        <f t="shared" si="2"/>
        <v>30</v>
      </c>
    </row>
    <row r="41">
      <c r="A41" s="40" t="s">
        <v>157</v>
      </c>
      <c r="B41" s="44" t="str">
        <f t="array" ref="B41">INDEX('Svi studenti'!$C$2:$C993,MATCH(A41, 'Svi studenti'!$B$2:$B993, 0))</f>
        <v>Мијаиловић, Невена</v>
      </c>
      <c r="C41" s="71" t="str">
        <f t="array" ref="C41">iferror(iNDEX('Svi studenti'!$G$2:$G993,MATCH(A41, 'Svi studenti'!$B$2:$B993, 0)),"---")</f>
        <v>2и2б</v>
      </c>
      <c r="D41" s="40">
        <v>1.0</v>
      </c>
      <c r="E41" s="40">
        <v>1.0</v>
      </c>
      <c r="F41" s="40">
        <v>1.0</v>
      </c>
      <c r="G41" s="40">
        <v>1.0</v>
      </c>
      <c r="H41" s="40">
        <v>1.0</v>
      </c>
      <c r="I41" s="40">
        <v>1.0</v>
      </c>
      <c r="J41" s="40">
        <v>1.0</v>
      </c>
      <c r="K41" s="40">
        <v>1.0</v>
      </c>
      <c r="L41" s="40">
        <v>1.0</v>
      </c>
      <c r="M41" s="72">
        <v>1.0</v>
      </c>
      <c r="N41" s="40">
        <v>1.0</v>
      </c>
      <c r="O41" s="40">
        <v>1.0</v>
      </c>
      <c r="P41" s="40">
        <v>1.0</v>
      </c>
      <c r="Q41" s="40">
        <v>1.0</v>
      </c>
      <c r="R41" s="40">
        <v>1.0</v>
      </c>
      <c r="S41" s="40">
        <v>1.0</v>
      </c>
      <c r="T41" s="40">
        <v>1.0</v>
      </c>
      <c r="U41" s="40">
        <v>1.0</v>
      </c>
      <c r="V41" s="40">
        <v>1.0</v>
      </c>
      <c r="W41" s="72">
        <v>1.0</v>
      </c>
      <c r="X41" s="40">
        <v>1.0</v>
      </c>
      <c r="Y41" s="40">
        <v>1.0</v>
      </c>
      <c r="Z41" s="40">
        <v>1.0</v>
      </c>
      <c r="AA41" s="40">
        <v>1.0</v>
      </c>
      <c r="AB41" s="40">
        <v>1.0</v>
      </c>
      <c r="AC41" s="40">
        <v>2.0</v>
      </c>
      <c r="AD41" s="40">
        <v>2.0</v>
      </c>
      <c r="AE41" s="40">
        <v>1.0</v>
      </c>
      <c r="AF41" s="40">
        <v>1.0</v>
      </c>
      <c r="AG41" s="40">
        <v>1.0</v>
      </c>
      <c r="AH41" s="40">
        <v>1.0</v>
      </c>
      <c r="AI41" s="40">
        <v>1.0</v>
      </c>
      <c r="AJ41" s="40">
        <v>1.0</v>
      </c>
      <c r="AK41" s="40">
        <v>1.0</v>
      </c>
      <c r="AL41" s="40">
        <v>1.0</v>
      </c>
      <c r="AM41" s="40">
        <v>1.0</v>
      </c>
      <c r="AN41" s="72">
        <v>2.0</v>
      </c>
      <c r="AO41" s="72">
        <v>1.0</v>
      </c>
      <c r="AP41" s="72">
        <v>1.0</v>
      </c>
      <c r="AQ41" s="72">
        <v>1.0</v>
      </c>
      <c r="AR41" s="72">
        <v>1.0</v>
      </c>
      <c r="AS41" s="72">
        <v>1.0</v>
      </c>
      <c r="AT41" s="72">
        <v>1.0</v>
      </c>
      <c r="AU41" s="72">
        <v>1.0</v>
      </c>
      <c r="AV41" s="72">
        <v>1.0</v>
      </c>
      <c r="AW41" s="72">
        <v>1.0</v>
      </c>
      <c r="AX41" s="72">
        <v>1.0</v>
      </c>
      <c r="AY41" s="72">
        <v>1.0</v>
      </c>
      <c r="AZ41" s="72">
        <v>1.0</v>
      </c>
      <c r="BA41" s="72">
        <v>1.0</v>
      </c>
      <c r="BB41" s="72">
        <v>1.0</v>
      </c>
      <c r="BC41" s="72">
        <v>1.0</v>
      </c>
      <c r="BD41" s="72">
        <v>0.0</v>
      </c>
      <c r="BE41" s="72">
        <v>1.0</v>
      </c>
      <c r="BF41" s="72">
        <v>1.0</v>
      </c>
      <c r="BG41" s="72">
        <v>1.0</v>
      </c>
      <c r="BH41" s="72">
        <v>1.0</v>
      </c>
      <c r="BI41" s="72">
        <v>1.0</v>
      </c>
      <c r="BJ41" s="72">
        <v>1.0</v>
      </c>
      <c r="BK41" s="75">
        <f t="shared" si="2"/>
        <v>61</v>
      </c>
    </row>
    <row r="42">
      <c r="A42" s="40" t="s">
        <v>171</v>
      </c>
      <c r="B42" s="44" t="str">
        <f t="array" ref="B42">INDEX('Svi studenti'!$C$2:$C993,MATCH(A42, 'Svi studenti'!$B$2:$B993, 0))</f>
        <v>Милосављевић, Тодор</v>
      </c>
      <c r="C42" s="71" t="str">
        <f t="array" ref="C42">iferror(iNDEX('Svi studenti'!$G$2:$G993,MATCH(A42, 'Svi studenti'!$B$2:$B993, 0)),"---")</f>
        <v>2и2б</v>
      </c>
      <c r="D42" s="40">
        <v>1.0</v>
      </c>
      <c r="E42" s="40">
        <v>1.0</v>
      </c>
      <c r="F42" s="40">
        <v>1.0</v>
      </c>
      <c r="G42" s="40">
        <v>1.0</v>
      </c>
      <c r="H42" s="40">
        <v>1.0</v>
      </c>
      <c r="I42" s="40">
        <v>1.0</v>
      </c>
      <c r="J42" s="40">
        <v>1.0</v>
      </c>
      <c r="K42" s="40">
        <v>1.0</v>
      </c>
      <c r="L42" s="40">
        <v>1.0</v>
      </c>
      <c r="M42" s="72">
        <v>0.0</v>
      </c>
      <c r="N42" s="40">
        <v>1.0</v>
      </c>
      <c r="O42" s="40">
        <v>1.0</v>
      </c>
      <c r="P42" s="40">
        <v>1.0</v>
      </c>
      <c r="Q42" s="40">
        <v>1.0</v>
      </c>
      <c r="R42" s="40">
        <v>0.0</v>
      </c>
      <c r="S42" s="40">
        <v>1.0</v>
      </c>
      <c r="T42" s="40">
        <v>0.0</v>
      </c>
      <c r="U42" s="40">
        <v>0.0</v>
      </c>
      <c r="V42" s="40">
        <v>1.0</v>
      </c>
      <c r="W42" s="72">
        <v>0.0</v>
      </c>
      <c r="X42" s="40">
        <v>1.0</v>
      </c>
      <c r="Y42" s="40">
        <v>1.0</v>
      </c>
      <c r="Z42" s="40">
        <v>1.0</v>
      </c>
      <c r="AA42" s="40">
        <v>1.0</v>
      </c>
      <c r="AB42" s="40">
        <v>1.0</v>
      </c>
      <c r="AC42" s="40">
        <v>2.0</v>
      </c>
      <c r="AD42" s="40">
        <v>2.0</v>
      </c>
      <c r="AE42" s="40">
        <v>1.0</v>
      </c>
      <c r="AF42" s="40">
        <v>1.0</v>
      </c>
      <c r="AG42" s="40">
        <v>1.0</v>
      </c>
      <c r="AH42" s="40">
        <v>1.0</v>
      </c>
      <c r="AI42" s="40">
        <v>1.0</v>
      </c>
      <c r="AJ42" s="40">
        <v>1.0</v>
      </c>
      <c r="AK42" s="40">
        <v>1.0</v>
      </c>
      <c r="AL42" s="40">
        <v>1.0</v>
      </c>
      <c r="AM42" s="40">
        <v>1.0</v>
      </c>
      <c r="AN42" s="72">
        <v>2.0</v>
      </c>
      <c r="AO42" s="72">
        <v>1.0</v>
      </c>
      <c r="AP42" s="72">
        <v>1.0</v>
      </c>
      <c r="AQ42" s="72">
        <v>1.0</v>
      </c>
      <c r="AR42" s="72">
        <v>0.0</v>
      </c>
      <c r="AS42" s="72">
        <v>1.0</v>
      </c>
      <c r="AT42" s="72">
        <v>1.0</v>
      </c>
      <c r="AU42" s="72">
        <v>1.0</v>
      </c>
      <c r="AV42" s="72">
        <v>1.0</v>
      </c>
      <c r="AW42" s="72">
        <v>1.0</v>
      </c>
      <c r="AX42" s="72">
        <v>0.0</v>
      </c>
      <c r="AY42" s="72">
        <v>0.0</v>
      </c>
      <c r="AZ42" s="72">
        <v>1.0</v>
      </c>
      <c r="BA42" s="72">
        <v>1.0</v>
      </c>
      <c r="BB42" s="72">
        <v>1.0</v>
      </c>
      <c r="BC42" s="72">
        <v>0.0</v>
      </c>
      <c r="BD42" s="72">
        <v>0.0</v>
      </c>
      <c r="BE42" s="72">
        <v>0.0</v>
      </c>
      <c r="BF42" s="72">
        <v>0.0</v>
      </c>
      <c r="BG42" s="72">
        <v>1.0</v>
      </c>
      <c r="BH42" s="72">
        <v>1.0</v>
      </c>
      <c r="BI42" s="72">
        <v>0.0</v>
      </c>
      <c r="BJ42" s="72">
        <v>0.0</v>
      </c>
      <c r="BK42" s="75">
        <f t="shared" si="2"/>
        <v>48</v>
      </c>
    </row>
    <row r="43">
      <c r="A43" s="40" t="s">
        <v>26</v>
      </c>
      <c r="B43" s="44" t="str">
        <f t="array" ref="B43">INDEX('Svi studenti'!$C$2:$C993,MATCH(A43, 'Svi studenti'!$B$2:$B993, 0))</f>
        <v>Биочанин, Милош</v>
      </c>
      <c r="C43" s="76" t="str">
        <f t="array" ref="C43">iferror(iNDEX('Svi studenti'!$G$2:$G993,MATCH(A43, 'Svi studenti'!$B$2:$B993, 0)),"---")</f>
        <v>2и2а</v>
      </c>
      <c r="D43" s="68">
        <v>1.0</v>
      </c>
      <c r="E43" s="69">
        <v>1.0</v>
      </c>
      <c r="F43" s="69">
        <v>1.0</v>
      </c>
      <c r="G43" s="69">
        <v>1.0</v>
      </c>
      <c r="H43" s="69">
        <v>1.0</v>
      </c>
      <c r="I43" s="69">
        <v>1.0</v>
      </c>
      <c r="J43" s="69">
        <v>0.0</v>
      </c>
      <c r="K43" s="69">
        <v>0.0</v>
      </c>
      <c r="L43" s="69">
        <v>0.0</v>
      </c>
      <c r="M43" s="69">
        <v>1.0</v>
      </c>
      <c r="N43" s="69">
        <v>1.0</v>
      </c>
      <c r="O43" s="69">
        <v>1.0</v>
      </c>
      <c r="P43" s="69">
        <v>1.0</v>
      </c>
      <c r="Q43" s="69">
        <v>1.0</v>
      </c>
      <c r="R43" s="69">
        <v>1.0</v>
      </c>
      <c r="S43" s="69">
        <v>1.0</v>
      </c>
      <c r="T43" s="69">
        <v>1.0</v>
      </c>
      <c r="U43" s="68">
        <v>0.0</v>
      </c>
      <c r="V43" s="68">
        <v>0.0</v>
      </c>
      <c r="W43" s="69">
        <v>1.0</v>
      </c>
      <c r="X43" s="69">
        <v>1.0</v>
      </c>
      <c r="Y43" s="69">
        <v>1.0</v>
      </c>
      <c r="Z43" s="69">
        <v>1.0</v>
      </c>
      <c r="AA43" s="69">
        <v>0.0</v>
      </c>
      <c r="AB43" s="68">
        <v>1.0</v>
      </c>
      <c r="AC43" s="68">
        <v>0.0</v>
      </c>
      <c r="AD43" s="68">
        <v>0.0</v>
      </c>
      <c r="AE43" s="68">
        <v>0.0</v>
      </c>
      <c r="AF43" s="68">
        <v>0.0</v>
      </c>
      <c r="AG43" s="68">
        <v>0.0</v>
      </c>
      <c r="AH43" s="68">
        <v>0.0</v>
      </c>
      <c r="AI43" s="68">
        <v>0.0</v>
      </c>
      <c r="AJ43" s="68">
        <v>0.0</v>
      </c>
      <c r="AK43" s="68">
        <v>0.0</v>
      </c>
      <c r="AL43" s="68">
        <v>0.0</v>
      </c>
      <c r="AM43" s="68">
        <v>0.0</v>
      </c>
      <c r="AN43" s="69">
        <v>0.0</v>
      </c>
      <c r="AO43" s="69">
        <v>0.0</v>
      </c>
      <c r="AP43" s="69">
        <v>0.0</v>
      </c>
      <c r="AQ43" s="69">
        <v>0.0</v>
      </c>
      <c r="AR43" s="69">
        <v>0.0</v>
      </c>
      <c r="AS43" s="69">
        <v>0.0</v>
      </c>
      <c r="AT43" s="69">
        <v>0.0</v>
      </c>
      <c r="AU43" s="69">
        <v>0.0</v>
      </c>
      <c r="AV43" s="69">
        <v>0.0</v>
      </c>
      <c r="AW43" s="69">
        <v>0.0</v>
      </c>
      <c r="AX43" s="69">
        <v>0.0</v>
      </c>
      <c r="AY43" s="69">
        <v>0.0</v>
      </c>
      <c r="AZ43" s="69">
        <v>0.0</v>
      </c>
      <c r="BA43" s="69">
        <v>0.0</v>
      </c>
      <c r="BB43" s="69">
        <v>0.0</v>
      </c>
      <c r="BC43" s="69">
        <v>0.0</v>
      </c>
      <c r="BD43" s="69">
        <v>0.0</v>
      </c>
      <c r="BE43" s="69">
        <v>0.0</v>
      </c>
      <c r="BF43" s="69">
        <v>0.0</v>
      </c>
      <c r="BG43" s="69">
        <v>0.0</v>
      </c>
      <c r="BH43" s="69">
        <v>0.0</v>
      </c>
      <c r="BI43" s="69">
        <v>0.0</v>
      </c>
      <c r="BJ43" s="69">
        <v>0.0</v>
      </c>
      <c r="BK43" s="77">
        <f t="shared" si="2"/>
        <v>19</v>
      </c>
    </row>
    <row r="44">
      <c r="A44" s="40" t="s">
        <v>174</v>
      </c>
      <c r="B44" s="44" t="str">
        <f t="array" ref="B44">INDEX('Svi studenti'!$C$2:$C993,MATCH(A44, 'Svi studenti'!$B$2:$B993, 0))</f>
        <v>Милошевић, Матеја</v>
      </c>
      <c r="C44" s="76" t="str">
        <f t="array" ref="C44">iferror(iNDEX('Svi studenti'!$G$2:$G993,MATCH(A44, 'Svi studenti'!$B$2:$B993, 0)),"---")</f>
        <v>2и2а</v>
      </c>
      <c r="D44" s="68">
        <v>1.0</v>
      </c>
      <c r="E44" s="69">
        <v>1.0</v>
      </c>
      <c r="F44" s="69">
        <v>1.0</v>
      </c>
      <c r="G44" s="69">
        <v>1.0</v>
      </c>
      <c r="H44" s="69">
        <v>1.0</v>
      </c>
      <c r="I44" s="69">
        <v>1.0</v>
      </c>
      <c r="J44" s="69">
        <v>1.0</v>
      </c>
      <c r="K44" s="69">
        <v>1.0</v>
      </c>
      <c r="L44" s="69">
        <v>1.0</v>
      </c>
      <c r="M44" s="69">
        <v>1.0</v>
      </c>
      <c r="N44" s="69">
        <v>1.0</v>
      </c>
      <c r="O44" s="69">
        <v>1.0</v>
      </c>
      <c r="P44" s="69">
        <v>1.0</v>
      </c>
      <c r="Q44" s="69">
        <v>1.0</v>
      </c>
      <c r="R44" s="69">
        <v>1.0</v>
      </c>
      <c r="S44" s="69">
        <v>1.0</v>
      </c>
      <c r="T44" s="69">
        <v>1.0</v>
      </c>
      <c r="U44" s="68">
        <v>1.0</v>
      </c>
      <c r="V44" s="68">
        <v>1.0</v>
      </c>
      <c r="W44" s="69">
        <v>1.0</v>
      </c>
      <c r="X44" s="69">
        <v>1.0</v>
      </c>
      <c r="Y44" s="69">
        <v>1.0</v>
      </c>
      <c r="Z44" s="69">
        <v>1.0</v>
      </c>
      <c r="AA44" s="69">
        <v>1.0</v>
      </c>
      <c r="AB44" s="68">
        <v>1.0</v>
      </c>
      <c r="AC44" s="68">
        <v>2.0</v>
      </c>
      <c r="AD44" s="68">
        <v>2.0</v>
      </c>
      <c r="AE44" s="68">
        <v>1.0</v>
      </c>
      <c r="AF44" s="68">
        <v>1.0</v>
      </c>
      <c r="AG44" s="68">
        <v>1.0</v>
      </c>
      <c r="AH44" s="68">
        <v>1.0</v>
      </c>
      <c r="AI44" s="68">
        <v>1.0</v>
      </c>
      <c r="AJ44" s="68">
        <v>1.0</v>
      </c>
      <c r="AK44" s="68">
        <v>1.0</v>
      </c>
      <c r="AL44" s="68">
        <v>1.0</v>
      </c>
      <c r="AM44" s="68">
        <v>1.0</v>
      </c>
      <c r="AN44" s="69">
        <v>2.0</v>
      </c>
      <c r="AO44" s="69">
        <v>1.0</v>
      </c>
      <c r="AP44" s="69">
        <v>1.0</v>
      </c>
      <c r="AQ44" s="69">
        <v>1.0</v>
      </c>
      <c r="AR44" s="69">
        <v>1.0</v>
      </c>
      <c r="AS44" s="69">
        <v>1.0</v>
      </c>
      <c r="AT44" s="69">
        <v>1.0</v>
      </c>
      <c r="AU44" s="69">
        <v>1.0</v>
      </c>
      <c r="AV44" s="69">
        <v>1.0</v>
      </c>
      <c r="AW44" s="69">
        <v>1.0</v>
      </c>
      <c r="AX44" s="69">
        <v>1.0</v>
      </c>
      <c r="AY44" s="69">
        <v>1.0</v>
      </c>
      <c r="AZ44" s="69">
        <v>1.0</v>
      </c>
      <c r="BA44" s="69">
        <v>1.0</v>
      </c>
      <c r="BB44" s="69">
        <v>1.0</v>
      </c>
      <c r="BC44" s="69">
        <v>1.0</v>
      </c>
      <c r="BD44" s="69">
        <v>2.0</v>
      </c>
      <c r="BE44" s="69">
        <v>1.0</v>
      </c>
      <c r="BF44" s="69">
        <v>1.0</v>
      </c>
      <c r="BG44" s="69">
        <v>1.0</v>
      </c>
      <c r="BH44" s="69">
        <v>2.0</v>
      </c>
      <c r="BI44" s="69">
        <v>2.0</v>
      </c>
      <c r="BJ44" s="69">
        <v>1.0</v>
      </c>
      <c r="BK44" s="75">
        <f t="shared" si="2"/>
        <v>65</v>
      </c>
    </row>
    <row r="45">
      <c r="A45" s="40" t="s">
        <v>175</v>
      </c>
      <c r="B45" s="44" t="str">
        <f t="array" ref="B45">INDEX('Svi studenti'!$C$2:$C993,MATCH(A45, 'Svi studenti'!$B$2:$B993, 0))</f>
        <v>Милутиновић, Ања</v>
      </c>
      <c r="C45" s="76" t="str">
        <f t="array" ref="C45">iferror(iNDEX('Svi studenti'!$G$2:$G993,MATCH(A45, 'Svi studenti'!$B$2:$B993, 0)),"---")</f>
        <v>2и2а</v>
      </c>
      <c r="D45" s="68">
        <v>1.0</v>
      </c>
      <c r="E45" s="69">
        <v>1.0</v>
      </c>
      <c r="F45" s="69">
        <v>1.0</v>
      </c>
      <c r="G45" s="69">
        <v>1.0</v>
      </c>
      <c r="H45" s="69">
        <v>1.0</v>
      </c>
      <c r="I45" s="69">
        <v>1.0</v>
      </c>
      <c r="J45" s="69">
        <v>1.0</v>
      </c>
      <c r="K45" s="69">
        <v>1.0</v>
      </c>
      <c r="L45" s="69">
        <v>1.0</v>
      </c>
      <c r="M45" s="69">
        <v>0.0</v>
      </c>
      <c r="N45" s="69">
        <v>1.0</v>
      </c>
      <c r="O45" s="69">
        <v>1.0</v>
      </c>
      <c r="P45" s="69">
        <v>1.0</v>
      </c>
      <c r="Q45" s="69">
        <v>1.0</v>
      </c>
      <c r="R45" s="69">
        <v>1.0</v>
      </c>
      <c r="S45" s="69">
        <v>1.0</v>
      </c>
      <c r="T45" s="69">
        <v>1.0</v>
      </c>
      <c r="U45" s="68">
        <v>1.0</v>
      </c>
      <c r="V45" s="68">
        <v>1.0</v>
      </c>
      <c r="W45" s="69">
        <v>1.0</v>
      </c>
      <c r="X45" s="69">
        <v>1.0</v>
      </c>
      <c r="Y45" s="69">
        <v>1.0</v>
      </c>
      <c r="Z45" s="69">
        <v>1.0</v>
      </c>
      <c r="AA45" s="69">
        <v>1.0</v>
      </c>
      <c r="AB45" s="68">
        <v>1.0</v>
      </c>
      <c r="AC45" s="68">
        <v>2.0</v>
      </c>
      <c r="AD45" s="68">
        <v>2.0</v>
      </c>
      <c r="AE45" s="68">
        <v>1.0</v>
      </c>
      <c r="AF45" s="68">
        <v>1.0</v>
      </c>
      <c r="AG45" s="68">
        <v>1.0</v>
      </c>
      <c r="AH45" s="68">
        <v>0.0</v>
      </c>
      <c r="AI45" s="68">
        <v>1.0</v>
      </c>
      <c r="AJ45" s="68">
        <v>1.0</v>
      </c>
      <c r="AK45" s="68">
        <v>1.0</v>
      </c>
      <c r="AL45" s="68">
        <v>1.0</v>
      </c>
      <c r="AM45" s="68">
        <v>1.0</v>
      </c>
      <c r="AN45" s="69">
        <v>2.0</v>
      </c>
      <c r="AO45" s="69">
        <v>1.0</v>
      </c>
      <c r="AP45" s="69">
        <v>1.0</v>
      </c>
      <c r="AQ45" s="69">
        <v>1.0</v>
      </c>
      <c r="AR45" s="69">
        <v>1.0</v>
      </c>
      <c r="AS45" s="69">
        <v>0.0</v>
      </c>
      <c r="AT45" s="69">
        <v>1.0</v>
      </c>
      <c r="AU45" s="69">
        <v>0.0</v>
      </c>
      <c r="AV45" s="69">
        <v>1.0</v>
      </c>
      <c r="AW45" s="69">
        <v>1.0</v>
      </c>
      <c r="AX45" s="69">
        <v>1.0</v>
      </c>
      <c r="AY45" s="69">
        <v>1.0</v>
      </c>
      <c r="AZ45" s="69">
        <v>1.0</v>
      </c>
      <c r="BA45" s="69">
        <v>1.0</v>
      </c>
      <c r="BB45" s="69">
        <v>1.0</v>
      </c>
      <c r="BC45" s="69">
        <v>1.0</v>
      </c>
      <c r="BD45" s="69">
        <v>2.0</v>
      </c>
      <c r="BE45" s="69">
        <v>1.0</v>
      </c>
      <c r="BF45" s="69">
        <v>1.0</v>
      </c>
      <c r="BG45" s="69">
        <v>1.0</v>
      </c>
      <c r="BH45" s="69">
        <v>2.0</v>
      </c>
      <c r="BI45" s="69">
        <v>2.0</v>
      </c>
      <c r="BJ45" s="69">
        <v>1.0</v>
      </c>
      <c r="BK45" s="75">
        <f t="shared" si="2"/>
        <v>61</v>
      </c>
    </row>
    <row r="46">
      <c r="A46" s="40" t="s">
        <v>190</v>
      </c>
      <c r="B46" s="44" t="str">
        <f t="array" ref="B46">INDEX('Svi studenti'!$C$2:$C993,MATCH(A46, 'Svi studenti'!$B$2:$B993, 0))</f>
        <v>Ненадовић, Ања</v>
      </c>
      <c r="C46" s="76" t="str">
        <f t="array" ref="C46">iferror(iNDEX('Svi studenti'!$G$2:$G993,MATCH(A46, 'Svi studenti'!$B$2:$B993, 0)),"---")</f>
        <v>2и2а</v>
      </c>
      <c r="D46" s="68">
        <v>1.0</v>
      </c>
      <c r="E46" s="69">
        <v>1.0</v>
      </c>
      <c r="F46" s="69">
        <v>1.0</v>
      </c>
      <c r="G46" s="69">
        <v>1.0</v>
      </c>
      <c r="H46" s="69">
        <v>1.0</v>
      </c>
      <c r="I46" s="69">
        <v>1.0</v>
      </c>
      <c r="J46" s="69">
        <v>0.0</v>
      </c>
      <c r="K46" s="69">
        <v>0.0</v>
      </c>
      <c r="L46" s="69">
        <v>1.0</v>
      </c>
      <c r="M46" s="69">
        <v>0.0</v>
      </c>
      <c r="N46" s="69">
        <v>1.0</v>
      </c>
      <c r="O46" s="69">
        <v>1.0</v>
      </c>
      <c r="P46" s="69">
        <v>1.0</v>
      </c>
      <c r="Q46" s="69">
        <v>1.0</v>
      </c>
      <c r="R46" s="69">
        <v>1.0</v>
      </c>
      <c r="S46" s="69">
        <v>1.0</v>
      </c>
      <c r="T46" s="69">
        <v>1.0</v>
      </c>
      <c r="U46" s="68">
        <v>0.0</v>
      </c>
      <c r="V46" s="68">
        <v>1.0</v>
      </c>
      <c r="W46" s="69">
        <v>1.0</v>
      </c>
      <c r="X46" s="69">
        <v>1.0</v>
      </c>
      <c r="Y46" s="69">
        <v>1.0</v>
      </c>
      <c r="Z46" s="69">
        <v>1.0</v>
      </c>
      <c r="AA46" s="69">
        <v>1.0</v>
      </c>
      <c r="AB46" s="68">
        <v>1.0</v>
      </c>
      <c r="AC46" s="68">
        <v>1.0</v>
      </c>
      <c r="AD46" s="68">
        <v>0.0</v>
      </c>
      <c r="AE46" s="68">
        <v>1.0</v>
      </c>
      <c r="AF46" s="68">
        <v>1.0</v>
      </c>
      <c r="AG46" s="68">
        <v>1.0</v>
      </c>
      <c r="AH46" s="68">
        <v>1.0</v>
      </c>
      <c r="AI46" s="68">
        <v>1.0</v>
      </c>
      <c r="AJ46" s="68">
        <v>1.0</v>
      </c>
      <c r="AK46" s="68">
        <v>1.0</v>
      </c>
      <c r="AL46" s="68">
        <v>1.0</v>
      </c>
      <c r="AM46" s="68">
        <v>1.0</v>
      </c>
      <c r="AN46" s="69">
        <v>2.0</v>
      </c>
      <c r="AO46" s="69">
        <v>1.0</v>
      </c>
      <c r="AP46" s="69">
        <v>1.0</v>
      </c>
      <c r="AQ46" s="69">
        <v>1.0</v>
      </c>
      <c r="AR46" s="69">
        <v>0.0</v>
      </c>
      <c r="AS46" s="69">
        <v>1.0</v>
      </c>
      <c r="AT46" s="69">
        <v>1.0</v>
      </c>
      <c r="AU46" s="69">
        <v>0.0</v>
      </c>
      <c r="AV46" s="69">
        <v>1.0</v>
      </c>
      <c r="AW46" s="69">
        <v>1.0</v>
      </c>
      <c r="AX46" s="69">
        <v>1.0</v>
      </c>
      <c r="AY46" s="69">
        <v>0.0</v>
      </c>
      <c r="AZ46" s="69">
        <v>1.0</v>
      </c>
      <c r="BA46" s="69">
        <v>1.0</v>
      </c>
      <c r="BB46" s="69">
        <v>1.0</v>
      </c>
      <c r="BC46" s="69">
        <v>1.0</v>
      </c>
      <c r="BD46" s="69">
        <v>2.0</v>
      </c>
      <c r="BE46" s="69">
        <v>1.0</v>
      </c>
      <c r="BF46" s="69">
        <v>1.0</v>
      </c>
      <c r="BG46" s="69">
        <v>1.0</v>
      </c>
      <c r="BH46" s="69">
        <v>1.0</v>
      </c>
      <c r="BI46" s="69">
        <v>1.0</v>
      </c>
      <c r="BJ46" s="69">
        <v>1.0</v>
      </c>
      <c r="BK46" s="75">
        <f t="shared" si="2"/>
        <v>53</v>
      </c>
    </row>
    <row r="47">
      <c r="A47" s="40" t="s">
        <v>202</v>
      </c>
      <c r="B47" s="44" t="str">
        <f t="array" ref="B47">INDEX('Svi studenti'!$C$2:$C993,MATCH(A47, 'Svi studenti'!$B$2:$B993, 0))</f>
        <v>Павловић, Теа</v>
      </c>
      <c r="C47" s="76" t="str">
        <f t="array" ref="C47">iferror(iNDEX('Svi studenti'!$G$2:$G993,MATCH(A47, 'Svi studenti'!$B$2:$B993, 0)),"---")</f>
        <v>2и2а</v>
      </c>
      <c r="D47" s="68">
        <v>1.0</v>
      </c>
      <c r="E47" s="69">
        <v>1.0</v>
      </c>
      <c r="F47" s="69">
        <v>1.0</v>
      </c>
      <c r="G47" s="69">
        <v>1.0</v>
      </c>
      <c r="H47" s="69">
        <v>1.0</v>
      </c>
      <c r="I47" s="69">
        <v>1.0</v>
      </c>
      <c r="J47" s="69">
        <v>0.0</v>
      </c>
      <c r="K47" s="69">
        <v>1.0</v>
      </c>
      <c r="L47" s="69">
        <v>1.0</v>
      </c>
      <c r="M47" s="69">
        <v>0.0</v>
      </c>
      <c r="N47" s="69">
        <v>1.0</v>
      </c>
      <c r="O47" s="69">
        <v>1.0</v>
      </c>
      <c r="P47" s="69">
        <v>0.0</v>
      </c>
      <c r="Q47" s="69">
        <v>1.0</v>
      </c>
      <c r="R47" s="69">
        <v>1.0</v>
      </c>
      <c r="S47" s="69">
        <v>1.0</v>
      </c>
      <c r="T47" s="69">
        <v>0.0</v>
      </c>
      <c r="U47" s="68">
        <v>0.0</v>
      </c>
      <c r="V47" s="68">
        <v>1.0</v>
      </c>
      <c r="W47" s="69">
        <v>1.0</v>
      </c>
      <c r="X47" s="69">
        <v>1.0</v>
      </c>
      <c r="Y47" s="69">
        <v>1.0</v>
      </c>
      <c r="Z47" s="69">
        <v>1.0</v>
      </c>
      <c r="AA47" s="69">
        <v>1.0</v>
      </c>
      <c r="AB47" s="68">
        <v>1.0</v>
      </c>
      <c r="AC47" s="68">
        <v>1.0</v>
      </c>
      <c r="AD47" s="68">
        <v>1.0</v>
      </c>
      <c r="AE47" s="68">
        <v>1.0</v>
      </c>
      <c r="AF47" s="68">
        <v>1.0</v>
      </c>
      <c r="AG47" s="68">
        <v>1.0</v>
      </c>
      <c r="AH47" s="68">
        <v>0.0</v>
      </c>
      <c r="AI47" s="68">
        <v>0.5</v>
      </c>
      <c r="AJ47" s="68">
        <v>1.0</v>
      </c>
      <c r="AK47" s="68">
        <v>0.0</v>
      </c>
      <c r="AL47" s="68">
        <v>0.0</v>
      </c>
      <c r="AM47" s="68">
        <v>1.0</v>
      </c>
      <c r="AN47" s="69">
        <v>2.0</v>
      </c>
      <c r="AO47" s="69">
        <v>1.0</v>
      </c>
      <c r="AP47" s="69">
        <v>1.0</v>
      </c>
      <c r="AQ47" s="69">
        <v>1.0</v>
      </c>
      <c r="AR47" s="69">
        <v>1.0</v>
      </c>
      <c r="AS47" s="69">
        <v>0.0</v>
      </c>
      <c r="AT47" s="69">
        <v>1.0</v>
      </c>
      <c r="AU47" s="69">
        <v>1.0</v>
      </c>
      <c r="AV47" s="69">
        <v>1.0</v>
      </c>
      <c r="AW47" s="69">
        <v>1.0</v>
      </c>
      <c r="AX47" s="69">
        <v>0.0</v>
      </c>
      <c r="AY47" s="69">
        <v>0.0</v>
      </c>
      <c r="AZ47" s="69">
        <v>0.0</v>
      </c>
      <c r="BA47" s="69">
        <v>0.0</v>
      </c>
      <c r="BB47" s="69">
        <v>0.0</v>
      </c>
      <c r="BC47" s="69">
        <v>0.0</v>
      </c>
      <c r="BD47" s="69">
        <v>2.0</v>
      </c>
      <c r="BE47" s="69">
        <v>0.0</v>
      </c>
      <c r="BF47" s="69">
        <v>0.0</v>
      </c>
      <c r="BG47" s="69">
        <v>1.0</v>
      </c>
      <c r="BH47" s="69">
        <v>2.0</v>
      </c>
      <c r="BI47" s="69">
        <v>1.0</v>
      </c>
      <c r="BJ47" s="69">
        <v>0.5</v>
      </c>
      <c r="BK47" s="75">
        <f t="shared" si="2"/>
        <v>44</v>
      </c>
    </row>
    <row r="48">
      <c r="A48" s="84" t="s">
        <v>215</v>
      </c>
      <c r="B48" s="44" t="str">
        <f t="array" ref="B48">INDEX('Svi studenti'!$C$2:$C993,MATCH(A48, 'Svi studenti'!$B$2:$B993, 0))</f>
        <v>Поповић, Петар</v>
      </c>
      <c r="C48" s="76" t="str">
        <f t="array" ref="C48">iferror(iNDEX('Svi studenti'!$G$2:$G993,MATCH(A48, 'Svi studenti'!$B$2:$B993, 0)),"---")</f>
        <v>2и2а</v>
      </c>
      <c r="D48" s="68">
        <v>1.0</v>
      </c>
      <c r="E48" s="69">
        <v>1.0</v>
      </c>
      <c r="F48" s="69">
        <v>1.0</v>
      </c>
      <c r="G48" s="69">
        <v>1.0</v>
      </c>
      <c r="H48" s="69">
        <v>1.0</v>
      </c>
      <c r="I48" s="69">
        <v>1.0</v>
      </c>
      <c r="J48" s="69">
        <v>0.0</v>
      </c>
      <c r="K48" s="69">
        <v>0.0</v>
      </c>
      <c r="L48" s="69">
        <v>0.0</v>
      </c>
      <c r="M48" s="69">
        <v>0.0</v>
      </c>
      <c r="N48" s="69">
        <v>1.0</v>
      </c>
      <c r="O48" s="69">
        <v>1.0</v>
      </c>
      <c r="P48" s="69">
        <v>1.0</v>
      </c>
      <c r="Q48" s="69">
        <v>1.0</v>
      </c>
      <c r="R48" s="69">
        <v>1.0</v>
      </c>
      <c r="S48" s="69">
        <v>1.0</v>
      </c>
      <c r="T48" s="69">
        <v>0.0</v>
      </c>
      <c r="U48" s="68">
        <v>0.0</v>
      </c>
      <c r="V48" s="68">
        <v>1.0</v>
      </c>
      <c r="W48" s="69">
        <v>1.0</v>
      </c>
      <c r="X48" s="69">
        <v>1.0</v>
      </c>
      <c r="Y48" s="69">
        <v>1.0</v>
      </c>
      <c r="Z48" s="69">
        <v>1.0</v>
      </c>
      <c r="AA48" s="69">
        <v>1.0</v>
      </c>
      <c r="AB48" s="68">
        <v>1.0</v>
      </c>
      <c r="AC48" s="68">
        <v>0.0</v>
      </c>
      <c r="AD48" s="68">
        <v>0.0</v>
      </c>
      <c r="AE48" s="68">
        <v>0.0</v>
      </c>
      <c r="AF48" s="68">
        <v>0.0</v>
      </c>
      <c r="AG48" s="68">
        <v>0.0</v>
      </c>
      <c r="AH48" s="68">
        <v>0.0</v>
      </c>
      <c r="AI48" s="68">
        <v>0.0</v>
      </c>
      <c r="AJ48" s="68">
        <v>0.0</v>
      </c>
      <c r="AK48" s="68">
        <v>0.0</v>
      </c>
      <c r="AL48" s="68">
        <v>1.0</v>
      </c>
      <c r="AM48" s="68">
        <v>0.0</v>
      </c>
      <c r="AN48" s="69">
        <v>1.0</v>
      </c>
      <c r="AO48" s="69">
        <v>0.0</v>
      </c>
      <c r="AP48" s="69">
        <v>0.0</v>
      </c>
      <c r="AQ48" s="69">
        <v>0.0</v>
      </c>
      <c r="AR48" s="69">
        <v>0.0</v>
      </c>
      <c r="AS48" s="69">
        <v>0.0</v>
      </c>
      <c r="AT48" s="69">
        <v>0.0</v>
      </c>
      <c r="AU48" s="69">
        <v>0.0</v>
      </c>
      <c r="AV48" s="69">
        <v>0.0</v>
      </c>
      <c r="AW48" s="69">
        <v>0.0</v>
      </c>
      <c r="AX48" s="69">
        <v>0.0</v>
      </c>
      <c r="AY48" s="69">
        <v>0.0</v>
      </c>
      <c r="AZ48" s="69">
        <v>0.0</v>
      </c>
      <c r="BA48" s="69">
        <v>0.0</v>
      </c>
      <c r="BB48" s="69">
        <v>0.0</v>
      </c>
      <c r="BC48" s="69">
        <v>0.0</v>
      </c>
      <c r="BD48" s="69">
        <v>0.0</v>
      </c>
      <c r="BE48" s="69">
        <v>0.0</v>
      </c>
      <c r="BF48" s="69">
        <v>0.0</v>
      </c>
      <c r="BG48" s="69">
        <v>0.0</v>
      </c>
      <c r="BH48" s="69">
        <v>0.0</v>
      </c>
      <c r="BI48" s="69">
        <v>0.0</v>
      </c>
      <c r="BJ48" s="69">
        <v>0.0</v>
      </c>
      <c r="BK48" s="77">
        <f t="shared" si="2"/>
        <v>21</v>
      </c>
    </row>
    <row r="49">
      <c r="A49" s="40" t="s">
        <v>220</v>
      </c>
      <c r="B49" s="44" t="str">
        <f t="array" ref="B49">INDEX('Svi studenti'!$C$2:$C993,MATCH(A49, 'Svi studenti'!$B$2:$B993, 0))</f>
        <v>Потић, Немања</v>
      </c>
      <c r="C49" s="71" t="str">
        <f t="array" ref="C49">iferror(iNDEX('Svi studenti'!$G$2:$G993,MATCH(A49, 'Svi studenti'!$B$2:$B993, 0)),"---")</f>
        <v>2и2б</v>
      </c>
      <c r="D49" s="40">
        <v>1.0</v>
      </c>
      <c r="E49" s="40">
        <v>1.0</v>
      </c>
      <c r="F49" s="40">
        <v>1.0</v>
      </c>
      <c r="G49" s="40">
        <v>1.0</v>
      </c>
      <c r="H49" s="40">
        <v>1.0</v>
      </c>
      <c r="I49" s="40">
        <v>1.0</v>
      </c>
      <c r="J49" s="40">
        <v>1.0</v>
      </c>
      <c r="K49" s="40">
        <v>1.0</v>
      </c>
      <c r="L49" s="40">
        <v>1.0</v>
      </c>
      <c r="M49" s="72">
        <v>1.0</v>
      </c>
      <c r="N49" s="40">
        <v>1.0</v>
      </c>
      <c r="O49" s="40">
        <v>1.0</v>
      </c>
      <c r="P49" s="40">
        <v>1.0</v>
      </c>
      <c r="Q49" s="40">
        <v>1.0</v>
      </c>
      <c r="R49" s="40">
        <v>1.0</v>
      </c>
      <c r="S49" s="40">
        <v>1.0</v>
      </c>
      <c r="T49" s="40">
        <v>1.0</v>
      </c>
      <c r="U49" s="40">
        <v>1.0</v>
      </c>
      <c r="V49" s="40">
        <v>1.0</v>
      </c>
      <c r="W49" s="72">
        <v>1.0</v>
      </c>
      <c r="X49" s="40">
        <v>1.0</v>
      </c>
      <c r="Y49" s="40">
        <v>1.0</v>
      </c>
      <c r="Z49" s="40">
        <v>1.0</v>
      </c>
      <c r="AA49" s="40">
        <v>1.0</v>
      </c>
      <c r="AB49" s="40">
        <v>1.0</v>
      </c>
      <c r="AC49" s="40">
        <v>2.0</v>
      </c>
      <c r="AD49" s="40">
        <v>1.0</v>
      </c>
      <c r="AE49" s="40">
        <v>1.0</v>
      </c>
      <c r="AF49" s="40">
        <v>1.0</v>
      </c>
      <c r="AG49" s="40">
        <v>1.0</v>
      </c>
      <c r="AH49" s="40">
        <v>1.0</v>
      </c>
      <c r="AI49" s="40">
        <v>1.0</v>
      </c>
      <c r="AJ49" s="40">
        <v>1.0</v>
      </c>
      <c r="AK49" s="40">
        <v>1.0</v>
      </c>
      <c r="AL49" s="40">
        <v>1.0</v>
      </c>
      <c r="AM49" s="40">
        <v>1.0</v>
      </c>
      <c r="AN49" s="72">
        <v>2.0</v>
      </c>
      <c r="AO49" s="72">
        <v>1.0</v>
      </c>
      <c r="AP49" s="72">
        <v>1.0</v>
      </c>
      <c r="AQ49" s="72">
        <v>1.0</v>
      </c>
      <c r="AR49" s="72">
        <v>1.0</v>
      </c>
      <c r="AS49" s="72">
        <v>0.0</v>
      </c>
      <c r="AT49" s="72">
        <v>0.0</v>
      </c>
      <c r="AU49" s="72">
        <v>1.0</v>
      </c>
      <c r="AV49" s="72">
        <v>1.0</v>
      </c>
      <c r="AW49" s="72">
        <v>0.0</v>
      </c>
      <c r="AX49" s="72">
        <v>1.0</v>
      </c>
      <c r="AY49" s="72">
        <v>1.0</v>
      </c>
      <c r="AZ49" s="72">
        <v>1.0</v>
      </c>
      <c r="BA49" s="72">
        <v>1.0</v>
      </c>
      <c r="BB49" s="72">
        <v>1.0</v>
      </c>
      <c r="BC49" s="72">
        <v>0.0</v>
      </c>
      <c r="BD49" s="72">
        <v>0.0</v>
      </c>
      <c r="BE49" s="72">
        <v>0.0</v>
      </c>
      <c r="BF49" s="72">
        <v>1.0</v>
      </c>
      <c r="BG49" s="72">
        <v>1.0</v>
      </c>
      <c r="BH49" s="72">
        <v>1.0</v>
      </c>
      <c r="BI49" s="72">
        <v>0.0</v>
      </c>
      <c r="BJ49" s="72">
        <v>0.0</v>
      </c>
      <c r="BK49" s="75">
        <f t="shared" si="2"/>
        <v>53</v>
      </c>
    </row>
    <row r="50">
      <c r="A50" s="40" t="s">
        <v>243</v>
      </c>
      <c r="B50" s="44" t="str">
        <f t="array" ref="B50">INDEX('Svi studenti'!$C$2:$C993,MATCH(A50, 'Svi studenti'!$B$2:$B993, 0))</f>
        <v>Рончевић, Исидора</v>
      </c>
      <c r="C50" s="76" t="str">
        <f t="array" ref="C50">iferror(iNDEX('Svi studenti'!$G$2:$G993,MATCH(A50, 'Svi studenti'!$B$2:$B993, 0)),"---")</f>
        <v>2и1б</v>
      </c>
      <c r="D50" s="68">
        <v>1.0</v>
      </c>
      <c r="E50" s="69">
        <v>1.0</v>
      </c>
      <c r="F50" s="69">
        <v>1.0</v>
      </c>
      <c r="G50" s="69">
        <v>1.0</v>
      </c>
      <c r="H50" s="69">
        <v>1.0</v>
      </c>
      <c r="I50" s="69">
        <v>1.0</v>
      </c>
      <c r="J50" s="69">
        <v>1.0</v>
      </c>
      <c r="K50" s="69">
        <v>1.0</v>
      </c>
      <c r="L50" s="69">
        <v>1.0</v>
      </c>
      <c r="M50" s="69">
        <v>1.0</v>
      </c>
      <c r="N50" s="69">
        <v>1.0</v>
      </c>
      <c r="O50" s="69">
        <v>1.0</v>
      </c>
      <c r="P50" s="69">
        <v>1.0</v>
      </c>
      <c r="Q50" s="69">
        <v>1.0</v>
      </c>
      <c r="R50" s="69">
        <v>1.0</v>
      </c>
      <c r="S50" s="69">
        <v>1.0</v>
      </c>
      <c r="T50" s="69">
        <v>1.0</v>
      </c>
      <c r="U50" s="68">
        <v>1.0</v>
      </c>
      <c r="V50" s="68">
        <v>1.0</v>
      </c>
      <c r="W50" s="69">
        <v>1.0</v>
      </c>
      <c r="X50" s="69">
        <v>1.0</v>
      </c>
      <c r="Y50" s="69">
        <v>1.0</v>
      </c>
      <c r="Z50" s="69">
        <v>1.0</v>
      </c>
      <c r="AA50" s="69">
        <v>1.0</v>
      </c>
      <c r="AB50" s="68">
        <v>1.0</v>
      </c>
      <c r="AC50" s="68">
        <v>2.0</v>
      </c>
      <c r="AD50" s="68">
        <v>2.0</v>
      </c>
      <c r="AE50" s="68">
        <v>1.0</v>
      </c>
      <c r="AF50" s="68">
        <v>1.0</v>
      </c>
      <c r="AG50" s="68">
        <v>1.0</v>
      </c>
      <c r="AH50" s="68">
        <v>1.0</v>
      </c>
      <c r="AI50" s="68">
        <v>1.0</v>
      </c>
      <c r="AJ50" s="68">
        <v>1.0</v>
      </c>
      <c r="AK50" s="68">
        <v>1.0</v>
      </c>
      <c r="AL50" s="68">
        <v>1.0</v>
      </c>
      <c r="AM50" s="68">
        <v>1.0</v>
      </c>
      <c r="AN50" s="69">
        <v>2.0</v>
      </c>
      <c r="AO50" s="69">
        <v>1.0</v>
      </c>
      <c r="AP50" s="69">
        <v>1.0</v>
      </c>
      <c r="AQ50" s="69">
        <v>1.0</v>
      </c>
      <c r="AR50" s="69">
        <v>1.0</v>
      </c>
      <c r="AS50" s="69">
        <v>1.0</v>
      </c>
      <c r="AT50" s="69">
        <v>1.0</v>
      </c>
      <c r="AU50" s="69">
        <v>1.0</v>
      </c>
      <c r="AV50" s="69">
        <v>1.0</v>
      </c>
      <c r="AW50" s="69">
        <v>1.0</v>
      </c>
      <c r="AX50" s="69">
        <v>0.0</v>
      </c>
      <c r="AY50" s="69">
        <v>0.0</v>
      </c>
      <c r="AZ50" s="69">
        <v>1.0</v>
      </c>
      <c r="BA50" s="69">
        <v>1.0</v>
      </c>
      <c r="BB50" s="69">
        <v>1.0</v>
      </c>
      <c r="BC50" s="69">
        <v>1.0</v>
      </c>
      <c r="BD50" s="69">
        <v>2.0</v>
      </c>
      <c r="BE50" s="69">
        <v>1.0</v>
      </c>
      <c r="BF50" s="69">
        <v>1.0</v>
      </c>
      <c r="BG50" s="69">
        <v>1.0</v>
      </c>
      <c r="BH50" s="69">
        <v>1.0</v>
      </c>
      <c r="BI50" s="69">
        <v>2.0</v>
      </c>
      <c r="BJ50" s="69">
        <v>1.0</v>
      </c>
      <c r="BK50" s="75">
        <f t="shared" si="2"/>
        <v>62</v>
      </c>
    </row>
    <row r="51">
      <c r="A51" s="40" t="s">
        <v>261</v>
      </c>
      <c r="B51" s="44" t="str">
        <f t="array" ref="B51">INDEX('Svi studenti'!$C$2:$C993,MATCH(A51, 'Svi studenti'!$B$2:$B993, 0))</f>
        <v>Станковић, Матија</v>
      </c>
      <c r="C51" s="76" t="str">
        <f t="array" ref="C51">iferror(iNDEX('Svi studenti'!$G$2:$G993,MATCH(A51, 'Svi studenti'!$B$2:$B993, 0)),"---")</f>
        <v>2и2а</v>
      </c>
      <c r="D51" s="68">
        <v>1.0</v>
      </c>
      <c r="E51" s="69">
        <v>1.0</v>
      </c>
      <c r="F51" s="69">
        <v>1.0</v>
      </c>
      <c r="G51" s="69">
        <v>1.0</v>
      </c>
      <c r="H51" s="69">
        <v>1.0</v>
      </c>
      <c r="I51" s="69">
        <v>1.0</v>
      </c>
      <c r="J51" s="69">
        <v>1.0</v>
      </c>
      <c r="K51" s="69">
        <v>1.0</v>
      </c>
      <c r="L51" s="69">
        <v>1.0</v>
      </c>
      <c r="M51" s="69">
        <v>1.0</v>
      </c>
      <c r="N51" s="69">
        <v>1.0</v>
      </c>
      <c r="O51" s="69">
        <v>1.0</v>
      </c>
      <c r="P51" s="69">
        <v>1.0</v>
      </c>
      <c r="Q51" s="69">
        <v>1.0</v>
      </c>
      <c r="R51" s="69">
        <v>1.0</v>
      </c>
      <c r="S51" s="69">
        <v>1.0</v>
      </c>
      <c r="T51" s="69">
        <v>1.0</v>
      </c>
      <c r="U51" s="68">
        <v>1.0</v>
      </c>
      <c r="V51" s="68">
        <v>1.0</v>
      </c>
      <c r="W51" s="69">
        <v>1.0</v>
      </c>
      <c r="X51" s="69">
        <v>1.0</v>
      </c>
      <c r="Y51" s="69">
        <v>1.0</v>
      </c>
      <c r="Z51" s="69">
        <v>1.0</v>
      </c>
      <c r="AA51" s="69">
        <v>1.0</v>
      </c>
      <c r="AB51" s="68">
        <v>1.0</v>
      </c>
      <c r="AC51" s="68">
        <v>2.0</v>
      </c>
      <c r="AD51" s="68">
        <v>2.0</v>
      </c>
      <c r="AE51" s="68">
        <v>1.0</v>
      </c>
      <c r="AF51" s="68">
        <v>1.0</v>
      </c>
      <c r="AG51" s="68">
        <v>1.0</v>
      </c>
      <c r="AH51" s="68">
        <v>1.0</v>
      </c>
      <c r="AI51" s="68">
        <v>1.0</v>
      </c>
      <c r="AJ51" s="68">
        <v>1.0</v>
      </c>
      <c r="AK51" s="68">
        <v>1.0</v>
      </c>
      <c r="AL51" s="68">
        <v>1.0</v>
      </c>
      <c r="AM51" s="68">
        <v>1.0</v>
      </c>
      <c r="AN51" s="69">
        <v>2.0</v>
      </c>
      <c r="AO51" s="69">
        <v>1.0</v>
      </c>
      <c r="AP51" s="69">
        <v>1.0</v>
      </c>
      <c r="AQ51" s="69">
        <v>1.0</v>
      </c>
      <c r="AR51" s="69">
        <v>1.0</v>
      </c>
      <c r="AS51" s="69">
        <v>1.0</v>
      </c>
      <c r="AT51" s="69">
        <v>0.0</v>
      </c>
      <c r="AU51" s="69">
        <v>0.0</v>
      </c>
      <c r="AV51" s="69">
        <v>1.0</v>
      </c>
      <c r="AW51" s="69">
        <v>1.0</v>
      </c>
      <c r="AX51" s="69">
        <v>1.0</v>
      </c>
      <c r="AY51" s="69">
        <v>0.0</v>
      </c>
      <c r="AZ51" s="69">
        <v>1.0</v>
      </c>
      <c r="BA51" s="69">
        <v>1.0</v>
      </c>
      <c r="BB51" s="69">
        <v>1.0</v>
      </c>
      <c r="BC51" s="69">
        <v>1.0</v>
      </c>
      <c r="BD51" s="69">
        <v>1.0</v>
      </c>
      <c r="BE51" s="69">
        <v>1.0</v>
      </c>
      <c r="BF51" s="69">
        <v>1.0</v>
      </c>
      <c r="BG51" s="69">
        <v>1.0</v>
      </c>
      <c r="BH51" s="69">
        <v>1.0</v>
      </c>
      <c r="BI51" s="69">
        <v>0.0</v>
      </c>
      <c r="BJ51" s="69">
        <v>0.0</v>
      </c>
      <c r="BK51" s="75">
        <f t="shared" si="2"/>
        <v>57</v>
      </c>
    </row>
    <row r="52">
      <c r="A52" s="40" t="s">
        <v>307</v>
      </c>
      <c r="B52" s="44" t="str">
        <f t="array" ref="B52">INDEX('Svi studenti'!$C$2:$C993,MATCH(A52, 'Svi studenti'!$B$2:$B993, 0))</f>
        <v>Шобић, Николина</v>
      </c>
      <c r="C52" s="74" t="str">
        <f t="array" ref="C52">iferror(iNDEX('Svi studenti'!$G$2:$G993,MATCH(A52, 'Svi studenti'!$B$2:$B993, 0)),"---")</f>
        <v>2и1а</v>
      </c>
      <c r="D52" s="40">
        <v>1.0</v>
      </c>
      <c r="E52" s="40">
        <v>1.0</v>
      </c>
      <c r="F52" s="40">
        <v>1.0</v>
      </c>
      <c r="G52" s="40">
        <v>1.0</v>
      </c>
      <c r="H52" s="40">
        <v>1.0</v>
      </c>
      <c r="I52" s="40">
        <v>1.0</v>
      </c>
      <c r="J52" s="40">
        <v>1.0</v>
      </c>
      <c r="K52" s="40">
        <v>0.0</v>
      </c>
      <c r="L52" s="40">
        <v>1.0</v>
      </c>
      <c r="M52" s="72">
        <v>0.0</v>
      </c>
      <c r="N52" s="40">
        <v>0.0</v>
      </c>
      <c r="O52" s="40">
        <v>0.0</v>
      </c>
      <c r="P52" s="40">
        <v>1.0</v>
      </c>
      <c r="Q52" s="40">
        <v>1.0</v>
      </c>
      <c r="R52" s="40">
        <v>1.0</v>
      </c>
      <c r="S52" s="40">
        <v>1.0</v>
      </c>
      <c r="T52" s="40">
        <v>0.0</v>
      </c>
      <c r="U52" s="40">
        <v>1.0</v>
      </c>
      <c r="V52" s="40">
        <v>1.0</v>
      </c>
      <c r="W52" s="72">
        <v>1.0</v>
      </c>
      <c r="X52" s="40">
        <v>1.0</v>
      </c>
      <c r="Y52" s="40">
        <v>1.0</v>
      </c>
      <c r="Z52" s="40">
        <v>1.0</v>
      </c>
      <c r="AA52" s="40">
        <v>0.0</v>
      </c>
      <c r="AB52" s="40">
        <v>1.0</v>
      </c>
      <c r="AC52" s="40">
        <v>2.0</v>
      </c>
      <c r="AD52" s="40">
        <v>2.0</v>
      </c>
      <c r="AE52" s="40">
        <v>1.0</v>
      </c>
      <c r="AF52" s="40">
        <v>1.0</v>
      </c>
      <c r="AG52" s="40">
        <v>1.0</v>
      </c>
      <c r="AH52" s="40">
        <v>1.0</v>
      </c>
      <c r="AI52" s="40">
        <v>1.0</v>
      </c>
      <c r="AJ52" s="40">
        <v>1.0</v>
      </c>
      <c r="AK52" s="40">
        <v>1.0</v>
      </c>
      <c r="AL52" s="40">
        <v>1.0</v>
      </c>
      <c r="AM52" s="40">
        <v>1.0</v>
      </c>
      <c r="AN52" s="72">
        <v>2.0</v>
      </c>
      <c r="AO52" s="72">
        <v>1.0</v>
      </c>
      <c r="AP52" s="72">
        <v>1.0</v>
      </c>
      <c r="AQ52" s="72">
        <v>1.0</v>
      </c>
      <c r="AR52" s="72">
        <v>0.0</v>
      </c>
      <c r="AS52" s="72">
        <v>1.0</v>
      </c>
      <c r="AT52" s="72">
        <v>1.0</v>
      </c>
      <c r="AU52" s="72">
        <v>1.0</v>
      </c>
      <c r="AV52" s="72">
        <v>1.0</v>
      </c>
      <c r="AW52" s="72">
        <v>1.0</v>
      </c>
      <c r="AX52" s="72">
        <v>0.0</v>
      </c>
      <c r="AY52" s="72">
        <v>0.0</v>
      </c>
      <c r="AZ52" s="72">
        <v>1.0</v>
      </c>
      <c r="BA52" s="72">
        <v>1.0</v>
      </c>
      <c r="BB52" s="72">
        <v>1.0</v>
      </c>
      <c r="BC52" s="72">
        <v>0.0</v>
      </c>
      <c r="BD52" s="72">
        <v>2.0</v>
      </c>
      <c r="BE52" s="72">
        <v>0.0</v>
      </c>
      <c r="BF52" s="72">
        <v>0.0</v>
      </c>
      <c r="BG52" s="72">
        <v>1.0</v>
      </c>
      <c r="BH52" s="72">
        <v>2.0</v>
      </c>
      <c r="BI52" s="72">
        <v>2.0</v>
      </c>
      <c r="BJ52" s="72">
        <v>1.0</v>
      </c>
      <c r="BK52" s="75">
        <f t="shared" si="2"/>
        <v>53</v>
      </c>
    </row>
    <row r="53">
      <c r="A53" s="40" t="s">
        <v>253</v>
      </c>
      <c r="B53" s="44" t="str">
        <f t="array" ref="B53">INDEX('Svi studenti'!$C$2:$C993,MATCH(A53, 'Svi studenti'!$B$2:$B993, 0))</f>
        <v>Спарић, Лука</v>
      </c>
      <c r="C53" s="74" t="str">
        <f t="array" ref="C53">iferror(iNDEX('Svi studenti'!$G$2:$G993,MATCH(A53, 'Svi studenti'!$B$2:$B993, 0)),"---")</f>
        <v>2и1а</v>
      </c>
      <c r="D53" s="40">
        <v>1.0</v>
      </c>
      <c r="E53" s="40">
        <v>1.0</v>
      </c>
      <c r="F53" s="40">
        <v>1.0</v>
      </c>
      <c r="G53" s="40">
        <v>1.0</v>
      </c>
      <c r="H53" s="40">
        <v>1.0</v>
      </c>
      <c r="I53" s="40">
        <v>1.0</v>
      </c>
      <c r="J53" s="40">
        <v>1.0</v>
      </c>
      <c r="K53" s="40">
        <v>1.0</v>
      </c>
      <c r="L53" s="40">
        <v>0.0</v>
      </c>
      <c r="M53" s="72">
        <v>1.0</v>
      </c>
      <c r="N53" s="40">
        <v>1.0</v>
      </c>
      <c r="O53" s="40">
        <v>1.0</v>
      </c>
      <c r="P53" s="40">
        <v>1.0</v>
      </c>
      <c r="Q53" s="40">
        <v>1.0</v>
      </c>
      <c r="R53" s="40">
        <v>1.0</v>
      </c>
      <c r="S53" s="40">
        <v>1.0</v>
      </c>
      <c r="T53" s="40">
        <v>1.0</v>
      </c>
      <c r="U53" s="40">
        <v>1.0</v>
      </c>
      <c r="V53" s="40">
        <v>1.0</v>
      </c>
      <c r="W53" s="72">
        <v>1.0</v>
      </c>
      <c r="X53" s="40">
        <v>1.0</v>
      </c>
      <c r="Y53" s="40">
        <v>1.0</v>
      </c>
      <c r="Z53" s="40">
        <v>1.0</v>
      </c>
      <c r="AA53" s="40">
        <v>1.0</v>
      </c>
      <c r="AB53" s="40">
        <v>1.0</v>
      </c>
      <c r="AC53" s="40">
        <v>2.0</v>
      </c>
      <c r="AD53" s="40">
        <v>0.0</v>
      </c>
      <c r="AE53" s="40">
        <v>1.0</v>
      </c>
      <c r="AF53" s="40">
        <v>1.0</v>
      </c>
      <c r="AG53" s="40">
        <v>1.0</v>
      </c>
      <c r="AH53" s="40">
        <v>1.0</v>
      </c>
      <c r="AI53" s="40">
        <v>1.0</v>
      </c>
      <c r="AJ53" s="40">
        <v>1.0</v>
      </c>
      <c r="AK53" s="40">
        <v>1.0</v>
      </c>
      <c r="AL53" s="40">
        <v>1.0</v>
      </c>
      <c r="AM53" s="40">
        <v>1.0</v>
      </c>
      <c r="AN53" s="72">
        <v>2.0</v>
      </c>
      <c r="AO53" s="72">
        <v>1.0</v>
      </c>
      <c r="AP53" s="72">
        <v>1.0</v>
      </c>
      <c r="AQ53" s="72">
        <v>1.0</v>
      </c>
      <c r="AR53" s="72">
        <v>1.0</v>
      </c>
      <c r="AS53" s="72">
        <v>1.0</v>
      </c>
      <c r="AT53" s="72">
        <v>1.0</v>
      </c>
      <c r="AU53" s="72">
        <v>1.0</v>
      </c>
      <c r="AV53" s="72">
        <v>1.0</v>
      </c>
      <c r="AW53" s="72">
        <v>1.0</v>
      </c>
      <c r="AX53" s="72">
        <v>1.0</v>
      </c>
      <c r="AY53" s="72">
        <v>1.0</v>
      </c>
      <c r="AZ53" s="72">
        <v>1.0</v>
      </c>
      <c r="BA53" s="72">
        <v>1.0</v>
      </c>
      <c r="BB53" s="72">
        <v>1.0</v>
      </c>
      <c r="BC53" s="72">
        <v>0.0</v>
      </c>
      <c r="BD53" s="72">
        <v>2.0</v>
      </c>
      <c r="BE53" s="72">
        <v>0.0</v>
      </c>
      <c r="BF53" s="72">
        <v>1.0</v>
      </c>
      <c r="BG53" s="72">
        <v>1.0</v>
      </c>
      <c r="BH53" s="72">
        <v>1.0</v>
      </c>
      <c r="BI53" s="72">
        <v>0.0</v>
      </c>
      <c r="BJ53" s="72">
        <v>0.0</v>
      </c>
      <c r="BK53" s="75">
        <f t="shared" si="2"/>
        <v>56</v>
      </c>
    </row>
    <row r="54">
      <c r="A54" s="40" t="s">
        <v>264</v>
      </c>
      <c r="B54" s="44" t="str">
        <f t="array" ref="B54">INDEX('Svi studenti'!$C$2:$C993,MATCH(A54, 'Svi studenti'!$B$2:$B993, 0))</f>
        <v>Стефановић, Предраг</v>
      </c>
      <c r="C54" s="71" t="str">
        <f t="array" ref="C54">iferror(iNDEX('Svi studenti'!$G$2:$G993,MATCH(A54, 'Svi studenti'!$B$2:$B993, 0)),"---")</f>
        <v>2и2б</v>
      </c>
      <c r="D54" s="40">
        <v>1.0</v>
      </c>
      <c r="E54" s="40">
        <v>1.0</v>
      </c>
      <c r="F54" s="40">
        <v>0.0</v>
      </c>
      <c r="G54" s="40">
        <v>0.5</v>
      </c>
      <c r="H54" s="40">
        <v>1.0</v>
      </c>
      <c r="I54" s="40">
        <v>1.0</v>
      </c>
      <c r="J54" s="40">
        <v>1.0</v>
      </c>
      <c r="K54" s="40">
        <v>0.0</v>
      </c>
      <c r="L54" s="40">
        <v>1.0</v>
      </c>
      <c r="M54" s="72">
        <v>0.0</v>
      </c>
      <c r="N54" s="40">
        <v>0.0</v>
      </c>
      <c r="O54" s="40">
        <v>0.0</v>
      </c>
      <c r="P54" s="40">
        <v>0.0</v>
      </c>
      <c r="Q54" s="40">
        <v>0.0</v>
      </c>
      <c r="R54" s="40">
        <v>0.0</v>
      </c>
      <c r="S54" s="40">
        <v>0.0</v>
      </c>
      <c r="T54" s="40">
        <v>0.0</v>
      </c>
      <c r="U54" s="40">
        <v>0.0</v>
      </c>
      <c r="V54" s="40">
        <v>0.0</v>
      </c>
      <c r="W54" s="72">
        <v>0.0</v>
      </c>
      <c r="X54" s="40">
        <v>1.0</v>
      </c>
      <c r="Y54" s="40">
        <v>0.0</v>
      </c>
      <c r="Z54" s="40">
        <v>1.0</v>
      </c>
      <c r="AA54" s="40">
        <v>1.0</v>
      </c>
      <c r="AB54" s="40">
        <v>0.0</v>
      </c>
      <c r="AC54" s="40">
        <v>0.0</v>
      </c>
      <c r="AD54" s="40">
        <v>0.0</v>
      </c>
      <c r="AE54" s="40">
        <v>0.0</v>
      </c>
      <c r="AF54" s="40">
        <v>1.0</v>
      </c>
      <c r="AG54" s="40">
        <v>1.0</v>
      </c>
      <c r="AH54" s="40">
        <v>0.0</v>
      </c>
      <c r="AI54" s="40">
        <v>0.0</v>
      </c>
      <c r="AJ54" s="40">
        <v>0.0</v>
      </c>
      <c r="AK54" s="40">
        <v>0.0</v>
      </c>
      <c r="AL54" s="40">
        <v>0.0</v>
      </c>
      <c r="AM54" s="40">
        <v>1.0</v>
      </c>
      <c r="AN54" s="72">
        <v>1.0</v>
      </c>
      <c r="AO54" s="72">
        <v>1.0</v>
      </c>
      <c r="AP54" s="72">
        <v>0.0</v>
      </c>
      <c r="AQ54" s="72">
        <v>0.0</v>
      </c>
      <c r="AR54" s="72">
        <v>0.0</v>
      </c>
      <c r="AS54" s="72">
        <v>0.0</v>
      </c>
      <c r="AT54" s="72">
        <v>0.0</v>
      </c>
      <c r="AU54" s="72">
        <v>0.0</v>
      </c>
      <c r="AV54" s="72">
        <v>0.0</v>
      </c>
      <c r="AW54" s="72">
        <v>0.0</v>
      </c>
      <c r="AX54" s="72">
        <v>0.0</v>
      </c>
      <c r="AY54" s="72">
        <v>0.0</v>
      </c>
      <c r="AZ54" s="72">
        <v>0.0</v>
      </c>
      <c r="BA54" s="72">
        <v>0.0</v>
      </c>
      <c r="BB54" s="72">
        <v>0.0</v>
      </c>
      <c r="BC54" s="72">
        <v>0.0</v>
      </c>
      <c r="BD54" s="72">
        <v>0.0</v>
      </c>
      <c r="BE54" s="72">
        <v>0.0</v>
      </c>
      <c r="BF54" s="72">
        <v>0.0</v>
      </c>
      <c r="BG54" s="72">
        <v>0.0</v>
      </c>
      <c r="BH54" s="72">
        <v>0.0</v>
      </c>
      <c r="BI54" s="72">
        <v>0.0</v>
      </c>
      <c r="BJ54" s="72">
        <v>0.0</v>
      </c>
      <c r="BK54" s="77">
        <f t="shared" si="2"/>
        <v>14.5</v>
      </c>
    </row>
    <row r="55">
      <c r="A55" s="40" t="s">
        <v>268</v>
      </c>
      <c r="B55" s="44" t="str">
        <f t="array" ref="B55">INDEX('Svi studenti'!$C$2:$C993,MATCH(A55, 'Svi studenti'!$B$2:$B993, 0))</f>
        <v>Стојановић, Тамара</v>
      </c>
      <c r="C55" s="74" t="str">
        <f t="array" ref="C55">iferror(iNDEX('Svi studenti'!$G$2:$G993,MATCH(A55, 'Svi studenti'!$B$2:$B993, 0)),"---")</f>
        <v>2и1а</v>
      </c>
      <c r="D55" s="40">
        <v>1.0</v>
      </c>
      <c r="E55" s="40">
        <v>1.0</v>
      </c>
      <c r="F55" s="40">
        <v>1.0</v>
      </c>
      <c r="G55" s="40">
        <v>1.0</v>
      </c>
      <c r="H55" s="40">
        <v>1.0</v>
      </c>
      <c r="I55" s="40">
        <v>1.0</v>
      </c>
      <c r="J55" s="40">
        <v>0.0</v>
      </c>
      <c r="K55" s="40">
        <v>1.0</v>
      </c>
      <c r="L55" s="40">
        <v>0.0</v>
      </c>
      <c r="M55" s="72">
        <v>0.0</v>
      </c>
      <c r="N55" s="40">
        <v>0.0</v>
      </c>
      <c r="O55" s="40">
        <v>1.0</v>
      </c>
      <c r="P55" s="40">
        <v>0.0</v>
      </c>
      <c r="Q55" s="40">
        <v>0.0</v>
      </c>
      <c r="R55" s="40">
        <v>1.0</v>
      </c>
      <c r="S55" s="40">
        <v>1.0</v>
      </c>
      <c r="T55" s="40">
        <v>1.0</v>
      </c>
      <c r="U55" s="40">
        <v>0.0</v>
      </c>
      <c r="V55" s="40">
        <v>1.0</v>
      </c>
      <c r="W55" s="72">
        <v>0.0</v>
      </c>
      <c r="X55" s="40">
        <v>1.0</v>
      </c>
      <c r="Y55" s="40">
        <v>1.0</v>
      </c>
      <c r="Z55" s="40">
        <v>1.0</v>
      </c>
      <c r="AA55" s="40">
        <v>0.0</v>
      </c>
      <c r="AB55" s="40">
        <v>1.0</v>
      </c>
      <c r="AC55" s="40">
        <v>1.0</v>
      </c>
      <c r="AD55" s="40">
        <v>0.0</v>
      </c>
      <c r="AE55" s="40">
        <v>1.0</v>
      </c>
      <c r="AF55" s="40">
        <v>1.0</v>
      </c>
      <c r="AG55" s="40">
        <v>0.0</v>
      </c>
      <c r="AH55" s="40">
        <v>1.0</v>
      </c>
      <c r="AI55" s="40">
        <v>1.0</v>
      </c>
      <c r="AJ55" s="40">
        <v>1.0</v>
      </c>
      <c r="AK55" s="40">
        <v>1.0</v>
      </c>
      <c r="AL55" s="40">
        <v>1.0</v>
      </c>
      <c r="AM55" s="40">
        <v>1.0</v>
      </c>
      <c r="AN55" s="72">
        <v>0.0</v>
      </c>
      <c r="AO55" s="72">
        <v>1.0</v>
      </c>
      <c r="AP55" s="72">
        <v>0.0</v>
      </c>
      <c r="AQ55" s="72">
        <v>0.0</v>
      </c>
      <c r="AR55" s="72">
        <v>0.0</v>
      </c>
      <c r="AS55" s="72">
        <v>0.0</v>
      </c>
      <c r="AT55" s="72">
        <v>1.0</v>
      </c>
      <c r="AU55" s="72">
        <v>1.0</v>
      </c>
      <c r="AV55" s="72">
        <v>1.0</v>
      </c>
      <c r="AW55" s="72">
        <v>1.0</v>
      </c>
      <c r="AX55" s="72">
        <v>0.0</v>
      </c>
      <c r="AY55" s="72">
        <v>1.0</v>
      </c>
      <c r="AZ55" s="72">
        <v>1.0</v>
      </c>
      <c r="BA55" s="72">
        <v>1.0</v>
      </c>
      <c r="BB55" s="72">
        <v>1.0</v>
      </c>
      <c r="BC55" s="72">
        <v>0.0</v>
      </c>
      <c r="BD55" s="72">
        <v>2.0</v>
      </c>
      <c r="BE55" s="72">
        <v>0.0</v>
      </c>
      <c r="BF55" s="72">
        <v>1.0</v>
      </c>
      <c r="BG55" s="72">
        <v>1.0</v>
      </c>
      <c r="BH55" s="72">
        <v>0.0</v>
      </c>
      <c r="BI55" s="72">
        <v>0.0</v>
      </c>
      <c r="BJ55" s="72">
        <v>0.0</v>
      </c>
      <c r="BK55" s="75">
        <f t="shared" si="2"/>
        <v>38</v>
      </c>
    </row>
    <row r="56">
      <c r="A56" s="40" t="s">
        <v>32</v>
      </c>
      <c r="B56" s="44" t="str">
        <f t="array" ref="B56">INDEX('Svi studenti'!$C$2:$C993,MATCH(A56, 'Svi studenti'!$B$2:$B993, 0))</f>
        <v>Божић, Стефан</v>
      </c>
      <c r="C56" s="76" t="str">
        <f t="array" ref="C56">iferror(iNDEX('Svi studenti'!$G$2:$G993,MATCH(A56, 'Svi studenti'!$B$2:$B993, 0)),"---")</f>
        <v>2и2а</v>
      </c>
      <c r="D56" s="68">
        <v>1.0</v>
      </c>
      <c r="E56" s="69">
        <v>1.0</v>
      </c>
      <c r="F56" s="69">
        <v>1.0</v>
      </c>
      <c r="G56" s="69">
        <v>1.0</v>
      </c>
      <c r="H56" s="69">
        <v>1.0</v>
      </c>
      <c r="I56" s="69">
        <v>1.0</v>
      </c>
      <c r="J56" s="69">
        <v>1.0</v>
      </c>
      <c r="K56" s="69">
        <v>1.0</v>
      </c>
      <c r="L56" s="69">
        <v>1.0</v>
      </c>
      <c r="M56" s="69">
        <v>1.0</v>
      </c>
      <c r="N56" s="69">
        <v>1.0</v>
      </c>
      <c r="O56" s="69">
        <v>1.0</v>
      </c>
      <c r="P56" s="69">
        <v>1.0</v>
      </c>
      <c r="Q56" s="69">
        <v>1.0</v>
      </c>
      <c r="R56" s="69">
        <v>1.0</v>
      </c>
      <c r="S56" s="69">
        <v>1.0</v>
      </c>
      <c r="T56" s="69">
        <v>1.0</v>
      </c>
      <c r="U56" s="68">
        <v>1.0</v>
      </c>
      <c r="V56" s="68">
        <v>1.0</v>
      </c>
      <c r="W56" s="69">
        <v>1.0</v>
      </c>
      <c r="X56" s="69">
        <v>1.0</v>
      </c>
      <c r="Y56" s="69">
        <v>1.0</v>
      </c>
      <c r="Z56" s="69">
        <v>1.0</v>
      </c>
      <c r="AA56" s="69">
        <v>1.0</v>
      </c>
      <c r="AB56" s="68">
        <v>0.0</v>
      </c>
      <c r="AC56" s="68">
        <v>1.0</v>
      </c>
      <c r="AD56" s="68">
        <v>0.0</v>
      </c>
      <c r="AE56" s="68">
        <v>1.0</v>
      </c>
      <c r="AF56" s="68">
        <v>1.0</v>
      </c>
      <c r="AG56" s="68">
        <v>0.0</v>
      </c>
      <c r="AH56" s="68">
        <v>1.0</v>
      </c>
      <c r="AI56" s="68">
        <v>1.0</v>
      </c>
      <c r="AJ56" s="68">
        <v>1.0</v>
      </c>
      <c r="AK56" s="68">
        <v>1.0</v>
      </c>
      <c r="AL56" s="68">
        <v>1.0</v>
      </c>
      <c r="AM56" s="68">
        <v>1.0</v>
      </c>
      <c r="AN56" s="69">
        <v>1.0</v>
      </c>
      <c r="AO56" s="69">
        <v>1.0</v>
      </c>
      <c r="AP56" s="69">
        <v>1.0</v>
      </c>
      <c r="AQ56" s="69">
        <v>0.0</v>
      </c>
      <c r="AR56" s="69">
        <v>0.0</v>
      </c>
      <c r="AS56" s="69">
        <v>0.0</v>
      </c>
      <c r="AT56" s="69">
        <v>1.0</v>
      </c>
      <c r="AU56" s="69">
        <v>1.0</v>
      </c>
      <c r="AV56" s="69">
        <v>0.5</v>
      </c>
      <c r="AW56" s="69">
        <v>1.0</v>
      </c>
      <c r="AX56" s="69">
        <v>0.0</v>
      </c>
      <c r="AY56" s="69">
        <v>0.0</v>
      </c>
      <c r="AZ56" s="69">
        <v>1.0</v>
      </c>
      <c r="BA56" s="69">
        <v>1.0</v>
      </c>
      <c r="BB56" s="69">
        <v>0.0</v>
      </c>
      <c r="BC56" s="69">
        <v>0.0</v>
      </c>
      <c r="BD56" s="69">
        <v>1.0</v>
      </c>
      <c r="BE56" s="69">
        <v>0.0</v>
      </c>
      <c r="BF56" s="69">
        <v>0.0</v>
      </c>
      <c r="BG56" s="69">
        <v>1.0</v>
      </c>
      <c r="BH56" s="69">
        <v>0.0</v>
      </c>
      <c r="BI56" s="69">
        <v>0.0</v>
      </c>
      <c r="BJ56" s="69">
        <v>0.0</v>
      </c>
      <c r="BK56" s="75">
        <f t="shared" si="2"/>
        <v>43.5</v>
      </c>
    </row>
    <row r="57">
      <c r="A57" s="40" t="s">
        <v>93</v>
      </c>
      <c r="B57" s="44" t="str">
        <f t="array" ref="B57">INDEX('Svi studenti'!$C$2:$C993,MATCH(A57, 'Svi studenti'!$B$2:$B993, 0))</f>
        <v>Илић, Александар</v>
      </c>
      <c r="C57" s="71" t="str">
        <f t="array" ref="C57">iferror(iNDEX('Svi studenti'!$G$2:$G993,MATCH(A57, 'Svi studenti'!$B$2:$B993, 0)),"---")</f>
        <v>2и2б</v>
      </c>
      <c r="D57" s="40">
        <v>1.0</v>
      </c>
      <c r="E57" s="40">
        <v>1.0</v>
      </c>
      <c r="F57" s="40">
        <v>1.0</v>
      </c>
      <c r="G57" s="40">
        <v>1.0</v>
      </c>
      <c r="H57" s="40">
        <v>1.0</v>
      </c>
      <c r="I57" s="40">
        <v>1.0</v>
      </c>
      <c r="J57" s="40">
        <v>0.0</v>
      </c>
      <c r="K57" s="40">
        <v>0.0</v>
      </c>
      <c r="L57" s="40">
        <v>0.5</v>
      </c>
      <c r="M57" s="72">
        <v>0.0</v>
      </c>
      <c r="N57" s="40">
        <v>1.0</v>
      </c>
      <c r="O57" s="40">
        <v>0.0</v>
      </c>
      <c r="P57" s="40">
        <v>0.0</v>
      </c>
      <c r="Q57" s="40">
        <v>0.0</v>
      </c>
      <c r="R57" s="40">
        <v>0.0</v>
      </c>
      <c r="S57" s="40">
        <v>0.0</v>
      </c>
      <c r="T57" s="40">
        <v>0.0</v>
      </c>
      <c r="U57" s="40">
        <v>0.0</v>
      </c>
      <c r="V57" s="40">
        <v>0.0</v>
      </c>
      <c r="W57" s="72">
        <v>0.0</v>
      </c>
      <c r="X57" s="40">
        <v>1.0</v>
      </c>
      <c r="Y57" s="40">
        <v>1.0</v>
      </c>
      <c r="Z57" s="40">
        <v>1.0</v>
      </c>
      <c r="AA57" s="40">
        <v>1.0</v>
      </c>
      <c r="AB57" s="40">
        <v>1.0</v>
      </c>
      <c r="AC57" s="40">
        <v>2.0</v>
      </c>
      <c r="AD57" s="40">
        <v>2.0</v>
      </c>
      <c r="AE57" s="40">
        <v>1.0</v>
      </c>
      <c r="AF57" s="40">
        <v>1.0</v>
      </c>
      <c r="AG57" s="40">
        <v>1.0</v>
      </c>
      <c r="AH57" s="40">
        <v>1.0</v>
      </c>
      <c r="AI57" s="40">
        <v>1.0</v>
      </c>
      <c r="AJ57" s="40">
        <v>1.0</v>
      </c>
      <c r="AK57" s="40">
        <v>1.0</v>
      </c>
      <c r="AL57" s="40">
        <v>1.0</v>
      </c>
      <c r="AM57" s="40">
        <v>1.0</v>
      </c>
      <c r="AN57" s="72">
        <v>2.0</v>
      </c>
      <c r="AO57" s="72">
        <v>1.0</v>
      </c>
      <c r="AP57" s="72">
        <v>1.0</v>
      </c>
      <c r="AQ57" s="72">
        <v>1.0</v>
      </c>
      <c r="AR57" s="72">
        <v>1.0</v>
      </c>
      <c r="AS57" s="72">
        <v>0.0</v>
      </c>
      <c r="AT57" s="72">
        <v>1.0</v>
      </c>
      <c r="AU57" s="72">
        <v>0.0</v>
      </c>
      <c r="AV57" s="72">
        <v>1.0</v>
      </c>
      <c r="AW57" s="72">
        <v>1.0</v>
      </c>
      <c r="AX57" s="72">
        <v>1.0</v>
      </c>
      <c r="AY57" s="72">
        <v>1.0</v>
      </c>
      <c r="AZ57" s="72">
        <v>1.0</v>
      </c>
      <c r="BA57" s="72">
        <v>1.0</v>
      </c>
      <c r="BB57" s="72">
        <v>1.0</v>
      </c>
      <c r="BC57" s="72">
        <v>0.0</v>
      </c>
      <c r="BD57" s="72">
        <v>2.0</v>
      </c>
      <c r="BE57" s="72">
        <v>1.0</v>
      </c>
      <c r="BF57" s="72">
        <v>1.0</v>
      </c>
      <c r="BG57" s="72">
        <v>1.0</v>
      </c>
      <c r="BH57" s="72">
        <v>2.0</v>
      </c>
      <c r="BI57" s="72">
        <v>2.0</v>
      </c>
      <c r="BJ57" s="72">
        <v>1.0</v>
      </c>
      <c r="BK57" s="75">
        <f t="shared" si="2"/>
        <v>49.5</v>
      </c>
    </row>
    <row r="58">
      <c r="A58" s="40" t="s">
        <v>117</v>
      </c>
      <c r="B58" s="44" t="str">
        <f t="array" ref="B58">INDEX('Svi studenti'!$C$2:$C993,MATCH(A58, 'Svi studenti'!$B$2:$B993, 0))</f>
        <v>Клемпић, Дамир</v>
      </c>
      <c r="C58" s="76" t="str">
        <f t="array" ref="C58">iferror(iNDEX('Svi studenti'!$G$2:$G993,MATCH(A58, 'Svi studenti'!$B$2:$B993, 0)),"---")</f>
        <v>2и2а</v>
      </c>
      <c r="D58" s="68">
        <v>1.0</v>
      </c>
      <c r="E58" s="69">
        <v>1.0</v>
      </c>
      <c r="F58" s="69">
        <v>1.0</v>
      </c>
      <c r="G58" s="69">
        <v>1.0</v>
      </c>
      <c r="H58" s="69">
        <v>1.0</v>
      </c>
      <c r="I58" s="69">
        <v>1.0</v>
      </c>
      <c r="J58" s="69">
        <v>1.0</v>
      </c>
      <c r="K58" s="69">
        <v>1.0</v>
      </c>
      <c r="L58" s="69">
        <v>0.0</v>
      </c>
      <c r="M58" s="69">
        <v>1.0</v>
      </c>
      <c r="N58" s="69">
        <v>1.0</v>
      </c>
      <c r="O58" s="69">
        <v>1.0</v>
      </c>
      <c r="P58" s="69">
        <v>1.0</v>
      </c>
      <c r="Q58" s="69">
        <v>1.0</v>
      </c>
      <c r="R58" s="69">
        <v>1.0</v>
      </c>
      <c r="S58" s="69">
        <v>1.0</v>
      </c>
      <c r="T58" s="69">
        <v>1.0</v>
      </c>
      <c r="U58" s="68">
        <v>1.0</v>
      </c>
      <c r="V58" s="68">
        <v>1.0</v>
      </c>
      <c r="W58" s="69">
        <v>1.0</v>
      </c>
      <c r="X58" s="69">
        <v>1.0</v>
      </c>
      <c r="Y58" s="69">
        <v>1.0</v>
      </c>
      <c r="Z58" s="69">
        <v>1.0</v>
      </c>
      <c r="AA58" s="69">
        <v>1.0</v>
      </c>
      <c r="AB58" s="68">
        <v>1.0</v>
      </c>
      <c r="AC58" s="68">
        <v>1.0</v>
      </c>
      <c r="AD58" s="68">
        <v>1.0</v>
      </c>
      <c r="AE58" s="68">
        <v>1.0</v>
      </c>
      <c r="AF58" s="68">
        <v>1.0</v>
      </c>
      <c r="AG58" s="68">
        <v>1.0</v>
      </c>
      <c r="AH58" s="68">
        <v>1.0</v>
      </c>
      <c r="AI58" s="68">
        <v>1.0</v>
      </c>
      <c r="AJ58" s="68">
        <v>1.0</v>
      </c>
      <c r="AK58" s="68">
        <v>1.0</v>
      </c>
      <c r="AL58" s="68">
        <v>1.0</v>
      </c>
      <c r="AM58" s="68">
        <v>1.0</v>
      </c>
      <c r="AN58" s="69">
        <v>2.0</v>
      </c>
      <c r="AO58" s="69">
        <v>0.0</v>
      </c>
      <c r="AP58" s="69">
        <v>1.0</v>
      </c>
      <c r="AQ58" s="69">
        <v>1.0</v>
      </c>
      <c r="AR58" s="69">
        <v>1.0</v>
      </c>
      <c r="AS58" s="69">
        <v>1.0</v>
      </c>
      <c r="AT58" s="69">
        <v>1.0</v>
      </c>
      <c r="AU58" s="69">
        <v>1.0</v>
      </c>
      <c r="AV58" s="69">
        <v>1.0</v>
      </c>
      <c r="AW58" s="69">
        <v>1.0</v>
      </c>
      <c r="AX58" s="69">
        <v>1.0</v>
      </c>
      <c r="AY58" s="69">
        <v>0.0</v>
      </c>
      <c r="AZ58" s="69">
        <v>1.0</v>
      </c>
      <c r="BA58" s="69">
        <v>1.0</v>
      </c>
      <c r="BB58" s="69">
        <v>1.0</v>
      </c>
      <c r="BC58" s="69">
        <v>0.0</v>
      </c>
      <c r="BD58" s="69">
        <v>1.0</v>
      </c>
      <c r="BE58" s="69">
        <v>0.0</v>
      </c>
      <c r="BF58" s="69">
        <v>1.0</v>
      </c>
      <c r="BG58" s="69">
        <v>1.0</v>
      </c>
      <c r="BH58" s="69">
        <v>2.0</v>
      </c>
      <c r="BI58" s="69">
        <v>2.0</v>
      </c>
      <c r="BJ58" s="69">
        <v>0.0</v>
      </c>
      <c r="BK58" s="75">
        <f t="shared" si="2"/>
        <v>56</v>
      </c>
    </row>
    <row r="59">
      <c r="A59" s="40" t="s">
        <v>296</v>
      </c>
      <c r="B59" s="44" t="str">
        <f t="array" ref="B59">INDEX('Svi studenti'!$C$2:$C993,MATCH(A59, 'Svi studenti'!$B$2:$B993, 0))</f>
        <v>Цвејић, Милош</v>
      </c>
      <c r="C59" s="76" t="str">
        <f t="array" ref="C59">iferror(iNDEX('Svi studenti'!$G$2:$G993,MATCH(A59, 'Svi studenti'!$B$2:$B993, 0)),"---")</f>
        <v>2и1б</v>
      </c>
      <c r="D59" s="68">
        <v>1.0</v>
      </c>
      <c r="E59" s="69">
        <v>1.0</v>
      </c>
      <c r="F59" s="69">
        <v>1.0</v>
      </c>
      <c r="G59" s="69">
        <v>1.0</v>
      </c>
      <c r="H59" s="69">
        <v>1.0</v>
      </c>
      <c r="I59" s="69">
        <v>1.0</v>
      </c>
      <c r="J59" s="69">
        <v>1.0</v>
      </c>
      <c r="K59" s="69">
        <v>1.0</v>
      </c>
      <c r="L59" s="69">
        <v>1.0</v>
      </c>
      <c r="M59" s="69">
        <v>1.0</v>
      </c>
      <c r="N59" s="69">
        <v>1.0</v>
      </c>
      <c r="O59" s="69">
        <v>1.0</v>
      </c>
      <c r="P59" s="69">
        <v>1.0</v>
      </c>
      <c r="Q59" s="69">
        <v>1.0</v>
      </c>
      <c r="R59" s="69">
        <v>1.0</v>
      </c>
      <c r="S59" s="69">
        <v>1.0</v>
      </c>
      <c r="T59" s="69">
        <v>1.0</v>
      </c>
      <c r="U59" s="68">
        <v>1.0</v>
      </c>
      <c r="V59" s="68">
        <v>1.0</v>
      </c>
      <c r="W59" s="69">
        <v>1.0</v>
      </c>
      <c r="X59" s="69">
        <v>1.0</v>
      </c>
      <c r="Y59" s="69">
        <v>1.0</v>
      </c>
      <c r="Z59" s="69">
        <v>1.0</v>
      </c>
      <c r="AA59" s="69">
        <v>1.0</v>
      </c>
      <c r="AB59" s="68">
        <v>1.0</v>
      </c>
      <c r="AC59" s="68">
        <v>2.0</v>
      </c>
      <c r="AD59" s="68">
        <v>2.0</v>
      </c>
      <c r="AE59" s="68">
        <v>1.0</v>
      </c>
      <c r="AF59" s="68">
        <v>1.0</v>
      </c>
      <c r="AG59" s="68">
        <v>1.0</v>
      </c>
      <c r="AH59" s="68">
        <v>1.0</v>
      </c>
      <c r="AI59" s="68">
        <v>1.0</v>
      </c>
      <c r="AJ59" s="68">
        <v>1.0</v>
      </c>
      <c r="AK59" s="68">
        <v>1.0</v>
      </c>
      <c r="AL59" s="68">
        <v>1.0</v>
      </c>
      <c r="AM59" s="68">
        <v>1.0</v>
      </c>
      <c r="AN59" s="69">
        <v>2.0</v>
      </c>
      <c r="AO59" s="69">
        <v>1.0</v>
      </c>
      <c r="AP59" s="69">
        <v>1.0</v>
      </c>
      <c r="AQ59" s="69">
        <v>1.0</v>
      </c>
      <c r="AR59" s="69">
        <v>1.0</v>
      </c>
      <c r="AS59" s="69">
        <v>1.0</v>
      </c>
      <c r="AT59" s="69">
        <v>1.0</v>
      </c>
      <c r="AU59" s="69">
        <v>1.0</v>
      </c>
      <c r="AV59" s="69">
        <v>1.0</v>
      </c>
      <c r="AW59" s="69">
        <v>1.0</v>
      </c>
      <c r="AX59" s="69">
        <v>1.0</v>
      </c>
      <c r="AY59" s="69">
        <v>1.0</v>
      </c>
      <c r="AZ59" s="69">
        <v>1.0</v>
      </c>
      <c r="BA59" s="69">
        <v>1.0</v>
      </c>
      <c r="BB59" s="69">
        <v>1.0</v>
      </c>
      <c r="BC59" s="69">
        <v>1.0</v>
      </c>
      <c r="BD59" s="69">
        <v>2.0</v>
      </c>
      <c r="BE59" s="69">
        <v>1.0</v>
      </c>
      <c r="BF59" s="69">
        <v>1.0</v>
      </c>
      <c r="BG59" s="69">
        <v>1.0</v>
      </c>
      <c r="BH59" s="69">
        <v>2.0</v>
      </c>
      <c r="BI59" s="69">
        <v>2.0</v>
      </c>
      <c r="BJ59" s="69">
        <v>1.0</v>
      </c>
      <c r="BK59" s="75">
        <f t="shared" si="2"/>
        <v>65</v>
      </c>
    </row>
    <row r="60">
      <c r="A60" s="40" t="s">
        <v>182</v>
      </c>
      <c r="B60" s="44" t="str">
        <f t="array" ref="B60">INDEX('Svi studenti'!$C$2:$C993,MATCH(A60, 'Svi studenti'!$B$2:$B993, 0))</f>
        <v>Митровић, Александар</v>
      </c>
      <c r="C60" s="76" t="str">
        <f t="array" ref="C60">iferror(iNDEX('Svi studenti'!$G$2:$G993,MATCH(A60, 'Svi studenti'!$B$2:$B993, 0)),"---")</f>
        <v>2и2а</v>
      </c>
      <c r="D60" s="68">
        <v>1.0</v>
      </c>
      <c r="E60" s="69">
        <v>1.0</v>
      </c>
      <c r="F60" s="69">
        <v>1.0</v>
      </c>
      <c r="G60" s="69">
        <v>1.0</v>
      </c>
      <c r="H60" s="69">
        <v>1.0</v>
      </c>
      <c r="I60" s="69">
        <v>1.0</v>
      </c>
      <c r="J60" s="69">
        <v>1.0</v>
      </c>
      <c r="K60" s="69">
        <v>1.0</v>
      </c>
      <c r="L60" s="69">
        <v>1.0</v>
      </c>
      <c r="M60" s="69">
        <v>0.0</v>
      </c>
      <c r="N60" s="69">
        <v>1.0</v>
      </c>
      <c r="O60" s="69">
        <v>1.0</v>
      </c>
      <c r="P60" s="69">
        <v>1.0</v>
      </c>
      <c r="Q60" s="69">
        <v>1.0</v>
      </c>
      <c r="R60" s="69">
        <v>1.0</v>
      </c>
      <c r="S60" s="69">
        <v>1.0</v>
      </c>
      <c r="T60" s="69">
        <v>1.0</v>
      </c>
      <c r="U60" s="68">
        <v>1.0</v>
      </c>
      <c r="V60" s="68">
        <v>1.0</v>
      </c>
      <c r="W60" s="69">
        <v>1.0</v>
      </c>
      <c r="X60" s="69">
        <v>1.0</v>
      </c>
      <c r="Y60" s="69">
        <v>1.0</v>
      </c>
      <c r="Z60" s="69">
        <v>1.0</v>
      </c>
      <c r="AA60" s="69">
        <v>0.0</v>
      </c>
      <c r="AB60" s="68">
        <v>1.0</v>
      </c>
      <c r="AC60" s="68">
        <v>2.0</v>
      </c>
      <c r="AD60" s="68">
        <v>2.0</v>
      </c>
      <c r="AE60" s="68">
        <v>1.0</v>
      </c>
      <c r="AF60" s="68">
        <v>1.0</v>
      </c>
      <c r="AG60" s="68">
        <v>1.0</v>
      </c>
      <c r="AH60" s="68">
        <v>1.0</v>
      </c>
      <c r="AI60" s="68">
        <v>1.0</v>
      </c>
      <c r="AJ60" s="68">
        <v>1.0</v>
      </c>
      <c r="AK60" s="68">
        <v>1.0</v>
      </c>
      <c r="AL60" s="68">
        <v>1.0</v>
      </c>
      <c r="AM60" s="68">
        <v>1.0</v>
      </c>
      <c r="AN60" s="69">
        <v>2.0</v>
      </c>
      <c r="AO60" s="69">
        <v>1.0</v>
      </c>
      <c r="AP60" s="69">
        <v>1.0</v>
      </c>
      <c r="AQ60" s="69">
        <v>0.0</v>
      </c>
      <c r="AR60" s="69">
        <v>1.0</v>
      </c>
      <c r="AS60" s="69">
        <v>1.0</v>
      </c>
      <c r="AT60" s="69">
        <v>0.0</v>
      </c>
      <c r="AU60" s="69">
        <v>1.0</v>
      </c>
      <c r="AV60" s="69">
        <v>0.0</v>
      </c>
      <c r="AW60" s="69">
        <v>0.0</v>
      </c>
      <c r="AX60" s="69">
        <v>0.0</v>
      </c>
      <c r="AY60" s="69">
        <v>0.0</v>
      </c>
      <c r="AZ60" s="69">
        <v>0.0</v>
      </c>
      <c r="BA60" s="69">
        <v>0.0</v>
      </c>
      <c r="BB60" s="69">
        <v>0.0</v>
      </c>
      <c r="BC60" s="69">
        <v>0.0</v>
      </c>
      <c r="BD60" s="69">
        <v>0.0</v>
      </c>
      <c r="BE60" s="69">
        <v>0.0</v>
      </c>
      <c r="BF60" s="69">
        <v>0.0</v>
      </c>
      <c r="BG60" s="69">
        <v>0.0</v>
      </c>
      <c r="BH60" s="69">
        <v>0.0</v>
      </c>
      <c r="BI60" s="69">
        <v>0.0</v>
      </c>
      <c r="BJ60" s="69">
        <v>0.0</v>
      </c>
      <c r="BK60" s="75">
        <f t="shared" si="2"/>
        <v>43</v>
      </c>
    </row>
    <row r="61">
      <c r="A61" s="40" t="s">
        <v>241</v>
      </c>
      <c r="B61" s="44" t="str">
        <f t="array" ref="B61">INDEX('Svi studenti'!$C$2:$C993,MATCH(A61, 'Svi studenti'!$B$2:$B993, 0))</f>
        <v>Ритан, Лара</v>
      </c>
      <c r="C61" s="85" t="s">
        <v>328</v>
      </c>
      <c r="D61" s="40">
        <v>1.0</v>
      </c>
      <c r="E61" s="40">
        <v>1.0</v>
      </c>
      <c r="F61" s="40">
        <v>1.0</v>
      </c>
      <c r="G61" s="40">
        <v>1.0</v>
      </c>
      <c r="H61" s="40">
        <v>1.0</v>
      </c>
      <c r="I61" s="40">
        <v>1.0</v>
      </c>
      <c r="J61" s="40">
        <v>0.0</v>
      </c>
      <c r="K61" s="40">
        <v>1.0</v>
      </c>
      <c r="L61" s="40">
        <v>1.0</v>
      </c>
      <c r="M61" s="72">
        <v>1.0</v>
      </c>
      <c r="N61" s="40">
        <v>1.0</v>
      </c>
      <c r="O61" s="40">
        <v>0.0</v>
      </c>
      <c r="P61" s="40">
        <v>0.0</v>
      </c>
      <c r="Q61" s="40">
        <v>0.0</v>
      </c>
      <c r="R61" s="40">
        <v>0.0</v>
      </c>
      <c r="S61" s="40">
        <v>0.0</v>
      </c>
      <c r="T61" s="40">
        <v>0.0</v>
      </c>
      <c r="U61" s="40">
        <v>0.0</v>
      </c>
      <c r="V61" s="40">
        <v>0.0</v>
      </c>
      <c r="W61" s="72">
        <v>0.0</v>
      </c>
      <c r="X61" s="40">
        <v>1.0</v>
      </c>
      <c r="Y61" s="40">
        <v>1.0</v>
      </c>
      <c r="Z61" s="40">
        <v>1.0</v>
      </c>
      <c r="AA61" s="40">
        <v>0.0</v>
      </c>
      <c r="AB61" s="40">
        <v>1.0</v>
      </c>
      <c r="AC61" s="40">
        <v>0.0</v>
      </c>
      <c r="AD61" s="40">
        <v>0.0</v>
      </c>
      <c r="AE61" s="40">
        <v>0.0</v>
      </c>
      <c r="AF61" s="40">
        <v>0.0</v>
      </c>
      <c r="AG61" s="40">
        <v>0.0</v>
      </c>
      <c r="AH61" s="40">
        <v>0.0</v>
      </c>
      <c r="AI61" s="40">
        <v>0.0</v>
      </c>
      <c r="AJ61" s="40">
        <v>0.0</v>
      </c>
      <c r="AK61" s="40">
        <v>0.0</v>
      </c>
      <c r="AL61" s="40">
        <v>0.0</v>
      </c>
      <c r="AM61" s="40">
        <v>0.0</v>
      </c>
      <c r="AN61" s="72">
        <v>0.0</v>
      </c>
      <c r="AO61" s="72">
        <v>0.0</v>
      </c>
      <c r="AP61" s="72">
        <v>0.0</v>
      </c>
      <c r="AQ61" s="72">
        <v>0.0</v>
      </c>
      <c r="AR61" s="72">
        <v>0.0</v>
      </c>
      <c r="AS61" s="72">
        <v>0.0</v>
      </c>
      <c r="AT61" s="72">
        <v>0.0</v>
      </c>
      <c r="AU61" s="72">
        <v>0.0</v>
      </c>
      <c r="AV61" s="72">
        <v>0.0</v>
      </c>
      <c r="AW61" s="72">
        <v>0.0</v>
      </c>
      <c r="AX61" s="72">
        <v>0.0</v>
      </c>
      <c r="AY61" s="72">
        <v>0.0</v>
      </c>
      <c r="AZ61" s="72">
        <v>1.0</v>
      </c>
      <c r="BA61" s="72">
        <v>1.0</v>
      </c>
      <c r="BB61" s="72">
        <v>1.0</v>
      </c>
      <c r="BC61" s="72">
        <v>0.0</v>
      </c>
      <c r="BD61" s="72">
        <v>0.0</v>
      </c>
      <c r="BE61" s="72">
        <v>0.0</v>
      </c>
      <c r="BF61" s="72">
        <v>0.0</v>
      </c>
      <c r="BG61" s="72">
        <v>0.0</v>
      </c>
      <c r="BH61" s="72">
        <v>0.0</v>
      </c>
      <c r="BI61" s="72">
        <v>0.0</v>
      </c>
      <c r="BJ61" s="72">
        <v>0.0</v>
      </c>
      <c r="BK61" s="78">
        <f t="shared" si="2"/>
        <v>17</v>
      </c>
    </row>
    <row r="62">
      <c r="A62" s="40" t="s">
        <v>262</v>
      </c>
      <c r="B62" s="44" t="str">
        <f t="array" ref="B62">INDEX('Svi studenti'!$C$2:$C993,MATCH(A62, 'Svi studenti'!$B$2:$B993, 0))</f>
        <v>Станојловић, Марина</v>
      </c>
      <c r="C62" s="74" t="str">
        <f t="array" ref="C62">iferror(iNDEX('Svi studenti'!$G$2:$G993,MATCH(A62, 'Svi studenti'!$B$2:$B993, 0)),"---")</f>
        <v>2и1а</v>
      </c>
      <c r="D62" s="40">
        <v>1.0</v>
      </c>
      <c r="E62" s="40">
        <v>1.0</v>
      </c>
      <c r="F62" s="40">
        <v>1.0</v>
      </c>
      <c r="G62" s="40">
        <v>1.0</v>
      </c>
      <c r="H62" s="40">
        <v>1.0</v>
      </c>
      <c r="I62" s="40">
        <v>0.5</v>
      </c>
      <c r="J62" s="40">
        <v>0.0</v>
      </c>
      <c r="K62" s="40">
        <v>1.0</v>
      </c>
      <c r="L62" s="40">
        <v>1.0</v>
      </c>
      <c r="M62" s="72">
        <v>0.0</v>
      </c>
      <c r="N62" s="40">
        <v>1.0</v>
      </c>
      <c r="O62" s="40">
        <v>1.0</v>
      </c>
      <c r="P62" s="40">
        <v>1.0</v>
      </c>
      <c r="Q62" s="40">
        <v>1.0</v>
      </c>
      <c r="R62" s="40">
        <v>1.0</v>
      </c>
      <c r="S62" s="40">
        <v>1.0</v>
      </c>
      <c r="T62" s="40">
        <v>1.0</v>
      </c>
      <c r="U62" s="40">
        <v>1.0</v>
      </c>
      <c r="V62" s="40">
        <v>1.0</v>
      </c>
      <c r="W62" s="72">
        <v>1.0</v>
      </c>
      <c r="X62" s="40">
        <v>1.0</v>
      </c>
      <c r="Y62" s="40">
        <v>0.0</v>
      </c>
      <c r="Z62" s="40">
        <v>1.0</v>
      </c>
      <c r="AA62" s="40">
        <v>0.0</v>
      </c>
      <c r="AB62" s="40">
        <v>1.0</v>
      </c>
      <c r="AC62" s="40">
        <v>2.0</v>
      </c>
      <c r="AD62" s="40">
        <v>2.0</v>
      </c>
      <c r="AE62" s="40">
        <v>1.0</v>
      </c>
      <c r="AF62" s="40">
        <v>1.0</v>
      </c>
      <c r="AG62" s="40">
        <v>1.0</v>
      </c>
      <c r="AH62" s="40">
        <v>1.0</v>
      </c>
      <c r="AI62" s="40">
        <v>1.0</v>
      </c>
      <c r="AJ62" s="40">
        <v>1.0</v>
      </c>
      <c r="AK62" s="40">
        <v>1.0</v>
      </c>
      <c r="AL62" s="40">
        <v>1.0</v>
      </c>
      <c r="AM62" s="40">
        <v>1.0</v>
      </c>
      <c r="AN62" s="72">
        <v>2.0</v>
      </c>
      <c r="AO62" s="72">
        <v>1.0</v>
      </c>
      <c r="AP62" s="72">
        <v>1.0</v>
      </c>
      <c r="AQ62" s="72">
        <v>1.0</v>
      </c>
      <c r="AR62" s="72">
        <v>0.0</v>
      </c>
      <c r="AS62" s="72">
        <v>1.0</v>
      </c>
      <c r="AT62" s="72">
        <v>1.0</v>
      </c>
      <c r="AU62" s="72">
        <v>1.0</v>
      </c>
      <c r="AV62" s="72">
        <v>1.0</v>
      </c>
      <c r="AW62" s="72">
        <v>0.0</v>
      </c>
      <c r="AX62" s="72">
        <v>1.0</v>
      </c>
      <c r="AY62" s="72">
        <v>0.0</v>
      </c>
      <c r="AZ62" s="72">
        <v>0.0</v>
      </c>
      <c r="BA62" s="72">
        <v>0.0</v>
      </c>
      <c r="BB62" s="72">
        <v>0.0</v>
      </c>
      <c r="BC62" s="72">
        <v>0.0</v>
      </c>
      <c r="BD62" s="72">
        <v>0.0</v>
      </c>
      <c r="BE62" s="72">
        <v>0.0</v>
      </c>
      <c r="BF62" s="72">
        <v>0.0</v>
      </c>
      <c r="BG62" s="72">
        <v>1.0</v>
      </c>
      <c r="BH62" s="72">
        <v>2.0</v>
      </c>
      <c r="BI62" s="72">
        <v>0.0</v>
      </c>
      <c r="BJ62" s="72">
        <v>0.0</v>
      </c>
      <c r="BK62" s="75">
        <f t="shared" si="2"/>
        <v>46.5</v>
      </c>
    </row>
    <row r="63">
      <c r="A63" s="40" t="s">
        <v>271</v>
      </c>
      <c r="B63" s="44" t="str">
        <f t="array" ref="B63">INDEX('Svi studenti'!$C$2:$C993,MATCH(A63, 'Svi studenti'!$B$2:$B993, 0))</f>
        <v>Стојчић, Александар</v>
      </c>
      <c r="C63" s="76" t="str">
        <f t="array" ref="C63">iferror(iNDEX('Svi studenti'!$G$2:$G993,MATCH(A63, 'Svi studenti'!$B$2:$B993, 0)),"---")</f>
        <v>2и1б</v>
      </c>
      <c r="D63" s="68">
        <v>1.0</v>
      </c>
      <c r="E63" s="69">
        <v>1.0</v>
      </c>
      <c r="F63" s="69">
        <v>1.0</v>
      </c>
      <c r="G63" s="69">
        <v>1.0</v>
      </c>
      <c r="H63" s="69">
        <v>1.0</v>
      </c>
      <c r="I63" s="69">
        <v>1.0</v>
      </c>
      <c r="J63" s="69">
        <v>1.0</v>
      </c>
      <c r="K63" s="69">
        <v>1.0</v>
      </c>
      <c r="L63" s="69">
        <v>1.0</v>
      </c>
      <c r="M63" s="69">
        <v>1.0</v>
      </c>
      <c r="N63" s="69">
        <v>1.0</v>
      </c>
      <c r="O63" s="69">
        <v>1.0</v>
      </c>
      <c r="P63" s="69">
        <v>1.0</v>
      </c>
      <c r="Q63" s="69">
        <v>1.0</v>
      </c>
      <c r="R63" s="69">
        <v>1.0</v>
      </c>
      <c r="S63" s="69">
        <v>1.0</v>
      </c>
      <c r="T63" s="69">
        <v>1.0</v>
      </c>
      <c r="U63" s="68">
        <v>1.0</v>
      </c>
      <c r="V63" s="68">
        <v>1.0</v>
      </c>
      <c r="W63" s="69">
        <v>1.0</v>
      </c>
      <c r="X63" s="69">
        <v>1.0</v>
      </c>
      <c r="Y63" s="69">
        <v>1.0</v>
      </c>
      <c r="Z63" s="69">
        <v>1.0</v>
      </c>
      <c r="AA63" s="69">
        <v>1.0</v>
      </c>
      <c r="AB63" s="68">
        <v>1.0</v>
      </c>
      <c r="AC63" s="68">
        <v>2.0</v>
      </c>
      <c r="AD63" s="68">
        <v>2.0</v>
      </c>
      <c r="AE63" s="68">
        <v>1.0</v>
      </c>
      <c r="AF63" s="68">
        <v>1.0</v>
      </c>
      <c r="AG63" s="68">
        <v>1.0</v>
      </c>
      <c r="AH63" s="68">
        <v>1.0</v>
      </c>
      <c r="AI63" s="68">
        <v>1.0</v>
      </c>
      <c r="AJ63" s="68">
        <v>1.0</v>
      </c>
      <c r="AK63" s="68">
        <v>1.0</v>
      </c>
      <c r="AL63" s="68">
        <v>1.0</v>
      </c>
      <c r="AM63" s="68">
        <v>1.0</v>
      </c>
      <c r="AN63" s="69">
        <v>2.0</v>
      </c>
      <c r="AO63" s="69">
        <v>1.0</v>
      </c>
      <c r="AP63" s="69">
        <v>1.0</v>
      </c>
      <c r="AQ63" s="69">
        <v>1.0</v>
      </c>
      <c r="AR63" s="69">
        <v>1.0</v>
      </c>
      <c r="AS63" s="69">
        <v>1.0</v>
      </c>
      <c r="AT63" s="69">
        <v>1.0</v>
      </c>
      <c r="AU63" s="69">
        <v>1.0</v>
      </c>
      <c r="AV63" s="69">
        <v>1.0</v>
      </c>
      <c r="AW63" s="69">
        <v>1.0</v>
      </c>
      <c r="AX63" s="69">
        <v>1.0</v>
      </c>
      <c r="AY63" s="69">
        <v>1.0</v>
      </c>
      <c r="AZ63" s="69">
        <v>1.0</v>
      </c>
      <c r="BA63" s="69">
        <v>1.0</v>
      </c>
      <c r="BB63" s="69">
        <v>1.0</v>
      </c>
      <c r="BC63" s="69">
        <v>1.0</v>
      </c>
      <c r="BD63" s="69">
        <v>2.0</v>
      </c>
      <c r="BE63" s="69">
        <v>1.0</v>
      </c>
      <c r="BF63" s="69">
        <v>1.0</v>
      </c>
      <c r="BG63" s="69">
        <v>1.0</v>
      </c>
      <c r="BH63" s="69">
        <v>2.0</v>
      </c>
      <c r="BI63" s="69">
        <v>1.0</v>
      </c>
      <c r="BJ63" s="69">
        <v>0.0</v>
      </c>
      <c r="BK63" s="75">
        <f t="shared" si="2"/>
        <v>63</v>
      </c>
    </row>
    <row r="64">
      <c r="A64" s="40" t="s">
        <v>293</v>
      </c>
      <c r="B64" s="44" t="str">
        <f t="array" ref="B64">INDEX('Svi studenti'!$C$2:$C993,MATCH(A64, 'Svi studenti'!$B$2:$B993, 0))</f>
        <v>Туфегџић, Тимотије</v>
      </c>
      <c r="C64" s="76" t="str">
        <f t="array" ref="C64">iferror(iNDEX('Svi studenti'!$G$2:$G993,MATCH(A64, 'Svi studenti'!$B$2:$B993, 0)),"---")</f>
        <v>2и2а</v>
      </c>
      <c r="D64" s="68">
        <v>1.0</v>
      </c>
      <c r="E64" s="69">
        <v>1.0</v>
      </c>
      <c r="F64" s="69">
        <v>1.0</v>
      </c>
      <c r="G64" s="69">
        <v>1.0</v>
      </c>
      <c r="H64" s="69">
        <v>1.0</v>
      </c>
      <c r="I64" s="69">
        <v>1.0</v>
      </c>
      <c r="J64" s="69">
        <v>1.0</v>
      </c>
      <c r="K64" s="69">
        <v>1.0</v>
      </c>
      <c r="L64" s="69">
        <v>1.0</v>
      </c>
      <c r="M64" s="69">
        <v>1.0</v>
      </c>
      <c r="N64" s="69">
        <v>1.0</v>
      </c>
      <c r="O64" s="69">
        <v>1.0</v>
      </c>
      <c r="P64" s="69">
        <v>1.0</v>
      </c>
      <c r="Q64" s="69">
        <v>1.0</v>
      </c>
      <c r="R64" s="69">
        <v>0.0</v>
      </c>
      <c r="S64" s="69">
        <v>1.0</v>
      </c>
      <c r="T64" s="69">
        <v>1.0</v>
      </c>
      <c r="U64" s="68">
        <v>0.0</v>
      </c>
      <c r="V64" s="68">
        <v>0.0</v>
      </c>
      <c r="W64" s="69">
        <v>0.0</v>
      </c>
      <c r="X64" s="69">
        <v>1.0</v>
      </c>
      <c r="Y64" s="69">
        <v>1.0</v>
      </c>
      <c r="Z64" s="69">
        <v>1.0</v>
      </c>
      <c r="AA64" s="69">
        <v>1.0</v>
      </c>
      <c r="AB64" s="68">
        <v>0.0</v>
      </c>
      <c r="AC64" s="68">
        <v>2.0</v>
      </c>
      <c r="AD64" s="68">
        <v>0.0</v>
      </c>
      <c r="AE64" s="68">
        <v>1.0</v>
      </c>
      <c r="AF64" s="68">
        <v>1.0</v>
      </c>
      <c r="AG64" s="68">
        <v>1.0</v>
      </c>
      <c r="AH64" s="68">
        <v>0.5</v>
      </c>
      <c r="AI64" s="68">
        <v>0.5</v>
      </c>
      <c r="AJ64" s="68">
        <v>1.0</v>
      </c>
      <c r="AK64" s="68">
        <v>1.0</v>
      </c>
      <c r="AL64" s="68">
        <v>1.0</v>
      </c>
      <c r="AM64" s="68">
        <v>1.0</v>
      </c>
      <c r="AN64" s="69">
        <v>2.0</v>
      </c>
      <c r="AO64" s="69">
        <v>0.0</v>
      </c>
      <c r="AP64" s="69">
        <v>1.0</v>
      </c>
      <c r="AQ64" s="69">
        <v>1.0</v>
      </c>
      <c r="AR64" s="69">
        <v>1.0</v>
      </c>
      <c r="AS64" s="69">
        <v>1.0</v>
      </c>
      <c r="AT64" s="69">
        <v>1.0</v>
      </c>
      <c r="AU64" s="69">
        <v>1.0</v>
      </c>
      <c r="AV64" s="69">
        <v>1.0</v>
      </c>
      <c r="AW64" s="69">
        <v>1.0</v>
      </c>
      <c r="AX64" s="69">
        <v>0.0</v>
      </c>
      <c r="AY64" s="69">
        <v>0.0</v>
      </c>
      <c r="AZ64" s="69">
        <v>1.0</v>
      </c>
      <c r="BA64" s="69">
        <v>1.0</v>
      </c>
      <c r="BB64" s="69">
        <v>1.0</v>
      </c>
      <c r="BC64" s="69">
        <v>0.0</v>
      </c>
      <c r="BD64" s="69">
        <v>1.0</v>
      </c>
      <c r="BE64" s="69">
        <v>1.0</v>
      </c>
      <c r="BF64" s="69">
        <v>0.0</v>
      </c>
      <c r="BG64" s="69">
        <v>1.0</v>
      </c>
      <c r="BH64" s="69">
        <v>0.0</v>
      </c>
      <c r="BI64" s="69">
        <v>1.0</v>
      </c>
      <c r="BJ64" s="69">
        <v>1.0</v>
      </c>
      <c r="BK64" s="75">
        <f t="shared" si="2"/>
        <v>48</v>
      </c>
    </row>
    <row r="65">
      <c r="A65" s="40" t="s">
        <v>94</v>
      </c>
      <c r="B65" s="44" t="str">
        <f t="array" ref="B65">INDEX('Svi studenti'!$C$2:$C993,MATCH(A65, 'Svi studenti'!$B$2:$B993, 0))</f>
        <v>Илић, Никола</v>
      </c>
      <c r="C65" s="71" t="str">
        <f t="array" ref="C65">iferror(iNDEX('Svi studenti'!$G$2:$G993,MATCH(A65, 'Svi studenti'!$B$2:$B993, 0)),"---")</f>
        <v>2и2б</v>
      </c>
      <c r="D65" s="40">
        <v>1.0</v>
      </c>
      <c r="E65" s="40">
        <v>1.0</v>
      </c>
      <c r="F65" s="40">
        <v>1.0</v>
      </c>
      <c r="G65" s="40">
        <v>0.5</v>
      </c>
      <c r="H65" s="40">
        <v>1.0</v>
      </c>
      <c r="I65" s="40">
        <v>1.0</v>
      </c>
      <c r="J65" s="40">
        <v>1.0</v>
      </c>
      <c r="K65" s="40">
        <v>1.0</v>
      </c>
      <c r="L65" s="40">
        <v>0.5</v>
      </c>
      <c r="M65" s="72">
        <v>0.5</v>
      </c>
      <c r="N65" s="40">
        <v>1.0</v>
      </c>
      <c r="O65" s="40">
        <v>1.0</v>
      </c>
      <c r="P65" s="40">
        <v>1.0</v>
      </c>
      <c r="Q65" s="40">
        <v>1.0</v>
      </c>
      <c r="R65" s="40">
        <v>1.0</v>
      </c>
      <c r="S65" s="40">
        <v>1.0</v>
      </c>
      <c r="T65" s="40">
        <v>1.0</v>
      </c>
      <c r="U65" s="40">
        <v>1.0</v>
      </c>
      <c r="V65" s="40">
        <v>1.0</v>
      </c>
      <c r="W65" s="72">
        <v>1.0</v>
      </c>
      <c r="X65" s="40">
        <v>1.0</v>
      </c>
      <c r="Y65" s="40">
        <v>1.0</v>
      </c>
      <c r="Z65" s="40">
        <v>1.0</v>
      </c>
      <c r="AA65" s="40">
        <v>1.0</v>
      </c>
      <c r="AB65" s="40">
        <v>1.0</v>
      </c>
      <c r="AC65" s="40">
        <v>0.0</v>
      </c>
      <c r="AD65" s="40">
        <v>0.0</v>
      </c>
      <c r="AE65" s="40">
        <v>0.0</v>
      </c>
      <c r="AF65" s="40">
        <v>1.0</v>
      </c>
      <c r="AG65" s="40">
        <v>0.0</v>
      </c>
      <c r="AH65" s="40">
        <v>0.0</v>
      </c>
      <c r="AI65" s="40">
        <v>0.0</v>
      </c>
      <c r="AJ65" s="40">
        <v>0.0</v>
      </c>
      <c r="AK65" s="40">
        <v>1.0</v>
      </c>
      <c r="AL65" s="40">
        <v>1.0</v>
      </c>
      <c r="AM65" s="40">
        <v>1.0</v>
      </c>
      <c r="AN65" s="72">
        <v>2.0</v>
      </c>
      <c r="AO65" s="72">
        <v>1.0</v>
      </c>
      <c r="AP65" s="72">
        <v>1.0</v>
      </c>
      <c r="AQ65" s="72">
        <v>0.0</v>
      </c>
      <c r="AR65" s="72">
        <v>0.0</v>
      </c>
      <c r="AS65" s="72">
        <v>0.0</v>
      </c>
      <c r="AT65" s="72">
        <v>0.0</v>
      </c>
      <c r="AU65" s="72">
        <v>0.0</v>
      </c>
      <c r="AV65" s="72">
        <v>0.0</v>
      </c>
      <c r="AW65" s="72">
        <v>0.0</v>
      </c>
      <c r="AX65" s="72">
        <v>0.0</v>
      </c>
      <c r="AY65" s="72">
        <v>0.0</v>
      </c>
      <c r="AZ65" s="72">
        <v>0.0</v>
      </c>
      <c r="BA65" s="72">
        <v>0.0</v>
      </c>
      <c r="BB65" s="72">
        <v>0.0</v>
      </c>
      <c r="BC65" s="72">
        <v>0.0</v>
      </c>
      <c r="BD65" s="72">
        <v>0.0</v>
      </c>
      <c r="BE65" s="72">
        <v>0.0</v>
      </c>
      <c r="BF65" s="72">
        <v>0.0</v>
      </c>
      <c r="BG65" s="72">
        <v>0.0</v>
      </c>
      <c r="BH65" s="72">
        <v>0.0</v>
      </c>
      <c r="BI65" s="72">
        <v>0.0</v>
      </c>
      <c r="BJ65" s="72">
        <v>0.0</v>
      </c>
      <c r="BK65" s="75">
        <f t="shared" si="2"/>
        <v>31.5</v>
      </c>
    </row>
    <row r="66">
      <c r="A66" s="40" t="s">
        <v>176</v>
      </c>
      <c r="B66" s="44" t="str">
        <f t="array" ref="B66">INDEX('Svi studenti'!$C$2:$C993,MATCH(A66, 'Svi studenti'!$B$2:$B993, 0))</f>
        <v>Милутиновић, Ива</v>
      </c>
      <c r="C66" s="76" t="str">
        <f t="array" ref="C66">iferror(iNDEX('Svi studenti'!$G$2:$G993,MATCH(A66, 'Svi studenti'!$B$2:$B993, 0)),"---")</f>
        <v>2и1б</v>
      </c>
      <c r="D66" s="68">
        <v>1.0</v>
      </c>
      <c r="E66" s="69">
        <v>1.0</v>
      </c>
      <c r="F66" s="69">
        <v>1.0</v>
      </c>
      <c r="G66" s="69">
        <v>1.0</v>
      </c>
      <c r="H66" s="69">
        <v>1.0</v>
      </c>
      <c r="I66" s="69">
        <v>1.0</v>
      </c>
      <c r="J66" s="69">
        <v>1.0</v>
      </c>
      <c r="K66" s="69">
        <v>1.0</v>
      </c>
      <c r="L66" s="69">
        <v>1.0</v>
      </c>
      <c r="M66" s="69">
        <v>1.0</v>
      </c>
      <c r="N66" s="69">
        <v>1.0</v>
      </c>
      <c r="O66" s="69">
        <v>0.0</v>
      </c>
      <c r="P66" s="69">
        <v>0.0</v>
      </c>
      <c r="Q66" s="69">
        <v>0.0</v>
      </c>
      <c r="R66" s="69">
        <v>0.0</v>
      </c>
      <c r="S66" s="69">
        <v>0.0</v>
      </c>
      <c r="T66" s="69">
        <v>0.0</v>
      </c>
      <c r="U66" s="68">
        <v>0.0</v>
      </c>
      <c r="V66" s="68">
        <v>0.0</v>
      </c>
      <c r="W66" s="69">
        <v>0.0</v>
      </c>
      <c r="X66" s="69">
        <v>1.0</v>
      </c>
      <c r="Y66" s="69">
        <v>1.0</v>
      </c>
      <c r="Z66" s="69">
        <v>1.0</v>
      </c>
      <c r="AA66" s="69">
        <v>1.0</v>
      </c>
      <c r="AB66" s="68">
        <v>1.0</v>
      </c>
      <c r="AC66" s="68">
        <v>2.0</v>
      </c>
      <c r="AD66" s="68">
        <v>2.0</v>
      </c>
      <c r="AE66" s="68">
        <v>1.0</v>
      </c>
      <c r="AF66" s="68">
        <v>1.0</v>
      </c>
      <c r="AG66" s="68">
        <v>1.0</v>
      </c>
      <c r="AH66" s="68">
        <v>0.0</v>
      </c>
      <c r="AI66" s="68">
        <v>0.0</v>
      </c>
      <c r="AJ66" s="68">
        <v>1.0</v>
      </c>
      <c r="AK66" s="68">
        <v>1.0</v>
      </c>
      <c r="AL66" s="68">
        <v>0.0</v>
      </c>
      <c r="AM66" s="68">
        <v>1.0</v>
      </c>
      <c r="AN66" s="69">
        <v>2.0</v>
      </c>
      <c r="AO66" s="69">
        <v>0.0</v>
      </c>
      <c r="AP66" s="69">
        <v>1.0</v>
      </c>
      <c r="AQ66" s="69">
        <v>1.0</v>
      </c>
      <c r="AR66" s="69">
        <v>1.0</v>
      </c>
      <c r="AS66" s="69">
        <v>0.0</v>
      </c>
      <c r="AT66" s="69">
        <v>1.0</v>
      </c>
      <c r="AU66" s="69">
        <v>0.0</v>
      </c>
      <c r="AV66" s="69">
        <v>0.0</v>
      </c>
      <c r="AW66" s="69">
        <v>0.0</v>
      </c>
      <c r="AX66" s="69">
        <v>0.0</v>
      </c>
      <c r="AY66" s="69">
        <v>0.0</v>
      </c>
      <c r="AZ66" s="69">
        <v>0.0</v>
      </c>
      <c r="BA66" s="69">
        <v>0.0</v>
      </c>
      <c r="BB66" s="69">
        <v>0.0</v>
      </c>
      <c r="BC66" s="69">
        <v>0.0</v>
      </c>
      <c r="BD66" s="69">
        <v>2.0</v>
      </c>
      <c r="BE66" s="69">
        <v>0.0</v>
      </c>
      <c r="BF66" s="69">
        <v>1.0</v>
      </c>
      <c r="BG66" s="69">
        <v>1.0</v>
      </c>
      <c r="BH66" s="69">
        <v>2.0</v>
      </c>
      <c r="BI66" s="69">
        <v>1.0</v>
      </c>
      <c r="BJ66" s="69">
        <v>0.0</v>
      </c>
      <c r="BK66" s="75">
        <f t="shared" si="2"/>
        <v>39</v>
      </c>
    </row>
    <row r="67">
      <c r="A67" s="40" t="s">
        <v>239</v>
      </c>
      <c r="B67" s="44" t="str">
        <f t="array" ref="B67">INDEX('Svi studenti'!$C$2:$C993,MATCH(A67, 'Svi studenti'!$B$2:$B993, 0))</f>
        <v>Ристић, Милица</v>
      </c>
      <c r="C67" s="76" t="str">
        <f t="array" ref="C67">iferror(iNDEX('Svi studenti'!$G$2:$G993,MATCH(A67, 'Svi studenti'!$B$2:$B993, 0)),"---")</f>
        <v>2и1б</v>
      </c>
      <c r="D67" s="68">
        <v>1.0</v>
      </c>
      <c r="E67" s="69">
        <v>1.0</v>
      </c>
      <c r="F67" s="69">
        <v>1.0</v>
      </c>
      <c r="G67" s="69">
        <v>1.0</v>
      </c>
      <c r="H67" s="69">
        <v>1.0</v>
      </c>
      <c r="I67" s="69">
        <v>1.0</v>
      </c>
      <c r="J67" s="69">
        <v>1.0</v>
      </c>
      <c r="K67" s="69">
        <v>1.0</v>
      </c>
      <c r="L67" s="69">
        <v>0.0</v>
      </c>
      <c r="M67" s="69">
        <v>1.0</v>
      </c>
      <c r="N67" s="69">
        <v>1.0</v>
      </c>
      <c r="O67" s="69">
        <v>0.0</v>
      </c>
      <c r="P67" s="69">
        <v>0.0</v>
      </c>
      <c r="Q67" s="69">
        <v>0.0</v>
      </c>
      <c r="R67" s="69">
        <v>0.0</v>
      </c>
      <c r="S67" s="69">
        <v>1.0</v>
      </c>
      <c r="T67" s="69">
        <v>0.0</v>
      </c>
      <c r="U67" s="68">
        <v>0.0</v>
      </c>
      <c r="V67" s="68">
        <v>1.0</v>
      </c>
      <c r="W67" s="69">
        <v>0.0</v>
      </c>
      <c r="X67" s="69">
        <v>1.0</v>
      </c>
      <c r="Y67" s="69">
        <v>1.0</v>
      </c>
      <c r="Z67" s="69">
        <v>1.0</v>
      </c>
      <c r="AA67" s="69">
        <v>1.0</v>
      </c>
      <c r="AB67" s="68">
        <v>1.0</v>
      </c>
      <c r="AC67" s="68">
        <v>2.0</v>
      </c>
      <c r="AD67" s="68">
        <v>1.0</v>
      </c>
      <c r="AE67" s="68">
        <v>1.0</v>
      </c>
      <c r="AF67" s="68">
        <v>1.0</v>
      </c>
      <c r="AG67" s="68">
        <v>1.0</v>
      </c>
      <c r="AH67" s="68">
        <v>0.0</v>
      </c>
      <c r="AI67" s="68">
        <v>1.0</v>
      </c>
      <c r="AJ67" s="68">
        <v>1.0</v>
      </c>
      <c r="AK67" s="68">
        <v>1.0</v>
      </c>
      <c r="AL67" s="68">
        <v>1.0</v>
      </c>
      <c r="AM67" s="68">
        <v>1.0</v>
      </c>
      <c r="AN67" s="69">
        <v>2.0</v>
      </c>
      <c r="AO67" s="69">
        <v>0.0</v>
      </c>
      <c r="AP67" s="69">
        <v>1.0</v>
      </c>
      <c r="AQ67" s="69">
        <v>1.0</v>
      </c>
      <c r="AR67" s="69">
        <v>1.0</v>
      </c>
      <c r="AS67" s="69">
        <v>1.0</v>
      </c>
      <c r="AT67" s="69">
        <v>1.0</v>
      </c>
      <c r="AU67" s="69">
        <v>0.0</v>
      </c>
      <c r="AV67" s="69">
        <v>0.0</v>
      </c>
      <c r="AW67" s="69">
        <v>0.0</v>
      </c>
      <c r="AX67" s="69">
        <v>0.0</v>
      </c>
      <c r="AY67" s="69">
        <v>0.0</v>
      </c>
      <c r="AZ67" s="69">
        <v>0.0</v>
      </c>
      <c r="BA67" s="69">
        <v>0.0</v>
      </c>
      <c r="BB67" s="69">
        <v>0.0</v>
      </c>
      <c r="BC67" s="69">
        <v>0.0</v>
      </c>
      <c r="BD67" s="69">
        <v>1.0</v>
      </c>
      <c r="BE67" s="69">
        <v>0.0</v>
      </c>
      <c r="BF67" s="69">
        <v>1.0</v>
      </c>
      <c r="BG67" s="69">
        <v>1.0</v>
      </c>
      <c r="BH67" s="69">
        <v>2.0</v>
      </c>
      <c r="BI67" s="69">
        <v>1.0</v>
      </c>
      <c r="BJ67" s="69">
        <v>0.0</v>
      </c>
      <c r="BK67" s="75">
        <f t="shared" si="2"/>
        <v>41</v>
      </c>
    </row>
    <row r="68">
      <c r="A68" s="86" t="s">
        <v>266</v>
      </c>
      <c r="B68" s="87" t="str">
        <f t="array" ref="B68">INDEX('Svi studenti'!$C$2:$C993,MATCH(A68, 'Svi studenti'!$B$2:$B993, 0))</f>
        <v>Стоиљковић, Александар</v>
      </c>
      <c r="C68" s="88" t="str">
        <f t="array" ref="C68">iferror(iNDEX('Svi studenti'!$G$2:$G993,MATCH(A68, 'Svi studenti'!$B$2:$B993, 0)),"---")</f>
        <v>2и2а</v>
      </c>
      <c r="D68" s="68">
        <v>1.0</v>
      </c>
      <c r="E68" s="69">
        <v>1.0</v>
      </c>
      <c r="F68" s="69">
        <v>1.0</v>
      </c>
      <c r="G68" s="69">
        <v>1.0</v>
      </c>
      <c r="H68" s="69">
        <v>1.0</v>
      </c>
      <c r="I68" s="69">
        <v>1.0</v>
      </c>
      <c r="J68" s="69">
        <v>1.0</v>
      </c>
      <c r="K68" s="69">
        <v>1.0</v>
      </c>
      <c r="L68" s="69">
        <v>1.0</v>
      </c>
      <c r="M68" s="69">
        <v>0.0</v>
      </c>
      <c r="N68" s="69">
        <v>1.0</v>
      </c>
      <c r="O68" s="69">
        <v>1.0</v>
      </c>
      <c r="P68" s="69">
        <v>1.0</v>
      </c>
      <c r="Q68" s="69">
        <v>1.0</v>
      </c>
      <c r="R68" s="69">
        <v>1.0</v>
      </c>
      <c r="S68" s="69">
        <v>1.0</v>
      </c>
      <c r="T68" s="69">
        <v>1.0</v>
      </c>
      <c r="U68" s="68">
        <v>0.0</v>
      </c>
      <c r="V68" s="68">
        <v>1.0</v>
      </c>
      <c r="W68" s="69">
        <v>1.0</v>
      </c>
      <c r="X68" s="69">
        <v>1.0</v>
      </c>
      <c r="Y68" s="69">
        <v>1.0</v>
      </c>
      <c r="Z68" s="69">
        <v>1.0</v>
      </c>
      <c r="AA68" s="69">
        <v>1.0</v>
      </c>
      <c r="AB68" s="68">
        <v>1.0</v>
      </c>
      <c r="AC68" s="68">
        <v>2.0</v>
      </c>
      <c r="AD68" s="68">
        <v>2.0</v>
      </c>
      <c r="AE68" s="68">
        <v>1.0</v>
      </c>
      <c r="AF68" s="68">
        <v>1.0</v>
      </c>
      <c r="AG68" s="68">
        <v>1.0</v>
      </c>
      <c r="AH68" s="68">
        <v>1.0</v>
      </c>
      <c r="AI68" s="68">
        <v>1.0</v>
      </c>
      <c r="AJ68" s="68">
        <v>0.0</v>
      </c>
      <c r="AK68" s="68">
        <v>1.0</v>
      </c>
      <c r="AL68" s="68">
        <v>1.0</v>
      </c>
      <c r="AM68" s="68">
        <v>1.0</v>
      </c>
      <c r="AN68" s="69">
        <v>2.0</v>
      </c>
      <c r="AO68" s="69">
        <v>0.0</v>
      </c>
      <c r="AP68" s="69">
        <v>1.0</v>
      </c>
      <c r="AQ68" s="69">
        <v>1.0</v>
      </c>
      <c r="AR68" s="69">
        <v>1.0</v>
      </c>
      <c r="AS68" s="69">
        <v>1.0</v>
      </c>
      <c r="AT68" s="69">
        <v>0.0</v>
      </c>
      <c r="AU68" s="69">
        <v>1.0</v>
      </c>
      <c r="AV68" s="69">
        <v>0.0</v>
      </c>
      <c r="AW68" s="69">
        <v>0.0</v>
      </c>
      <c r="AX68" s="69">
        <v>0.0</v>
      </c>
      <c r="AY68" s="69">
        <v>0.0</v>
      </c>
      <c r="AZ68" s="69">
        <v>1.0</v>
      </c>
      <c r="BA68" s="69">
        <v>1.0</v>
      </c>
      <c r="BB68" s="69">
        <v>0.0</v>
      </c>
      <c r="BC68" s="69">
        <v>0.0</v>
      </c>
      <c r="BD68" s="69">
        <v>1.0</v>
      </c>
      <c r="BE68" s="69">
        <v>0.0</v>
      </c>
      <c r="BF68" s="69">
        <v>0.0</v>
      </c>
      <c r="BG68" s="69">
        <v>0.0</v>
      </c>
      <c r="BH68" s="69">
        <v>0.0</v>
      </c>
      <c r="BI68" s="69">
        <v>0.0</v>
      </c>
      <c r="BJ68" s="69">
        <v>0.0</v>
      </c>
      <c r="BK68" s="75">
        <f t="shared" si="2"/>
        <v>45</v>
      </c>
    </row>
  </sheetData>
  <mergeCells count="13">
    <mergeCell ref="AM4:AN4"/>
    <mergeCell ref="AO4:AP4"/>
    <mergeCell ref="AQ4:AT4"/>
    <mergeCell ref="AU4:AY4"/>
    <mergeCell ref="BD4:BJ4"/>
    <mergeCell ref="X3:BC3"/>
    <mergeCell ref="D4:M4"/>
    <mergeCell ref="N4:W4"/>
    <mergeCell ref="X4:AB4"/>
    <mergeCell ref="AC4:AE4"/>
    <mergeCell ref="AF4:AI4"/>
    <mergeCell ref="AJ4:AL4"/>
    <mergeCell ref="AZ4:BC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2" max="2" width="21.5"/>
    <col customWidth="1" min="4" max="4" width="13.5"/>
    <col customWidth="1" min="5" max="5" width="8.75"/>
    <col customWidth="1" min="6" max="6" width="9.0"/>
    <col customWidth="1" min="7" max="7" width="9.25"/>
    <col customWidth="1" min="8" max="8" width="9.0"/>
    <col customWidth="1" min="9" max="9" width="8.38"/>
    <col customWidth="1" min="10" max="10" width="11.0"/>
    <col customWidth="1" min="11" max="11" width="12.88"/>
    <col customWidth="1" min="12" max="12" width="19.0"/>
    <col customWidth="1" min="13" max="13" width="14.88"/>
    <col customWidth="1" min="14" max="14" width="13.0"/>
    <col customWidth="1" min="15" max="16" width="14.38"/>
    <col customWidth="1" min="17" max="17" width="14.25"/>
    <col customWidth="1" min="18" max="18" width="16.88"/>
    <col customWidth="1" min="19" max="19" width="6.88"/>
    <col customWidth="1" min="20" max="20" width="18.25"/>
    <col customWidth="1" min="21" max="21" width="16.88"/>
    <col customWidth="1" min="22" max="22" width="8.75"/>
    <col customWidth="1" min="23" max="23" width="16.38"/>
    <col customWidth="1" min="24" max="24" width="19.13"/>
    <col customWidth="1" min="25" max="25" width="10.13"/>
    <col customWidth="1" min="26" max="26" width="8.88"/>
    <col customWidth="1" min="27" max="27" width="13.0"/>
    <col customWidth="1" min="28" max="28" width="17.25"/>
    <col customWidth="1" min="29" max="29" width="8.88"/>
    <col customWidth="1" min="30" max="30" width="10.0"/>
    <col customWidth="1" min="31" max="31" width="8.88"/>
    <col customWidth="1" min="32" max="32" width="10.88"/>
    <col customWidth="1" min="33" max="33" width="10.63"/>
    <col customWidth="1" min="34" max="34" width="24.75"/>
    <col customWidth="1" min="35" max="35" width="18.13"/>
    <col customWidth="1" min="36" max="37" width="26.25"/>
    <col customWidth="1" min="38" max="38" width="24.38"/>
    <col customWidth="1" min="39" max="39" width="19.5"/>
    <col customWidth="1" min="40" max="40" width="11.5"/>
    <col customWidth="1" min="41" max="41" width="13.13"/>
    <col customWidth="1" min="42" max="42" width="8.88"/>
    <col customWidth="1" min="43" max="43" width="10.0"/>
    <col customWidth="1" min="44" max="44" width="13.38"/>
    <col customWidth="1" min="45" max="45" width="21.0"/>
    <col customWidth="1" min="46" max="46" width="17.25"/>
    <col customWidth="1" min="47" max="47" width="11.5"/>
    <col customWidth="1" min="48" max="48" width="15.13"/>
    <col customWidth="1" min="49" max="49" width="12.13"/>
    <col customWidth="1" min="50" max="50" width="13.0"/>
    <col customWidth="1" min="51" max="51" width="14.0"/>
    <col customWidth="1" min="52" max="52" width="17.25"/>
    <col customWidth="1" min="53" max="53" width="15.75"/>
    <col customWidth="1" min="54" max="54" width="13.5"/>
  </cols>
  <sheetData>
    <row r="1">
      <c r="A1" s="1"/>
      <c r="B1" s="1"/>
      <c r="C1" s="89"/>
    </row>
    <row r="2">
      <c r="A2" s="54" t="s">
        <v>627</v>
      </c>
      <c r="B2" s="55" t="s">
        <v>628</v>
      </c>
      <c r="C2" s="56" t="s">
        <v>629</v>
      </c>
    </row>
    <row r="3">
      <c r="A3" s="1"/>
      <c r="B3" s="1"/>
      <c r="C3" s="89"/>
      <c r="X3" s="57" t="s">
        <v>703</v>
      </c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9"/>
    </row>
    <row r="4">
      <c r="A4" s="1"/>
      <c r="B4" s="1"/>
      <c r="C4" s="1"/>
      <c r="D4" s="57" t="s">
        <v>704</v>
      </c>
      <c r="E4" s="58"/>
      <c r="F4" s="58"/>
      <c r="G4" s="58"/>
      <c r="H4" s="58"/>
      <c r="I4" s="58"/>
      <c r="J4" s="58"/>
      <c r="K4" s="58"/>
      <c r="L4" s="58"/>
      <c r="M4" s="59"/>
      <c r="N4" s="57" t="s">
        <v>632</v>
      </c>
      <c r="O4" s="58"/>
      <c r="P4" s="58"/>
      <c r="Q4" s="58"/>
      <c r="R4" s="58"/>
      <c r="S4" s="58"/>
      <c r="T4" s="58"/>
      <c r="U4" s="58"/>
      <c r="V4" s="58"/>
      <c r="W4" s="59"/>
      <c r="X4" s="57" t="s">
        <v>705</v>
      </c>
      <c r="Y4" s="58"/>
      <c r="Z4" s="58"/>
      <c r="AA4" s="58"/>
      <c r="AB4" s="59"/>
      <c r="AC4" s="57" t="s">
        <v>706</v>
      </c>
      <c r="AD4" s="58"/>
      <c r="AE4" s="58"/>
      <c r="AF4" s="58"/>
      <c r="AG4" s="59"/>
      <c r="AH4" s="57" t="s">
        <v>707</v>
      </c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9"/>
      <c r="AX4" s="57" t="s">
        <v>708</v>
      </c>
      <c r="AY4" s="58"/>
      <c r="AZ4" s="58"/>
      <c r="BA4" s="59"/>
    </row>
    <row r="5">
      <c r="A5" s="24" t="s">
        <v>10</v>
      </c>
      <c r="B5" s="24" t="s">
        <v>11</v>
      </c>
      <c r="C5" s="64" t="s">
        <v>643</v>
      </c>
      <c r="D5" s="86" t="s">
        <v>709</v>
      </c>
      <c r="E5" s="86" t="s">
        <v>644</v>
      </c>
      <c r="F5" s="86" t="s">
        <v>710</v>
      </c>
      <c r="G5" s="86" t="s">
        <v>711</v>
      </c>
      <c r="H5" s="86" t="s">
        <v>712</v>
      </c>
      <c r="I5" s="86" t="s">
        <v>713</v>
      </c>
      <c r="J5" s="86" t="s">
        <v>714</v>
      </c>
      <c r="K5" s="86" t="s">
        <v>715</v>
      </c>
      <c r="L5" s="86" t="s">
        <v>716</v>
      </c>
      <c r="M5" s="90" t="s">
        <v>717</v>
      </c>
      <c r="N5" s="86" t="s">
        <v>718</v>
      </c>
      <c r="O5" s="86" t="s">
        <v>719</v>
      </c>
      <c r="P5" s="86" t="s">
        <v>720</v>
      </c>
      <c r="Q5" s="86" t="s">
        <v>721</v>
      </c>
      <c r="R5" s="86" t="s">
        <v>722</v>
      </c>
      <c r="S5" s="86" t="s">
        <v>723</v>
      </c>
      <c r="T5" s="86" t="s">
        <v>724</v>
      </c>
      <c r="U5" s="86" t="s">
        <v>725</v>
      </c>
      <c r="V5" s="86" t="s">
        <v>644</v>
      </c>
      <c r="W5" s="90" t="s">
        <v>726</v>
      </c>
      <c r="X5" s="86" t="s">
        <v>727</v>
      </c>
      <c r="Y5" s="86" t="s">
        <v>728</v>
      </c>
      <c r="Z5" s="86" t="s">
        <v>729</v>
      </c>
      <c r="AA5" s="86" t="s">
        <v>730</v>
      </c>
      <c r="AB5" s="90" t="s">
        <v>731</v>
      </c>
      <c r="AC5" s="86" t="s">
        <v>732</v>
      </c>
      <c r="AD5" s="86" t="s">
        <v>677</v>
      </c>
      <c r="AE5" s="86" t="s">
        <v>692</v>
      </c>
      <c r="AF5" s="86" t="s">
        <v>733</v>
      </c>
      <c r="AG5" s="90" t="s">
        <v>734</v>
      </c>
      <c r="AH5" s="86" t="s">
        <v>735</v>
      </c>
      <c r="AI5" s="86" t="s">
        <v>736</v>
      </c>
      <c r="AJ5" s="86" t="s">
        <v>737</v>
      </c>
      <c r="AK5" s="86" t="s">
        <v>738</v>
      </c>
      <c r="AL5" s="86" t="s">
        <v>739</v>
      </c>
      <c r="AM5" s="86" t="s">
        <v>740</v>
      </c>
      <c r="AN5" s="86" t="s">
        <v>741</v>
      </c>
      <c r="AO5" s="86" t="s">
        <v>742</v>
      </c>
      <c r="AP5" s="86" t="s">
        <v>692</v>
      </c>
      <c r="AQ5" s="86" t="s">
        <v>677</v>
      </c>
      <c r="AR5" s="86" t="s">
        <v>743</v>
      </c>
      <c r="AS5" s="86" t="s">
        <v>744</v>
      </c>
      <c r="AT5" s="86" t="s">
        <v>745</v>
      </c>
      <c r="AU5" s="86" t="s">
        <v>746</v>
      </c>
      <c r="AV5" s="86" t="s">
        <v>747</v>
      </c>
      <c r="AW5" s="90" t="s">
        <v>672</v>
      </c>
      <c r="AX5" s="86" t="s">
        <v>748</v>
      </c>
      <c r="AY5" s="86" t="s">
        <v>749</v>
      </c>
      <c r="AZ5" s="86" t="s">
        <v>750</v>
      </c>
      <c r="BA5" s="90" t="s">
        <v>751</v>
      </c>
      <c r="BB5" s="91" t="s">
        <v>752</v>
      </c>
    </row>
    <row r="6">
      <c r="A6" s="40" t="s">
        <v>18</v>
      </c>
      <c r="B6" s="39" t="str">
        <f t="array" ref="B6">INDEX('Svi studenti'!$C$2:$C993,MATCH(A6, 'Svi studenti'!$B$2:$B993, 0))</f>
        <v>Антанасковић, Филип</v>
      </c>
      <c r="C6" s="92" t="str">
        <f t="array" ref="C6">iferror(iNDEX('Svi studenti'!$G$2:$G993,MATCH(A6, 'Svi studenti'!$B$2:$B993, 0)),"---")</f>
        <v>2и1б</v>
      </c>
      <c r="D6" s="40">
        <v>1.0</v>
      </c>
      <c r="E6" s="40">
        <v>1.0</v>
      </c>
      <c r="F6" s="40">
        <v>1.0</v>
      </c>
      <c r="G6" s="40">
        <v>1.0</v>
      </c>
      <c r="H6" s="40">
        <v>1.0</v>
      </c>
      <c r="I6" s="40">
        <v>1.0</v>
      </c>
      <c r="J6" s="40">
        <v>1.0</v>
      </c>
      <c r="K6" s="40">
        <v>1.0</v>
      </c>
      <c r="L6" s="40">
        <v>1.0</v>
      </c>
      <c r="M6" s="93">
        <v>0.0</v>
      </c>
      <c r="N6" s="40">
        <v>1.0</v>
      </c>
      <c r="O6" s="40">
        <v>1.0</v>
      </c>
      <c r="P6" s="40">
        <v>1.0</v>
      </c>
      <c r="Q6" s="40">
        <v>1.0</v>
      </c>
      <c r="R6" s="40">
        <v>1.0</v>
      </c>
      <c r="S6" s="40">
        <v>1.0</v>
      </c>
      <c r="T6" s="40">
        <v>0.0</v>
      </c>
      <c r="U6" s="40">
        <v>0.0</v>
      </c>
      <c r="V6" s="40">
        <v>1.0</v>
      </c>
      <c r="W6" s="93">
        <v>0.0</v>
      </c>
      <c r="X6" s="40">
        <v>1.0</v>
      </c>
      <c r="Y6" s="40">
        <v>1.0</v>
      </c>
      <c r="Z6" s="40">
        <v>1.0</v>
      </c>
      <c r="AA6" s="40">
        <v>1.0</v>
      </c>
      <c r="AB6" s="40">
        <v>1.0</v>
      </c>
      <c r="AC6" s="40">
        <v>1.0</v>
      </c>
      <c r="AD6" s="40">
        <v>1.0</v>
      </c>
      <c r="AE6" s="40">
        <v>1.0</v>
      </c>
      <c r="AF6" s="40">
        <v>1.0</v>
      </c>
      <c r="AG6" s="40">
        <v>1.0</v>
      </c>
      <c r="AH6" s="40">
        <v>2.0</v>
      </c>
      <c r="AI6" s="40">
        <v>2.0</v>
      </c>
      <c r="AJ6" s="40">
        <v>3.0</v>
      </c>
      <c r="AK6" s="40">
        <v>3.0</v>
      </c>
      <c r="AL6" s="40">
        <v>1.0</v>
      </c>
      <c r="AM6" s="40">
        <v>1.0</v>
      </c>
      <c r="AN6" s="40">
        <v>1.0</v>
      </c>
      <c r="AO6" s="40">
        <v>1.0</v>
      </c>
      <c r="AP6" s="40">
        <v>1.0</v>
      </c>
      <c r="AQ6" s="40">
        <v>1.0</v>
      </c>
      <c r="AR6" s="40">
        <v>1.0</v>
      </c>
      <c r="AS6" s="40">
        <v>1.0</v>
      </c>
      <c r="AT6" s="40">
        <v>2.0</v>
      </c>
      <c r="AU6" s="40">
        <v>2.0</v>
      </c>
      <c r="AV6" s="40">
        <v>2.0</v>
      </c>
      <c r="AW6" s="93">
        <v>1.0</v>
      </c>
      <c r="AX6" s="40">
        <v>0.0</v>
      </c>
      <c r="AY6" s="40">
        <v>0.0</v>
      </c>
      <c r="AZ6" s="40">
        <v>0.0</v>
      </c>
      <c r="BA6" s="93">
        <v>0.0</v>
      </c>
      <c r="BB6" s="94">
        <f t="shared" ref="BB6:BB45" si="1"> sum(D6:BA6)</f>
        <v>51</v>
      </c>
    </row>
    <row r="7">
      <c r="A7" s="40" t="s">
        <v>59</v>
      </c>
      <c r="B7" s="38" t="str">
        <f t="array" ref="B7">INDEX('Svi studenti'!$C$2:$C993,MATCH(A7, 'Svi studenti'!$B$2:$B993, 0))</f>
        <v>Дељанин, Вељко</v>
      </c>
      <c r="C7" s="95" t="str">
        <f t="array" ref="C7">iferror(iNDEX('Svi studenti'!$G$2:$G993,MATCH(A7, 'Svi studenti'!$B$2:$B993, 0)),"---")</f>
        <v>2и2б</v>
      </c>
      <c r="D7" s="40">
        <v>1.0</v>
      </c>
      <c r="E7" s="40">
        <v>1.0</v>
      </c>
      <c r="F7" s="40">
        <v>1.0</v>
      </c>
      <c r="G7" s="40">
        <v>1.0</v>
      </c>
      <c r="H7" s="40">
        <v>1.0</v>
      </c>
      <c r="I7" s="40">
        <v>1.0</v>
      </c>
      <c r="J7" s="40">
        <v>1.0</v>
      </c>
      <c r="K7" s="40">
        <v>1.0</v>
      </c>
      <c r="L7" s="40">
        <v>1.0</v>
      </c>
      <c r="M7" s="93">
        <v>1.0</v>
      </c>
      <c r="N7" s="40">
        <v>1.0</v>
      </c>
      <c r="O7" s="40">
        <v>1.0</v>
      </c>
      <c r="P7" s="40">
        <v>1.0</v>
      </c>
      <c r="Q7" s="40">
        <v>1.0</v>
      </c>
      <c r="R7" s="40">
        <v>0.5</v>
      </c>
      <c r="S7" s="40">
        <v>0.0</v>
      </c>
      <c r="T7" s="40">
        <v>0.0</v>
      </c>
      <c r="U7" s="40">
        <v>1.0</v>
      </c>
      <c r="V7" s="40">
        <v>1.0</v>
      </c>
      <c r="W7" s="93">
        <v>1.0</v>
      </c>
      <c r="X7" s="40">
        <v>1.0</v>
      </c>
      <c r="Y7" s="40">
        <v>1.0</v>
      </c>
      <c r="Z7" s="40">
        <v>1.0</v>
      </c>
      <c r="AA7" s="40">
        <v>1.0</v>
      </c>
      <c r="AB7" s="40">
        <v>1.0</v>
      </c>
      <c r="AC7" s="40">
        <v>1.0</v>
      </c>
      <c r="AD7" s="40">
        <v>1.0</v>
      </c>
      <c r="AE7" s="40">
        <v>1.0</v>
      </c>
      <c r="AF7" s="40">
        <v>1.0</v>
      </c>
      <c r="AG7" s="40">
        <v>1.0</v>
      </c>
      <c r="AH7" s="40">
        <v>2.0</v>
      </c>
      <c r="AI7" s="40">
        <v>2.0</v>
      </c>
      <c r="AJ7" s="40">
        <v>1.0</v>
      </c>
      <c r="AK7" s="40">
        <v>3.0</v>
      </c>
      <c r="AL7" s="40">
        <v>1.0</v>
      </c>
      <c r="AM7" s="40">
        <v>1.0</v>
      </c>
      <c r="AN7" s="40">
        <v>0.0</v>
      </c>
      <c r="AO7" s="40">
        <v>1.0</v>
      </c>
      <c r="AP7" s="40">
        <v>1.0</v>
      </c>
      <c r="AQ7" s="40">
        <v>1.0</v>
      </c>
      <c r="AR7" s="40">
        <v>1.0</v>
      </c>
      <c r="AS7" s="40">
        <v>1.0</v>
      </c>
      <c r="AT7" s="40">
        <v>2.0</v>
      </c>
      <c r="AU7" s="40">
        <v>2.0</v>
      </c>
      <c r="AV7" s="40">
        <v>2.0</v>
      </c>
      <c r="AW7" s="93">
        <v>1.0</v>
      </c>
      <c r="AX7" s="40">
        <v>0.0</v>
      </c>
      <c r="AY7" s="40">
        <v>1.0</v>
      </c>
      <c r="AZ7" s="40">
        <v>0.0</v>
      </c>
      <c r="BA7" s="93">
        <v>2.0</v>
      </c>
      <c r="BB7" s="94">
        <f t="shared" si="1"/>
        <v>52.5</v>
      </c>
    </row>
    <row r="8">
      <c r="A8" s="40" t="s">
        <v>275</v>
      </c>
      <c r="B8" s="38" t="str">
        <f t="array" ref="B8">INDEX('Svi studenti'!$C$2:$C993,MATCH(A8, 'Svi studenti'!$B$2:$B993, 0))</f>
        <v>Судар, Јелена</v>
      </c>
      <c r="C8" s="96" t="str">
        <f t="array" ref="C8">iferror(iNDEX('Svi studenti'!$G$2:$G993,MATCH(A8, 'Svi studenti'!$B$2:$B993, 0)),"---")</f>
        <v>2и1а</v>
      </c>
      <c r="D8" s="40">
        <v>1.0</v>
      </c>
      <c r="E8" s="40">
        <v>1.0</v>
      </c>
      <c r="F8" s="40">
        <v>1.0</v>
      </c>
      <c r="G8" s="40">
        <v>1.0</v>
      </c>
      <c r="H8" s="40">
        <v>1.0</v>
      </c>
      <c r="I8" s="40">
        <v>1.0</v>
      </c>
      <c r="J8" s="40">
        <v>1.0</v>
      </c>
      <c r="K8" s="40">
        <v>1.0</v>
      </c>
      <c r="L8" s="40">
        <v>1.0</v>
      </c>
      <c r="M8" s="93">
        <v>1.0</v>
      </c>
      <c r="N8" s="40">
        <v>1.0</v>
      </c>
      <c r="O8" s="40">
        <v>1.0</v>
      </c>
      <c r="P8" s="40">
        <v>1.0</v>
      </c>
      <c r="Q8" s="40">
        <v>1.0</v>
      </c>
      <c r="R8" s="40">
        <v>0.0</v>
      </c>
      <c r="S8" s="40">
        <v>0.0</v>
      </c>
      <c r="T8" s="40">
        <v>0.0</v>
      </c>
      <c r="U8" s="40">
        <v>1.0</v>
      </c>
      <c r="V8" s="40">
        <v>1.0</v>
      </c>
      <c r="W8" s="93">
        <v>0.0</v>
      </c>
      <c r="X8" s="40">
        <v>0.5</v>
      </c>
      <c r="Y8" s="40">
        <v>1.0</v>
      </c>
      <c r="Z8" s="40">
        <v>0.0</v>
      </c>
      <c r="AA8" s="40">
        <v>1.0</v>
      </c>
      <c r="AB8" s="40">
        <v>1.0</v>
      </c>
      <c r="AC8" s="40">
        <v>1.0</v>
      </c>
      <c r="AD8" s="40">
        <v>1.0</v>
      </c>
      <c r="AE8" s="40">
        <v>1.0</v>
      </c>
      <c r="AF8" s="40">
        <v>1.0</v>
      </c>
      <c r="AG8" s="40">
        <v>1.0</v>
      </c>
      <c r="AH8" s="40">
        <v>2.0</v>
      </c>
      <c r="AI8" s="40">
        <v>2.0</v>
      </c>
      <c r="AJ8" s="40">
        <v>1.5</v>
      </c>
      <c r="AK8" s="40">
        <v>1.5</v>
      </c>
      <c r="AL8" s="40">
        <v>1.0</v>
      </c>
      <c r="AM8" s="40">
        <v>0.0</v>
      </c>
      <c r="AN8" s="40">
        <v>0.0</v>
      </c>
      <c r="AO8" s="40">
        <v>1.0</v>
      </c>
      <c r="AP8" s="40">
        <v>1.0</v>
      </c>
      <c r="AQ8" s="40">
        <v>1.0</v>
      </c>
      <c r="AR8" s="40">
        <v>0.0</v>
      </c>
      <c r="AS8" s="40">
        <v>0.5</v>
      </c>
      <c r="AT8" s="40">
        <v>1.0</v>
      </c>
      <c r="AU8" s="40">
        <v>1.0</v>
      </c>
      <c r="AV8" s="40">
        <v>0.0</v>
      </c>
      <c r="AW8" s="93">
        <v>1.0</v>
      </c>
      <c r="AX8" s="40">
        <v>0.0</v>
      </c>
      <c r="AY8" s="40">
        <v>0.0</v>
      </c>
      <c r="AZ8" s="40">
        <v>0.0</v>
      </c>
      <c r="BA8" s="93">
        <v>0.0</v>
      </c>
      <c r="BB8" s="94">
        <f t="shared" si="1"/>
        <v>39</v>
      </c>
    </row>
    <row r="9">
      <c r="A9" s="40" t="s">
        <v>118</v>
      </c>
      <c r="B9" s="38" t="str">
        <f t="array" ref="B9">INDEX('Svi studenti'!$C$2:$C993,MATCH(A9, 'Svi studenti'!$B$2:$B993, 0))</f>
        <v>Ковачевић, Урош</v>
      </c>
      <c r="C9" s="95" t="str">
        <f t="array" ref="C9">iferror(iNDEX('Svi studenti'!$G$2:$G993,MATCH(A9, 'Svi studenti'!$B$2:$B993, 0)),"---")</f>
        <v>2и2б</v>
      </c>
      <c r="D9" s="40">
        <v>1.0</v>
      </c>
      <c r="E9" s="40">
        <v>1.0</v>
      </c>
      <c r="F9" s="40">
        <v>1.0</v>
      </c>
      <c r="G9" s="40">
        <v>1.0</v>
      </c>
      <c r="H9" s="40">
        <v>1.0</v>
      </c>
      <c r="I9" s="40">
        <v>1.0</v>
      </c>
      <c r="J9" s="40">
        <v>1.0</v>
      </c>
      <c r="K9" s="40">
        <v>1.0</v>
      </c>
      <c r="L9" s="40">
        <v>1.0</v>
      </c>
      <c r="M9" s="93">
        <v>0.0</v>
      </c>
      <c r="N9" s="40">
        <v>1.0</v>
      </c>
      <c r="O9" s="40">
        <v>1.0</v>
      </c>
      <c r="P9" s="40">
        <v>1.0</v>
      </c>
      <c r="Q9" s="40">
        <v>1.0</v>
      </c>
      <c r="R9" s="40">
        <v>0.0</v>
      </c>
      <c r="S9" s="40">
        <v>1.0</v>
      </c>
      <c r="T9" s="40">
        <v>0.5</v>
      </c>
      <c r="U9" s="40">
        <v>0.0</v>
      </c>
      <c r="V9" s="40">
        <v>1.0</v>
      </c>
      <c r="W9" s="93">
        <v>0.0</v>
      </c>
      <c r="X9" s="40">
        <v>1.0</v>
      </c>
      <c r="Y9" s="40">
        <v>1.0</v>
      </c>
      <c r="Z9" s="40">
        <v>1.0</v>
      </c>
      <c r="AA9" s="40">
        <v>1.0</v>
      </c>
      <c r="AB9" s="40">
        <v>1.0</v>
      </c>
      <c r="AC9" s="40">
        <v>1.0</v>
      </c>
      <c r="AD9" s="40">
        <v>1.0</v>
      </c>
      <c r="AE9" s="40">
        <v>1.0</v>
      </c>
      <c r="AF9" s="40">
        <v>1.0</v>
      </c>
      <c r="AG9" s="40">
        <v>1.0</v>
      </c>
      <c r="AH9" s="40">
        <v>2.0</v>
      </c>
      <c r="AI9" s="40">
        <v>2.0</v>
      </c>
      <c r="AJ9" s="40">
        <v>3.0</v>
      </c>
      <c r="AK9" s="40">
        <v>3.0</v>
      </c>
      <c r="AL9" s="40">
        <v>1.0</v>
      </c>
      <c r="AM9" s="40">
        <v>1.0</v>
      </c>
      <c r="AN9" s="40">
        <v>1.0</v>
      </c>
      <c r="AO9" s="40">
        <v>1.0</v>
      </c>
      <c r="AP9" s="40">
        <v>1.0</v>
      </c>
      <c r="AQ9" s="40">
        <v>1.0</v>
      </c>
      <c r="AR9" s="40">
        <v>1.0</v>
      </c>
      <c r="AS9" s="40">
        <v>1.0</v>
      </c>
      <c r="AT9" s="40">
        <v>2.0</v>
      </c>
      <c r="AU9" s="40">
        <v>2.0</v>
      </c>
      <c r="AV9" s="40">
        <v>0.0</v>
      </c>
      <c r="AW9" s="93">
        <v>1.0</v>
      </c>
      <c r="AX9" s="40">
        <v>0.0</v>
      </c>
      <c r="AY9" s="40">
        <v>0.0</v>
      </c>
      <c r="AZ9" s="40">
        <v>0.0</v>
      </c>
      <c r="BA9" s="93">
        <v>0.0</v>
      </c>
      <c r="BB9" s="94">
        <f t="shared" si="1"/>
        <v>48.5</v>
      </c>
    </row>
    <row r="10">
      <c r="A10" s="40" t="s">
        <v>150</v>
      </c>
      <c r="B10" s="38" t="str">
        <f t="array" ref="B10">INDEX('Svi studenti'!$C$2:$C993,MATCH(A10, 'Svi studenti'!$B$2:$B993, 0))</f>
        <v>Мартиновић, Лука</v>
      </c>
      <c r="C10" s="92" t="str">
        <f t="array" ref="C10">iferror(iNDEX('Svi studenti'!$G$2:$G993,MATCH(A10, 'Svi studenti'!$B$2:$B993, 0)),"---")</f>
        <v>2и2а</v>
      </c>
      <c r="D10" s="40">
        <v>1.0</v>
      </c>
      <c r="E10" s="40">
        <v>1.0</v>
      </c>
      <c r="F10" s="40">
        <v>1.0</v>
      </c>
      <c r="G10" s="40">
        <v>0.0</v>
      </c>
      <c r="H10" s="40">
        <v>0.0</v>
      </c>
      <c r="I10" s="40">
        <v>1.0</v>
      </c>
      <c r="J10" s="40">
        <v>1.0</v>
      </c>
      <c r="K10" s="40">
        <v>1.0</v>
      </c>
      <c r="L10" s="40">
        <v>1.0</v>
      </c>
      <c r="M10" s="93">
        <v>1.0</v>
      </c>
      <c r="N10" s="40">
        <v>1.0</v>
      </c>
      <c r="O10" s="40">
        <v>1.0</v>
      </c>
      <c r="P10" s="40">
        <v>1.0</v>
      </c>
      <c r="Q10" s="40">
        <v>1.0</v>
      </c>
      <c r="R10" s="40">
        <v>1.0</v>
      </c>
      <c r="S10" s="40">
        <v>0.0</v>
      </c>
      <c r="T10" s="40">
        <v>0.0</v>
      </c>
      <c r="U10" s="40">
        <v>1.0</v>
      </c>
      <c r="V10" s="40">
        <v>1.0</v>
      </c>
      <c r="W10" s="93">
        <v>0.0</v>
      </c>
      <c r="X10" s="40">
        <v>1.0</v>
      </c>
      <c r="Y10" s="40">
        <v>1.0</v>
      </c>
      <c r="Z10" s="40">
        <v>1.0</v>
      </c>
      <c r="AA10" s="40">
        <v>1.0</v>
      </c>
      <c r="AB10" s="40">
        <v>1.0</v>
      </c>
      <c r="AC10" s="40">
        <v>1.0</v>
      </c>
      <c r="AD10" s="40">
        <v>1.0</v>
      </c>
      <c r="AE10" s="40">
        <v>1.0</v>
      </c>
      <c r="AF10" s="40">
        <v>1.0</v>
      </c>
      <c r="AG10" s="40">
        <v>1.0</v>
      </c>
      <c r="AH10" s="40">
        <v>0.0</v>
      </c>
      <c r="AI10" s="40">
        <v>0.0</v>
      </c>
      <c r="AJ10" s="40">
        <v>0.0</v>
      </c>
      <c r="AK10" s="40">
        <v>0.0</v>
      </c>
      <c r="AL10" s="40">
        <v>0.0</v>
      </c>
      <c r="AM10" s="40">
        <v>0.0</v>
      </c>
      <c r="AN10" s="40">
        <v>0.0</v>
      </c>
      <c r="AO10" s="40">
        <v>0.0</v>
      </c>
      <c r="AP10" s="40">
        <v>0.0</v>
      </c>
      <c r="AQ10" s="40">
        <v>0.0</v>
      </c>
      <c r="AR10" s="40">
        <v>0.0</v>
      </c>
      <c r="AS10" s="40">
        <v>0.0</v>
      </c>
      <c r="AT10" s="40">
        <v>0.0</v>
      </c>
      <c r="AU10" s="40">
        <v>0.0</v>
      </c>
      <c r="AV10" s="40">
        <v>0.0</v>
      </c>
      <c r="AW10" s="93">
        <v>0.0</v>
      </c>
      <c r="AX10" s="40">
        <v>0.0</v>
      </c>
      <c r="AY10" s="40">
        <v>0.0</v>
      </c>
      <c r="AZ10" s="40">
        <v>0.0</v>
      </c>
      <c r="BA10" s="93">
        <v>0.0</v>
      </c>
      <c r="BB10" s="97">
        <f t="shared" si="1"/>
        <v>25</v>
      </c>
    </row>
    <row r="11">
      <c r="A11" s="40" t="s">
        <v>153</v>
      </c>
      <c r="B11" s="38" t="str">
        <f t="array" ref="B11">INDEX('Svi studenti'!$C$2:$C993,MATCH(A11, 'Svi studenti'!$B$2:$B993, 0))</f>
        <v>Матић, Лука</v>
      </c>
      <c r="C11" s="95" t="str">
        <f t="array" ref="C11">iferror(iNDEX('Svi studenti'!$G$2:$G993,MATCH(A11, 'Svi studenti'!$B$2:$B993, 0)),"---")</f>
        <v>2и2б</v>
      </c>
      <c r="D11" s="40">
        <v>1.0</v>
      </c>
      <c r="E11" s="40">
        <v>1.0</v>
      </c>
      <c r="F11" s="40">
        <v>1.0</v>
      </c>
      <c r="G11" s="40">
        <v>1.0</v>
      </c>
      <c r="H11" s="40">
        <v>1.0</v>
      </c>
      <c r="I11" s="40">
        <v>1.0</v>
      </c>
      <c r="J11" s="40">
        <v>1.0</v>
      </c>
      <c r="K11" s="40">
        <v>1.0</v>
      </c>
      <c r="L11" s="40">
        <v>1.0</v>
      </c>
      <c r="M11" s="93">
        <v>1.0</v>
      </c>
      <c r="N11" s="40">
        <v>1.0</v>
      </c>
      <c r="O11" s="40">
        <v>1.0</v>
      </c>
      <c r="P11" s="40">
        <v>1.0</v>
      </c>
      <c r="Q11" s="40">
        <v>1.0</v>
      </c>
      <c r="R11" s="40">
        <v>1.0</v>
      </c>
      <c r="S11" s="40">
        <v>0.0</v>
      </c>
      <c r="T11" s="40">
        <v>0.0</v>
      </c>
      <c r="U11" s="40">
        <v>1.0</v>
      </c>
      <c r="V11" s="40">
        <v>1.0</v>
      </c>
      <c r="W11" s="93">
        <v>1.0</v>
      </c>
      <c r="X11" s="40">
        <v>1.0</v>
      </c>
      <c r="Y11" s="40">
        <v>1.0</v>
      </c>
      <c r="Z11" s="40">
        <v>1.0</v>
      </c>
      <c r="AA11" s="40">
        <v>1.0</v>
      </c>
      <c r="AB11" s="40">
        <v>1.0</v>
      </c>
      <c r="AC11" s="40">
        <v>1.0</v>
      </c>
      <c r="AD11" s="40">
        <v>1.0</v>
      </c>
      <c r="AE11" s="40">
        <v>1.0</v>
      </c>
      <c r="AF11" s="40">
        <v>1.0</v>
      </c>
      <c r="AG11" s="40">
        <v>1.0</v>
      </c>
      <c r="AH11" s="40">
        <v>2.0</v>
      </c>
      <c r="AI11" s="40">
        <v>2.0</v>
      </c>
      <c r="AJ11" s="40">
        <v>2.0</v>
      </c>
      <c r="AK11" s="40">
        <v>3.0</v>
      </c>
      <c r="AL11" s="40">
        <v>1.0</v>
      </c>
      <c r="AM11" s="40">
        <v>1.0</v>
      </c>
      <c r="AN11" s="40">
        <v>0.0</v>
      </c>
      <c r="AO11" s="40">
        <v>1.0</v>
      </c>
      <c r="AP11" s="40">
        <v>1.0</v>
      </c>
      <c r="AQ11" s="40">
        <v>1.0</v>
      </c>
      <c r="AR11" s="40">
        <v>1.0</v>
      </c>
      <c r="AS11" s="40">
        <v>1.0</v>
      </c>
      <c r="AT11" s="40">
        <v>2.0</v>
      </c>
      <c r="AU11" s="40">
        <v>2.0</v>
      </c>
      <c r="AV11" s="40">
        <v>2.0</v>
      </c>
      <c r="AW11" s="93">
        <v>1.0</v>
      </c>
      <c r="AX11" s="40">
        <v>3.0</v>
      </c>
      <c r="AY11" s="40">
        <v>2.0</v>
      </c>
      <c r="AZ11" s="40">
        <v>2.0</v>
      </c>
      <c r="BA11" s="93">
        <v>3.0</v>
      </c>
      <c r="BB11" s="94">
        <f t="shared" si="1"/>
        <v>61</v>
      </c>
    </row>
    <row r="12">
      <c r="A12" s="40" t="s">
        <v>185</v>
      </c>
      <c r="B12" s="38" t="str">
        <f t="array" ref="B12">INDEX('Svi studenti'!$C$2:$C993,MATCH(A12, 'Svi studenti'!$B$2:$B993, 0))</f>
        <v>Михајловић, Јелена</v>
      </c>
      <c r="C12" s="95" t="str">
        <f t="array" ref="C12">iferror(iNDEX('Svi studenti'!$G$2:$G993,MATCH(A12, 'Svi studenti'!$B$2:$B993, 0)),"---")</f>
        <v>2и2б</v>
      </c>
      <c r="D12" s="40">
        <v>1.0</v>
      </c>
      <c r="E12" s="40">
        <v>1.0</v>
      </c>
      <c r="F12" s="40">
        <v>1.0</v>
      </c>
      <c r="G12" s="40">
        <v>1.0</v>
      </c>
      <c r="H12" s="40">
        <v>1.0</v>
      </c>
      <c r="I12" s="40">
        <v>1.0</v>
      </c>
      <c r="J12" s="40">
        <v>1.0</v>
      </c>
      <c r="K12" s="40">
        <v>1.0</v>
      </c>
      <c r="L12" s="40">
        <v>1.0</v>
      </c>
      <c r="M12" s="93">
        <v>1.0</v>
      </c>
      <c r="N12" s="40">
        <v>1.0</v>
      </c>
      <c r="O12" s="40">
        <v>1.0</v>
      </c>
      <c r="P12" s="40">
        <v>1.0</v>
      </c>
      <c r="Q12" s="40">
        <v>1.0</v>
      </c>
      <c r="R12" s="40">
        <v>1.0</v>
      </c>
      <c r="S12" s="40">
        <v>0.0</v>
      </c>
      <c r="T12" s="40">
        <v>0.0</v>
      </c>
      <c r="U12" s="40">
        <v>1.0</v>
      </c>
      <c r="V12" s="40">
        <v>0.0</v>
      </c>
      <c r="W12" s="93">
        <v>1.0</v>
      </c>
      <c r="X12" s="40">
        <v>1.0</v>
      </c>
      <c r="Y12" s="40">
        <v>1.0</v>
      </c>
      <c r="Z12" s="40">
        <v>1.0</v>
      </c>
      <c r="AA12" s="40">
        <v>1.0</v>
      </c>
      <c r="AB12" s="40">
        <v>1.0</v>
      </c>
      <c r="AC12" s="40">
        <v>1.0</v>
      </c>
      <c r="AD12" s="40">
        <v>1.0</v>
      </c>
      <c r="AE12" s="40">
        <v>1.0</v>
      </c>
      <c r="AF12" s="40">
        <v>1.0</v>
      </c>
      <c r="AG12" s="40">
        <v>1.0</v>
      </c>
      <c r="AH12" s="40">
        <v>2.0</v>
      </c>
      <c r="AI12" s="40">
        <v>2.0</v>
      </c>
      <c r="AJ12" s="40">
        <v>3.0</v>
      </c>
      <c r="AK12" s="40">
        <v>3.0</v>
      </c>
      <c r="AL12" s="40">
        <v>1.0</v>
      </c>
      <c r="AM12" s="40">
        <v>1.0</v>
      </c>
      <c r="AN12" s="40">
        <v>0.0</v>
      </c>
      <c r="AO12" s="40">
        <v>1.0</v>
      </c>
      <c r="AP12" s="40">
        <v>1.0</v>
      </c>
      <c r="AQ12" s="40">
        <v>1.0</v>
      </c>
      <c r="AR12" s="40">
        <v>0.0</v>
      </c>
      <c r="AS12" s="40">
        <v>1.0</v>
      </c>
      <c r="AT12" s="40">
        <v>2.0</v>
      </c>
      <c r="AU12" s="40">
        <v>0.0</v>
      </c>
      <c r="AV12" s="40">
        <v>0.0</v>
      </c>
      <c r="AW12" s="93">
        <v>1.0</v>
      </c>
      <c r="AX12" s="40">
        <v>0.0</v>
      </c>
      <c r="AY12" s="40">
        <v>0.0</v>
      </c>
      <c r="AZ12" s="40">
        <v>0.0</v>
      </c>
      <c r="BA12" s="93">
        <v>0.0</v>
      </c>
      <c r="BB12" s="94">
        <f t="shared" si="1"/>
        <v>46</v>
      </c>
    </row>
    <row r="13">
      <c r="A13" s="40" t="s">
        <v>168</v>
      </c>
      <c r="B13" s="38" t="str">
        <f t="array" ref="B13">INDEX('Svi studenti'!$C$2:$C993,MATCH(A13, 'Svi studenti'!$B$2:$B993, 0))</f>
        <v>Миловић, Никола</v>
      </c>
      <c r="C13" s="92" t="str">
        <f t="array" ref="C13">iferror(iNDEX('Svi studenti'!$G$2:$G993,MATCH(A13, 'Svi studenti'!$B$2:$B993, 0)),"---")</f>
        <v>2и2а</v>
      </c>
      <c r="D13" s="40">
        <v>1.0</v>
      </c>
      <c r="E13" s="40">
        <v>1.0</v>
      </c>
      <c r="F13" s="40">
        <v>1.0</v>
      </c>
      <c r="G13" s="40">
        <v>0.0</v>
      </c>
      <c r="H13" s="40">
        <v>0.0</v>
      </c>
      <c r="I13" s="40">
        <v>1.0</v>
      </c>
      <c r="J13" s="40">
        <v>1.0</v>
      </c>
      <c r="K13" s="40">
        <v>1.0</v>
      </c>
      <c r="L13" s="40">
        <v>1.0</v>
      </c>
      <c r="M13" s="93">
        <v>0.0</v>
      </c>
      <c r="N13" s="40">
        <v>1.0</v>
      </c>
      <c r="O13" s="40">
        <v>1.0</v>
      </c>
      <c r="P13" s="40">
        <v>1.0</v>
      </c>
      <c r="Q13" s="40">
        <v>1.0</v>
      </c>
      <c r="R13" s="40">
        <v>0.0</v>
      </c>
      <c r="S13" s="40">
        <v>0.0</v>
      </c>
      <c r="T13" s="40">
        <v>0.0</v>
      </c>
      <c r="U13" s="40">
        <v>1.0</v>
      </c>
      <c r="V13" s="40">
        <v>0.0</v>
      </c>
      <c r="W13" s="93">
        <v>0.0</v>
      </c>
      <c r="X13" s="40">
        <v>0.5</v>
      </c>
      <c r="Y13" s="40">
        <v>1.0</v>
      </c>
      <c r="Z13" s="40">
        <v>1.0</v>
      </c>
      <c r="AA13" s="40">
        <v>1.0</v>
      </c>
      <c r="AB13" s="40">
        <v>1.0</v>
      </c>
      <c r="AC13" s="40">
        <v>1.0</v>
      </c>
      <c r="AD13" s="40">
        <v>1.0</v>
      </c>
      <c r="AE13" s="40">
        <v>1.0</v>
      </c>
      <c r="AF13" s="40">
        <v>1.0</v>
      </c>
      <c r="AG13" s="40">
        <v>1.0</v>
      </c>
      <c r="AH13" s="40">
        <v>2.0</v>
      </c>
      <c r="AI13" s="40">
        <v>2.0</v>
      </c>
      <c r="AJ13" s="40">
        <v>3.0</v>
      </c>
      <c r="AK13" s="40">
        <v>3.0</v>
      </c>
      <c r="AL13" s="40">
        <v>1.0</v>
      </c>
      <c r="AM13" s="40">
        <v>1.0</v>
      </c>
      <c r="AN13" s="40">
        <v>0.0</v>
      </c>
      <c r="AO13" s="40">
        <v>1.0</v>
      </c>
      <c r="AP13" s="40">
        <v>1.0</v>
      </c>
      <c r="AQ13" s="40">
        <v>1.0</v>
      </c>
      <c r="AR13" s="40">
        <v>1.0</v>
      </c>
      <c r="AS13" s="40">
        <v>1.0</v>
      </c>
      <c r="AT13" s="40">
        <v>0.0</v>
      </c>
      <c r="AU13" s="40">
        <v>0.0</v>
      </c>
      <c r="AV13" s="40">
        <v>0.0</v>
      </c>
      <c r="AW13" s="93">
        <v>0.0</v>
      </c>
      <c r="AX13" s="40">
        <v>0.0</v>
      </c>
      <c r="AY13" s="40">
        <v>0.0</v>
      </c>
      <c r="AZ13" s="40">
        <v>0.0</v>
      </c>
      <c r="BA13" s="93">
        <v>0.0</v>
      </c>
      <c r="BB13" s="94">
        <f t="shared" si="1"/>
        <v>38.5</v>
      </c>
    </row>
    <row r="14">
      <c r="A14" s="40" t="s">
        <v>177</v>
      </c>
      <c r="B14" s="38" t="str">
        <f t="array" ref="B14">INDEX('Svi studenti'!$C$2:$C993,MATCH(A14, 'Svi studenti'!$B$2:$B993, 0))</f>
        <v>Милутиновић, Иван</v>
      </c>
      <c r="C14" s="95" t="str">
        <f t="array" ref="C14">iferror(iNDEX('Svi studenti'!$G$2:$G993,MATCH(A14, 'Svi studenti'!$B$2:$B993, 0)),"---")</f>
        <v>2и2б</v>
      </c>
      <c r="D14" s="40">
        <v>1.0</v>
      </c>
      <c r="E14" s="40">
        <v>1.0</v>
      </c>
      <c r="F14" s="40">
        <v>1.0</v>
      </c>
      <c r="G14" s="40">
        <v>1.0</v>
      </c>
      <c r="H14" s="40">
        <v>1.0</v>
      </c>
      <c r="I14" s="40">
        <v>1.0</v>
      </c>
      <c r="J14" s="40">
        <v>1.0</v>
      </c>
      <c r="K14" s="40">
        <v>1.0</v>
      </c>
      <c r="L14" s="40">
        <v>1.0</v>
      </c>
      <c r="M14" s="93">
        <v>1.0</v>
      </c>
      <c r="N14" s="40">
        <v>1.0</v>
      </c>
      <c r="O14" s="40">
        <v>1.0</v>
      </c>
      <c r="P14" s="40">
        <v>1.0</v>
      </c>
      <c r="Q14" s="40">
        <v>1.0</v>
      </c>
      <c r="R14" s="40">
        <v>1.0</v>
      </c>
      <c r="S14" s="40">
        <v>0.0</v>
      </c>
      <c r="T14" s="40">
        <v>0.0</v>
      </c>
      <c r="U14" s="40">
        <v>1.0</v>
      </c>
      <c r="V14" s="40">
        <v>1.0</v>
      </c>
      <c r="W14" s="93">
        <v>1.0</v>
      </c>
      <c r="X14" s="40">
        <v>1.0</v>
      </c>
      <c r="Y14" s="40">
        <v>0.0</v>
      </c>
      <c r="Z14" s="40">
        <v>1.0</v>
      </c>
      <c r="AA14" s="40">
        <v>1.0</v>
      </c>
      <c r="AB14" s="40">
        <v>1.0</v>
      </c>
      <c r="AC14" s="40">
        <v>1.0</v>
      </c>
      <c r="AD14" s="40">
        <v>1.0</v>
      </c>
      <c r="AE14" s="40">
        <v>1.0</v>
      </c>
      <c r="AF14" s="40">
        <v>1.0</v>
      </c>
      <c r="AG14" s="40">
        <v>1.0</v>
      </c>
      <c r="AH14" s="40">
        <v>2.0</v>
      </c>
      <c r="AI14" s="40">
        <v>2.0</v>
      </c>
      <c r="AJ14" s="40">
        <v>3.0</v>
      </c>
      <c r="AK14" s="40">
        <v>3.0</v>
      </c>
      <c r="AL14" s="40">
        <v>1.0</v>
      </c>
      <c r="AM14" s="40">
        <v>1.0</v>
      </c>
      <c r="AN14" s="40">
        <v>0.0</v>
      </c>
      <c r="AO14" s="40">
        <v>1.0</v>
      </c>
      <c r="AP14" s="40">
        <v>1.0</v>
      </c>
      <c r="AQ14" s="40">
        <v>1.0</v>
      </c>
      <c r="AR14" s="40">
        <v>1.0</v>
      </c>
      <c r="AS14" s="40">
        <v>0.5</v>
      </c>
      <c r="AT14" s="40">
        <v>2.0</v>
      </c>
      <c r="AU14" s="40">
        <v>2.0</v>
      </c>
      <c r="AV14" s="40">
        <v>2.0</v>
      </c>
      <c r="AW14" s="93">
        <v>1.0</v>
      </c>
      <c r="AX14" s="40">
        <v>1.0</v>
      </c>
      <c r="AY14" s="40">
        <v>2.0</v>
      </c>
      <c r="AZ14" s="40">
        <v>2.0</v>
      </c>
      <c r="BA14" s="93">
        <v>1.0</v>
      </c>
      <c r="BB14" s="94">
        <f t="shared" si="1"/>
        <v>56.5</v>
      </c>
    </row>
    <row r="15">
      <c r="A15" s="40" t="s">
        <v>189</v>
      </c>
      <c r="B15" s="38" t="str">
        <f t="array" ref="B15">INDEX('Svi studenti'!$C$2:$C993,MATCH(A15, 'Svi studenti'!$B$2:$B993, 0))</f>
        <v>Ненадић, Марија</v>
      </c>
      <c r="C15" s="92" t="str">
        <f t="array" ref="C15">iferror(iNDEX('Svi studenti'!$G$2:$G993,MATCH(A15, 'Svi studenti'!$B$2:$B993, 0)),"---")</f>
        <v>2и2а</v>
      </c>
      <c r="D15" s="40">
        <v>0.0</v>
      </c>
      <c r="E15" s="40">
        <v>1.0</v>
      </c>
      <c r="F15" s="40">
        <v>1.0</v>
      </c>
      <c r="G15" s="40">
        <v>0.0</v>
      </c>
      <c r="H15" s="40">
        <v>0.0</v>
      </c>
      <c r="I15" s="40">
        <v>0.0</v>
      </c>
      <c r="J15" s="40">
        <v>0.0</v>
      </c>
      <c r="K15" s="40">
        <v>0.0</v>
      </c>
      <c r="L15" s="40">
        <v>0.0</v>
      </c>
      <c r="M15" s="93">
        <v>0.0</v>
      </c>
      <c r="N15" s="40">
        <v>0.0</v>
      </c>
      <c r="O15" s="40">
        <v>0.0</v>
      </c>
      <c r="P15" s="40">
        <v>0.0</v>
      </c>
      <c r="Q15" s="40">
        <v>0.0</v>
      </c>
      <c r="R15" s="40">
        <v>0.0</v>
      </c>
      <c r="S15" s="40">
        <v>0.0</v>
      </c>
      <c r="T15" s="40">
        <v>0.0</v>
      </c>
      <c r="U15" s="40">
        <v>0.0</v>
      </c>
      <c r="V15" s="40">
        <v>0.0</v>
      </c>
      <c r="W15" s="93">
        <v>0.0</v>
      </c>
      <c r="X15" s="40">
        <v>0.0</v>
      </c>
      <c r="Y15" s="40">
        <v>0.0</v>
      </c>
      <c r="Z15" s="40">
        <v>0.0</v>
      </c>
      <c r="AA15" s="40">
        <v>0.0</v>
      </c>
      <c r="AB15" s="40">
        <v>0.0</v>
      </c>
      <c r="AC15" s="40">
        <v>0.0</v>
      </c>
      <c r="AD15" s="40">
        <v>0.0</v>
      </c>
      <c r="AE15" s="40">
        <v>0.0</v>
      </c>
      <c r="AF15" s="40">
        <v>0.0</v>
      </c>
      <c r="AG15" s="40">
        <v>0.0</v>
      </c>
      <c r="AH15" s="40">
        <v>0.0</v>
      </c>
      <c r="AI15" s="40">
        <v>0.0</v>
      </c>
      <c r="AJ15" s="40">
        <v>0.0</v>
      </c>
      <c r="AK15" s="40">
        <v>0.0</v>
      </c>
      <c r="AL15" s="40">
        <v>0.0</v>
      </c>
      <c r="AM15" s="40">
        <v>0.0</v>
      </c>
      <c r="AN15" s="40">
        <v>0.0</v>
      </c>
      <c r="AO15" s="40">
        <v>0.0</v>
      </c>
      <c r="AP15" s="40">
        <v>0.0</v>
      </c>
      <c r="AQ15" s="40">
        <v>0.0</v>
      </c>
      <c r="AR15" s="40">
        <v>0.0</v>
      </c>
      <c r="AS15" s="40">
        <v>0.0</v>
      </c>
      <c r="AT15" s="40">
        <v>0.0</v>
      </c>
      <c r="AU15" s="40">
        <v>0.0</v>
      </c>
      <c r="AV15" s="40">
        <v>0.0</v>
      </c>
      <c r="AW15" s="40">
        <v>0.0</v>
      </c>
      <c r="AX15" s="40">
        <v>0.0</v>
      </c>
      <c r="AY15" s="40">
        <v>0.0</v>
      </c>
      <c r="AZ15" s="40">
        <v>0.0</v>
      </c>
      <c r="BA15" s="40">
        <v>0.0</v>
      </c>
      <c r="BB15" s="97">
        <f t="shared" si="1"/>
        <v>2</v>
      </c>
    </row>
    <row r="16">
      <c r="A16" s="98" t="s">
        <v>199</v>
      </c>
      <c r="B16" s="38" t="str">
        <f t="array" ref="B16">INDEX('Svi studenti'!$C$2:$C993,MATCH(A16, 'Svi studenti'!$B$2:$B993, 0))</f>
        <v>Новаковић, Стефан</v>
      </c>
      <c r="C16" s="92" t="str">
        <f t="array" ref="C16">iferror(iNDEX('Svi studenti'!$G$2:$G993,MATCH(A16, 'Svi studenti'!$B$2:$B993, 0)),"---")</f>
        <v>2и2а</v>
      </c>
      <c r="D16" s="40">
        <v>1.0</v>
      </c>
      <c r="E16" s="40">
        <v>1.0</v>
      </c>
      <c r="F16" s="40">
        <v>1.0</v>
      </c>
      <c r="G16" s="40">
        <v>0.0</v>
      </c>
      <c r="H16" s="40">
        <v>0.0</v>
      </c>
      <c r="I16" s="40">
        <v>1.0</v>
      </c>
      <c r="J16" s="40">
        <v>1.0</v>
      </c>
      <c r="K16" s="40">
        <v>1.0</v>
      </c>
      <c r="L16" s="40">
        <v>1.0</v>
      </c>
      <c r="M16" s="93">
        <v>1.0</v>
      </c>
      <c r="N16" s="40">
        <v>1.0</v>
      </c>
      <c r="O16" s="40">
        <v>1.0</v>
      </c>
      <c r="P16" s="40">
        <v>1.0</v>
      </c>
      <c r="Q16" s="40">
        <v>1.0</v>
      </c>
      <c r="R16" s="40">
        <v>1.0</v>
      </c>
      <c r="S16" s="40">
        <v>1.0</v>
      </c>
      <c r="T16" s="40">
        <v>1.0</v>
      </c>
      <c r="U16" s="40">
        <v>1.0</v>
      </c>
      <c r="V16" s="40">
        <v>1.0</v>
      </c>
      <c r="W16" s="93">
        <v>1.0</v>
      </c>
      <c r="X16" s="40">
        <v>1.0</v>
      </c>
      <c r="Y16" s="40">
        <v>1.0</v>
      </c>
      <c r="Z16" s="40">
        <v>1.0</v>
      </c>
      <c r="AA16" s="40">
        <v>1.0</v>
      </c>
      <c r="AB16" s="40">
        <v>1.0</v>
      </c>
      <c r="AC16" s="40">
        <v>1.0</v>
      </c>
      <c r="AD16" s="40">
        <v>1.0</v>
      </c>
      <c r="AE16" s="40">
        <v>1.0</v>
      </c>
      <c r="AF16" s="40">
        <v>1.0</v>
      </c>
      <c r="AG16" s="40">
        <v>1.0</v>
      </c>
      <c r="AH16" s="40">
        <v>2.0</v>
      </c>
      <c r="AI16" s="40">
        <v>2.0</v>
      </c>
      <c r="AJ16" s="40">
        <v>3.0</v>
      </c>
      <c r="AK16" s="40">
        <v>3.0</v>
      </c>
      <c r="AL16" s="40">
        <v>1.0</v>
      </c>
      <c r="AM16" s="40">
        <v>1.0</v>
      </c>
      <c r="AN16" s="40">
        <v>0.0</v>
      </c>
      <c r="AO16" s="40">
        <v>1.0</v>
      </c>
      <c r="AP16" s="40">
        <v>1.0</v>
      </c>
      <c r="AQ16" s="40">
        <v>1.0</v>
      </c>
      <c r="AR16" s="40">
        <v>1.0</v>
      </c>
      <c r="AS16" s="40">
        <v>1.0</v>
      </c>
      <c r="AT16" s="40">
        <v>2.0</v>
      </c>
      <c r="AU16" s="40">
        <v>2.0</v>
      </c>
      <c r="AV16" s="40">
        <v>2.0</v>
      </c>
      <c r="AW16" s="93">
        <v>1.0</v>
      </c>
      <c r="AX16" s="40">
        <v>3.0</v>
      </c>
      <c r="AY16" s="40">
        <v>2.0</v>
      </c>
      <c r="AZ16" s="40">
        <v>2.0</v>
      </c>
      <c r="BA16" s="93">
        <v>3.0</v>
      </c>
      <c r="BB16" s="94">
        <f t="shared" si="1"/>
        <v>62</v>
      </c>
    </row>
    <row r="17">
      <c r="A17" s="40" t="s">
        <v>222</v>
      </c>
      <c r="B17" s="38" t="str">
        <f t="array" ref="B17">INDEX('Svi studenti'!$C$2:$C993,MATCH(A17, 'Svi studenti'!$B$2:$B993, 0))</f>
        <v>Радивојевић, Јана</v>
      </c>
      <c r="C17" s="92" t="str">
        <f t="array" ref="C17">iferror(iNDEX('Svi studenti'!$G$2:$G993,MATCH(A17, 'Svi studenti'!$B$2:$B993, 0)),"---")</f>
        <v>2и1б</v>
      </c>
      <c r="D17" s="40">
        <v>0.5</v>
      </c>
      <c r="E17" s="40">
        <v>1.0</v>
      </c>
      <c r="F17" s="40">
        <v>1.0</v>
      </c>
      <c r="G17" s="40">
        <v>0.0</v>
      </c>
      <c r="H17" s="40">
        <v>0.0</v>
      </c>
      <c r="I17" s="40">
        <v>1.0</v>
      </c>
      <c r="J17" s="40">
        <v>1.0</v>
      </c>
      <c r="K17" s="40">
        <v>1.0</v>
      </c>
      <c r="L17" s="40">
        <v>1.0</v>
      </c>
      <c r="M17" s="93">
        <v>1.0</v>
      </c>
      <c r="N17" s="40">
        <v>0.0</v>
      </c>
      <c r="O17" s="40">
        <v>0.0</v>
      </c>
      <c r="P17" s="40">
        <v>0.0</v>
      </c>
      <c r="Q17" s="40">
        <v>0.0</v>
      </c>
      <c r="R17" s="40">
        <v>0.0</v>
      </c>
      <c r="S17" s="40">
        <v>0.0</v>
      </c>
      <c r="T17" s="40">
        <v>0.0</v>
      </c>
      <c r="U17" s="40">
        <v>0.0</v>
      </c>
      <c r="V17" s="40">
        <v>0.0</v>
      </c>
      <c r="W17" s="40">
        <v>0.0</v>
      </c>
      <c r="X17" s="40">
        <v>0.0</v>
      </c>
      <c r="Y17" s="40">
        <v>0.0</v>
      </c>
      <c r="Z17" s="40">
        <v>0.0</v>
      </c>
      <c r="AA17" s="40">
        <v>0.0</v>
      </c>
      <c r="AB17" s="40">
        <v>0.0</v>
      </c>
      <c r="AC17" s="40">
        <v>0.0</v>
      </c>
      <c r="AD17" s="40">
        <v>0.0</v>
      </c>
      <c r="AE17" s="40">
        <v>0.0</v>
      </c>
      <c r="AF17" s="40">
        <v>0.0</v>
      </c>
      <c r="AG17" s="40">
        <v>0.0</v>
      </c>
      <c r="AH17" s="40">
        <v>0.0</v>
      </c>
      <c r="AI17" s="40">
        <v>0.0</v>
      </c>
      <c r="AJ17" s="40">
        <v>0.0</v>
      </c>
      <c r="AK17" s="40">
        <v>0.0</v>
      </c>
      <c r="AL17" s="40">
        <v>0.0</v>
      </c>
      <c r="AM17" s="40">
        <v>0.0</v>
      </c>
      <c r="AN17" s="40">
        <v>0.0</v>
      </c>
      <c r="AO17" s="40">
        <v>0.0</v>
      </c>
      <c r="AP17" s="40">
        <v>0.0</v>
      </c>
      <c r="AQ17" s="40">
        <v>0.0</v>
      </c>
      <c r="AR17" s="40">
        <v>0.0</v>
      </c>
      <c r="AS17" s="40">
        <v>0.0</v>
      </c>
      <c r="AT17" s="40">
        <v>0.0</v>
      </c>
      <c r="AU17" s="40">
        <v>0.0</v>
      </c>
      <c r="AV17" s="40">
        <v>0.0</v>
      </c>
      <c r="AW17" s="40">
        <v>0.0</v>
      </c>
      <c r="AX17" s="40">
        <v>0.0</v>
      </c>
      <c r="AY17" s="40">
        <v>0.0</v>
      </c>
      <c r="AZ17" s="40">
        <v>0.0</v>
      </c>
      <c r="BA17" s="40">
        <v>0.0</v>
      </c>
      <c r="BB17" s="97">
        <f t="shared" si="1"/>
        <v>7.5</v>
      </c>
    </row>
    <row r="18">
      <c r="A18" s="40" t="s">
        <v>227</v>
      </c>
      <c r="B18" s="38" t="str">
        <f t="array" ref="B18">INDEX('Svi studenti'!$C$2:$C993,MATCH(A18, 'Svi studenti'!$B$2:$B993, 0))</f>
        <v>Радојевић, Петар</v>
      </c>
      <c r="C18" s="95" t="str">
        <f t="array" ref="C18">iferror(iNDEX('Svi studenti'!$G$2:$G993,MATCH(A18, 'Svi studenti'!$B$2:$B993, 0)),"---")</f>
        <v>2и2б</v>
      </c>
      <c r="D18" s="40">
        <v>1.0</v>
      </c>
      <c r="E18" s="40">
        <v>1.0</v>
      </c>
      <c r="F18" s="40">
        <v>1.0</v>
      </c>
      <c r="G18" s="40">
        <v>1.0</v>
      </c>
      <c r="H18" s="40">
        <v>1.0</v>
      </c>
      <c r="I18" s="40">
        <v>1.0</v>
      </c>
      <c r="J18" s="40">
        <v>1.0</v>
      </c>
      <c r="K18" s="40">
        <v>1.0</v>
      </c>
      <c r="L18" s="40">
        <v>1.0</v>
      </c>
      <c r="M18" s="93">
        <v>1.0</v>
      </c>
      <c r="N18" s="40">
        <v>1.0</v>
      </c>
      <c r="O18" s="40">
        <v>1.0</v>
      </c>
      <c r="P18" s="40">
        <v>1.0</v>
      </c>
      <c r="Q18" s="40">
        <v>1.0</v>
      </c>
      <c r="R18" s="40">
        <v>0.5</v>
      </c>
      <c r="S18" s="40">
        <v>1.0</v>
      </c>
      <c r="T18" s="40">
        <v>1.0</v>
      </c>
      <c r="U18" s="40">
        <v>1.0</v>
      </c>
      <c r="V18" s="40">
        <v>1.0</v>
      </c>
      <c r="W18" s="93">
        <v>0.5</v>
      </c>
      <c r="X18" s="40">
        <v>1.0</v>
      </c>
      <c r="Y18" s="40">
        <v>1.0</v>
      </c>
      <c r="Z18" s="40">
        <v>1.0</v>
      </c>
      <c r="AA18" s="40">
        <v>1.0</v>
      </c>
      <c r="AB18" s="40">
        <v>1.0</v>
      </c>
      <c r="AC18" s="40">
        <v>1.0</v>
      </c>
      <c r="AD18" s="40">
        <v>1.0</v>
      </c>
      <c r="AE18" s="40">
        <v>1.0</v>
      </c>
      <c r="AF18" s="40">
        <v>1.0</v>
      </c>
      <c r="AG18" s="40">
        <v>1.0</v>
      </c>
      <c r="AH18" s="40">
        <v>2.0</v>
      </c>
      <c r="AI18" s="40">
        <v>2.0</v>
      </c>
      <c r="AJ18" s="40">
        <v>1.0</v>
      </c>
      <c r="AK18" s="40">
        <v>1.0</v>
      </c>
      <c r="AL18" s="40">
        <v>1.0</v>
      </c>
      <c r="AM18" s="40">
        <v>1.0</v>
      </c>
      <c r="AN18" s="40">
        <v>0.0</v>
      </c>
      <c r="AO18" s="40">
        <v>1.0</v>
      </c>
      <c r="AP18" s="40">
        <v>1.0</v>
      </c>
      <c r="AQ18" s="40">
        <v>1.0</v>
      </c>
      <c r="AR18" s="40">
        <v>1.0</v>
      </c>
      <c r="AS18" s="40">
        <v>1.0</v>
      </c>
      <c r="AT18" s="40">
        <v>2.0</v>
      </c>
      <c r="AU18" s="40">
        <v>2.0</v>
      </c>
      <c r="AV18" s="40">
        <v>2.0</v>
      </c>
      <c r="AW18" s="93">
        <v>1.0</v>
      </c>
      <c r="AX18" s="40">
        <v>3.0</v>
      </c>
      <c r="AY18" s="40">
        <v>3.0</v>
      </c>
      <c r="AZ18" s="40">
        <v>2.0</v>
      </c>
      <c r="BA18" s="93">
        <v>3.0</v>
      </c>
      <c r="BB18" s="94">
        <f t="shared" si="1"/>
        <v>60</v>
      </c>
    </row>
    <row r="19">
      <c r="A19" s="99">
        <v>44228.0</v>
      </c>
      <c r="B19" s="38" t="str">
        <f t="array" ref="B19">INDEX('Svi studenti'!$C$2:$C993,MATCH(A19, 'Svi studenti'!$B$2:$B993, 0))</f>
        <v>Ђорђевић, Сташа</v>
      </c>
      <c r="C19" s="92" t="str">
        <f t="array" ref="C19">iferror(iNDEX('Svi studenti'!$G$2:$G993,MATCH(A19, 'Svi studenti'!$B$2:$B993, 0)),"---")</f>
        <v>2и1б</v>
      </c>
      <c r="D19" s="40">
        <v>1.0</v>
      </c>
      <c r="E19" s="40">
        <v>1.0</v>
      </c>
      <c r="F19" s="40">
        <v>1.0</v>
      </c>
      <c r="G19" s="40">
        <v>1.0</v>
      </c>
      <c r="H19" s="40">
        <v>1.0</v>
      </c>
      <c r="I19" s="40">
        <v>1.0</v>
      </c>
      <c r="J19" s="40">
        <v>1.0</v>
      </c>
      <c r="K19" s="40">
        <v>1.0</v>
      </c>
      <c r="L19" s="40">
        <v>1.0</v>
      </c>
      <c r="M19" s="93">
        <v>0.0</v>
      </c>
      <c r="N19" s="40">
        <v>1.0</v>
      </c>
      <c r="O19" s="40">
        <v>1.0</v>
      </c>
      <c r="P19" s="40">
        <v>1.0</v>
      </c>
      <c r="Q19" s="40">
        <v>1.0</v>
      </c>
      <c r="R19" s="40">
        <v>1.0</v>
      </c>
      <c r="S19" s="40">
        <v>1.0</v>
      </c>
      <c r="T19" s="40">
        <v>1.0</v>
      </c>
      <c r="U19" s="40">
        <v>1.0</v>
      </c>
      <c r="V19" s="40">
        <v>1.0</v>
      </c>
      <c r="W19" s="93">
        <v>0.0</v>
      </c>
      <c r="X19" s="40">
        <v>1.0</v>
      </c>
      <c r="Y19" s="40">
        <v>1.0</v>
      </c>
      <c r="Z19" s="40">
        <v>1.0</v>
      </c>
      <c r="AA19" s="40">
        <v>1.0</v>
      </c>
      <c r="AB19" s="40">
        <v>1.0</v>
      </c>
      <c r="AC19" s="40">
        <v>1.0</v>
      </c>
      <c r="AD19" s="40">
        <v>1.0</v>
      </c>
      <c r="AE19" s="40">
        <v>1.0</v>
      </c>
      <c r="AF19" s="40">
        <v>1.0</v>
      </c>
      <c r="AG19" s="40">
        <v>1.0</v>
      </c>
      <c r="AH19" s="40">
        <v>2.0</v>
      </c>
      <c r="AI19" s="40">
        <v>2.0</v>
      </c>
      <c r="AJ19" s="40">
        <v>3.0</v>
      </c>
      <c r="AK19" s="40">
        <v>3.0</v>
      </c>
      <c r="AL19" s="40">
        <v>1.0</v>
      </c>
      <c r="AM19" s="40">
        <v>1.0</v>
      </c>
      <c r="AN19" s="40">
        <v>0.0</v>
      </c>
      <c r="AO19" s="40">
        <v>1.0</v>
      </c>
      <c r="AP19" s="40">
        <v>1.0</v>
      </c>
      <c r="AQ19" s="40">
        <v>1.0</v>
      </c>
      <c r="AR19" s="40">
        <v>0.0</v>
      </c>
      <c r="AS19" s="40">
        <v>1.0</v>
      </c>
      <c r="AT19" s="40">
        <v>2.0</v>
      </c>
      <c r="AU19" s="40">
        <v>2.0</v>
      </c>
      <c r="AV19" s="40">
        <v>0.0</v>
      </c>
      <c r="AW19" s="93">
        <v>1.0</v>
      </c>
      <c r="AX19" s="40">
        <v>0.0</v>
      </c>
      <c r="AY19" s="40">
        <v>0.0</v>
      </c>
      <c r="AZ19" s="40">
        <v>0.0</v>
      </c>
      <c r="BA19" s="93">
        <v>0.0</v>
      </c>
      <c r="BB19" s="94">
        <f t="shared" si="1"/>
        <v>49</v>
      </c>
    </row>
    <row r="20">
      <c r="A20" s="40" t="s">
        <v>273</v>
      </c>
      <c r="B20" s="38" t="str">
        <f t="array" ref="B20">INDEX('Svi studenti'!$C$2:$C993,MATCH(A20, 'Svi studenti'!$B$2:$B993, 0))</f>
        <v>Стругар, Вељко</v>
      </c>
      <c r="C20" s="92" t="str">
        <f t="array" ref="C20">iferror(iNDEX('Svi studenti'!$G$2:$G993,MATCH(A20, 'Svi studenti'!$B$2:$B993, 0)),"---")</f>
        <v>2и2а</v>
      </c>
      <c r="D20" s="40">
        <v>1.0</v>
      </c>
      <c r="E20" s="40">
        <v>1.0</v>
      </c>
      <c r="F20" s="40">
        <v>1.0</v>
      </c>
      <c r="G20" s="40">
        <v>1.0</v>
      </c>
      <c r="H20" s="40">
        <v>1.0</v>
      </c>
      <c r="I20" s="40">
        <v>1.0</v>
      </c>
      <c r="J20" s="40">
        <v>1.0</v>
      </c>
      <c r="K20" s="40">
        <v>1.0</v>
      </c>
      <c r="L20" s="40">
        <v>1.0</v>
      </c>
      <c r="M20" s="93">
        <v>1.0</v>
      </c>
      <c r="N20" s="40">
        <v>1.0</v>
      </c>
      <c r="O20" s="40">
        <v>1.0</v>
      </c>
      <c r="P20" s="40">
        <v>1.0</v>
      </c>
      <c r="Q20" s="40">
        <v>1.0</v>
      </c>
      <c r="R20" s="40">
        <v>1.0</v>
      </c>
      <c r="S20" s="40">
        <v>1.0</v>
      </c>
      <c r="T20" s="40">
        <v>1.0</v>
      </c>
      <c r="U20" s="40">
        <v>1.0</v>
      </c>
      <c r="V20" s="40">
        <v>1.0</v>
      </c>
      <c r="W20" s="93">
        <v>0.0</v>
      </c>
      <c r="X20" s="40">
        <v>1.0</v>
      </c>
      <c r="Y20" s="40">
        <v>1.0</v>
      </c>
      <c r="Z20" s="40">
        <v>1.0</v>
      </c>
      <c r="AA20" s="40">
        <v>1.0</v>
      </c>
      <c r="AB20" s="40">
        <v>1.0</v>
      </c>
      <c r="AC20" s="40">
        <v>1.0</v>
      </c>
      <c r="AD20" s="40">
        <v>1.0</v>
      </c>
      <c r="AE20" s="40">
        <v>1.0</v>
      </c>
      <c r="AF20" s="40">
        <v>1.0</v>
      </c>
      <c r="AG20" s="40">
        <v>1.0</v>
      </c>
      <c r="AH20" s="40">
        <v>2.0</v>
      </c>
      <c r="AI20" s="40">
        <v>2.0</v>
      </c>
      <c r="AJ20" s="40">
        <v>1.0</v>
      </c>
      <c r="AK20" s="40">
        <v>0.0</v>
      </c>
      <c r="AL20" s="40">
        <v>1.0</v>
      </c>
      <c r="AM20" s="40">
        <v>1.0</v>
      </c>
      <c r="AN20" s="40">
        <v>0.0</v>
      </c>
      <c r="AO20" s="40">
        <v>1.0</v>
      </c>
      <c r="AP20" s="40">
        <v>1.0</v>
      </c>
      <c r="AQ20" s="40">
        <v>1.0</v>
      </c>
      <c r="AR20" s="40">
        <v>0.0</v>
      </c>
      <c r="AS20" s="40">
        <v>1.0</v>
      </c>
      <c r="AT20" s="40">
        <v>2.0</v>
      </c>
      <c r="AU20" s="40">
        <v>0.0</v>
      </c>
      <c r="AV20" s="40">
        <v>0.0</v>
      </c>
      <c r="AW20" s="93">
        <v>1.0</v>
      </c>
      <c r="AX20" s="40">
        <v>0.0</v>
      </c>
      <c r="AY20" s="40">
        <v>0.0</v>
      </c>
      <c r="AZ20" s="40">
        <v>0.0</v>
      </c>
      <c r="BA20" s="93">
        <v>0.0</v>
      </c>
      <c r="BB20" s="94">
        <f t="shared" si="1"/>
        <v>43</v>
      </c>
    </row>
    <row r="21">
      <c r="A21" s="40" t="s">
        <v>309</v>
      </c>
      <c r="B21" s="38" t="str">
        <f t="array" ref="B21">INDEX('Svi studenti'!$C$2:$C993,MATCH(A21, 'Svi studenti'!$B$2:$B993, 0))</f>
        <v>Шука, Милица</v>
      </c>
      <c r="C21" s="96" t="str">
        <f t="array" ref="C21">iferror(iNDEX('Svi studenti'!$G$2:$G993,MATCH(A21, 'Svi studenti'!$B$2:$B993, 0)),"---")</f>
        <v>2и1а</v>
      </c>
      <c r="D21" s="40">
        <v>1.0</v>
      </c>
      <c r="E21" s="40">
        <v>1.0</v>
      </c>
      <c r="F21" s="40">
        <v>1.0</v>
      </c>
      <c r="G21" s="40">
        <v>1.0</v>
      </c>
      <c r="H21" s="40">
        <v>1.0</v>
      </c>
      <c r="I21" s="40">
        <v>1.0</v>
      </c>
      <c r="J21" s="40">
        <v>1.0</v>
      </c>
      <c r="K21" s="40">
        <v>1.0</v>
      </c>
      <c r="L21" s="40">
        <v>1.0</v>
      </c>
      <c r="M21" s="93">
        <v>1.0</v>
      </c>
      <c r="N21" s="40">
        <v>1.0</v>
      </c>
      <c r="O21" s="40">
        <v>1.0</v>
      </c>
      <c r="P21" s="40">
        <v>1.0</v>
      </c>
      <c r="Q21" s="40">
        <v>1.0</v>
      </c>
      <c r="R21" s="40">
        <v>1.0</v>
      </c>
      <c r="S21" s="40">
        <v>1.0</v>
      </c>
      <c r="T21" s="40">
        <v>1.0</v>
      </c>
      <c r="U21" s="40">
        <v>0.5</v>
      </c>
      <c r="V21" s="40">
        <v>1.0</v>
      </c>
      <c r="W21" s="93">
        <v>0.0</v>
      </c>
      <c r="X21" s="40">
        <v>1.0</v>
      </c>
      <c r="Y21" s="40">
        <v>1.0</v>
      </c>
      <c r="Z21" s="40">
        <v>0.0</v>
      </c>
      <c r="AA21" s="40">
        <v>0.0</v>
      </c>
      <c r="AB21" s="40">
        <v>1.0</v>
      </c>
      <c r="AC21" s="40">
        <v>1.0</v>
      </c>
      <c r="AD21" s="40">
        <v>1.0</v>
      </c>
      <c r="AE21" s="40">
        <v>1.0</v>
      </c>
      <c r="AF21" s="40">
        <v>1.0</v>
      </c>
      <c r="AG21" s="40">
        <v>1.0</v>
      </c>
      <c r="AH21" s="40">
        <v>2.0</v>
      </c>
      <c r="AI21" s="40">
        <v>2.0</v>
      </c>
      <c r="AJ21" s="40">
        <v>0.0</v>
      </c>
      <c r="AK21" s="40">
        <v>0.0</v>
      </c>
      <c r="AL21" s="40">
        <v>1.0</v>
      </c>
      <c r="AM21" s="40">
        <v>0.0</v>
      </c>
      <c r="AN21" s="40">
        <v>0.0</v>
      </c>
      <c r="AO21" s="40">
        <v>0.0</v>
      </c>
      <c r="AP21" s="40">
        <v>1.0</v>
      </c>
      <c r="AQ21" s="40">
        <v>1.0</v>
      </c>
      <c r="AR21" s="40">
        <v>0.0</v>
      </c>
      <c r="AS21" s="40">
        <v>0.5</v>
      </c>
      <c r="AT21" s="40">
        <v>0.0</v>
      </c>
      <c r="AU21" s="40">
        <v>0.0</v>
      </c>
      <c r="AV21" s="40">
        <v>0.0</v>
      </c>
      <c r="AW21" s="93">
        <v>1.0</v>
      </c>
      <c r="AX21" s="40">
        <v>0.0</v>
      </c>
      <c r="AY21" s="40">
        <v>0.0</v>
      </c>
      <c r="AZ21" s="40">
        <v>0.0</v>
      </c>
      <c r="BA21" s="93">
        <v>0.0</v>
      </c>
      <c r="BB21" s="94">
        <f t="shared" si="1"/>
        <v>35</v>
      </c>
    </row>
    <row r="22">
      <c r="A22" s="40" t="s">
        <v>291</v>
      </c>
      <c r="B22" s="38" t="str">
        <f t="array" ref="B22">INDEX('Svi studenti'!$C$2:$C993,MATCH(A22, 'Svi studenti'!$B$2:$B993, 0))</f>
        <v>Трпковић, Марија</v>
      </c>
      <c r="C22" s="92" t="str">
        <f t="array" ref="C22">iferror(iNDEX('Svi studenti'!$G$2:$G993,MATCH(A22, 'Svi studenti'!$B$2:$B993, 0)),"---")</f>
        <v>2и1б</v>
      </c>
      <c r="D22" s="40">
        <v>1.0</v>
      </c>
      <c r="E22" s="40">
        <v>1.0</v>
      </c>
      <c r="F22" s="40">
        <v>1.0</v>
      </c>
      <c r="G22" s="40">
        <v>1.0</v>
      </c>
      <c r="H22" s="40">
        <v>1.0</v>
      </c>
      <c r="I22" s="40">
        <v>1.0</v>
      </c>
      <c r="J22" s="40">
        <v>1.0</v>
      </c>
      <c r="K22" s="40">
        <v>1.0</v>
      </c>
      <c r="L22" s="40">
        <v>1.0</v>
      </c>
      <c r="M22" s="93">
        <v>1.0</v>
      </c>
      <c r="N22" s="40">
        <v>0.0</v>
      </c>
      <c r="O22" s="40">
        <v>0.0</v>
      </c>
      <c r="P22" s="40">
        <v>0.0</v>
      </c>
      <c r="Q22" s="40">
        <v>0.0</v>
      </c>
      <c r="R22" s="40">
        <v>0.0</v>
      </c>
      <c r="S22" s="40">
        <v>0.0</v>
      </c>
      <c r="T22" s="40">
        <v>0.0</v>
      </c>
      <c r="U22" s="40">
        <v>0.0</v>
      </c>
      <c r="V22" s="40">
        <v>0.0</v>
      </c>
      <c r="W22" s="93">
        <v>0.0</v>
      </c>
      <c r="X22" s="40">
        <v>1.0</v>
      </c>
      <c r="Y22" s="40">
        <v>1.0</v>
      </c>
      <c r="Z22" s="40">
        <v>1.0</v>
      </c>
      <c r="AA22" s="40">
        <v>1.0</v>
      </c>
      <c r="AB22" s="40">
        <v>1.0</v>
      </c>
      <c r="AC22" s="40">
        <v>1.0</v>
      </c>
      <c r="AD22" s="40">
        <v>1.0</v>
      </c>
      <c r="AE22" s="40">
        <v>1.0</v>
      </c>
      <c r="AF22" s="40">
        <v>1.0</v>
      </c>
      <c r="AG22" s="40">
        <v>1.0</v>
      </c>
      <c r="AH22" s="40">
        <v>2.0</v>
      </c>
      <c r="AI22" s="40">
        <v>2.0</v>
      </c>
      <c r="AJ22" s="40">
        <v>1.0</v>
      </c>
      <c r="AK22" s="40">
        <v>3.0</v>
      </c>
      <c r="AL22" s="40">
        <v>1.0</v>
      </c>
      <c r="AM22" s="40">
        <v>1.0</v>
      </c>
      <c r="AN22" s="40">
        <v>0.0</v>
      </c>
      <c r="AO22" s="40">
        <v>1.0</v>
      </c>
      <c r="AP22" s="40">
        <v>1.0</v>
      </c>
      <c r="AQ22" s="40">
        <v>1.0</v>
      </c>
      <c r="AR22" s="40">
        <v>1.0</v>
      </c>
      <c r="AS22" s="40">
        <v>1.0</v>
      </c>
      <c r="AT22" s="40">
        <v>2.0</v>
      </c>
      <c r="AU22" s="40">
        <v>1.0</v>
      </c>
      <c r="AV22" s="40">
        <v>2.0</v>
      </c>
      <c r="AW22" s="93">
        <v>1.0</v>
      </c>
      <c r="AX22" s="40">
        <v>0.0</v>
      </c>
      <c r="AY22" s="40">
        <v>0.0</v>
      </c>
      <c r="AZ22" s="40">
        <v>0.0</v>
      </c>
      <c r="BA22" s="93">
        <v>3.0</v>
      </c>
      <c r="BB22" s="94">
        <f t="shared" si="1"/>
        <v>44</v>
      </c>
    </row>
    <row r="23">
      <c r="A23" s="40" t="s">
        <v>135</v>
      </c>
      <c r="B23" s="38" t="str">
        <f t="array" ref="B23">INDEX('Svi studenti'!$C$2:$C993,MATCH(A23, 'Svi studenti'!$B$2:$B993, 0))</f>
        <v>Лукић, Димитрије</v>
      </c>
      <c r="C23" s="95" t="str">
        <f t="array" ref="C23">iferror(iNDEX('Svi studenti'!$G$2:$G993,MATCH(A23, 'Svi studenti'!$B$2:$B993, 0)),"---")</f>
        <v>2и2б</v>
      </c>
      <c r="D23" s="40">
        <v>1.0</v>
      </c>
      <c r="E23" s="40">
        <v>1.0</v>
      </c>
      <c r="F23" s="40">
        <v>1.0</v>
      </c>
      <c r="G23" s="40">
        <v>1.0</v>
      </c>
      <c r="H23" s="40">
        <v>1.0</v>
      </c>
      <c r="I23" s="40">
        <v>1.0</v>
      </c>
      <c r="J23" s="40">
        <v>1.0</v>
      </c>
      <c r="K23" s="40">
        <v>1.0</v>
      </c>
      <c r="L23" s="40">
        <v>1.0</v>
      </c>
      <c r="M23" s="93">
        <v>1.0</v>
      </c>
      <c r="N23" s="40">
        <v>1.0</v>
      </c>
      <c r="O23" s="40">
        <v>1.0</v>
      </c>
      <c r="P23" s="40">
        <v>1.0</v>
      </c>
      <c r="Q23" s="40">
        <v>1.0</v>
      </c>
      <c r="R23" s="40">
        <v>0.0</v>
      </c>
      <c r="S23" s="40">
        <v>0.0</v>
      </c>
      <c r="T23" s="40">
        <v>0.0</v>
      </c>
      <c r="U23" s="40">
        <v>0.0</v>
      </c>
      <c r="V23" s="40">
        <v>1.0</v>
      </c>
      <c r="W23" s="93">
        <v>0.0</v>
      </c>
      <c r="X23" s="40">
        <v>1.0</v>
      </c>
      <c r="Y23" s="40">
        <v>1.0</v>
      </c>
      <c r="Z23" s="40">
        <v>1.0</v>
      </c>
      <c r="AA23" s="40">
        <v>1.0</v>
      </c>
      <c r="AB23" s="40">
        <v>1.0</v>
      </c>
      <c r="AC23" s="40">
        <v>1.0</v>
      </c>
      <c r="AD23" s="40">
        <v>1.0</v>
      </c>
      <c r="AE23" s="40">
        <v>1.0</v>
      </c>
      <c r="AF23" s="40">
        <v>1.0</v>
      </c>
      <c r="AG23" s="40">
        <v>1.0</v>
      </c>
      <c r="AH23" s="40">
        <v>2.0</v>
      </c>
      <c r="AI23" s="40">
        <v>2.0</v>
      </c>
      <c r="AJ23" s="40">
        <v>0.0</v>
      </c>
      <c r="AK23" s="40">
        <v>0.0</v>
      </c>
      <c r="AL23" s="40">
        <v>1.0</v>
      </c>
      <c r="AM23" s="40">
        <v>0.0</v>
      </c>
      <c r="AN23" s="40">
        <v>0.0</v>
      </c>
      <c r="AO23" s="40">
        <v>0.0</v>
      </c>
      <c r="AP23" s="40">
        <v>1.0</v>
      </c>
      <c r="AQ23" s="40">
        <v>1.0</v>
      </c>
      <c r="AR23" s="40">
        <v>0.0</v>
      </c>
      <c r="AS23" s="40">
        <v>1.0</v>
      </c>
      <c r="AT23" s="40">
        <v>0.0</v>
      </c>
      <c r="AU23" s="40">
        <v>0.0</v>
      </c>
      <c r="AV23" s="40">
        <v>0.0</v>
      </c>
      <c r="AW23" s="93">
        <v>1.0</v>
      </c>
      <c r="AX23" s="40">
        <v>0.0</v>
      </c>
      <c r="AY23" s="40">
        <v>0.0</v>
      </c>
      <c r="AZ23" s="40">
        <v>0.0</v>
      </c>
      <c r="BA23" s="93">
        <v>0.0</v>
      </c>
      <c r="BB23" s="94">
        <f t="shared" si="1"/>
        <v>34</v>
      </c>
    </row>
    <row r="24">
      <c r="A24" s="40" t="s">
        <v>141</v>
      </c>
      <c r="B24" s="38" t="str">
        <f t="array" ref="B24">INDEX('Svi studenti'!$C$2:$C993,MATCH(A24, 'Svi studenti'!$B$2:$B993, 0))</f>
        <v>Максимовић, Огњен</v>
      </c>
      <c r="C24" s="96" t="str">
        <f t="array" ref="C24">iferror(iNDEX('Svi studenti'!$G$2:$G993,MATCH(A24, 'Svi studenti'!$B$2:$B993, 0)),"---")</f>
        <v>2и1а</v>
      </c>
      <c r="D24" s="40">
        <v>1.0</v>
      </c>
      <c r="E24" s="40">
        <v>1.0</v>
      </c>
      <c r="F24" s="40">
        <v>1.0</v>
      </c>
      <c r="G24" s="40">
        <v>1.0</v>
      </c>
      <c r="H24" s="40">
        <v>1.0</v>
      </c>
      <c r="I24" s="40">
        <v>1.0</v>
      </c>
      <c r="J24" s="40">
        <v>1.0</v>
      </c>
      <c r="K24" s="40">
        <v>1.0</v>
      </c>
      <c r="L24" s="40">
        <v>1.0</v>
      </c>
      <c r="M24" s="93">
        <v>1.0</v>
      </c>
      <c r="N24" s="40">
        <v>0.0</v>
      </c>
      <c r="O24" s="40">
        <v>0.0</v>
      </c>
      <c r="P24" s="40">
        <v>0.0</v>
      </c>
      <c r="Q24" s="40">
        <v>0.0</v>
      </c>
      <c r="R24" s="40">
        <v>0.0</v>
      </c>
      <c r="S24" s="40">
        <v>0.0</v>
      </c>
      <c r="T24" s="40">
        <v>0.0</v>
      </c>
      <c r="U24" s="40">
        <v>0.0</v>
      </c>
      <c r="V24" s="40">
        <v>0.0</v>
      </c>
      <c r="W24" s="93">
        <v>0.0</v>
      </c>
      <c r="X24" s="40">
        <v>0.0</v>
      </c>
      <c r="Y24" s="40">
        <v>0.0</v>
      </c>
      <c r="Z24" s="40">
        <v>0.0</v>
      </c>
      <c r="AA24" s="40">
        <v>0.0</v>
      </c>
      <c r="AB24" s="40">
        <v>0.0</v>
      </c>
      <c r="AC24" s="40">
        <v>0.0</v>
      </c>
      <c r="AD24" s="40">
        <v>1.0</v>
      </c>
      <c r="AE24" s="40">
        <v>0.0</v>
      </c>
      <c r="AF24" s="40">
        <v>0.0</v>
      </c>
      <c r="AG24" s="40">
        <v>1.0</v>
      </c>
      <c r="AH24" s="40">
        <v>0.0</v>
      </c>
      <c r="AI24" s="40">
        <v>0.0</v>
      </c>
      <c r="AJ24" s="40">
        <v>0.0</v>
      </c>
      <c r="AK24" s="40">
        <v>0.0</v>
      </c>
      <c r="AL24" s="40">
        <v>0.0</v>
      </c>
      <c r="AM24" s="40">
        <v>0.0</v>
      </c>
      <c r="AN24" s="40">
        <v>0.0</v>
      </c>
      <c r="AO24" s="40">
        <v>0.0</v>
      </c>
      <c r="AP24" s="40">
        <v>0.0</v>
      </c>
      <c r="AQ24" s="40">
        <v>0.0</v>
      </c>
      <c r="AR24" s="40">
        <v>0.0</v>
      </c>
      <c r="AS24" s="40">
        <v>0.0</v>
      </c>
      <c r="AT24" s="40">
        <v>0.0</v>
      </c>
      <c r="AU24" s="40">
        <v>0.0</v>
      </c>
      <c r="AV24" s="40">
        <v>0.0</v>
      </c>
      <c r="AW24" s="93">
        <v>0.0</v>
      </c>
      <c r="AX24" s="40">
        <v>0.0</v>
      </c>
      <c r="AY24" s="40">
        <v>0.0</v>
      </c>
      <c r="AZ24" s="40">
        <v>0.0</v>
      </c>
      <c r="BA24" s="93">
        <v>0.0</v>
      </c>
      <c r="BB24" s="97">
        <f t="shared" si="1"/>
        <v>12</v>
      </c>
    </row>
    <row r="25">
      <c r="A25" s="40" t="s">
        <v>299</v>
      </c>
      <c r="B25" s="38" t="str">
        <f t="array" ref="B25">INDEX('Svi studenti'!$C$2:$C993,MATCH(A25, 'Svi studenti'!$B$2:$B993, 0))</f>
        <v>Цвјетиновић, Ања</v>
      </c>
      <c r="C25" s="95" t="str">
        <f t="array" ref="C25">iferror(iNDEX('Svi studenti'!$G$2:$G993,MATCH(A25, 'Svi studenti'!$B$2:$B993, 0)),"---")</f>
        <v>2и2б</v>
      </c>
      <c r="D25" s="40">
        <v>1.0</v>
      </c>
      <c r="E25" s="40">
        <v>1.0</v>
      </c>
      <c r="F25" s="40">
        <v>1.0</v>
      </c>
      <c r="G25" s="40">
        <v>1.0</v>
      </c>
      <c r="H25" s="40">
        <v>1.0</v>
      </c>
      <c r="I25" s="40">
        <v>1.0</v>
      </c>
      <c r="J25" s="40">
        <v>0.0</v>
      </c>
      <c r="K25" s="40">
        <v>0.0</v>
      </c>
      <c r="L25" s="40">
        <v>0.0</v>
      </c>
      <c r="M25" s="93">
        <v>0.0</v>
      </c>
      <c r="N25" s="40">
        <v>1.0</v>
      </c>
      <c r="O25" s="40">
        <v>0.0</v>
      </c>
      <c r="P25" s="40">
        <v>1.0</v>
      </c>
      <c r="Q25" s="40">
        <v>0.0</v>
      </c>
      <c r="R25" s="40">
        <v>0.0</v>
      </c>
      <c r="S25" s="40">
        <v>0.0</v>
      </c>
      <c r="T25" s="40">
        <v>0.0</v>
      </c>
      <c r="U25" s="40">
        <v>0.0</v>
      </c>
      <c r="V25" s="40">
        <v>1.0</v>
      </c>
      <c r="W25" s="93">
        <v>0.0</v>
      </c>
      <c r="X25" s="40">
        <v>1.0</v>
      </c>
      <c r="Y25" s="40">
        <v>1.0</v>
      </c>
      <c r="Z25" s="40">
        <v>1.0</v>
      </c>
      <c r="AA25" s="40">
        <v>0.0</v>
      </c>
      <c r="AB25" s="40">
        <v>1.0</v>
      </c>
      <c r="AC25" s="40">
        <v>0.0</v>
      </c>
      <c r="AD25" s="40">
        <v>0.0</v>
      </c>
      <c r="AE25" s="40">
        <v>0.0</v>
      </c>
      <c r="AF25" s="40">
        <v>0.0</v>
      </c>
      <c r="AG25" s="40">
        <v>0.0</v>
      </c>
      <c r="AH25" s="40">
        <v>0.0</v>
      </c>
      <c r="AI25" s="40">
        <v>0.0</v>
      </c>
      <c r="AJ25" s="40">
        <v>0.0</v>
      </c>
      <c r="AK25" s="40">
        <v>0.0</v>
      </c>
      <c r="AL25" s="40">
        <v>0.0</v>
      </c>
      <c r="AM25" s="40">
        <v>0.0</v>
      </c>
      <c r="AN25" s="40">
        <v>0.0</v>
      </c>
      <c r="AO25" s="40">
        <v>0.0</v>
      </c>
      <c r="AP25" s="40">
        <v>0.0</v>
      </c>
      <c r="AQ25" s="40">
        <v>0.0</v>
      </c>
      <c r="AR25" s="40">
        <v>0.0</v>
      </c>
      <c r="AS25" s="40">
        <v>0.0</v>
      </c>
      <c r="AT25" s="40">
        <v>0.0</v>
      </c>
      <c r="AU25" s="40">
        <v>0.0</v>
      </c>
      <c r="AV25" s="40">
        <v>0.0</v>
      </c>
      <c r="AW25" s="93">
        <v>0.0</v>
      </c>
      <c r="AX25" s="40">
        <v>0.0</v>
      </c>
      <c r="AY25" s="40">
        <v>0.0</v>
      </c>
      <c r="AZ25" s="40">
        <v>0.0</v>
      </c>
      <c r="BA25" s="93">
        <v>0.0</v>
      </c>
      <c r="BB25" s="100">
        <f t="shared" si="1"/>
        <v>13</v>
      </c>
    </row>
    <row r="26">
      <c r="A26" s="40" t="s">
        <v>31</v>
      </c>
      <c r="B26" s="38" t="str">
        <f t="array" ref="B26">INDEX('Svi studenti'!$C$2:$C993,MATCH(A26, 'Svi studenti'!$B$2:$B993, 0))</f>
        <v>Бодо, Милан</v>
      </c>
      <c r="C26" s="96" t="str">
        <f t="array" ref="C26">iferror(iNDEX('Svi studenti'!$G$2:$G993,MATCH(A26, 'Svi studenti'!$B$2:$B993, 0)),"---")</f>
        <v>2и1а</v>
      </c>
      <c r="D26" s="40">
        <v>1.0</v>
      </c>
      <c r="E26" s="40">
        <v>1.0</v>
      </c>
      <c r="F26" s="40">
        <v>1.0</v>
      </c>
      <c r="G26" s="40">
        <v>1.0</v>
      </c>
      <c r="H26" s="40">
        <v>1.0</v>
      </c>
      <c r="I26" s="40">
        <v>1.0</v>
      </c>
      <c r="J26" s="40">
        <v>1.0</v>
      </c>
      <c r="K26" s="40">
        <v>1.0</v>
      </c>
      <c r="L26" s="40">
        <v>1.0</v>
      </c>
      <c r="M26" s="93">
        <v>0.5</v>
      </c>
      <c r="N26" s="40">
        <v>1.0</v>
      </c>
      <c r="O26" s="40">
        <v>1.0</v>
      </c>
      <c r="P26" s="40">
        <v>1.0</v>
      </c>
      <c r="Q26" s="40">
        <v>1.0</v>
      </c>
      <c r="R26" s="40">
        <v>0.0</v>
      </c>
      <c r="S26" s="40">
        <v>0.0</v>
      </c>
      <c r="T26" s="40">
        <v>0.0</v>
      </c>
      <c r="U26" s="40">
        <v>1.0</v>
      </c>
      <c r="V26" s="40">
        <v>1.0</v>
      </c>
      <c r="W26" s="93">
        <v>0.0</v>
      </c>
      <c r="X26" s="40">
        <v>1.0</v>
      </c>
      <c r="Y26" s="40">
        <v>1.0</v>
      </c>
      <c r="Z26" s="40">
        <v>1.0</v>
      </c>
      <c r="AA26" s="40">
        <v>1.0</v>
      </c>
      <c r="AB26" s="40">
        <v>1.0</v>
      </c>
      <c r="AC26" s="40">
        <v>1.0</v>
      </c>
      <c r="AD26" s="40">
        <v>1.0</v>
      </c>
      <c r="AE26" s="40">
        <v>1.0</v>
      </c>
      <c r="AF26" s="40">
        <v>1.0</v>
      </c>
      <c r="AG26" s="40">
        <v>1.0</v>
      </c>
      <c r="AH26" s="40">
        <v>2.0</v>
      </c>
      <c r="AI26" s="40">
        <v>2.0</v>
      </c>
      <c r="AJ26" s="40">
        <v>2.0</v>
      </c>
      <c r="AK26" s="40">
        <v>2.0</v>
      </c>
      <c r="AL26" s="40">
        <v>1.0</v>
      </c>
      <c r="AM26" s="40">
        <v>1.0</v>
      </c>
      <c r="AN26" s="40">
        <v>0.0</v>
      </c>
      <c r="AO26" s="40">
        <v>0.0</v>
      </c>
      <c r="AP26" s="40">
        <v>1.0</v>
      </c>
      <c r="AQ26" s="40">
        <v>1.0</v>
      </c>
      <c r="AR26" s="40">
        <v>1.0</v>
      </c>
      <c r="AS26" s="40">
        <v>1.0</v>
      </c>
      <c r="AT26" s="40">
        <v>0.0</v>
      </c>
      <c r="AU26" s="40">
        <v>0.0</v>
      </c>
      <c r="AV26" s="40">
        <v>0.0</v>
      </c>
      <c r="AW26" s="93">
        <v>1.0</v>
      </c>
      <c r="AX26" s="40">
        <v>2.0</v>
      </c>
      <c r="AY26" s="40">
        <v>2.0</v>
      </c>
      <c r="AZ26" s="40">
        <v>2.0</v>
      </c>
      <c r="BA26" s="93">
        <v>2.0</v>
      </c>
      <c r="BB26" s="94">
        <f t="shared" si="1"/>
        <v>48.5</v>
      </c>
    </row>
    <row r="27">
      <c r="A27" s="99">
        <v>44501.0</v>
      </c>
      <c r="B27" s="38" t="str">
        <f t="array" ref="B27">INDEX('Svi studenti'!$C$2:$C993,MATCH(A27, 'Svi studenti'!$B$2:$B993, 0))</f>
        <v>Чутурић, Никола</v>
      </c>
      <c r="C27" s="92" t="str">
        <f t="array" ref="C27">iferror(iNDEX('Svi studenti'!$G$2:$G993,MATCH(A27, 'Svi studenti'!$B$2:$B993, 0)),"---")</f>
        <v>2и2а</v>
      </c>
      <c r="D27" s="40">
        <v>1.0</v>
      </c>
      <c r="E27" s="40">
        <v>1.0</v>
      </c>
      <c r="F27" s="40">
        <v>1.0</v>
      </c>
      <c r="G27" s="40">
        <v>1.0</v>
      </c>
      <c r="H27" s="40">
        <v>1.0</v>
      </c>
      <c r="I27" s="40">
        <v>1.0</v>
      </c>
      <c r="J27" s="40">
        <v>1.0</v>
      </c>
      <c r="K27" s="40">
        <v>1.0</v>
      </c>
      <c r="L27" s="40">
        <v>1.0</v>
      </c>
      <c r="M27" s="93">
        <v>1.0</v>
      </c>
      <c r="N27" s="40">
        <v>1.0</v>
      </c>
      <c r="O27" s="40">
        <v>1.0</v>
      </c>
      <c r="P27" s="40">
        <v>1.0</v>
      </c>
      <c r="Q27" s="40">
        <v>1.0</v>
      </c>
      <c r="R27" s="40">
        <v>0.5</v>
      </c>
      <c r="S27" s="40">
        <v>0.0</v>
      </c>
      <c r="T27" s="40">
        <v>0.0</v>
      </c>
      <c r="U27" s="40">
        <v>1.0</v>
      </c>
      <c r="V27" s="40">
        <v>1.0</v>
      </c>
      <c r="W27" s="93">
        <v>0.5</v>
      </c>
      <c r="X27" s="40">
        <v>1.0</v>
      </c>
      <c r="Y27" s="40">
        <v>1.0</v>
      </c>
      <c r="Z27" s="40">
        <v>1.0</v>
      </c>
      <c r="AA27" s="40">
        <v>1.0</v>
      </c>
      <c r="AB27" s="40">
        <v>1.0</v>
      </c>
      <c r="AC27" s="40">
        <v>1.0</v>
      </c>
      <c r="AD27" s="40">
        <v>1.0</v>
      </c>
      <c r="AE27" s="40">
        <v>1.0</v>
      </c>
      <c r="AF27" s="40">
        <v>1.0</v>
      </c>
      <c r="AG27" s="40">
        <v>1.0</v>
      </c>
      <c r="AH27" s="40">
        <v>2.0</v>
      </c>
      <c r="AI27" s="40">
        <v>2.0</v>
      </c>
      <c r="AJ27" s="40">
        <v>3.0</v>
      </c>
      <c r="AK27" s="40">
        <v>3.0</v>
      </c>
      <c r="AL27" s="40">
        <v>1.0</v>
      </c>
      <c r="AM27" s="40">
        <v>1.0</v>
      </c>
      <c r="AN27" s="40">
        <v>0.0</v>
      </c>
      <c r="AO27" s="40">
        <v>1.0</v>
      </c>
      <c r="AP27" s="40">
        <v>1.0</v>
      </c>
      <c r="AQ27" s="40">
        <v>1.0</v>
      </c>
      <c r="AR27" s="40">
        <v>1.0</v>
      </c>
      <c r="AS27" s="40">
        <v>1.0</v>
      </c>
      <c r="AT27" s="40">
        <v>2.0</v>
      </c>
      <c r="AU27" s="40">
        <v>2.0</v>
      </c>
      <c r="AV27" s="40">
        <v>2.0</v>
      </c>
      <c r="AW27" s="93">
        <v>1.0</v>
      </c>
      <c r="AX27" s="40">
        <v>3.0</v>
      </c>
      <c r="AY27" s="40">
        <v>2.0</v>
      </c>
      <c r="AZ27" s="40">
        <v>2.0</v>
      </c>
      <c r="BA27" s="93">
        <v>3.0</v>
      </c>
      <c r="BB27" s="94">
        <f t="shared" si="1"/>
        <v>61</v>
      </c>
    </row>
    <row r="28">
      <c r="A28" s="40" t="s">
        <v>63</v>
      </c>
      <c r="B28" s="38" t="str">
        <f t="array" ref="B28">INDEX('Svi studenti'!$C$2:$C993,MATCH(A28, 'Svi studenti'!$B$2:$B993, 0))</f>
        <v>Добросављевић, Исидора</v>
      </c>
      <c r="C28" s="96" t="str">
        <f t="array" ref="C28">iferror(iNDEX('Svi studenti'!$G$2:$G993,MATCH(A28, 'Svi studenti'!$B$2:$B993, 0)),"---")</f>
        <v>2и1а</v>
      </c>
      <c r="D28" s="40">
        <v>1.0</v>
      </c>
      <c r="E28" s="40">
        <v>1.0</v>
      </c>
      <c r="F28" s="40">
        <v>1.0</v>
      </c>
      <c r="G28" s="40">
        <v>1.0</v>
      </c>
      <c r="H28" s="40">
        <v>1.0</v>
      </c>
      <c r="I28" s="40">
        <v>1.0</v>
      </c>
      <c r="J28" s="40">
        <v>1.0</v>
      </c>
      <c r="K28" s="40">
        <v>1.0</v>
      </c>
      <c r="L28" s="40">
        <v>1.0</v>
      </c>
      <c r="M28" s="93">
        <v>1.0</v>
      </c>
      <c r="N28" s="40">
        <v>1.0</v>
      </c>
      <c r="O28" s="40">
        <v>0.5</v>
      </c>
      <c r="P28" s="40">
        <v>0.5</v>
      </c>
      <c r="Q28" s="40">
        <v>0.5</v>
      </c>
      <c r="R28" s="40">
        <v>0.0</v>
      </c>
      <c r="S28" s="40">
        <v>0.0</v>
      </c>
      <c r="T28" s="40">
        <v>0.0</v>
      </c>
      <c r="U28" s="40">
        <v>0.0</v>
      </c>
      <c r="V28" s="40">
        <v>0.0</v>
      </c>
      <c r="W28" s="93">
        <v>0.0</v>
      </c>
      <c r="X28" s="40">
        <v>1.0</v>
      </c>
      <c r="Y28" s="40">
        <v>1.0</v>
      </c>
      <c r="Z28" s="40">
        <v>1.0</v>
      </c>
      <c r="AA28" s="40">
        <v>1.0</v>
      </c>
      <c r="AB28" s="40">
        <v>1.0</v>
      </c>
      <c r="AC28" s="40">
        <v>1.0</v>
      </c>
      <c r="AD28" s="40">
        <v>1.0</v>
      </c>
      <c r="AE28" s="40">
        <v>1.0</v>
      </c>
      <c r="AF28" s="40">
        <v>1.0</v>
      </c>
      <c r="AG28" s="40">
        <v>1.0</v>
      </c>
      <c r="AH28" s="40">
        <v>2.0</v>
      </c>
      <c r="AI28" s="40">
        <v>2.0</v>
      </c>
      <c r="AJ28" s="40">
        <v>1.0</v>
      </c>
      <c r="AK28" s="40">
        <v>1.0</v>
      </c>
      <c r="AL28" s="40">
        <v>1.0</v>
      </c>
      <c r="AM28" s="40">
        <v>1.0</v>
      </c>
      <c r="AN28" s="40">
        <v>0.0</v>
      </c>
      <c r="AO28" s="40">
        <v>0.0</v>
      </c>
      <c r="AP28" s="40">
        <v>1.0</v>
      </c>
      <c r="AQ28" s="40">
        <v>1.0</v>
      </c>
      <c r="AR28" s="40">
        <v>1.0</v>
      </c>
      <c r="AS28" s="40">
        <v>1.0</v>
      </c>
      <c r="AT28" s="40">
        <v>0.0</v>
      </c>
      <c r="AU28" s="40">
        <v>0.0</v>
      </c>
      <c r="AV28" s="40">
        <v>0.0</v>
      </c>
      <c r="AW28" s="93">
        <v>1.0</v>
      </c>
      <c r="AX28" s="40">
        <v>0.0</v>
      </c>
      <c r="AY28" s="40">
        <v>0.0</v>
      </c>
      <c r="AZ28" s="40">
        <v>0.0</v>
      </c>
      <c r="BA28" s="93">
        <v>0.0</v>
      </c>
      <c r="BB28" s="94">
        <f t="shared" si="1"/>
        <v>35.5</v>
      </c>
    </row>
    <row r="29">
      <c r="A29" s="40" t="s">
        <v>52</v>
      </c>
      <c r="B29" s="38" t="str">
        <f t="array" ref="B29">INDEX('Svi studenti'!$C$2:$C993,MATCH(A29, 'Svi studenti'!$B$2:$B993, 0))</f>
        <v>Гојин, Владимир</v>
      </c>
      <c r="C29" s="95" t="str">
        <f t="array" ref="C29">iferror(iNDEX('Svi studenti'!$G$2:$G993,MATCH(A29, 'Svi studenti'!$B$2:$B993, 0)),"---")</f>
        <v>2и2б</v>
      </c>
      <c r="D29" s="40">
        <v>1.0</v>
      </c>
      <c r="E29" s="40">
        <v>1.0</v>
      </c>
      <c r="F29" s="40">
        <v>1.0</v>
      </c>
      <c r="G29" s="40">
        <v>1.0</v>
      </c>
      <c r="H29" s="40">
        <v>1.0</v>
      </c>
      <c r="I29" s="40">
        <v>1.0</v>
      </c>
      <c r="J29" s="40">
        <v>1.0</v>
      </c>
      <c r="K29" s="40">
        <v>1.0</v>
      </c>
      <c r="L29" s="40">
        <v>0.0</v>
      </c>
      <c r="M29" s="93">
        <v>0.0</v>
      </c>
      <c r="N29" s="40">
        <v>1.0</v>
      </c>
      <c r="O29" s="40">
        <v>1.0</v>
      </c>
      <c r="P29" s="40">
        <v>1.0</v>
      </c>
      <c r="Q29" s="40">
        <v>0.0</v>
      </c>
      <c r="R29" s="40">
        <v>0.0</v>
      </c>
      <c r="S29" s="40">
        <v>0.0</v>
      </c>
      <c r="T29" s="40">
        <v>0.0</v>
      </c>
      <c r="U29" s="40">
        <v>0.0</v>
      </c>
      <c r="V29" s="40">
        <v>0.0</v>
      </c>
      <c r="W29" s="93">
        <v>0.0</v>
      </c>
      <c r="X29" s="40">
        <v>0.0</v>
      </c>
      <c r="Y29" s="40">
        <v>0.0</v>
      </c>
      <c r="Z29" s="40">
        <v>0.0</v>
      </c>
      <c r="AA29" s="40">
        <v>0.0</v>
      </c>
      <c r="AB29" s="40">
        <v>0.0</v>
      </c>
      <c r="AC29" s="40">
        <v>0.0</v>
      </c>
      <c r="AD29" s="40">
        <v>0.0</v>
      </c>
      <c r="AE29" s="40">
        <v>0.0</v>
      </c>
      <c r="AF29" s="40">
        <v>0.0</v>
      </c>
      <c r="AG29" s="40">
        <v>0.0</v>
      </c>
      <c r="AH29" s="40">
        <v>0.0</v>
      </c>
      <c r="AI29" s="40">
        <v>0.0</v>
      </c>
      <c r="AJ29" s="40">
        <v>0.0</v>
      </c>
      <c r="AK29" s="40">
        <v>0.0</v>
      </c>
      <c r="AL29" s="40">
        <v>0.0</v>
      </c>
      <c r="AM29" s="40">
        <v>0.0</v>
      </c>
      <c r="AN29" s="40">
        <v>0.0</v>
      </c>
      <c r="AO29" s="40">
        <v>0.0</v>
      </c>
      <c r="AP29" s="40">
        <v>0.0</v>
      </c>
      <c r="AQ29" s="40">
        <v>0.0</v>
      </c>
      <c r="AR29" s="40">
        <v>0.0</v>
      </c>
      <c r="AS29" s="40">
        <v>0.0</v>
      </c>
      <c r="AT29" s="40">
        <v>0.0</v>
      </c>
      <c r="AU29" s="40">
        <v>0.0</v>
      </c>
      <c r="AV29" s="40">
        <v>0.0</v>
      </c>
      <c r="AW29" s="40">
        <v>0.0</v>
      </c>
      <c r="AX29" s="40">
        <v>0.0</v>
      </c>
      <c r="AY29" s="40">
        <v>0.0</v>
      </c>
      <c r="AZ29" s="40">
        <v>0.0</v>
      </c>
      <c r="BA29" s="40">
        <v>0.0</v>
      </c>
      <c r="BB29" s="97">
        <f t="shared" si="1"/>
        <v>11</v>
      </c>
    </row>
    <row r="30">
      <c r="A30" s="40" t="s">
        <v>107</v>
      </c>
      <c r="B30" s="38" t="str">
        <f t="array" ref="B30">INDEX('Svi studenti'!$C$2:$C993,MATCH(A30, 'Svi studenti'!$B$2:$B993, 0))</f>
        <v>Јокић, Невена</v>
      </c>
      <c r="C30" s="92" t="str">
        <f t="array" ref="C30">iferror(iNDEX('Svi studenti'!$G$2:$G993,MATCH(A30, 'Svi studenti'!$B$2:$B993, 0)),"---")</f>
        <v>2и2а</v>
      </c>
      <c r="D30" s="40">
        <v>1.0</v>
      </c>
      <c r="E30" s="40">
        <v>1.0</v>
      </c>
      <c r="F30" s="40">
        <v>1.0</v>
      </c>
      <c r="G30" s="40">
        <v>0.0</v>
      </c>
      <c r="H30" s="40">
        <v>0.0</v>
      </c>
      <c r="I30" s="40">
        <v>1.0</v>
      </c>
      <c r="J30" s="40">
        <v>1.0</v>
      </c>
      <c r="K30" s="40">
        <v>1.0</v>
      </c>
      <c r="L30" s="40">
        <v>1.0</v>
      </c>
      <c r="M30" s="93">
        <v>1.0</v>
      </c>
      <c r="N30" s="40">
        <v>1.0</v>
      </c>
      <c r="O30" s="40">
        <v>1.0</v>
      </c>
      <c r="P30" s="40">
        <v>1.0</v>
      </c>
      <c r="Q30" s="40">
        <v>1.0</v>
      </c>
      <c r="R30" s="40">
        <v>1.0</v>
      </c>
      <c r="S30" s="40">
        <v>1.0</v>
      </c>
      <c r="T30" s="40">
        <v>0.5</v>
      </c>
      <c r="U30" s="40">
        <v>1.0</v>
      </c>
      <c r="V30" s="40">
        <v>1.0</v>
      </c>
      <c r="W30" s="93">
        <v>0.0</v>
      </c>
      <c r="X30" s="40">
        <v>1.0</v>
      </c>
      <c r="Y30" s="40">
        <v>1.0</v>
      </c>
      <c r="Z30" s="40">
        <v>1.0</v>
      </c>
      <c r="AA30" s="40">
        <v>1.0</v>
      </c>
      <c r="AB30" s="40">
        <v>1.0</v>
      </c>
      <c r="AC30" s="40">
        <v>1.0</v>
      </c>
      <c r="AD30" s="40">
        <v>1.0</v>
      </c>
      <c r="AE30" s="40">
        <v>1.0</v>
      </c>
      <c r="AF30" s="40">
        <v>1.0</v>
      </c>
      <c r="AG30" s="40">
        <v>1.0</v>
      </c>
      <c r="AH30" s="40">
        <v>2.0</v>
      </c>
      <c r="AI30" s="40">
        <v>1.0</v>
      </c>
      <c r="AJ30" s="40">
        <v>0.0</v>
      </c>
      <c r="AK30" s="40">
        <v>0.0</v>
      </c>
      <c r="AL30" s="40">
        <v>1.0</v>
      </c>
      <c r="AM30" s="40">
        <v>0.0</v>
      </c>
      <c r="AN30" s="40">
        <v>0.0</v>
      </c>
      <c r="AO30" s="40">
        <v>0.0</v>
      </c>
      <c r="AP30" s="40">
        <v>1.0</v>
      </c>
      <c r="AQ30" s="40">
        <v>1.0</v>
      </c>
      <c r="AR30" s="40">
        <v>0.0</v>
      </c>
      <c r="AS30" s="40">
        <v>1.0</v>
      </c>
      <c r="AT30" s="40">
        <v>0.0</v>
      </c>
      <c r="AU30" s="40">
        <v>0.0</v>
      </c>
      <c r="AV30" s="40">
        <v>0.0</v>
      </c>
      <c r="AW30" s="93">
        <v>0.0</v>
      </c>
      <c r="AX30" s="40">
        <v>0.0</v>
      </c>
      <c r="AY30" s="40">
        <v>0.0</v>
      </c>
      <c r="AZ30" s="40">
        <v>0.0</v>
      </c>
      <c r="BA30" s="93">
        <v>0.0</v>
      </c>
      <c r="BB30" s="94">
        <f t="shared" si="1"/>
        <v>33.5</v>
      </c>
    </row>
    <row r="31">
      <c r="A31" s="40" t="s">
        <v>128</v>
      </c>
      <c r="B31" s="38" t="str">
        <f t="array" ref="B31">INDEX('Svi studenti'!$C$2:$C993,MATCH(A31, 'Svi studenti'!$B$2:$B993, 0))</f>
        <v>Костић, Филип</v>
      </c>
      <c r="C31" s="92" t="str">
        <f t="array" ref="C31">iferror(iNDEX('Svi studenti'!$G$2:$G993,MATCH(A31, 'Svi studenti'!$B$2:$B993, 0)),"---")</f>
        <v>2и2а</v>
      </c>
      <c r="D31" s="40">
        <v>0.5</v>
      </c>
      <c r="E31" s="40">
        <v>1.0</v>
      </c>
      <c r="F31" s="40">
        <v>1.0</v>
      </c>
      <c r="G31" s="40">
        <v>1.0</v>
      </c>
      <c r="H31" s="40">
        <v>1.0</v>
      </c>
      <c r="I31" s="40">
        <v>1.0</v>
      </c>
      <c r="J31" s="40">
        <v>1.0</v>
      </c>
      <c r="K31" s="40">
        <v>1.0</v>
      </c>
      <c r="L31" s="40">
        <v>1.0</v>
      </c>
      <c r="M31" s="93">
        <v>1.0</v>
      </c>
      <c r="N31" s="40">
        <v>1.0</v>
      </c>
      <c r="O31" s="40">
        <v>1.0</v>
      </c>
      <c r="P31" s="40">
        <v>1.0</v>
      </c>
      <c r="Q31" s="40">
        <v>1.0</v>
      </c>
      <c r="R31" s="40">
        <v>1.0</v>
      </c>
      <c r="S31" s="40">
        <v>1.0</v>
      </c>
      <c r="T31" s="40">
        <v>1.0</v>
      </c>
      <c r="U31" s="40">
        <v>1.0</v>
      </c>
      <c r="V31" s="40">
        <v>0.0</v>
      </c>
      <c r="W31" s="93">
        <v>1.0</v>
      </c>
      <c r="X31" s="40">
        <v>1.0</v>
      </c>
      <c r="Y31" s="40">
        <v>1.0</v>
      </c>
      <c r="Z31" s="40">
        <v>1.0</v>
      </c>
      <c r="AA31" s="40">
        <v>1.0</v>
      </c>
      <c r="AB31" s="40">
        <v>1.0</v>
      </c>
      <c r="AC31" s="40">
        <v>1.0</v>
      </c>
      <c r="AD31" s="40">
        <v>1.0</v>
      </c>
      <c r="AE31" s="40">
        <v>1.0</v>
      </c>
      <c r="AF31" s="40">
        <v>1.0</v>
      </c>
      <c r="AG31" s="40">
        <v>1.0</v>
      </c>
      <c r="AH31" s="40">
        <v>2.0</v>
      </c>
      <c r="AI31" s="40">
        <v>2.0</v>
      </c>
      <c r="AJ31" s="40">
        <v>3.0</v>
      </c>
      <c r="AK31" s="40">
        <v>2.0</v>
      </c>
      <c r="AL31" s="40">
        <v>1.0</v>
      </c>
      <c r="AM31" s="40">
        <v>1.0</v>
      </c>
      <c r="AN31" s="40">
        <v>0.0</v>
      </c>
      <c r="AO31" s="40">
        <v>1.0</v>
      </c>
      <c r="AP31" s="40">
        <v>1.0</v>
      </c>
      <c r="AQ31" s="40">
        <v>1.0</v>
      </c>
      <c r="AR31" s="40">
        <v>0.0</v>
      </c>
      <c r="AS31" s="40">
        <v>1.0</v>
      </c>
      <c r="AT31" s="40">
        <v>2.0</v>
      </c>
      <c r="AU31" s="40">
        <v>2.0</v>
      </c>
      <c r="AV31" s="40">
        <v>2.0</v>
      </c>
      <c r="AW31" s="93">
        <v>1.0</v>
      </c>
      <c r="AX31" s="40">
        <v>2.0</v>
      </c>
      <c r="AY31" s="40">
        <v>1.0</v>
      </c>
      <c r="AZ31" s="40">
        <v>0.0</v>
      </c>
      <c r="BA31" s="93">
        <v>0.0</v>
      </c>
      <c r="BB31" s="94">
        <f t="shared" si="1"/>
        <v>53.5</v>
      </c>
    </row>
    <row r="32">
      <c r="A32" s="40" t="s">
        <v>121</v>
      </c>
      <c r="B32" s="38" t="str">
        <f t="array" ref="B32">INDEX('Svi studenti'!$C$2:$C993,MATCH(A32, 'Svi studenti'!$B$2:$B993, 0))</f>
        <v>Којичић, Леа</v>
      </c>
      <c r="C32" s="96" t="str">
        <f t="array" ref="C32">iferror(iNDEX('Svi studenti'!$G$2:$G993,MATCH(A32, 'Svi studenti'!$B$2:$B993, 0)),"---")</f>
        <v>2и1а</v>
      </c>
      <c r="D32" s="40">
        <v>1.0</v>
      </c>
      <c r="E32" s="40">
        <v>1.0</v>
      </c>
      <c r="F32" s="40">
        <v>1.0</v>
      </c>
      <c r="G32" s="40">
        <v>1.0</v>
      </c>
      <c r="H32" s="40">
        <v>1.0</v>
      </c>
      <c r="I32" s="40">
        <v>1.0</v>
      </c>
      <c r="J32" s="40">
        <v>1.0</v>
      </c>
      <c r="K32" s="40">
        <v>1.0</v>
      </c>
      <c r="L32" s="40">
        <v>1.0</v>
      </c>
      <c r="M32" s="93">
        <v>1.0</v>
      </c>
      <c r="N32" s="40">
        <v>1.0</v>
      </c>
      <c r="O32" s="40">
        <v>1.0</v>
      </c>
      <c r="P32" s="40">
        <v>1.0</v>
      </c>
      <c r="Q32" s="40">
        <v>1.0</v>
      </c>
      <c r="R32" s="40">
        <v>0.0</v>
      </c>
      <c r="S32" s="40">
        <v>1.0</v>
      </c>
      <c r="T32" s="40">
        <v>0.0</v>
      </c>
      <c r="U32" s="40">
        <v>1.0</v>
      </c>
      <c r="V32" s="40">
        <v>1.0</v>
      </c>
      <c r="W32" s="93">
        <v>1.0</v>
      </c>
      <c r="X32" s="40">
        <v>1.0</v>
      </c>
      <c r="Y32" s="40">
        <v>1.0</v>
      </c>
      <c r="Z32" s="40">
        <v>1.0</v>
      </c>
      <c r="AA32" s="40">
        <v>1.0</v>
      </c>
      <c r="AB32" s="40">
        <v>1.0</v>
      </c>
      <c r="AC32" s="40">
        <v>1.0</v>
      </c>
      <c r="AD32" s="40">
        <v>1.0</v>
      </c>
      <c r="AE32" s="40">
        <v>1.0</v>
      </c>
      <c r="AF32" s="40">
        <v>1.0</v>
      </c>
      <c r="AG32" s="40">
        <v>1.0</v>
      </c>
      <c r="AH32" s="40">
        <v>2.0</v>
      </c>
      <c r="AI32" s="40">
        <v>2.0</v>
      </c>
      <c r="AJ32" s="40">
        <v>2.0</v>
      </c>
      <c r="AK32" s="40">
        <v>3.0</v>
      </c>
      <c r="AL32" s="40">
        <v>1.0</v>
      </c>
      <c r="AM32" s="40">
        <v>1.0</v>
      </c>
      <c r="AN32" s="40">
        <v>1.0</v>
      </c>
      <c r="AO32" s="40">
        <v>1.0</v>
      </c>
      <c r="AP32" s="40">
        <v>1.0</v>
      </c>
      <c r="AQ32" s="40">
        <v>1.0</v>
      </c>
      <c r="AR32" s="40">
        <v>1.0</v>
      </c>
      <c r="AS32" s="40">
        <v>1.0</v>
      </c>
      <c r="AT32" s="40">
        <v>0.0</v>
      </c>
      <c r="AU32" s="40">
        <v>0.0</v>
      </c>
      <c r="AV32" s="40">
        <v>0.0</v>
      </c>
      <c r="AW32" s="93">
        <v>1.0</v>
      </c>
      <c r="AX32" s="40">
        <v>3.0</v>
      </c>
      <c r="AY32" s="40">
        <v>2.0</v>
      </c>
      <c r="AZ32" s="40">
        <v>2.0</v>
      </c>
      <c r="BA32" s="93">
        <v>3.0</v>
      </c>
      <c r="BB32" s="94">
        <f t="shared" si="1"/>
        <v>56</v>
      </c>
    </row>
    <row r="33">
      <c r="A33" s="98" t="s">
        <v>160</v>
      </c>
      <c r="B33" s="38" t="str">
        <f t="array" ref="B33">INDEX('Svi studenti'!$C$2:$C993,MATCH(A33, 'Svi studenti'!$B$2:$B993, 0))</f>
        <v>Мијовић, Ана</v>
      </c>
      <c r="C33" s="92" t="str">
        <f t="array" ref="C33">iferror(iNDEX('Svi studenti'!$G$2:$G993,MATCH(A33, 'Svi studenti'!$B$2:$B993, 0)),"---")</f>
        <v>2и2а</v>
      </c>
      <c r="D33" s="40">
        <v>1.0</v>
      </c>
      <c r="E33" s="40">
        <v>1.0</v>
      </c>
      <c r="F33" s="40">
        <v>1.0</v>
      </c>
      <c r="G33" s="40">
        <v>1.0</v>
      </c>
      <c r="H33" s="40">
        <v>1.0</v>
      </c>
      <c r="I33" s="40">
        <v>1.0</v>
      </c>
      <c r="J33" s="40">
        <v>1.0</v>
      </c>
      <c r="K33" s="40">
        <v>1.0</v>
      </c>
      <c r="L33" s="40">
        <v>1.0</v>
      </c>
      <c r="M33" s="93">
        <v>1.0</v>
      </c>
      <c r="N33" s="40">
        <v>1.0</v>
      </c>
      <c r="O33" s="40">
        <v>1.0</v>
      </c>
      <c r="P33" s="40">
        <v>1.0</v>
      </c>
      <c r="Q33" s="40">
        <v>1.0</v>
      </c>
      <c r="R33" s="40">
        <v>1.0</v>
      </c>
      <c r="S33" s="40">
        <v>1.0</v>
      </c>
      <c r="T33" s="40">
        <v>0.0</v>
      </c>
      <c r="U33" s="40">
        <v>1.0</v>
      </c>
      <c r="V33" s="40">
        <v>1.0</v>
      </c>
      <c r="W33" s="93">
        <v>0.0</v>
      </c>
      <c r="X33" s="40">
        <v>1.0</v>
      </c>
      <c r="Y33" s="40">
        <v>1.0</v>
      </c>
      <c r="Z33" s="40">
        <v>1.0</v>
      </c>
      <c r="AA33" s="40">
        <v>1.0</v>
      </c>
      <c r="AB33" s="40">
        <v>1.0</v>
      </c>
      <c r="AC33" s="40">
        <v>1.0</v>
      </c>
      <c r="AD33" s="40">
        <v>1.0</v>
      </c>
      <c r="AE33" s="40">
        <v>1.0</v>
      </c>
      <c r="AF33" s="40">
        <v>1.0</v>
      </c>
      <c r="AG33" s="40">
        <v>1.0</v>
      </c>
      <c r="AH33" s="40">
        <v>2.0</v>
      </c>
      <c r="AI33" s="40">
        <v>1.0</v>
      </c>
      <c r="AJ33" s="40">
        <v>3.0</v>
      </c>
      <c r="AK33" s="40">
        <v>3.0</v>
      </c>
      <c r="AL33" s="40">
        <v>1.0</v>
      </c>
      <c r="AM33" s="40">
        <v>0.0</v>
      </c>
      <c r="AN33" s="40">
        <v>0.0</v>
      </c>
      <c r="AO33" s="40">
        <v>1.0</v>
      </c>
      <c r="AP33" s="40">
        <v>0.0</v>
      </c>
      <c r="AQ33" s="40">
        <v>0.0</v>
      </c>
      <c r="AR33" s="40">
        <v>1.0</v>
      </c>
      <c r="AS33" s="40">
        <v>1.0</v>
      </c>
      <c r="AT33" s="40">
        <v>2.0</v>
      </c>
      <c r="AU33" s="40">
        <v>2.0</v>
      </c>
      <c r="AV33" s="40">
        <v>2.0</v>
      </c>
      <c r="AW33" s="93">
        <v>1.0</v>
      </c>
      <c r="AX33" s="40">
        <v>3.0</v>
      </c>
      <c r="AY33" s="40">
        <v>2.0</v>
      </c>
      <c r="AZ33" s="40">
        <v>2.0</v>
      </c>
      <c r="BA33" s="93">
        <v>2.0</v>
      </c>
      <c r="BB33" s="94">
        <f t="shared" si="1"/>
        <v>57</v>
      </c>
    </row>
    <row r="34">
      <c r="A34" s="98" t="s">
        <v>161</v>
      </c>
      <c r="B34" s="38" t="str">
        <f t="array" ref="B34">INDEX('Svi studenti'!$C$2:$C993,MATCH(A34, 'Svi studenti'!$B$2:$B993, 0))</f>
        <v>Милашиновић, Урош</v>
      </c>
      <c r="C34" s="92" t="str">
        <f t="array" ref="C34">iferror(iNDEX('Svi studenti'!$G$2:$G993,MATCH(A34, 'Svi studenti'!$B$2:$B993, 0)),"---")</f>
        <v>2и2а</v>
      </c>
      <c r="D34" s="40">
        <v>0.5</v>
      </c>
      <c r="E34" s="40">
        <v>1.0</v>
      </c>
      <c r="F34" s="40">
        <v>1.0</v>
      </c>
      <c r="G34" s="40">
        <v>1.0</v>
      </c>
      <c r="H34" s="40">
        <v>1.0</v>
      </c>
      <c r="I34" s="40">
        <v>1.0</v>
      </c>
      <c r="J34" s="40">
        <v>1.0</v>
      </c>
      <c r="K34" s="40">
        <v>1.0</v>
      </c>
      <c r="L34" s="40">
        <v>1.0</v>
      </c>
      <c r="M34" s="93">
        <v>1.0</v>
      </c>
      <c r="N34" s="40">
        <v>1.0</v>
      </c>
      <c r="O34" s="40">
        <v>0.0</v>
      </c>
      <c r="P34" s="40">
        <v>1.0</v>
      </c>
      <c r="Q34" s="40">
        <v>0.0</v>
      </c>
      <c r="R34" s="40">
        <v>0.0</v>
      </c>
      <c r="S34" s="40">
        <v>0.0</v>
      </c>
      <c r="T34" s="40">
        <v>0.0</v>
      </c>
      <c r="U34" s="40">
        <v>0.0</v>
      </c>
      <c r="V34" s="40">
        <v>0.0</v>
      </c>
      <c r="W34" s="93">
        <v>0.0</v>
      </c>
      <c r="X34" s="40">
        <v>1.0</v>
      </c>
      <c r="Y34" s="40">
        <v>1.0</v>
      </c>
      <c r="Z34" s="40">
        <v>1.0</v>
      </c>
      <c r="AA34" s="40">
        <v>1.0</v>
      </c>
      <c r="AB34" s="40">
        <v>1.0</v>
      </c>
      <c r="AC34" s="40">
        <v>1.0</v>
      </c>
      <c r="AD34" s="40">
        <v>1.0</v>
      </c>
      <c r="AE34" s="40">
        <v>1.0</v>
      </c>
      <c r="AF34" s="40">
        <v>1.0</v>
      </c>
      <c r="AG34" s="40">
        <v>1.0</v>
      </c>
      <c r="AH34" s="40">
        <v>2.0</v>
      </c>
      <c r="AI34" s="40">
        <v>2.0</v>
      </c>
      <c r="AJ34" s="40">
        <v>1.0</v>
      </c>
      <c r="AK34" s="40">
        <v>2.0</v>
      </c>
      <c r="AL34" s="40">
        <v>1.0</v>
      </c>
      <c r="AM34" s="40">
        <v>0.0</v>
      </c>
      <c r="AN34" s="40">
        <v>0.0</v>
      </c>
      <c r="AO34" s="40">
        <v>1.0</v>
      </c>
      <c r="AP34" s="40">
        <v>1.0</v>
      </c>
      <c r="AQ34" s="40">
        <v>1.0</v>
      </c>
      <c r="AR34" s="40">
        <v>1.0</v>
      </c>
      <c r="AS34" s="40">
        <v>1.0</v>
      </c>
      <c r="AT34" s="40">
        <v>1.0</v>
      </c>
      <c r="AU34" s="40">
        <v>0.0</v>
      </c>
      <c r="AV34" s="40">
        <v>0.0</v>
      </c>
      <c r="AW34" s="93">
        <v>1.0</v>
      </c>
      <c r="AX34" s="40">
        <v>0.0</v>
      </c>
      <c r="AY34" s="40">
        <v>0.0</v>
      </c>
      <c r="AZ34" s="40">
        <v>0.0</v>
      </c>
      <c r="BA34" s="93">
        <v>0.0</v>
      </c>
      <c r="BB34" s="94">
        <f t="shared" si="1"/>
        <v>36.5</v>
      </c>
    </row>
    <row r="35">
      <c r="A35" s="40" t="s">
        <v>169</v>
      </c>
      <c r="B35" s="38" t="str">
        <f t="array" ref="B35">INDEX('Svi studenti'!$C$2:$C993,MATCH(A35, 'Svi studenti'!$B$2:$B993, 0))</f>
        <v>Милојевић, Анастасија</v>
      </c>
      <c r="C35" s="92" t="str">
        <f t="array" ref="C35">iferror(iNDEX('Svi studenti'!$G$2:$G993,MATCH(A35, 'Svi studenti'!$B$2:$B993, 0)),"---")</f>
        <v>2и1б</v>
      </c>
      <c r="D35" s="40">
        <v>1.0</v>
      </c>
      <c r="E35" s="40">
        <v>1.0</v>
      </c>
      <c r="F35" s="40">
        <v>1.0</v>
      </c>
      <c r="G35" s="40">
        <v>1.0</v>
      </c>
      <c r="H35" s="40">
        <v>1.0</v>
      </c>
      <c r="I35" s="40">
        <v>1.0</v>
      </c>
      <c r="J35" s="40">
        <v>1.0</v>
      </c>
      <c r="K35" s="40">
        <v>1.0</v>
      </c>
      <c r="L35" s="40">
        <v>1.0</v>
      </c>
      <c r="M35" s="93">
        <v>0.0</v>
      </c>
      <c r="N35" s="40">
        <v>1.0</v>
      </c>
      <c r="O35" s="40">
        <v>1.0</v>
      </c>
      <c r="P35" s="40">
        <v>1.0</v>
      </c>
      <c r="Q35" s="40">
        <v>1.0</v>
      </c>
      <c r="R35" s="40">
        <v>0.0</v>
      </c>
      <c r="S35" s="40">
        <v>0.0</v>
      </c>
      <c r="T35" s="40">
        <v>0.0</v>
      </c>
      <c r="U35" s="40">
        <v>0.0</v>
      </c>
      <c r="V35" s="40">
        <v>0.0</v>
      </c>
      <c r="W35" s="93">
        <v>0.0</v>
      </c>
      <c r="X35" s="40">
        <v>1.0</v>
      </c>
      <c r="Y35" s="40">
        <v>1.0</v>
      </c>
      <c r="Z35" s="40">
        <v>1.0</v>
      </c>
      <c r="AA35" s="40">
        <v>1.0</v>
      </c>
      <c r="AB35" s="40">
        <v>1.0</v>
      </c>
      <c r="AC35" s="40">
        <v>1.0</v>
      </c>
      <c r="AD35" s="40">
        <v>1.0</v>
      </c>
      <c r="AE35" s="40">
        <v>1.0</v>
      </c>
      <c r="AF35" s="40">
        <v>1.0</v>
      </c>
      <c r="AG35" s="40">
        <v>1.0</v>
      </c>
      <c r="AH35" s="40">
        <v>2.0</v>
      </c>
      <c r="AI35" s="40">
        <v>2.0</v>
      </c>
      <c r="AJ35" s="40">
        <v>0.0</v>
      </c>
      <c r="AK35" s="40">
        <v>0.0</v>
      </c>
      <c r="AL35" s="40">
        <v>1.0</v>
      </c>
      <c r="AM35" s="40">
        <v>1.0</v>
      </c>
      <c r="AN35" s="40">
        <v>0.0</v>
      </c>
      <c r="AO35" s="40">
        <v>0.0</v>
      </c>
      <c r="AP35" s="40">
        <v>1.0</v>
      </c>
      <c r="AQ35" s="40">
        <v>1.0</v>
      </c>
      <c r="AR35" s="40">
        <v>0.0</v>
      </c>
      <c r="AS35" s="40">
        <v>0.0</v>
      </c>
      <c r="AT35" s="40">
        <v>0.0</v>
      </c>
      <c r="AU35" s="40">
        <v>0.0</v>
      </c>
      <c r="AV35" s="40">
        <v>0.0</v>
      </c>
      <c r="AW35" s="93">
        <v>1.0</v>
      </c>
      <c r="AX35" s="40">
        <v>0.0</v>
      </c>
      <c r="AY35" s="40">
        <v>0.0</v>
      </c>
      <c r="AZ35" s="40">
        <v>0.0</v>
      </c>
      <c r="BA35" s="93">
        <v>0.0</v>
      </c>
      <c r="BB35" s="94">
        <f t="shared" si="1"/>
        <v>32</v>
      </c>
    </row>
    <row r="36">
      <c r="A36" s="40" t="s">
        <v>183</v>
      </c>
      <c r="B36" s="38" t="str">
        <f t="array" ref="B36">INDEX('Svi studenti'!$C$2:$C993,MATCH(A36, 'Svi studenti'!$B$2:$B993, 0))</f>
        <v>Митровић, Сања</v>
      </c>
      <c r="C36" s="92" t="str">
        <f t="array" ref="C36">iferror(iNDEX('Svi studenti'!$G$2:$G993,MATCH(A36, 'Svi studenti'!$B$2:$B993, 0)),"---")</f>
        <v>2и1б</v>
      </c>
      <c r="D36" s="40">
        <v>1.0</v>
      </c>
      <c r="E36" s="40">
        <v>1.0</v>
      </c>
      <c r="F36" s="40">
        <v>1.0</v>
      </c>
      <c r="G36" s="40">
        <v>1.0</v>
      </c>
      <c r="H36" s="40">
        <v>1.0</v>
      </c>
      <c r="I36" s="40">
        <v>1.0</v>
      </c>
      <c r="J36" s="40">
        <v>1.0</v>
      </c>
      <c r="K36" s="40">
        <v>1.0</v>
      </c>
      <c r="L36" s="40">
        <v>1.0</v>
      </c>
      <c r="M36" s="93">
        <v>0.0</v>
      </c>
      <c r="N36" s="40">
        <v>1.0</v>
      </c>
      <c r="O36" s="40">
        <v>1.0</v>
      </c>
      <c r="P36" s="40">
        <v>1.0</v>
      </c>
      <c r="Q36" s="40">
        <v>1.0</v>
      </c>
      <c r="R36" s="40">
        <v>1.0</v>
      </c>
      <c r="S36" s="40">
        <v>1.0</v>
      </c>
      <c r="T36" s="40">
        <v>0.0</v>
      </c>
      <c r="U36" s="40">
        <v>0.0</v>
      </c>
      <c r="V36" s="40">
        <v>1.0</v>
      </c>
      <c r="W36" s="93">
        <v>0.0</v>
      </c>
      <c r="X36" s="40">
        <v>1.0</v>
      </c>
      <c r="Y36" s="40">
        <v>1.0</v>
      </c>
      <c r="Z36" s="40">
        <v>1.0</v>
      </c>
      <c r="AA36" s="40">
        <v>0.0</v>
      </c>
      <c r="AB36" s="40">
        <v>1.0</v>
      </c>
      <c r="AC36" s="40">
        <v>1.0</v>
      </c>
      <c r="AD36" s="40">
        <v>1.0</v>
      </c>
      <c r="AE36" s="40">
        <v>0.0</v>
      </c>
      <c r="AF36" s="40">
        <v>1.0</v>
      </c>
      <c r="AG36" s="40">
        <v>0.0</v>
      </c>
      <c r="AH36" s="40">
        <v>2.0</v>
      </c>
      <c r="AI36" s="40">
        <v>2.0</v>
      </c>
      <c r="AJ36" s="40">
        <v>3.0</v>
      </c>
      <c r="AK36" s="40">
        <v>2.0</v>
      </c>
      <c r="AL36" s="40">
        <v>1.0</v>
      </c>
      <c r="AM36" s="40">
        <v>1.0</v>
      </c>
      <c r="AN36" s="40">
        <v>0.0</v>
      </c>
      <c r="AO36" s="40">
        <v>1.0</v>
      </c>
      <c r="AP36" s="40">
        <v>1.0</v>
      </c>
      <c r="AQ36" s="40">
        <v>1.0</v>
      </c>
      <c r="AR36" s="40">
        <v>0.0</v>
      </c>
      <c r="AS36" s="40">
        <v>0.0</v>
      </c>
      <c r="AT36" s="40">
        <v>1.0</v>
      </c>
      <c r="AU36" s="40">
        <v>0.0</v>
      </c>
      <c r="AV36" s="40">
        <v>0.0</v>
      </c>
      <c r="AW36" s="93">
        <v>1.0</v>
      </c>
      <c r="AX36" s="40">
        <v>3.0</v>
      </c>
      <c r="AY36" s="40">
        <v>2.0</v>
      </c>
      <c r="AZ36" s="40">
        <v>2.0</v>
      </c>
      <c r="BA36" s="93">
        <v>3.0</v>
      </c>
      <c r="BB36" s="94">
        <f t="shared" si="1"/>
        <v>49</v>
      </c>
    </row>
    <row r="37">
      <c r="A37" s="40" t="s">
        <v>83</v>
      </c>
      <c r="B37" s="38" t="str">
        <f t="array" ref="B37">INDEX('Svi studenti'!$C$2:$C993,MATCH(A37, 'Svi studenti'!$B$2:$B993, 0))</f>
        <v>Живковић, Никола</v>
      </c>
      <c r="C37" s="95" t="str">
        <f t="array" ref="C37">iferror(iNDEX('Svi studenti'!$G$2:$G993,MATCH(A37, 'Svi studenti'!$B$2:$B993, 0)),"---")</f>
        <v>2и2б</v>
      </c>
      <c r="D37" s="40">
        <v>1.0</v>
      </c>
      <c r="E37" s="40">
        <v>1.0</v>
      </c>
      <c r="F37" s="40">
        <v>1.0</v>
      </c>
      <c r="G37" s="40">
        <v>0.0</v>
      </c>
      <c r="H37" s="40">
        <v>1.0</v>
      </c>
      <c r="I37" s="40">
        <v>1.0</v>
      </c>
      <c r="J37" s="40">
        <v>1.0</v>
      </c>
      <c r="K37" s="40">
        <v>1.0</v>
      </c>
      <c r="L37" s="40">
        <v>1.0</v>
      </c>
      <c r="M37" s="93">
        <v>1.0</v>
      </c>
      <c r="N37" s="40">
        <v>1.0</v>
      </c>
      <c r="O37" s="40">
        <v>1.0</v>
      </c>
      <c r="P37" s="40">
        <v>1.0</v>
      </c>
      <c r="Q37" s="40">
        <v>0.0</v>
      </c>
      <c r="R37" s="40">
        <v>0.0</v>
      </c>
      <c r="S37" s="40">
        <v>1.0</v>
      </c>
      <c r="T37" s="40">
        <v>1.0</v>
      </c>
      <c r="U37" s="40">
        <v>0.0</v>
      </c>
      <c r="V37" s="40">
        <v>1.0</v>
      </c>
      <c r="W37" s="93">
        <v>0.0</v>
      </c>
      <c r="X37" s="40">
        <v>1.0</v>
      </c>
      <c r="Y37" s="40">
        <v>1.0</v>
      </c>
      <c r="Z37" s="40">
        <v>1.0</v>
      </c>
      <c r="AA37" s="40">
        <v>1.0</v>
      </c>
      <c r="AB37" s="40">
        <v>1.0</v>
      </c>
      <c r="AC37" s="40">
        <v>1.0</v>
      </c>
      <c r="AD37" s="40">
        <v>1.0</v>
      </c>
      <c r="AE37" s="40">
        <v>1.0</v>
      </c>
      <c r="AF37" s="40">
        <v>1.0</v>
      </c>
      <c r="AG37" s="40">
        <v>1.0</v>
      </c>
      <c r="AH37" s="40">
        <v>2.0</v>
      </c>
      <c r="AI37" s="40">
        <v>2.0</v>
      </c>
      <c r="AJ37" s="40">
        <v>2.0</v>
      </c>
      <c r="AK37" s="40">
        <v>3.0</v>
      </c>
      <c r="AL37" s="40">
        <v>1.0</v>
      </c>
      <c r="AM37" s="40">
        <v>0.0</v>
      </c>
      <c r="AN37" s="40">
        <v>0.0</v>
      </c>
      <c r="AO37" s="40">
        <v>1.0</v>
      </c>
      <c r="AP37" s="40">
        <v>1.0</v>
      </c>
      <c r="AQ37" s="40">
        <v>1.0</v>
      </c>
      <c r="AR37" s="40">
        <v>0.0</v>
      </c>
      <c r="AS37" s="40">
        <v>1.0</v>
      </c>
      <c r="AT37" s="40">
        <v>2.0</v>
      </c>
      <c r="AU37" s="40">
        <v>2.0</v>
      </c>
      <c r="AV37" s="40">
        <v>0.0</v>
      </c>
      <c r="AW37" s="93">
        <v>1.0</v>
      </c>
      <c r="AX37" s="40">
        <v>0.0</v>
      </c>
      <c r="AY37" s="40">
        <v>0.0</v>
      </c>
      <c r="AZ37" s="40">
        <v>0.0</v>
      </c>
      <c r="BA37" s="93">
        <v>0.0</v>
      </c>
      <c r="BB37" s="94">
        <f t="shared" si="1"/>
        <v>44</v>
      </c>
    </row>
    <row r="38">
      <c r="A38" s="40" t="s">
        <v>208</v>
      </c>
      <c r="B38" s="38" t="str">
        <f t="array" ref="B38">INDEX('Svi studenti'!$C$2:$C993,MATCH(A38, 'Svi studenti'!$B$2:$B993, 0))</f>
        <v>Петровић, Александар</v>
      </c>
      <c r="C38" s="92" t="str">
        <f t="array" ref="C38">iferror(iNDEX('Svi studenti'!$G$2:$G993,MATCH(A38, 'Svi studenti'!$B$2:$B993, 0)),"---")</f>
        <v>2и1б</v>
      </c>
      <c r="D38" s="40">
        <v>1.0</v>
      </c>
      <c r="E38" s="40">
        <v>1.0</v>
      </c>
      <c r="F38" s="40">
        <v>1.0</v>
      </c>
      <c r="G38" s="40">
        <v>0.0</v>
      </c>
      <c r="H38" s="40">
        <v>0.0</v>
      </c>
      <c r="I38" s="40">
        <v>1.0</v>
      </c>
      <c r="J38" s="40">
        <v>1.0</v>
      </c>
      <c r="K38" s="40">
        <v>1.0</v>
      </c>
      <c r="L38" s="40">
        <v>1.0</v>
      </c>
      <c r="M38" s="93">
        <v>1.0</v>
      </c>
      <c r="N38" s="40">
        <v>1.0</v>
      </c>
      <c r="O38" s="40">
        <v>1.0</v>
      </c>
      <c r="P38" s="40">
        <v>1.0</v>
      </c>
      <c r="Q38" s="40">
        <v>1.0</v>
      </c>
      <c r="R38" s="40">
        <v>1.0</v>
      </c>
      <c r="S38" s="40">
        <v>0.0</v>
      </c>
      <c r="T38" s="40">
        <v>0.0</v>
      </c>
      <c r="U38" s="40">
        <v>1.0</v>
      </c>
      <c r="V38" s="40">
        <v>0.0</v>
      </c>
      <c r="W38" s="93">
        <v>1.0</v>
      </c>
      <c r="X38" s="40">
        <v>1.0</v>
      </c>
      <c r="Y38" s="40">
        <v>1.0</v>
      </c>
      <c r="Z38" s="40">
        <v>1.0</v>
      </c>
      <c r="AA38" s="40">
        <v>1.0</v>
      </c>
      <c r="AB38" s="40">
        <v>1.0</v>
      </c>
      <c r="AC38" s="40">
        <v>1.0</v>
      </c>
      <c r="AD38" s="40">
        <v>1.0</v>
      </c>
      <c r="AE38" s="40">
        <v>1.0</v>
      </c>
      <c r="AF38" s="40">
        <v>1.0</v>
      </c>
      <c r="AG38" s="40">
        <v>1.0</v>
      </c>
      <c r="AH38" s="40">
        <v>2.0</v>
      </c>
      <c r="AI38" s="40">
        <v>2.0</v>
      </c>
      <c r="AJ38" s="40">
        <v>2.0</v>
      </c>
      <c r="AK38" s="40">
        <v>3.0</v>
      </c>
      <c r="AL38" s="40">
        <v>1.0</v>
      </c>
      <c r="AM38" s="40">
        <v>1.0</v>
      </c>
      <c r="AN38" s="40">
        <v>0.0</v>
      </c>
      <c r="AO38" s="40">
        <v>1.0</v>
      </c>
      <c r="AP38" s="40">
        <v>1.0</v>
      </c>
      <c r="AQ38" s="40">
        <v>1.0</v>
      </c>
      <c r="AR38" s="40">
        <v>1.0</v>
      </c>
      <c r="AS38" s="40">
        <v>1.0</v>
      </c>
      <c r="AT38" s="40">
        <v>2.0</v>
      </c>
      <c r="AU38" s="40">
        <v>2.0</v>
      </c>
      <c r="AV38" s="40">
        <v>2.0</v>
      </c>
      <c r="AW38" s="93">
        <v>1.0</v>
      </c>
      <c r="AX38" s="40">
        <v>3.0</v>
      </c>
      <c r="AY38" s="40">
        <v>2.0</v>
      </c>
      <c r="AZ38" s="40">
        <v>2.0</v>
      </c>
      <c r="BA38" s="93">
        <v>3.0</v>
      </c>
      <c r="BB38" s="94">
        <f t="shared" si="1"/>
        <v>58</v>
      </c>
    </row>
    <row r="39">
      <c r="A39" s="40" t="s">
        <v>218</v>
      </c>
      <c r="B39" s="38" t="str">
        <f t="array" ref="B39">INDEX('Svi studenti'!$C$2:$C993,MATCH(A39, 'Svi studenti'!$B$2:$B993, 0))</f>
        <v>Поповић, Теодора</v>
      </c>
      <c r="C39" s="92" t="str">
        <f t="array" ref="C39">iferror(iNDEX('Svi studenti'!$G$2:$G993,MATCH(A39, 'Svi studenti'!$B$2:$B993, 0)),"---")</f>
        <v>2и1б</v>
      </c>
      <c r="D39" s="40">
        <v>0.5</v>
      </c>
      <c r="E39" s="40">
        <v>1.0</v>
      </c>
      <c r="F39" s="40">
        <v>1.0</v>
      </c>
      <c r="G39" s="40">
        <v>1.0</v>
      </c>
      <c r="H39" s="40">
        <v>1.0</v>
      </c>
      <c r="I39" s="40">
        <v>1.0</v>
      </c>
      <c r="J39" s="40">
        <v>1.0</v>
      </c>
      <c r="K39" s="40">
        <v>1.0</v>
      </c>
      <c r="L39" s="40">
        <v>1.0</v>
      </c>
      <c r="M39" s="93">
        <v>0.0</v>
      </c>
      <c r="N39" s="40">
        <v>1.0</v>
      </c>
      <c r="O39" s="40">
        <v>1.0</v>
      </c>
      <c r="P39" s="40">
        <v>1.0</v>
      </c>
      <c r="Q39" s="40">
        <v>0.0</v>
      </c>
      <c r="R39" s="40">
        <v>0.0</v>
      </c>
      <c r="S39" s="40">
        <v>1.0</v>
      </c>
      <c r="T39" s="40">
        <v>0.0</v>
      </c>
      <c r="U39" s="40">
        <v>0.0</v>
      </c>
      <c r="V39" s="40">
        <v>0.0</v>
      </c>
      <c r="W39" s="93">
        <v>0.0</v>
      </c>
      <c r="X39" s="40">
        <v>1.0</v>
      </c>
      <c r="Y39" s="40">
        <v>1.0</v>
      </c>
      <c r="Z39" s="40">
        <v>1.0</v>
      </c>
      <c r="AA39" s="40">
        <v>1.0</v>
      </c>
      <c r="AB39" s="40">
        <v>1.0</v>
      </c>
      <c r="AC39" s="40">
        <v>1.0</v>
      </c>
      <c r="AD39" s="40">
        <v>1.0</v>
      </c>
      <c r="AE39" s="40">
        <v>1.0</v>
      </c>
      <c r="AF39" s="40">
        <v>1.0</v>
      </c>
      <c r="AG39" s="40">
        <v>1.0</v>
      </c>
      <c r="AH39" s="40">
        <v>2.0</v>
      </c>
      <c r="AI39" s="40">
        <v>2.0</v>
      </c>
      <c r="AJ39" s="40">
        <v>2.0</v>
      </c>
      <c r="AK39" s="40">
        <v>2.0</v>
      </c>
      <c r="AL39" s="40">
        <v>1.0</v>
      </c>
      <c r="AM39" s="40">
        <v>0.0</v>
      </c>
      <c r="AN39" s="40">
        <v>0.0</v>
      </c>
      <c r="AO39" s="40">
        <v>1.0</v>
      </c>
      <c r="AP39" s="40">
        <v>1.0</v>
      </c>
      <c r="AQ39" s="40">
        <v>1.0</v>
      </c>
      <c r="AR39" s="40">
        <v>0.0</v>
      </c>
      <c r="AS39" s="40">
        <v>0.0</v>
      </c>
      <c r="AT39" s="40">
        <v>2.0</v>
      </c>
      <c r="AU39" s="40">
        <v>0.0</v>
      </c>
      <c r="AV39" s="40">
        <v>0.0</v>
      </c>
      <c r="AW39" s="93">
        <v>1.0</v>
      </c>
      <c r="AX39" s="40">
        <v>0.0</v>
      </c>
      <c r="AY39" s="40">
        <v>0.0</v>
      </c>
      <c r="AZ39" s="40">
        <v>0.0</v>
      </c>
      <c r="BA39" s="93">
        <v>0.0</v>
      </c>
      <c r="BB39" s="94">
        <f t="shared" si="1"/>
        <v>37.5</v>
      </c>
    </row>
    <row r="40">
      <c r="A40" s="40" t="s">
        <v>233</v>
      </c>
      <c r="B40" s="38" t="str">
        <f t="array" ref="B40">INDEX('Svi studenti'!$C$2:$C993,MATCH(A40, 'Svi studenti'!$B$2:$B993, 0))</f>
        <v>Ранковић, Драгана</v>
      </c>
      <c r="C40" s="101" t="str">
        <f t="array" ref="C40">iferror(iNDEX('Svi studenti'!$G$2:$G993,MATCH(A40, 'Svi studenti'!$B$2:$B993, 0)),"---")</f>
        <v>2и2б</v>
      </c>
      <c r="D40" s="40">
        <v>1.0</v>
      </c>
      <c r="E40" s="40">
        <v>1.0</v>
      </c>
      <c r="F40" s="40">
        <v>1.0</v>
      </c>
      <c r="G40" s="40">
        <v>1.0</v>
      </c>
      <c r="H40" s="40">
        <v>1.0</v>
      </c>
      <c r="I40" s="40">
        <v>1.0</v>
      </c>
      <c r="J40" s="40">
        <v>1.0</v>
      </c>
      <c r="K40" s="40">
        <v>1.0</v>
      </c>
      <c r="L40" s="40">
        <v>0.0</v>
      </c>
      <c r="M40" s="93">
        <v>0.0</v>
      </c>
      <c r="N40" s="40">
        <v>0.0</v>
      </c>
      <c r="O40" s="40">
        <v>0.0</v>
      </c>
      <c r="P40" s="40">
        <v>0.0</v>
      </c>
      <c r="Q40" s="40">
        <v>0.0</v>
      </c>
      <c r="R40" s="40">
        <v>0.0</v>
      </c>
      <c r="S40" s="40">
        <v>0.0</v>
      </c>
      <c r="T40" s="40">
        <v>0.0</v>
      </c>
      <c r="U40" s="40">
        <v>0.0</v>
      </c>
      <c r="V40" s="40">
        <v>0.0</v>
      </c>
      <c r="W40" s="93">
        <v>0.0</v>
      </c>
      <c r="X40" s="40">
        <v>1.0</v>
      </c>
      <c r="Y40" s="40">
        <v>1.0</v>
      </c>
      <c r="Z40" s="40">
        <v>1.0</v>
      </c>
      <c r="AA40" s="40">
        <v>1.0</v>
      </c>
      <c r="AB40" s="40">
        <v>1.0</v>
      </c>
      <c r="AC40" s="40">
        <v>1.0</v>
      </c>
      <c r="AD40" s="40">
        <v>0.0</v>
      </c>
      <c r="AE40" s="40">
        <v>0.0</v>
      </c>
      <c r="AF40" s="40">
        <v>1.0</v>
      </c>
      <c r="AG40" s="40">
        <v>0.0</v>
      </c>
      <c r="AH40" s="40">
        <v>2.0</v>
      </c>
      <c r="AI40" s="40">
        <v>2.0</v>
      </c>
      <c r="AJ40" s="40">
        <v>0.0</v>
      </c>
      <c r="AK40" s="40">
        <v>0.0</v>
      </c>
      <c r="AL40" s="40">
        <v>0.0</v>
      </c>
      <c r="AM40" s="40">
        <v>0.0</v>
      </c>
      <c r="AN40" s="40">
        <v>0.0</v>
      </c>
      <c r="AO40" s="40">
        <v>0.0</v>
      </c>
      <c r="AP40" s="40">
        <v>0.0</v>
      </c>
      <c r="AQ40" s="40">
        <v>0.0</v>
      </c>
      <c r="AR40" s="40">
        <v>0.0</v>
      </c>
      <c r="AS40" s="40">
        <v>0.0</v>
      </c>
      <c r="AT40" s="40">
        <v>0.0</v>
      </c>
      <c r="AU40" s="40">
        <v>0.0</v>
      </c>
      <c r="AV40" s="40">
        <v>0.0</v>
      </c>
      <c r="AW40" s="93">
        <v>0.0</v>
      </c>
      <c r="AX40" s="40">
        <v>0.0</v>
      </c>
      <c r="AY40" s="40">
        <v>0.0</v>
      </c>
      <c r="AZ40" s="40">
        <v>0.0</v>
      </c>
      <c r="BA40" s="93">
        <v>0.0</v>
      </c>
      <c r="BB40" s="100">
        <f t="shared" si="1"/>
        <v>19</v>
      </c>
    </row>
    <row r="41">
      <c r="A41" s="40" t="s">
        <v>259</v>
      </c>
      <c r="B41" s="38" t="str">
        <f t="array" ref="B41">INDEX('Svi studenti'!$C$2:$C993,MATCH(A41, 'Svi studenti'!$B$2:$B993, 0))</f>
        <v>Станковић, Анка</v>
      </c>
      <c r="C41" s="101" t="str">
        <f t="array" ref="C41">iferror(iNDEX('Svi studenti'!$G$2:$G993,MATCH(A41, 'Svi studenti'!$B$2:$B993, 0)),"---")</f>
        <v>2и2б</v>
      </c>
      <c r="D41" s="40">
        <v>1.0</v>
      </c>
      <c r="E41" s="40">
        <v>1.0</v>
      </c>
      <c r="F41" s="40">
        <v>1.0</v>
      </c>
      <c r="G41" s="40">
        <v>1.0</v>
      </c>
      <c r="H41" s="40">
        <v>1.0</v>
      </c>
      <c r="I41" s="40">
        <v>1.0</v>
      </c>
      <c r="J41" s="40">
        <v>1.0</v>
      </c>
      <c r="K41" s="40">
        <v>1.0</v>
      </c>
      <c r="L41" s="40">
        <v>1.0</v>
      </c>
      <c r="M41" s="93">
        <v>1.0</v>
      </c>
      <c r="N41" s="40">
        <v>1.0</v>
      </c>
      <c r="O41" s="40">
        <v>1.0</v>
      </c>
      <c r="P41" s="40">
        <v>1.0</v>
      </c>
      <c r="Q41" s="40">
        <v>1.0</v>
      </c>
      <c r="R41" s="40">
        <v>1.0</v>
      </c>
      <c r="S41" s="40">
        <v>1.0</v>
      </c>
      <c r="T41" s="40">
        <v>0.5</v>
      </c>
      <c r="U41" s="40">
        <v>1.0</v>
      </c>
      <c r="V41" s="40">
        <v>1.0</v>
      </c>
      <c r="W41" s="93">
        <v>0.5</v>
      </c>
      <c r="X41" s="40">
        <v>1.0</v>
      </c>
      <c r="Y41" s="40">
        <v>1.0</v>
      </c>
      <c r="Z41" s="40">
        <v>1.0</v>
      </c>
      <c r="AA41" s="40">
        <v>1.0</v>
      </c>
      <c r="AB41" s="40">
        <v>1.0</v>
      </c>
      <c r="AC41" s="40">
        <v>1.0</v>
      </c>
      <c r="AD41" s="40">
        <v>1.0</v>
      </c>
      <c r="AE41" s="40">
        <v>1.0</v>
      </c>
      <c r="AF41" s="40">
        <v>1.0</v>
      </c>
      <c r="AG41" s="40">
        <v>1.0</v>
      </c>
      <c r="AH41" s="40">
        <v>2.0</v>
      </c>
      <c r="AI41" s="40">
        <v>2.0</v>
      </c>
      <c r="AJ41" s="40">
        <v>0.0</v>
      </c>
      <c r="AK41" s="40">
        <v>3.0</v>
      </c>
      <c r="AL41" s="40">
        <v>0.0</v>
      </c>
      <c r="AM41" s="40">
        <v>0.0</v>
      </c>
      <c r="AN41" s="40">
        <v>0.0</v>
      </c>
      <c r="AO41" s="40">
        <v>1.0</v>
      </c>
      <c r="AP41" s="40">
        <v>1.0</v>
      </c>
      <c r="AQ41" s="40">
        <v>1.0</v>
      </c>
      <c r="AR41" s="40">
        <v>0.0</v>
      </c>
      <c r="AS41" s="40">
        <v>1.0</v>
      </c>
      <c r="AT41" s="40">
        <v>1.0</v>
      </c>
      <c r="AU41" s="40">
        <v>0.0</v>
      </c>
      <c r="AV41" s="40">
        <v>0.0</v>
      </c>
      <c r="AW41" s="93">
        <v>1.0</v>
      </c>
      <c r="AX41" s="40">
        <v>0.0</v>
      </c>
      <c r="AY41" s="40">
        <v>0.0</v>
      </c>
      <c r="AZ41" s="40">
        <v>0.0</v>
      </c>
      <c r="BA41" s="93">
        <v>0.0</v>
      </c>
      <c r="BB41" s="94">
        <f t="shared" si="1"/>
        <v>42</v>
      </c>
    </row>
    <row r="42">
      <c r="A42" s="40" t="s">
        <v>274</v>
      </c>
      <c r="B42" s="38" t="str">
        <f t="array" ref="B42">INDEX('Svi studenti'!$C$2:$C993,MATCH(A42, 'Svi studenti'!$B$2:$B993, 0))</f>
        <v>Стублинчевић, Александра</v>
      </c>
      <c r="C42" s="101" t="str">
        <f t="array" ref="C42">iferror(iNDEX('Svi studenti'!$G$2:$G993,MATCH(A42, 'Svi studenti'!$B$2:$B993, 0)),"---")</f>
        <v>2и2б</v>
      </c>
      <c r="D42" s="40">
        <v>1.0</v>
      </c>
      <c r="E42" s="40">
        <v>1.0</v>
      </c>
      <c r="F42" s="40">
        <v>1.0</v>
      </c>
      <c r="G42" s="40">
        <v>0.0</v>
      </c>
      <c r="H42" s="40">
        <v>0.0</v>
      </c>
      <c r="I42" s="40">
        <v>1.0</v>
      </c>
      <c r="J42" s="40">
        <v>1.0</v>
      </c>
      <c r="K42" s="40">
        <v>1.0</v>
      </c>
      <c r="L42" s="40">
        <v>1.0</v>
      </c>
      <c r="M42" s="93">
        <v>0.0</v>
      </c>
      <c r="N42" s="40">
        <v>1.0</v>
      </c>
      <c r="O42" s="40">
        <v>1.0</v>
      </c>
      <c r="P42" s="40">
        <v>1.0</v>
      </c>
      <c r="Q42" s="40">
        <v>0.5</v>
      </c>
      <c r="R42" s="40">
        <v>1.0</v>
      </c>
      <c r="S42" s="40">
        <v>1.0</v>
      </c>
      <c r="T42" s="40">
        <v>0.0</v>
      </c>
      <c r="U42" s="40">
        <v>1.0</v>
      </c>
      <c r="V42" s="40">
        <v>1.0</v>
      </c>
      <c r="W42" s="93">
        <v>1.0</v>
      </c>
      <c r="X42" s="40">
        <v>1.0</v>
      </c>
      <c r="Y42" s="40">
        <v>1.0</v>
      </c>
      <c r="Z42" s="40">
        <v>1.0</v>
      </c>
      <c r="AA42" s="40">
        <v>1.0</v>
      </c>
      <c r="AB42" s="40">
        <v>1.0</v>
      </c>
      <c r="AC42" s="40">
        <v>1.0</v>
      </c>
      <c r="AD42" s="40">
        <v>1.0</v>
      </c>
      <c r="AE42" s="40">
        <v>1.0</v>
      </c>
      <c r="AF42" s="40">
        <v>1.0</v>
      </c>
      <c r="AG42" s="40">
        <v>1.0</v>
      </c>
      <c r="AH42" s="40">
        <v>2.0</v>
      </c>
      <c r="AI42" s="40">
        <v>1.0</v>
      </c>
      <c r="AJ42" s="40">
        <v>0.0</v>
      </c>
      <c r="AK42" s="40">
        <v>0.0</v>
      </c>
      <c r="AL42" s="40">
        <v>0.5</v>
      </c>
      <c r="AM42" s="40">
        <v>0.0</v>
      </c>
      <c r="AN42" s="40">
        <v>0.0</v>
      </c>
      <c r="AO42" s="40">
        <v>0.0</v>
      </c>
      <c r="AP42" s="40">
        <v>0.0</v>
      </c>
      <c r="AQ42" s="40">
        <v>0.0</v>
      </c>
      <c r="AR42" s="40">
        <v>0.0</v>
      </c>
      <c r="AS42" s="40">
        <v>1.0</v>
      </c>
      <c r="AT42" s="40">
        <v>0.0</v>
      </c>
      <c r="AU42" s="40">
        <v>0.0</v>
      </c>
      <c r="AV42" s="40">
        <v>0.0</v>
      </c>
      <c r="AW42" s="93">
        <v>0.0</v>
      </c>
      <c r="AX42" s="40">
        <v>0.0</v>
      </c>
      <c r="AY42" s="40">
        <v>0.0</v>
      </c>
      <c r="AZ42" s="40">
        <v>0.0</v>
      </c>
      <c r="BA42" s="93">
        <v>0.0</v>
      </c>
      <c r="BB42" s="94">
        <f t="shared" si="1"/>
        <v>30</v>
      </c>
    </row>
    <row r="43">
      <c r="A43" s="40" t="s">
        <v>282</v>
      </c>
      <c r="B43" s="38" t="str">
        <f t="array" ref="B43">INDEX('Svi studenti'!$C$2:$C993,MATCH(A43, 'Svi studenti'!$B$2:$B993, 0))</f>
        <v>Томић, Илија</v>
      </c>
      <c r="C43" s="101" t="str">
        <f t="array" ref="C43">iferror(iNDEX('Svi studenti'!$G$2:$G993,MATCH(A43, 'Svi studenti'!$B$2:$B993, 0)),"---")</f>
        <v>2и2б</v>
      </c>
      <c r="D43" s="40">
        <v>1.0</v>
      </c>
      <c r="E43" s="40">
        <v>1.0</v>
      </c>
      <c r="F43" s="40">
        <v>1.0</v>
      </c>
      <c r="G43" s="40">
        <v>1.0</v>
      </c>
      <c r="H43" s="40">
        <v>1.0</v>
      </c>
      <c r="I43" s="40">
        <v>1.0</v>
      </c>
      <c r="J43" s="40">
        <v>1.0</v>
      </c>
      <c r="K43" s="40">
        <v>1.0</v>
      </c>
      <c r="L43" s="40">
        <v>1.0</v>
      </c>
      <c r="M43" s="93">
        <v>1.0</v>
      </c>
      <c r="N43" s="40">
        <v>1.0</v>
      </c>
      <c r="O43" s="40">
        <v>1.0</v>
      </c>
      <c r="P43" s="40">
        <v>1.0</v>
      </c>
      <c r="Q43" s="40">
        <v>0.5</v>
      </c>
      <c r="R43" s="40">
        <v>0.0</v>
      </c>
      <c r="S43" s="40">
        <v>0.5</v>
      </c>
      <c r="T43" s="40">
        <v>0.0</v>
      </c>
      <c r="U43" s="40">
        <v>1.0</v>
      </c>
      <c r="V43" s="40">
        <v>1.0</v>
      </c>
      <c r="W43" s="93">
        <v>0.0</v>
      </c>
      <c r="X43" s="40">
        <v>1.0</v>
      </c>
      <c r="Y43" s="40">
        <v>1.0</v>
      </c>
      <c r="Z43" s="40">
        <v>0.5</v>
      </c>
      <c r="AA43" s="40">
        <v>1.0</v>
      </c>
      <c r="AB43" s="40">
        <v>0.5</v>
      </c>
      <c r="AC43" s="40">
        <v>0.5</v>
      </c>
      <c r="AD43" s="40">
        <v>0.0</v>
      </c>
      <c r="AE43" s="40">
        <v>1.0</v>
      </c>
      <c r="AF43" s="40">
        <v>0.0</v>
      </c>
      <c r="AG43" s="40">
        <v>1.0</v>
      </c>
      <c r="AH43" s="40">
        <v>0.0</v>
      </c>
      <c r="AI43" s="40">
        <v>0.0</v>
      </c>
      <c r="AJ43" s="40">
        <v>0.0</v>
      </c>
      <c r="AK43" s="40">
        <v>0.0</v>
      </c>
      <c r="AL43" s="40">
        <v>0.0</v>
      </c>
      <c r="AM43" s="40">
        <v>0.0</v>
      </c>
      <c r="AN43" s="40">
        <v>0.0</v>
      </c>
      <c r="AO43" s="40">
        <v>0.0</v>
      </c>
      <c r="AP43" s="40">
        <v>0.0</v>
      </c>
      <c r="AQ43" s="40">
        <v>0.0</v>
      </c>
      <c r="AR43" s="40">
        <v>0.0</v>
      </c>
      <c r="AS43" s="40">
        <v>0.0</v>
      </c>
      <c r="AT43" s="40">
        <v>0.0</v>
      </c>
      <c r="AU43" s="40">
        <v>0.0</v>
      </c>
      <c r="AV43" s="40">
        <v>0.0</v>
      </c>
      <c r="AW43" s="93">
        <v>0.0</v>
      </c>
      <c r="AX43" s="40">
        <v>0.0</v>
      </c>
      <c r="AY43" s="40">
        <v>0.0</v>
      </c>
      <c r="AZ43" s="40">
        <v>0.0</v>
      </c>
      <c r="BA43" s="93">
        <v>0.0</v>
      </c>
      <c r="BB43" s="100">
        <f t="shared" si="1"/>
        <v>22.5</v>
      </c>
    </row>
    <row r="44">
      <c r="A44" s="99">
        <v>44378.0</v>
      </c>
      <c r="B44" s="38" t="str">
        <f t="array" ref="B44">INDEX('Svi studenti'!$C$2:$C993,MATCH(A44, 'Svi studenti'!$B$2:$B993, 0))</f>
        <v>Тошић, Момчило</v>
      </c>
      <c r="C44" s="92" t="str">
        <f t="array" ref="C44">iferror(iNDEX('Svi studenti'!$G$2:$G993,MATCH(A44, 'Svi studenti'!$B$2:$B993, 0)),"---")</f>
        <v>2и2а</v>
      </c>
      <c r="D44" s="40">
        <v>0.5</v>
      </c>
      <c r="E44" s="40">
        <v>1.0</v>
      </c>
      <c r="F44" s="40">
        <v>1.0</v>
      </c>
      <c r="G44" s="40">
        <v>0.0</v>
      </c>
      <c r="H44" s="40">
        <v>0.0</v>
      </c>
      <c r="I44" s="40">
        <v>1.0</v>
      </c>
      <c r="J44" s="40">
        <v>1.0</v>
      </c>
      <c r="K44" s="40">
        <v>1.0</v>
      </c>
      <c r="L44" s="40">
        <v>1.0</v>
      </c>
      <c r="M44" s="93">
        <v>1.0</v>
      </c>
      <c r="N44" s="40">
        <v>1.0</v>
      </c>
      <c r="O44" s="40">
        <v>1.0</v>
      </c>
      <c r="P44" s="40">
        <v>1.0</v>
      </c>
      <c r="Q44" s="40">
        <v>1.0</v>
      </c>
      <c r="R44" s="40">
        <v>1.0</v>
      </c>
      <c r="S44" s="40">
        <v>1.0</v>
      </c>
      <c r="T44" s="40">
        <v>0.5</v>
      </c>
      <c r="U44" s="40">
        <v>1.0</v>
      </c>
      <c r="V44" s="40">
        <v>0.0</v>
      </c>
      <c r="W44" s="93">
        <v>0.0</v>
      </c>
      <c r="X44" s="40">
        <v>1.0</v>
      </c>
      <c r="Y44" s="40">
        <v>1.0</v>
      </c>
      <c r="Z44" s="40">
        <v>1.0</v>
      </c>
      <c r="AA44" s="40">
        <v>0.0</v>
      </c>
      <c r="AB44" s="40">
        <v>1.0</v>
      </c>
      <c r="AC44" s="40">
        <v>1.0</v>
      </c>
      <c r="AD44" s="40">
        <v>1.0</v>
      </c>
      <c r="AE44" s="40">
        <v>1.0</v>
      </c>
      <c r="AF44" s="40">
        <v>1.0</v>
      </c>
      <c r="AG44" s="40">
        <v>0.0</v>
      </c>
      <c r="AH44" s="40">
        <v>2.0</v>
      </c>
      <c r="AI44" s="40">
        <v>2.0</v>
      </c>
      <c r="AJ44" s="40">
        <v>1.0</v>
      </c>
      <c r="AK44" s="40">
        <v>0.0</v>
      </c>
      <c r="AL44" s="40">
        <v>1.0</v>
      </c>
      <c r="AM44" s="40">
        <v>0.0</v>
      </c>
      <c r="AN44" s="40">
        <v>0.0</v>
      </c>
      <c r="AO44" s="40">
        <v>1.0</v>
      </c>
      <c r="AP44" s="40">
        <v>1.0</v>
      </c>
      <c r="AQ44" s="40">
        <v>1.0</v>
      </c>
      <c r="AR44" s="40">
        <v>0.0</v>
      </c>
      <c r="AS44" s="40">
        <v>0.0</v>
      </c>
      <c r="AT44" s="40">
        <v>1.0</v>
      </c>
      <c r="AU44" s="40">
        <v>0.0</v>
      </c>
      <c r="AV44" s="40">
        <v>0.0</v>
      </c>
      <c r="AW44" s="93">
        <v>1.0</v>
      </c>
      <c r="AX44" s="40">
        <v>0.0</v>
      </c>
      <c r="AY44" s="40">
        <v>2.0</v>
      </c>
      <c r="AZ44" s="40">
        <v>0.0</v>
      </c>
      <c r="BA44" s="93">
        <v>0.0</v>
      </c>
      <c r="BB44" s="94">
        <f t="shared" si="1"/>
        <v>36</v>
      </c>
    </row>
    <row r="45">
      <c r="A45" s="86" t="s">
        <v>288</v>
      </c>
      <c r="B45" s="102" t="str">
        <f t="array" ref="B45">INDEX('Svi studenti'!$C$2:$C993,MATCH(A45, 'Svi studenti'!$B$2:$B993, 0))</f>
        <v>Трифуновић, Михајло</v>
      </c>
      <c r="C45" s="103" t="str">
        <f t="array" ref="C45">iferror(iNDEX('Svi studenti'!$G$2:$G993,MATCH(A45, 'Svi studenti'!$B$2:$B993, 0)),"---")</f>
        <v>2и2а</v>
      </c>
      <c r="D45" s="86">
        <v>0.0</v>
      </c>
      <c r="E45" s="86">
        <v>1.0</v>
      </c>
      <c r="F45" s="86">
        <v>1.0</v>
      </c>
      <c r="G45" s="86">
        <v>0.0</v>
      </c>
      <c r="H45" s="86">
        <v>0.0</v>
      </c>
      <c r="I45" s="86">
        <v>1.0</v>
      </c>
      <c r="J45" s="86">
        <v>1.0</v>
      </c>
      <c r="K45" s="86">
        <v>0.0</v>
      </c>
      <c r="L45" s="86">
        <v>0.0</v>
      </c>
      <c r="M45" s="90">
        <v>0.0</v>
      </c>
      <c r="N45" s="86">
        <v>1.0</v>
      </c>
      <c r="O45" s="86">
        <v>1.0</v>
      </c>
      <c r="P45" s="86">
        <v>1.0</v>
      </c>
      <c r="Q45" s="86">
        <v>1.0</v>
      </c>
      <c r="R45" s="86">
        <v>0.0</v>
      </c>
      <c r="S45" s="86">
        <v>1.0</v>
      </c>
      <c r="T45" s="86">
        <v>0.0</v>
      </c>
      <c r="U45" s="86">
        <v>0.0</v>
      </c>
      <c r="V45" s="86">
        <v>0.0</v>
      </c>
      <c r="W45" s="90">
        <v>0.0</v>
      </c>
      <c r="X45" s="86">
        <v>1.0</v>
      </c>
      <c r="Y45" s="86">
        <v>1.0</v>
      </c>
      <c r="Z45" s="86">
        <v>1.0</v>
      </c>
      <c r="AA45" s="86">
        <v>1.0</v>
      </c>
      <c r="AB45" s="86">
        <v>1.0</v>
      </c>
      <c r="AC45" s="86">
        <v>1.0</v>
      </c>
      <c r="AD45" s="86">
        <v>1.0</v>
      </c>
      <c r="AE45" s="86">
        <v>0.0</v>
      </c>
      <c r="AF45" s="86">
        <v>1.0</v>
      </c>
      <c r="AG45" s="86">
        <v>1.0</v>
      </c>
      <c r="AH45" s="86">
        <v>0.0</v>
      </c>
      <c r="AI45" s="86">
        <v>2.0</v>
      </c>
      <c r="AJ45" s="86">
        <v>2.0</v>
      </c>
      <c r="AK45" s="86">
        <v>2.0</v>
      </c>
      <c r="AL45" s="86">
        <v>0.0</v>
      </c>
      <c r="AM45" s="86">
        <v>0.0</v>
      </c>
      <c r="AN45" s="86">
        <v>0.0</v>
      </c>
      <c r="AO45" s="86">
        <v>0.0</v>
      </c>
      <c r="AP45" s="86">
        <v>0.0</v>
      </c>
      <c r="AQ45" s="86">
        <v>0.0</v>
      </c>
      <c r="AR45" s="86">
        <v>0.0</v>
      </c>
      <c r="AS45" s="86">
        <v>0.0</v>
      </c>
      <c r="AT45" s="86">
        <v>0.0</v>
      </c>
      <c r="AU45" s="86">
        <v>0.0</v>
      </c>
      <c r="AV45" s="86">
        <v>0.0</v>
      </c>
      <c r="AW45" s="90">
        <v>0.0</v>
      </c>
      <c r="AX45" s="86">
        <v>0.0</v>
      </c>
      <c r="AY45" s="86">
        <v>0.0</v>
      </c>
      <c r="AZ45" s="86">
        <v>0.0</v>
      </c>
      <c r="BA45" s="90">
        <v>0.0</v>
      </c>
      <c r="BB45" s="104">
        <f t="shared" si="1"/>
        <v>24</v>
      </c>
    </row>
  </sheetData>
  <mergeCells count="7">
    <mergeCell ref="X3:AW3"/>
    <mergeCell ref="D4:M4"/>
    <mergeCell ref="N4:W4"/>
    <mergeCell ref="X4:AB4"/>
    <mergeCell ref="AC4:AG4"/>
    <mergeCell ref="AH4:AW4"/>
    <mergeCell ref="AX4:BA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2" max="2" width="18.63"/>
    <col customWidth="1" min="9" max="9" width="15.88"/>
    <col customWidth="1" min="10" max="10" width="17.38"/>
    <col customWidth="1" min="11" max="11" width="26.88"/>
    <col customWidth="1" min="13" max="13" width="23.25"/>
    <col customWidth="1" min="14" max="14" width="17.88"/>
    <col customWidth="1" min="15" max="15" width="16.5"/>
    <col customWidth="1" min="16" max="16" width="16.63"/>
    <col customWidth="1" min="20" max="20" width="17.5"/>
    <col customWidth="1" min="21" max="21" width="28.75"/>
    <col customWidth="1" min="22" max="22" width="21.75"/>
    <col customWidth="1" min="23" max="23" width="24.63"/>
    <col customWidth="1" min="24" max="24" width="21.25"/>
    <col customWidth="1" min="25" max="25" width="16.13"/>
    <col customWidth="1" min="28" max="28" width="16.13"/>
    <col customWidth="1" min="29" max="29" width="14.25"/>
    <col customWidth="1" min="33" max="33" width="16.88"/>
    <col customWidth="1" min="36" max="36" width="15.63"/>
    <col customWidth="1" min="38" max="38" width="27.63"/>
    <col customWidth="1" min="39" max="39" width="20.38"/>
    <col customWidth="1" min="40" max="40" width="15.0"/>
    <col customWidth="1" min="42" max="42" width="24.75"/>
    <col customWidth="1" min="46" max="46" width="14.75"/>
    <col customWidth="1" min="49" max="49" width="14.63"/>
    <col customWidth="1" min="51" max="51" width="22.75"/>
    <col customWidth="1" min="52" max="52" width="21.5"/>
    <col customWidth="1" min="53" max="53" width="32.38"/>
    <col customWidth="1" min="54" max="54" width="35.88"/>
    <col customWidth="1" min="55" max="55" width="41.13"/>
    <col customWidth="1" min="61" max="61" width="22.0"/>
    <col customWidth="1" min="62" max="62" width="22.13"/>
    <col customWidth="1" min="63" max="63" width="19.75"/>
    <col customWidth="1" min="64" max="64" width="22.13"/>
  </cols>
  <sheetData>
    <row r="1">
      <c r="C1" s="53"/>
    </row>
    <row r="2">
      <c r="A2" s="54" t="s">
        <v>627</v>
      </c>
      <c r="B2" s="55" t="s">
        <v>628</v>
      </c>
      <c r="C2" s="56" t="s">
        <v>629</v>
      </c>
    </row>
    <row r="3">
      <c r="C3" s="53"/>
      <c r="D3" s="105" t="s">
        <v>753</v>
      </c>
      <c r="E3" s="106"/>
      <c r="F3" s="106"/>
      <c r="G3" s="106"/>
      <c r="H3" s="106"/>
      <c r="I3" s="106"/>
      <c r="J3" s="106"/>
      <c r="K3" s="106"/>
      <c r="L3" s="106"/>
      <c r="M3" s="107"/>
      <c r="AC3" s="108" t="s">
        <v>754</v>
      </c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10"/>
      <c r="AQ3" s="108" t="s">
        <v>755</v>
      </c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11"/>
      <c r="BE3" s="108" t="s">
        <v>756</v>
      </c>
      <c r="BF3" s="109"/>
      <c r="BG3" s="109"/>
      <c r="BH3" s="109"/>
      <c r="BI3" s="109"/>
      <c r="BJ3" s="109"/>
      <c r="BK3" s="109"/>
      <c r="BL3" s="109"/>
      <c r="BM3" s="112"/>
    </row>
    <row r="4">
      <c r="C4" s="53"/>
      <c r="D4" s="113" t="s">
        <v>757</v>
      </c>
      <c r="E4" s="109"/>
      <c r="F4" s="109"/>
      <c r="G4" s="109"/>
      <c r="H4" s="110"/>
      <c r="I4" s="113" t="s">
        <v>758</v>
      </c>
      <c r="J4" s="109"/>
      <c r="K4" s="109"/>
      <c r="L4" s="109"/>
      <c r="M4" s="111"/>
      <c r="N4" s="114" t="s">
        <v>759</v>
      </c>
      <c r="O4" s="109"/>
      <c r="P4" s="109"/>
      <c r="Q4" s="109"/>
      <c r="R4" s="109"/>
      <c r="S4" s="109"/>
      <c r="T4" s="109"/>
      <c r="U4" s="109"/>
      <c r="V4" s="109"/>
      <c r="W4" s="111"/>
      <c r="X4" s="113" t="s">
        <v>760</v>
      </c>
      <c r="Y4" s="109"/>
      <c r="Z4" s="109"/>
      <c r="AA4" s="109"/>
      <c r="AB4" s="110"/>
      <c r="AC4" s="108" t="s">
        <v>761</v>
      </c>
      <c r="AD4" s="109"/>
      <c r="AE4" s="109"/>
      <c r="AF4" s="110"/>
      <c r="AG4" s="108" t="s">
        <v>762</v>
      </c>
      <c r="AH4" s="109"/>
      <c r="AI4" s="109"/>
      <c r="AJ4" s="109"/>
      <c r="AK4" s="109"/>
      <c r="AL4" s="109"/>
      <c r="AM4" s="110"/>
      <c r="AN4" s="108" t="s">
        <v>637</v>
      </c>
      <c r="AO4" s="109"/>
      <c r="AP4" s="110"/>
      <c r="AQ4" s="108" t="s">
        <v>639</v>
      </c>
      <c r="AR4" s="109"/>
      <c r="AS4" s="110"/>
      <c r="AT4" s="108" t="s">
        <v>763</v>
      </c>
      <c r="AU4" s="109"/>
      <c r="AV4" s="109"/>
      <c r="AW4" s="110"/>
      <c r="AX4" s="108" t="s">
        <v>764</v>
      </c>
      <c r="AY4" s="109"/>
      <c r="AZ4" s="109"/>
      <c r="BA4" s="110"/>
      <c r="BB4" s="108" t="s">
        <v>637</v>
      </c>
      <c r="BC4" s="109"/>
      <c r="BD4" s="111"/>
      <c r="BE4" s="108" t="s">
        <v>761</v>
      </c>
      <c r="BF4" s="109"/>
      <c r="BG4" s="109"/>
      <c r="BH4" s="110"/>
      <c r="BI4" s="108" t="s">
        <v>765</v>
      </c>
      <c r="BJ4" s="110"/>
      <c r="BK4" s="108" t="s">
        <v>766</v>
      </c>
      <c r="BL4" s="110"/>
      <c r="BM4" s="115" t="s">
        <v>767</v>
      </c>
    </row>
    <row r="5">
      <c r="A5" s="24" t="s">
        <v>10</v>
      </c>
      <c r="B5" s="24" t="s">
        <v>11</v>
      </c>
      <c r="C5" s="64" t="s">
        <v>643</v>
      </c>
      <c r="D5" s="65" t="s">
        <v>768</v>
      </c>
      <c r="E5" s="65" t="s">
        <v>769</v>
      </c>
      <c r="F5" s="65" t="s">
        <v>770</v>
      </c>
      <c r="G5" s="65" t="s">
        <v>771</v>
      </c>
      <c r="H5" s="116" t="s">
        <v>772</v>
      </c>
      <c r="I5" s="65" t="s">
        <v>773</v>
      </c>
      <c r="J5" s="65" t="s">
        <v>774</v>
      </c>
      <c r="K5" s="65" t="s">
        <v>775</v>
      </c>
      <c r="L5" s="65" t="s">
        <v>652</v>
      </c>
      <c r="M5" s="66" t="s">
        <v>776</v>
      </c>
      <c r="N5" s="117" t="s">
        <v>777</v>
      </c>
      <c r="O5" s="117" t="s">
        <v>778</v>
      </c>
      <c r="P5" s="117" t="s">
        <v>779</v>
      </c>
      <c r="Q5" s="117" t="s">
        <v>780</v>
      </c>
      <c r="R5" s="117" t="s">
        <v>781</v>
      </c>
      <c r="S5" s="117" t="s">
        <v>782</v>
      </c>
      <c r="T5" s="117" t="s">
        <v>662</v>
      </c>
      <c r="U5" s="117" t="s">
        <v>783</v>
      </c>
      <c r="V5" s="117" t="s">
        <v>784</v>
      </c>
      <c r="W5" s="118" t="s">
        <v>776</v>
      </c>
      <c r="X5" s="65" t="s">
        <v>664</v>
      </c>
      <c r="Y5" s="65" t="s">
        <v>665</v>
      </c>
      <c r="Z5" s="65" t="s">
        <v>666</v>
      </c>
      <c r="AA5" s="65" t="s">
        <v>667</v>
      </c>
      <c r="AB5" s="116" t="s">
        <v>785</v>
      </c>
      <c r="AC5" s="119" t="s">
        <v>742</v>
      </c>
      <c r="AD5" s="119" t="s">
        <v>786</v>
      </c>
      <c r="AE5" s="119" t="s">
        <v>787</v>
      </c>
      <c r="AF5" s="120" t="s">
        <v>788</v>
      </c>
      <c r="AG5" s="65" t="s">
        <v>789</v>
      </c>
      <c r="AH5" s="65" t="s">
        <v>790</v>
      </c>
      <c r="AI5" s="65" t="s">
        <v>791</v>
      </c>
      <c r="AJ5" s="65" t="s">
        <v>792</v>
      </c>
      <c r="AK5" s="65" t="s">
        <v>793</v>
      </c>
      <c r="AL5" s="65" t="s">
        <v>794</v>
      </c>
      <c r="AM5" s="116" t="s">
        <v>795</v>
      </c>
      <c r="AN5" s="65" t="s">
        <v>796</v>
      </c>
      <c r="AO5" s="65" t="s">
        <v>797</v>
      </c>
      <c r="AP5" s="116" t="s">
        <v>776</v>
      </c>
      <c r="AQ5" s="65" t="s">
        <v>742</v>
      </c>
      <c r="AR5" s="65" t="s">
        <v>798</v>
      </c>
      <c r="AS5" s="116" t="s">
        <v>788</v>
      </c>
      <c r="AT5" s="65" t="s">
        <v>789</v>
      </c>
      <c r="AU5" s="65" t="s">
        <v>790</v>
      </c>
      <c r="AV5" s="65" t="s">
        <v>799</v>
      </c>
      <c r="AW5" s="116" t="s">
        <v>800</v>
      </c>
      <c r="AX5" s="117" t="s">
        <v>801</v>
      </c>
      <c r="AY5" s="117" t="s">
        <v>802</v>
      </c>
      <c r="AZ5" s="117" t="s">
        <v>803</v>
      </c>
      <c r="BA5" s="121" t="s">
        <v>804</v>
      </c>
      <c r="BB5" s="117" t="s">
        <v>805</v>
      </c>
      <c r="BC5" s="117" t="s">
        <v>806</v>
      </c>
      <c r="BD5" s="66" t="s">
        <v>807</v>
      </c>
      <c r="BE5" s="65" t="s">
        <v>742</v>
      </c>
      <c r="BF5" s="65" t="s">
        <v>786</v>
      </c>
      <c r="BG5" s="65" t="s">
        <v>808</v>
      </c>
      <c r="BH5" s="116" t="s">
        <v>809</v>
      </c>
      <c r="BI5" s="65" t="s">
        <v>810</v>
      </c>
      <c r="BJ5" s="116" t="s">
        <v>811</v>
      </c>
      <c r="BK5" s="117" t="s">
        <v>802</v>
      </c>
      <c r="BL5" s="121" t="s">
        <v>803</v>
      </c>
      <c r="BM5" s="90" t="s">
        <v>812</v>
      </c>
      <c r="BN5" s="91" t="s">
        <v>752</v>
      </c>
    </row>
    <row r="6">
      <c r="A6" s="40" t="s">
        <v>215</v>
      </c>
      <c r="B6" s="44" t="str">
        <f t="array" ref="B6">INDEX('Svi studenti'!$C$2:$C991,MATCH(A6, 'Svi studenti'!$B$2:$B991, 0))</f>
        <v>Поповић, Петар</v>
      </c>
      <c r="C6" s="122" t="str">
        <f t="array" ref="C6">iferror(iNDEX('Svi studenti'!$G$2:$G991,MATCH(A6, 'Svi studenti'!$B$2:$B991, 0)),"---")</f>
        <v>2и2а</v>
      </c>
      <c r="D6" s="40">
        <v>1.0</v>
      </c>
      <c r="E6" s="40">
        <v>1.0</v>
      </c>
      <c r="F6" s="40">
        <v>1.0</v>
      </c>
      <c r="G6" s="40">
        <v>1.0</v>
      </c>
      <c r="H6" s="40">
        <v>1.0</v>
      </c>
      <c r="I6" s="40">
        <v>1.0</v>
      </c>
      <c r="J6" s="40">
        <v>1.0</v>
      </c>
      <c r="K6" s="40">
        <v>1.0</v>
      </c>
      <c r="L6" s="40">
        <v>1.0</v>
      </c>
      <c r="M6" s="93">
        <v>1.0</v>
      </c>
      <c r="N6" s="40">
        <v>1.0</v>
      </c>
      <c r="O6" s="40">
        <v>1.0</v>
      </c>
      <c r="P6" s="40">
        <v>1.0</v>
      </c>
      <c r="Q6" s="40">
        <v>1.0</v>
      </c>
      <c r="R6" s="40">
        <v>1.0</v>
      </c>
      <c r="S6" s="40">
        <v>1.0</v>
      </c>
      <c r="T6" s="40">
        <v>1.0</v>
      </c>
      <c r="U6" s="40">
        <v>1.0</v>
      </c>
      <c r="V6" s="40">
        <v>1.0</v>
      </c>
      <c r="W6" s="72">
        <v>1.0</v>
      </c>
      <c r="X6" s="40">
        <v>1.0</v>
      </c>
      <c r="Y6" s="40">
        <v>1.0</v>
      </c>
      <c r="Z6" s="40">
        <v>1.0</v>
      </c>
      <c r="AA6" s="40">
        <v>1.0</v>
      </c>
      <c r="AB6" s="40">
        <v>1.0</v>
      </c>
      <c r="AC6" s="40">
        <v>1.0</v>
      </c>
      <c r="AD6" s="40">
        <v>1.0</v>
      </c>
      <c r="AE6" s="40">
        <v>2.0</v>
      </c>
      <c r="AF6" s="40">
        <v>1.0</v>
      </c>
      <c r="AG6" s="40">
        <v>1.0</v>
      </c>
      <c r="AH6" s="40">
        <v>1.0</v>
      </c>
      <c r="AI6" s="40">
        <v>1.0</v>
      </c>
      <c r="AJ6" s="40">
        <v>1.0</v>
      </c>
      <c r="AK6" s="40">
        <v>1.0</v>
      </c>
      <c r="AL6" s="40">
        <v>1.0</v>
      </c>
      <c r="AM6" s="40">
        <v>1.0</v>
      </c>
      <c r="AN6" s="40">
        <v>1.0</v>
      </c>
      <c r="AO6" s="40">
        <v>1.0</v>
      </c>
      <c r="AP6" s="40">
        <v>0.5</v>
      </c>
      <c r="AQ6" s="40">
        <v>0.0</v>
      </c>
      <c r="AR6" s="40">
        <v>0.0</v>
      </c>
      <c r="AS6" s="40">
        <v>0.0</v>
      </c>
      <c r="AT6" s="40">
        <v>0.0</v>
      </c>
      <c r="AU6" s="40">
        <v>0.0</v>
      </c>
      <c r="AV6" s="40">
        <v>0.0</v>
      </c>
      <c r="AW6" s="40">
        <v>0.0</v>
      </c>
      <c r="AX6" s="40">
        <v>0.0</v>
      </c>
      <c r="AY6" s="40">
        <v>0.0</v>
      </c>
      <c r="AZ6" s="40">
        <v>0.0</v>
      </c>
      <c r="BA6" s="40">
        <v>0.0</v>
      </c>
      <c r="BB6" s="40">
        <v>0.0</v>
      </c>
      <c r="BC6" s="40">
        <v>0.0</v>
      </c>
      <c r="BD6" s="72">
        <v>0.0</v>
      </c>
      <c r="BE6" s="40">
        <v>0.0</v>
      </c>
      <c r="BF6" s="40">
        <v>0.0</v>
      </c>
      <c r="BG6" s="40">
        <v>0.0</v>
      </c>
      <c r="BH6" s="40">
        <v>0.0</v>
      </c>
      <c r="BI6" s="40">
        <v>0.0</v>
      </c>
      <c r="BJ6" s="40">
        <v>0.0</v>
      </c>
      <c r="BK6" s="40">
        <v>0.0</v>
      </c>
      <c r="BL6" s="40">
        <v>0.0</v>
      </c>
      <c r="BM6" s="93">
        <v>0.0</v>
      </c>
      <c r="BN6" s="94">
        <f t="shared" ref="BN6:BN31" si="1">sum(D6:BM6)</f>
        <v>39.5</v>
      </c>
    </row>
    <row r="7">
      <c r="A7" s="40" t="s">
        <v>308</v>
      </c>
      <c r="B7" s="44" t="str">
        <f t="array" ref="B7">INDEX('Svi studenti'!$C$2:$C991,MATCH(A7, 'Svi studenti'!$B$2:$B991, 0))</f>
        <v>Шћекић, Катарина</v>
      </c>
      <c r="C7" s="123" t="str">
        <f t="array" ref="C7">iferror(iNDEX('Svi studenti'!$G$2:$G991,MATCH(A7, 'Svi studenti'!$B$2:$B991, 0)),"---")</f>
        <v>2и2б</v>
      </c>
      <c r="D7" s="40">
        <v>1.0</v>
      </c>
      <c r="E7" s="40">
        <v>1.0</v>
      </c>
      <c r="F7" s="40">
        <v>1.0</v>
      </c>
      <c r="G7" s="40">
        <v>1.0</v>
      </c>
      <c r="H7" s="40">
        <v>1.0</v>
      </c>
      <c r="I7" s="40">
        <v>1.0</v>
      </c>
      <c r="J7" s="40">
        <v>1.0</v>
      </c>
      <c r="K7" s="40">
        <v>1.0</v>
      </c>
      <c r="L7" s="40">
        <v>0.7</v>
      </c>
      <c r="M7" s="93">
        <v>1.0</v>
      </c>
      <c r="N7" s="40">
        <v>1.0</v>
      </c>
      <c r="O7" s="40">
        <v>1.0</v>
      </c>
      <c r="P7" s="40">
        <v>1.0</v>
      </c>
      <c r="Q7" s="40">
        <v>1.0</v>
      </c>
      <c r="R7" s="40">
        <v>1.0</v>
      </c>
      <c r="S7" s="40">
        <v>1.0</v>
      </c>
      <c r="T7" s="40">
        <v>1.0</v>
      </c>
      <c r="U7" s="40">
        <v>1.0</v>
      </c>
      <c r="V7" s="40">
        <v>0.7</v>
      </c>
      <c r="W7" s="72">
        <v>1.0</v>
      </c>
      <c r="X7" s="40">
        <v>1.0</v>
      </c>
      <c r="Y7" s="40">
        <v>1.0</v>
      </c>
      <c r="Z7" s="40">
        <v>1.0</v>
      </c>
      <c r="AA7" s="40">
        <v>1.0</v>
      </c>
      <c r="AB7" s="40">
        <v>1.0</v>
      </c>
      <c r="AC7" s="40">
        <v>1.0</v>
      </c>
      <c r="AD7" s="40">
        <v>1.0</v>
      </c>
      <c r="AE7" s="40">
        <v>2.0</v>
      </c>
      <c r="AF7" s="40">
        <v>1.0</v>
      </c>
      <c r="AG7" s="40">
        <v>1.0</v>
      </c>
      <c r="AH7" s="40">
        <v>0.0</v>
      </c>
      <c r="AI7" s="40">
        <v>0.0</v>
      </c>
      <c r="AJ7" s="40">
        <v>1.0</v>
      </c>
      <c r="AK7" s="40">
        <v>1.0</v>
      </c>
      <c r="AL7" s="40">
        <v>1.0</v>
      </c>
      <c r="AM7" s="40">
        <v>1.0</v>
      </c>
      <c r="AN7" s="40">
        <v>1.0</v>
      </c>
      <c r="AO7" s="40">
        <v>1.0</v>
      </c>
      <c r="AP7" s="40">
        <v>1.0</v>
      </c>
      <c r="AQ7" s="40">
        <v>0.0</v>
      </c>
      <c r="AR7" s="40">
        <v>0.0</v>
      </c>
      <c r="AS7" s="40">
        <v>0.0</v>
      </c>
      <c r="AT7" s="40">
        <v>0.0</v>
      </c>
      <c r="AU7" s="40">
        <v>0.0</v>
      </c>
      <c r="AV7" s="40">
        <v>0.0</v>
      </c>
      <c r="AW7" s="40">
        <v>0.0</v>
      </c>
      <c r="AX7" s="40">
        <v>0.0</v>
      </c>
      <c r="AY7" s="40">
        <v>0.3</v>
      </c>
      <c r="AZ7" s="40">
        <v>0.0</v>
      </c>
      <c r="BA7" s="40">
        <v>0.0</v>
      </c>
      <c r="BB7" s="40">
        <v>0.0</v>
      </c>
      <c r="BC7" s="40">
        <v>0.0</v>
      </c>
      <c r="BD7" s="72">
        <v>0.0</v>
      </c>
      <c r="BE7" s="40">
        <v>0.0</v>
      </c>
      <c r="BF7" s="40">
        <v>0.0</v>
      </c>
      <c r="BG7" s="40">
        <v>0.0</v>
      </c>
      <c r="BH7" s="40">
        <v>0.0</v>
      </c>
      <c r="BI7" s="40">
        <v>0.0</v>
      </c>
      <c r="BJ7" s="40">
        <v>0.0</v>
      </c>
      <c r="BK7" s="40">
        <v>0.0</v>
      </c>
      <c r="BL7" s="40">
        <v>0.0</v>
      </c>
      <c r="BM7" s="93">
        <v>0.0</v>
      </c>
      <c r="BN7" s="94">
        <f t="shared" si="1"/>
        <v>37.7</v>
      </c>
    </row>
    <row r="8">
      <c r="A8" s="124" t="s">
        <v>272</v>
      </c>
      <c r="B8" s="44" t="str">
        <f t="array" ref="B8">INDEX('Svi studenti'!$C$2:$C991,MATCH(A8, 'Svi studenti'!$B$2:$B991, 0))</f>
        <v>Стошић, Војин</v>
      </c>
      <c r="C8" s="125" t="str">
        <f t="array" ref="C8">iferror(iNDEX('Svi studenti'!$G$2:$G991,MATCH(A8, 'Svi studenti'!$B$2:$B991, 0)),"---")</f>
        <v>2и1б</v>
      </c>
      <c r="D8" s="40">
        <v>1.0</v>
      </c>
      <c r="E8" s="40">
        <v>1.0</v>
      </c>
      <c r="F8" s="40">
        <v>1.0</v>
      </c>
      <c r="G8" s="40">
        <v>1.0</v>
      </c>
      <c r="H8" s="40">
        <v>1.0</v>
      </c>
      <c r="I8" s="40">
        <v>0.0</v>
      </c>
      <c r="J8" s="40">
        <v>1.0</v>
      </c>
      <c r="K8" s="40">
        <v>1.0</v>
      </c>
      <c r="L8" s="40">
        <v>1.0</v>
      </c>
      <c r="M8" s="93">
        <v>1.0</v>
      </c>
      <c r="N8" s="40">
        <v>1.0</v>
      </c>
      <c r="O8" s="40">
        <v>1.0</v>
      </c>
      <c r="P8" s="40">
        <v>1.0</v>
      </c>
      <c r="Q8" s="40">
        <v>1.0</v>
      </c>
      <c r="R8" s="40">
        <v>1.0</v>
      </c>
      <c r="S8" s="40">
        <v>0.0</v>
      </c>
      <c r="T8" s="40">
        <v>0.0</v>
      </c>
      <c r="U8" s="40">
        <v>0.0</v>
      </c>
      <c r="V8" s="40">
        <v>1.0</v>
      </c>
      <c r="W8" s="72">
        <v>0.5</v>
      </c>
      <c r="X8" s="40">
        <v>1.0</v>
      </c>
      <c r="Y8" s="40">
        <v>1.0</v>
      </c>
      <c r="Z8" s="40">
        <v>1.0</v>
      </c>
      <c r="AA8" s="40">
        <v>0.0</v>
      </c>
      <c r="AB8" s="40">
        <v>0.0</v>
      </c>
      <c r="AC8" s="40">
        <v>1.0</v>
      </c>
      <c r="AD8" s="40">
        <v>1.0</v>
      </c>
      <c r="AE8" s="40">
        <v>2.0</v>
      </c>
      <c r="AF8" s="40">
        <v>1.0</v>
      </c>
      <c r="AG8" s="40">
        <v>1.0</v>
      </c>
      <c r="AH8" s="40">
        <v>1.0</v>
      </c>
      <c r="AI8" s="40">
        <v>1.0</v>
      </c>
      <c r="AJ8" s="40">
        <v>1.0</v>
      </c>
      <c r="AK8" s="40">
        <v>1.0</v>
      </c>
      <c r="AL8" s="40">
        <v>0.0</v>
      </c>
      <c r="AM8" s="40">
        <v>1.0</v>
      </c>
      <c r="AN8" s="40">
        <v>1.0</v>
      </c>
      <c r="AO8" s="40">
        <v>0.0</v>
      </c>
      <c r="AP8" s="40">
        <v>0.0</v>
      </c>
      <c r="AQ8" s="40">
        <v>1.0</v>
      </c>
      <c r="AR8" s="40">
        <v>2.0</v>
      </c>
      <c r="AS8" s="40">
        <v>1.0</v>
      </c>
      <c r="AT8" s="40">
        <v>1.0</v>
      </c>
      <c r="AU8" s="40">
        <v>1.0</v>
      </c>
      <c r="AV8" s="40">
        <v>1.0</v>
      </c>
      <c r="AW8" s="40">
        <v>1.0</v>
      </c>
      <c r="AX8" s="40">
        <v>0.0</v>
      </c>
      <c r="AY8" s="40">
        <v>0.0</v>
      </c>
      <c r="AZ8" s="40">
        <v>0.0</v>
      </c>
      <c r="BA8" s="40">
        <v>0.0</v>
      </c>
      <c r="BB8" s="40">
        <v>1.0</v>
      </c>
      <c r="BC8" s="40">
        <v>0.0</v>
      </c>
      <c r="BD8" s="72">
        <v>0.0</v>
      </c>
      <c r="BE8" s="40">
        <v>0.0</v>
      </c>
      <c r="BF8" s="40">
        <v>0.0</v>
      </c>
      <c r="BG8" s="40">
        <v>0.0</v>
      </c>
      <c r="BH8" s="40">
        <v>0.0</v>
      </c>
      <c r="BI8" s="40">
        <v>1.0</v>
      </c>
      <c r="BJ8" s="40">
        <v>0.0</v>
      </c>
      <c r="BK8" s="40">
        <v>0.0</v>
      </c>
      <c r="BL8" s="40">
        <v>0.0</v>
      </c>
      <c r="BM8" s="93">
        <v>1.0</v>
      </c>
      <c r="BN8" s="94">
        <f t="shared" si="1"/>
        <v>41.5</v>
      </c>
    </row>
    <row r="9">
      <c r="A9" s="40" t="s">
        <v>116</v>
      </c>
      <c r="B9" s="44" t="str">
        <f t="array" ref="B9">INDEX('Svi studenti'!$C$2:$C991,MATCH(A9, 'Svi studenti'!$B$2:$B991, 0))</f>
        <v>Кизић, Лука</v>
      </c>
      <c r="C9" s="126" t="str">
        <f t="array" ref="C9">iferror(iNDEX('Svi studenti'!$G$2:$G991,MATCH(A9, 'Svi studenti'!$B$2:$B991, 0)),"---")</f>
        <v>2и1а</v>
      </c>
      <c r="D9" s="40">
        <v>1.0</v>
      </c>
      <c r="E9" s="40">
        <v>1.0</v>
      </c>
      <c r="F9" s="40">
        <v>1.0</v>
      </c>
      <c r="G9" s="40">
        <v>1.0</v>
      </c>
      <c r="H9" s="40">
        <v>1.0</v>
      </c>
      <c r="I9" s="40">
        <v>1.0</v>
      </c>
      <c r="J9" s="40">
        <v>1.0</v>
      </c>
      <c r="K9" s="40">
        <v>1.0</v>
      </c>
      <c r="L9" s="40">
        <v>1.0</v>
      </c>
      <c r="M9" s="93">
        <v>1.0</v>
      </c>
      <c r="N9" s="40">
        <v>1.0</v>
      </c>
      <c r="O9" s="40">
        <v>1.0</v>
      </c>
      <c r="P9" s="40">
        <v>1.0</v>
      </c>
      <c r="Q9" s="40">
        <v>1.0</v>
      </c>
      <c r="R9" s="40">
        <v>1.0</v>
      </c>
      <c r="S9" s="40">
        <v>1.0</v>
      </c>
      <c r="T9" s="40">
        <v>1.0</v>
      </c>
      <c r="U9" s="40">
        <v>1.0</v>
      </c>
      <c r="V9" s="40">
        <v>1.0</v>
      </c>
      <c r="W9" s="72">
        <v>1.0</v>
      </c>
      <c r="X9" s="40">
        <v>1.0</v>
      </c>
      <c r="Y9" s="40">
        <v>1.0</v>
      </c>
      <c r="Z9" s="40">
        <v>1.0</v>
      </c>
      <c r="AA9" s="40">
        <v>1.0</v>
      </c>
      <c r="AB9" s="40">
        <v>1.0</v>
      </c>
      <c r="AC9" s="40">
        <v>1.0</v>
      </c>
      <c r="AD9" s="40">
        <v>1.0</v>
      </c>
      <c r="AE9" s="40">
        <v>2.0</v>
      </c>
      <c r="AF9" s="40">
        <v>1.0</v>
      </c>
      <c r="AG9" s="40">
        <v>1.0</v>
      </c>
      <c r="AH9" s="40">
        <v>1.0</v>
      </c>
      <c r="AI9" s="40">
        <v>1.0</v>
      </c>
      <c r="AJ9" s="40">
        <v>1.0</v>
      </c>
      <c r="AK9" s="40">
        <v>1.0</v>
      </c>
      <c r="AL9" s="40">
        <v>1.0</v>
      </c>
      <c r="AM9" s="40">
        <v>1.0</v>
      </c>
      <c r="AN9" s="40">
        <v>1.0</v>
      </c>
      <c r="AO9" s="40">
        <v>1.0</v>
      </c>
      <c r="AP9" s="40">
        <v>1.0</v>
      </c>
      <c r="AQ9" s="40">
        <v>1.0</v>
      </c>
      <c r="AR9" s="40">
        <v>1.0</v>
      </c>
      <c r="AS9" s="40">
        <v>1.0</v>
      </c>
      <c r="AT9" s="40">
        <v>0.0</v>
      </c>
      <c r="AU9" s="40">
        <v>1.0</v>
      </c>
      <c r="AV9" s="40">
        <v>0.0</v>
      </c>
      <c r="AW9" s="40">
        <v>0.0</v>
      </c>
      <c r="AX9" s="40">
        <v>0.0</v>
      </c>
      <c r="AY9" s="40">
        <v>0.0</v>
      </c>
      <c r="AZ9" s="40">
        <v>0.0</v>
      </c>
      <c r="BA9" s="40">
        <v>0.0</v>
      </c>
      <c r="BB9" s="40">
        <v>0.0</v>
      </c>
      <c r="BC9" s="40">
        <v>0.0</v>
      </c>
      <c r="BD9" s="72">
        <v>0.0</v>
      </c>
      <c r="BE9" s="40">
        <v>1.0</v>
      </c>
      <c r="BF9" s="40">
        <v>1.0</v>
      </c>
      <c r="BG9" s="40">
        <v>1.0</v>
      </c>
      <c r="BH9" s="40">
        <v>2.0</v>
      </c>
      <c r="BI9" s="40">
        <v>1.0</v>
      </c>
      <c r="BJ9" s="40">
        <v>1.0</v>
      </c>
      <c r="BK9" s="40">
        <v>1.0</v>
      </c>
      <c r="BL9" s="40">
        <v>1.0</v>
      </c>
      <c r="BM9" s="93">
        <v>1.0</v>
      </c>
      <c r="BN9" s="94">
        <f t="shared" si="1"/>
        <v>54</v>
      </c>
    </row>
    <row r="10">
      <c r="A10" s="40" t="s">
        <v>288</v>
      </c>
      <c r="B10" s="44" t="str">
        <f t="array" ref="B10">INDEX('Svi studenti'!$C$2:$C991,MATCH(A10, 'Svi studenti'!$B$2:$B991, 0))</f>
        <v>Трифуновић, Михајло</v>
      </c>
      <c r="C10" s="125" t="str">
        <f t="array" ref="C10">iferror(iNDEX('Svi studenti'!$G$2:$G991,MATCH(A10, 'Svi studenti'!$B$2:$B991, 0)),"---")</f>
        <v>2и2а</v>
      </c>
      <c r="D10" s="40">
        <v>1.0</v>
      </c>
      <c r="E10" s="40">
        <v>1.0</v>
      </c>
      <c r="F10" s="40">
        <v>0.0</v>
      </c>
      <c r="G10" s="40">
        <v>1.0</v>
      </c>
      <c r="H10" s="40">
        <v>0.0</v>
      </c>
      <c r="I10" s="40">
        <v>1.0</v>
      </c>
      <c r="J10" s="40">
        <v>1.0</v>
      </c>
      <c r="K10" s="40">
        <v>0.5</v>
      </c>
      <c r="L10" s="40">
        <v>0.5</v>
      </c>
      <c r="M10" s="93">
        <v>0.5</v>
      </c>
      <c r="N10" s="40">
        <v>1.0</v>
      </c>
      <c r="O10" s="40">
        <v>1.0</v>
      </c>
      <c r="P10" s="40">
        <v>1.0</v>
      </c>
      <c r="Q10" s="40">
        <v>1.0</v>
      </c>
      <c r="R10" s="40">
        <v>1.0</v>
      </c>
      <c r="S10" s="40">
        <v>1.0</v>
      </c>
      <c r="T10" s="40">
        <v>1.0</v>
      </c>
      <c r="U10" s="40">
        <v>1.0</v>
      </c>
      <c r="V10" s="40">
        <v>1.0</v>
      </c>
      <c r="W10" s="72">
        <v>1.0</v>
      </c>
      <c r="X10" s="40">
        <v>1.0</v>
      </c>
      <c r="Y10" s="40">
        <v>1.0</v>
      </c>
      <c r="Z10" s="40">
        <v>1.0</v>
      </c>
      <c r="AA10" s="40">
        <v>0.0</v>
      </c>
      <c r="AB10" s="40">
        <v>1.0</v>
      </c>
      <c r="AC10" s="40">
        <v>1.0</v>
      </c>
      <c r="AD10" s="40">
        <v>1.0</v>
      </c>
      <c r="AE10" s="40">
        <v>2.0</v>
      </c>
      <c r="AF10" s="40">
        <v>1.0</v>
      </c>
      <c r="AG10" s="40">
        <v>1.0</v>
      </c>
      <c r="AH10" s="40">
        <v>1.0</v>
      </c>
      <c r="AI10" s="40">
        <v>1.0</v>
      </c>
      <c r="AJ10" s="40">
        <v>1.0</v>
      </c>
      <c r="AK10" s="40">
        <v>1.0</v>
      </c>
      <c r="AL10" s="40">
        <v>1.0</v>
      </c>
      <c r="AM10" s="40">
        <v>1.0</v>
      </c>
      <c r="AN10" s="40">
        <v>0.5</v>
      </c>
      <c r="AO10" s="40">
        <v>1.0</v>
      </c>
      <c r="AP10" s="40">
        <v>0.0</v>
      </c>
      <c r="AQ10" s="40">
        <v>0.0</v>
      </c>
      <c r="AR10" s="40">
        <v>0.0</v>
      </c>
      <c r="AS10" s="40">
        <v>0.0</v>
      </c>
      <c r="AT10" s="40">
        <v>0.0</v>
      </c>
      <c r="AU10" s="40">
        <v>0.0</v>
      </c>
      <c r="AV10" s="40">
        <v>0.0</v>
      </c>
      <c r="AW10" s="40">
        <v>0.0</v>
      </c>
      <c r="AX10" s="40">
        <v>0.0</v>
      </c>
      <c r="AY10" s="40">
        <v>0.0</v>
      </c>
      <c r="AZ10" s="40">
        <v>0.0</v>
      </c>
      <c r="BA10" s="40">
        <v>0.0</v>
      </c>
      <c r="BB10" s="40">
        <v>0.0</v>
      </c>
      <c r="BC10" s="40">
        <v>0.0</v>
      </c>
      <c r="BD10" s="72">
        <v>0.0</v>
      </c>
      <c r="BE10" s="40">
        <v>1.0</v>
      </c>
      <c r="BF10" s="40">
        <v>1.0</v>
      </c>
      <c r="BG10" s="40">
        <v>1.0</v>
      </c>
      <c r="BH10" s="40">
        <v>2.0</v>
      </c>
      <c r="BI10" s="40">
        <v>1.0</v>
      </c>
      <c r="BJ10" s="40">
        <v>0.0</v>
      </c>
      <c r="BK10" s="40">
        <v>0.0</v>
      </c>
      <c r="BL10" s="40">
        <v>1.0</v>
      </c>
      <c r="BM10" s="93">
        <v>1.0</v>
      </c>
      <c r="BN10" s="94">
        <f t="shared" si="1"/>
        <v>42</v>
      </c>
    </row>
    <row r="11">
      <c r="A11" s="40" t="s">
        <v>232</v>
      </c>
      <c r="B11" s="44" t="str">
        <f t="array" ref="B11">INDEX('Svi studenti'!$C$2:$C991,MATCH(A11, 'Svi studenti'!$B$2:$B991, 0))</f>
        <v>Рајић, Борис</v>
      </c>
      <c r="C11" s="125" t="str">
        <f t="array" ref="C11">iferror(iNDEX('Svi studenti'!$G$2:$G991,MATCH(A11, 'Svi studenti'!$B$2:$B991, 0)),"---")</f>
        <v>2и1б</v>
      </c>
      <c r="D11" s="40">
        <v>1.0</v>
      </c>
      <c r="E11" s="40">
        <v>1.0</v>
      </c>
      <c r="F11" s="40">
        <v>1.0</v>
      </c>
      <c r="G11" s="40">
        <v>1.0</v>
      </c>
      <c r="H11" s="40">
        <v>1.0</v>
      </c>
      <c r="I11" s="40">
        <v>0.0</v>
      </c>
      <c r="J11" s="40">
        <v>1.0</v>
      </c>
      <c r="K11" s="40">
        <v>1.0</v>
      </c>
      <c r="L11" s="40">
        <v>1.0</v>
      </c>
      <c r="M11" s="93">
        <v>1.0</v>
      </c>
      <c r="N11" s="40">
        <v>1.0</v>
      </c>
      <c r="O11" s="40">
        <v>1.0</v>
      </c>
      <c r="P11" s="40">
        <v>1.0</v>
      </c>
      <c r="Q11" s="40">
        <v>1.0</v>
      </c>
      <c r="R11" s="40">
        <v>1.0</v>
      </c>
      <c r="S11" s="40">
        <v>1.0</v>
      </c>
      <c r="T11" s="40">
        <v>1.0</v>
      </c>
      <c r="U11" s="40">
        <v>1.0</v>
      </c>
      <c r="V11" s="40">
        <v>1.0</v>
      </c>
      <c r="W11" s="72">
        <v>1.0</v>
      </c>
      <c r="X11" s="40">
        <v>1.0</v>
      </c>
      <c r="Y11" s="40">
        <v>1.0</v>
      </c>
      <c r="Z11" s="40">
        <v>1.0</v>
      </c>
      <c r="AA11" s="40">
        <v>1.0</v>
      </c>
      <c r="AB11" s="40">
        <v>1.0</v>
      </c>
      <c r="AC11" s="40">
        <v>1.0</v>
      </c>
      <c r="AD11" s="40">
        <v>1.0</v>
      </c>
      <c r="AE11" s="40">
        <v>2.0</v>
      </c>
      <c r="AF11" s="40">
        <v>1.0</v>
      </c>
      <c r="AG11" s="40">
        <v>1.0</v>
      </c>
      <c r="AH11" s="40">
        <v>0.0</v>
      </c>
      <c r="AI11" s="40">
        <v>0.0</v>
      </c>
      <c r="AJ11" s="40">
        <v>1.0</v>
      </c>
      <c r="AK11" s="40">
        <v>1.0</v>
      </c>
      <c r="AL11" s="40">
        <v>1.0</v>
      </c>
      <c r="AM11" s="40">
        <v>1.0</v>
      </c>
      <c r="AN11" s="40">
        <v>1.0</v>
      </c>
      <c r="AO11" s="40">
        <v>1.0</v>
      </c>
      <c r="AP11" s="40">
        <v>1.0</v>
      </c>
      <c r="AQ11" s="40">
        <v>1.0</v>
      </c>
      <c r="AR11" s="40">
        <v>2.0</v>
      </c>
      <c r="AS11" s="40">
        <v>1.0</v>
      </c>
      <c r="AT11" s="40">
        <v>1.0</v>
      </c>
      <c r="AU11" s="40">
        <v>0.0</v>
      </c>
      <c r="AV11" s="40">
        <v>0.0</v>
      </c>
      <c r="AW11" s="40">
        <v>1.0</v>
      </c>
      <c r="AX11" s="40">
        <v>0.0</v>
      </c>
      <c r="AY11" s="40">
        <v>1.0</v>
      </c>
      <c r="AZ11" s="40">
        <v>1.0</v>
      </c>
      <c r="BA11" s="40">
        <v>1.0</v>
      </c>
      <c r="BB11" s="40">
        <v>1.0</v>
      </c>
      <c r="BC11" s="40">
        <v>0.0</v>
      </c>
      <c r="BD11" s="72">
        <v>0.0</v>
      </c>
      <c r="BE11" s="40">
        <v>1.0</v>
      </c>
      <c r="BF11" s="40">
        <v>1.0</v>
      </c>
      <c r="BG11" s="40">
        <v>1.0</v>
      </c>
      <c r="BH11" s="40">
        <v>2.0</v>
      </c>
      <c r="BI11" s="40">
        <v>1.0</v>
      </c>
      <c r="BJ11" s="40">
        <v>1.0</v>
      </c>
      <c r="BK11" s="40">
        <v>1.0</v>
      </c>
      <c r="BL11" s="40">
        <v>1.0</v>
      </c>
      <c r="BM11" s="93">
        <v>1.0</v>
      </c>
      <c r="BN11" s="94">
        <f t="shared" si="1"/>
        <v>57</v>
      </c>
    </row>
    <row r="12">
      <c r="A12" s="40" t="s">
        <v>36</v>
      </c>
      <c r="B12" s="44" t="str">
        <f t="array" ref="B12">INDEX('Svi studenti'!$C$2:$C991,MATCH(A12, 'Svi studenti'!$B$2:$B991, 0))</f>
        <v>Будимир, Никола</v>
      </c>
      <c r="C12" s="125" t="str">
        <f t="array" ref="C12">iferror(iNDEX('Svi studenti'!$G$2:$G991,MATCH(A12, 'Svi studenti'!$B$2:$B991, 0)),"---")</f>
        <v>2и1б</v>
      </c>
      <c r="D12" s="40">
        <v>1.0</v>
      </c>
      <c r="E12" s="40">
        <v>1.0</v>
      </c>
      <c r="F12" s="40">
        <v>1.0</v>
      </c>
      <c r="G12" s="40">
        <v>1.0</v>
      </c>
      <c r="H12" s="40">
        <v>1.0</v>
      </c>
      <c r="I12" s="40">
        <v>1.0</v>
      </c>
      <c r="J12" s="40">
        <v>1.0</v>
      </c>
      <c r="K12" s="40">
        <v>1.0</v>
      </c>
      <c r="L12" s="40">
        <v>1.0</v>
      </c>
      <c r="M12" s="93">
        <v>1.0</v>
      </c>
      <c r="N12" s="40">
        <v>1.0</v>
      </c>
      <c r="O12" s="40">
        <v>1.0</v>
      </c>
      <c r="P12" s="40">
        <v>1.0</v>
      </c>
      <c r="Q12" s="40">
        <v>1.0</v>
      </c>
      <c r="R12" s="40">
        <v>1.0</v>
      </c>
      <c r="S12" s="40">
        <v>1.0</v>
      </c>
      <c r="T12" s="40">
        <v>1.0</v>
      </c>
      <c r="U12" s="40">
        <v>1.0</v>
      </c>
      <c r="V12" s="40">
        <v>1.0</v>
      </c>
      <c r="W12" s="72">
        <v>1.0</v>
      </c>
      <c r="X12" s="40">
        <v>1.0</v>
      </c>
      <c r="Y12" s="40">
        <v>1.0</v>
      </c>
      <c r="Z12" s="40">
        <v>1.0</v>
      </c>
      <c r="AA12" s="40">
        <v>1.0</v>
      </c>
      <c r="AB12" s="40">
        <v>1.0</v>
      </c>
      <c r="AC12" s="40">
        <v>1.0</v>
      </c>
      <c r="AD12" s="40">
        <v>1.0</v>
      </c>
      <c r="AE12" s="40">
        <v>2.0</v>
      </c>
      <c r="AF12" s="40">
        <v>1.0</v>
      </c>
      <c r="AG12" s="40">
        <v>1.0</v>
      </c>
      <c r="AH12" s="40">
        <v>1.0</v>
      </c>
      <c r="AI12" s="40">
        <v>1.0</v>
      </c>
      <c r="AJ12" s="40">
        <v>1.0</v>
      </c>
      <c r="AK12" s="40">
        <v>1.0</v>
      </c>
      <c r="AL12" s="40">
        <v>1.0</v>
      </c>
      <c r="AM12" s="40">
        <v>1.0</v>
      </c>
      <c r="AN12" s="40">
        <v>1.0</v>
      </c>
      <c r="AO12" s="40">
        <v>1.0</v>
      </c>
      <c r="AP12" s="40">
        <v>1.0</v>
      </c>
      <c r="AQ12" s="40">
        <v>1.0</v>
      </c>
      <c r="AR12" s="40">
        <v>2.0</v>
      </c>
      <c r="AS12" s="40">
        <v>0.0</v>
      </c>
      <c r="AT12" s="40">
        <v>1.0</v>
      </c>
      <c r="AU12" s="40">
        <v>1.0</v>
      </c>
      <c r="AV12" s="40">
        <v>1.0</v>
      </c>
      <c r="AW12" s="40">
        <v>1.0</v>
      </c>
      <c r="AX12" s="40">
        <v>1.0</v>
      </c>
      <c r="AY12" s="40">
        <v>1.0</v>
      </c>
      <c r="AZ12" s="40">
        <v>1.0</v>
      </c>
      <c r="BA12" s="40">
        <v>1.0</v>
      </c>
      <c r="BB12" s="40">
        <v>1.0</v>
      </c>
      <c r="BC12" s="40">
        <v>1.0</v>
      </c>
      <c r="BD12" s="72">
        <v>1.0</v>
      </c>
      <c r="BE12" s="40">
        <v>1.0</v>
      </c>
      <c r="BF12" s="40">
        <v>1.0</v>
      </c>
      <c r="BG12" s="40">
        <v>1.0</v>
      </c>
      <c r="BH12" s="40">
        <v>2.0</v>
      </c>
      <c r="BI12" s="40">
        <v>1.0</v>
      </c>
      <c r="BJ12" s="40">
        <v>1.0</v>
      </c>
      <c r="BK12" s="40">
        <v>1.0</v>
      </c>
      <c r="BL12" s="40">
        <v>1.0</v>
      </c>
      <c r="BM12" s="93">
        <v>1.0</v>
      </c>
      <c r="BN12" s="94">
        <f t="shared" si="1"/>
        <v>64</v>
      </c>
    </row>
    <row r="13">
      <c r="A13" s="40" t="s">
        <v>216</v>
      </c>
      <c r="B13" s="44" t="str">
        <f t="array" ref="B13">INDEX('Svi studenti'!$C$2:$C991,MATCH(A13, 'Svi studenti'!$B$2:$B991, 0))</f>
        <v>Поповић, Слободан</v>
      </c>
      <c r="C13" s="125" t="str">
        <f t="array" ref="C13">iferror(iNDEX('Svi studenti'!$G$2:$G991,MATCH(A13, 'Svi studenti'!$B$2:$B991, 0)),"---")</f>
        <v>2и1б</v>
      </c>
      <c r="D13" s="40">
        <v>0.0</v>
      </c>
      <c r="E13" s="40">
        <v>1.0</v>
      </c>
      <c r="F13" s="40">
        <v>1.0</v>
      </c>
      <c r="G13" s="40">
        <v>1.0</v>
      </c>
      <c r="H13" s="40">
        <v>0.5</v>
      </c>
      <c r="I13" s="40">
        <v>1.0</v>
      </c>
      <c r="J13" s="40">
        <v>1.0</v>
      </c>
      <c r="K13" s="40">
        <v>1.0</v>
      </c>
      <c r="L13" s="40">
        <v>0.5</v>
      </c>
      <c r="M13" s="93">
        <v>1.0</v>
      </c>
      <c r="N13" s="40">
        <v>1.0</v>
      </c>
      <c r="O13" s="40">
        <v>1.0</v>
      </c>
      <c r="P13" s="40">
        <v>1.0</v>
      </c>
      <c r="Q13" s="40">
        <v>1.0</v>
      </c>
      <c r="R13" s="40">
        <v>1.0</v>
      </c>
      <c r="S13" s="40">
        <v>1.0</v>
      </c>
      <c r="T13" s="40">
        <v>1.0</v>
      </c>
      <c r="U13" s="40">
        <v>1.0</v>
      </c>
      <c r="V13" s="40">
        <v>1.0</v>
      </c>
      <c r="W13" s="72">
        <v>1.0</v>
      </c>
      <c r="X13" s="40">
        <v>1.0</v>
      </c>
      <c r="Y13" s="40">
        <v>1.0</v>
      </c>
      <c r="Z13" s="40">
        <v>1.0</v>
      </c>
      <c r="AA13" s="40">
        <v>1.0</v>
      </c>
      <c r="AB13" s="40">
        <v>1.0</v>
      </c>
      <c r="AC13" s="40">
        <v>1.0</v>
      </c>
      <c r="AD13" s="40">
        <v>1.0</v>
      </c>
      <c r="AE13" s="40">
        <v>2.0</v>
      </c>
      <c r="AF13" s="40">
        <v>1.0</v>
      </c>
      <c r="AG13" s="40">
        <v>1.0</v>
      </c>
      <c r="AH13" s="40">
        <v>0.0</v>
      </c>
      <c r="AI13" s="40">
        <v>0.0</v>
      </c>
      <c r="AJ13" s="40">
        <v>1.0</v>
      </c>
      <c r="AK13" s="40">
        <v>1.0</v>
      </c>
      <c r="AL13" s="40">
        <v>1.0</v>
      </c>
      <c r="AM13" s="40">
        <v>1.0</v>
      </c>
      <c r="AN13" s="40">
        <v>1.0</v>
      </c>
      <c r="AO13" s="40">
        <v>1.0</v>
      </c>
      <c r="AP13" s="40">
        <v>1.0</v>
      </c>
      <c r="AQ13" s="40">
        <v>1.0</v>
      </c>
      <c r="AR13" s="40">
        <v>2.0</v>
      </c>
      <c r="AS13" s="40">
        <v>1.0</v>
      </c>
      <c r="AT13" s="40">
        <v>1.0</v>
      </c>
      <c r="AU13" s="40">
        <v>0.0</v>
      </c>
      <c r="AV13" s="40">
        <v>0.0</v>
      </c>
      <c r="AW13" s="40">
        <v>1.0</v>
      </c>
      <c r="AX13" s="40">
        <v>1.0</v>
      </c>
      <c r="AY13" s="40">
        <v>1.0</v>
      </c>
      <c r="AZ13" s="40">
        <v>1.0</v>
      </c>
      <c r="BA13" s="40">
        <v>1.0</v>
      </c>
      <c r="BB13" s="40">
        <v>1.0</v>
      </c>
      <c r="BC13" s="40">
        <v>1.0</v>
      </c>
      <c r="BD13" s="72">
        <v>0.0</v>
      </c>
      <c r="BE13" s="40">
        <v>1.0</v>
      </c>
      <c r="BF13" s="40">
        <v>1.0</v>
      </c>
      <c r="BG13" s="40">
        <v>1.0</v>
      </c>
      <c r="BH13" s="40">
        <v>2.0</v>
      </c>
      <c r="BI13" s="40">
        <v>1.0</v>
      </c>
      <c r="BJ13" s="40">
        <v>1.0</v>
      </c>
      <c r="BK13" s="40">
        <v>1.0</v>
      </c>
      <c r="BL13" s="40">
        <v>1.0</v>
      </c>
      <c r="BM13" s="93">
        <v>1.0</v>
      </c>
      <c r="BN13" s="94">
        <f t="shared" si="1"/>
        <v>58</v>
      </c>
    </row>
    <row r="14">
      <c r="A14" s="40" t="s">
        <v>185</v>
      </c>
      <c r="B14" s="44" t="str">
        <f t="array" ref="B14">INDEX('Svi studenti'!$C$2:$C991,MATCH(A14, 'Svi studenti'!$B$2:$B991, 0))</f>
        <v>Михајловић, Јелена</v>
      </c>
      <c r="C14" s="123" t="str">
        <f t="array" ref="C14">iferror(iNDEX('Svi studenti'!$G$2:$G991,MATCH(A14, 'Svi studenti'!$B$2:$B991, 0)),"---")</f>
        <v>2и2б</v>
      </c>
      <c r="D14" s="40">
        <v>1.0</v>
      </c>
      <c r="E14" s="40">
        <v>1.0</v>
      </c>
      <c r="F14" s="40">
        <v>1.0</v>
      </c>
      <c r="G14" s="40">
        <v>1.0</v>
      </c>
      <c r="H14" s="40">
        <v>1.0</v>
      </c>
      <c r="I14" s="40">
        <v>1.0</v>
      </c>
      <c r="J14" s="40">
        <v>1.0</v>
      </c>
      <c r="K14" s="40">
        <v>1.0</v>
      </c>
      <c r="L14" s="40">
        <v>1.0</v>
      </c>
      <c r="M14" s="93">
        <v>1.0</v>
      </c>
      <c r="N14" s="40">
        <v>1.0</v>
      </c>
      <c r="O14" s="40">
        <v>1.0</v>
      </c>
      <c r="P14" s="40">
        <v>1.0</v>
      </c>
      <c r="Q14" s="40">
        <v>1.0</v>
      </c>
      <c r="R14" s="40">
        <v>1.0</v>
      </c>
      <c r="S14" s="40">
        <v>1.0</v>
      </c>
      <c r="T14" s="40">
        <v>1.0</v>
      </c>
      <c r="U14" s="40">
        <v>1.0</v>
      </c>
      <c r="V14" s="40">
        <v>1.0</v>
      </c>
      <c r="W14" s="72">
        <v>1.0</v>
      </c>
      <c r="X14" s="40">
        <v>1.0</v>
      </c>
      <c r="Y14" s="40">
        <v>1.0</v>
      </c>
      <c r="Z14" s="40">
        <v>1.0</v>
      </c>
      <c r="AA14" s="40">
        <v>1.0</v>
      </c>
      <c r="AB14" s="40">
        <v>1.0</v>
      </c>
      <c r="AC14" s="40">
        <v>1.0</v>
      </c>
      <c r="AD14" s="40">
        <v>1.0</v>
      </c>
      <c r="AE14" s="40">
        <v>2.0</v>
      </c>
      <c r="AF14" s="40">
        <v>1.0</v>
      </c>
      <c r="AG14" s="40">
        <v>1.0</v>
      </c>
      <c r="AH14" s="40">
        <v>1.0</v>
      </c>
      <c r="AI14" s="40">
        <v>1.0</v>
      </c>
      <c r="AJ14" s="40">
        <v>1.0</v>
      </c>
      <c r="AK14" s="40">
        <v>1.0</v>
      </c>
      <c r="AL14" s="40">
        <v>1.0</v>
      </c>
      <c r="AM14" s="40">
        <v>1.0</v>
      </c>
      <c r="AN14" s="40">
        <v>1.0</v>
      </c>
      <c r="AO14" s="40">
        <v>1.0</v>
      </c>
      <c r="AP14" s="40">
        <v>1.0</v>
      </c>
      <c r="AQ14" s="40">
        <v>1.0</v>
      </c>
      <c r="AR14" s="40">
        <v>2.0</v>
      </c>
      <c r="AS14" s="40">
        <v>1.0</v>
      </c>
      <c r="AT14" s="40">
        <v>1.0</v>
      </c>
      <c r="AU14" s="40">
        <v>1.0</v>
      </c>
      <c r="AV14" s="40">
        <v>1.0</v>
      </c>
      <c r="AW14" s="40">
        <v>1.0</v>
      </c>
      <c r="AX14" s="40">
        <v>1.0</v>
      </c>
      <c r="AY14" s="40">
        <v>1.0</v>
      </c>
      <c r="AZ14" s="40">
        <v>1.0</v>
      </c>
      <c r="BA14" s="40">
        <v>1.0</v>
      </c>
      <c r="BB14" s="40">
        <v>1.0</v>
      </c>
      <c r="BC14" s="40">
        <v>1.0</v>
      </c>
      <c r="BD14" s="72">
        <v>1.0</v>
      </c>
      <c r="BE14" s="40">
        <v>1.0</v>
      </c>
      <c r="BF14" s="40">
        <v>1.0</v>
      </c>
      <c r="BG14" s="40">
        <v>1.0</v>
      </c>
      <c r="BH14" s="40">
        <v>2.0</v>
      </c>
      <c r="BI14" s="40">
        <v>1.0</v>
      </c>
      <c r="BJ14" s="40">
        <v>1.0</v>
      </c>
      <c r="BK14" s="40">
        <v>1.0</v>
      </c>
      <c r="BL14" s="40">
        <v>1.0</v>
      </c>
      <c r="BM14" s="93">
        <v>1.0</v>
      </c>
      <c r="BN14" s="94">
        <f t="shared" si="1"/>
        <v>65</v>
      </c>
    </row>
    <row r="15">
      <c r="A15" s="40" t="s">
        <v>241</v>
      </c>
      <c r="B15" s="44" t="str">
        <f t="array" ref="B15">INDEX('Svi studenti'!$C$2:$C991,MATCH(A15, 'Svi studenti'!$B$2:$B991, 0))</f>
        <v>Ритан, Лара</v>
      </c>
      <c r="C15" s="126" t="str">
        <f t="array" ref="C15">iferror(iNDEX('Svi studenti'!$G$2:$G991,MATCH(A15, 'Svi studenti'!$B$2:$B991, 0)),"---")</f>
        <v>2и1а</v>
      </c>
      <c r="D15" s="40">
        <v>1.0</v>
      </c>
      <c r="E15" s="40">
        <v>1.0</v>
      </c>
      <c r="F15" s="40">
        <v>1.0</v>
      </c>
      <c r="G15" s="40">
        <v>1.0</v>
      </c>
      <c r="H15" s="40">
        <v>1.0</v>
      </c>
      <c r="I15" s="40">
        <v>0.0</v>
      </c>
      <c r="J15" s="40">
        <v>1.0</v>
      </c>
      <c r="K15" s="40">
        <v>1.0</v>
      </c>
      <c r="L15" s="40">
        <v>1.0</v>
      </c>
      <c r="M15" s="93">
        <v>1.0</v>
      </c>
      <c r="N15" s="40">
        <v>0.5</v>
      </c>
      <c r="O15" s="40">
        <v>1.0</v>
      </c>
      <c r="P15" s="40">
        <v>0.5</v>
      </c>
      <c r="Q15" s="40">
        <v>0.0</v>
      </c>
      <c r="R15" s="40">
        <v>1.0</v>
      </c>
      <c r="S15" s="40">
        <v>0.0</v>
      </c>
      <c r="T15" s="40">
        <v>1.0</v>
      </c>
      <c r="U15" s="40">
        <v>1.0</v>
      </c>
      <c r="V15" s="40">
        <v>1.0</v>
      </c>
      <c r="W15" s="72">
        <v>0.0</v>
      </c>
      <c r="X15" s="40">
        <v>1.0</v>
      </c>
      <c r="Y15" s="40">
        <v>1.0</v>
      </c>
      <c r="Z15" s="40">
        <v>1.0</v>
      </c>
      <c r="AA15" s="40">
        <v>0.0</v>
      </c>
      <c r="AB15" s="40">
        <v>0.0</v>
      </c>
      <c r="AC15" s="40">
        <v>0.0</v>
      </c>
      <c r="AD15" s="40">
        <v>0.0</v>
      </c>
      <c r="AE15" s="40">
        <v>0.0</v>
      </c>
      <c r="AF15" s="40">
        <v>0.0</v>
      </c>
      <c r="AG15" s="40">
        <v>1.0</v>
      </c>
      <c r="AH15" s="40">
        <v>0.0</v>
      </c>
      <c r="AI15" s="40">
        <v>0.0</v>
      </c>
      <c r="AJ15" s="40">
        <v>0.0</v>
      </c>
      <c r="AK15" s="40">
        <v>1.0</v>
      </c>
      <c r="AL15" s="40">
        <v>0.0</v>
      </c>
      <c r="AM15" s="40">
        <v>0.0</v>
      </c>
      <c r="AN15" s="40">
        <v>0.0</v>
      </c>
      <c r="AO15" s="40">
        <v>1.0</v>
      </c>
      <c r="AP15" s="40">
        <v>1.0</v>
      </c>
      <c r="AQ15" s="40">
        <v>0.0</v>
      </c>
      <c r="AR15" s="40">
        <v>0.0</v>
      </c>
      <c r="AS15" s="40">
        <v>0.0</v>
      </c>
      <c r="AT15" s="40">
        <v>0.0</v>
      </c>
      <c r="AU15" s="40">
        <v>0.0</v>
      </c>
      <c r="AV15" s="40">
        <v>0.0</v>
      </c>
      <c r="AW15" s="40">
        <v>0.0</v>
      </c>
      <c r="AX15" s="40">
        <v>0.0</v>
      </c>
      <c r="AY15" s="40">
        <v>0.0</v>
      </c>
      <c r="AZ15" s="40">
        <v>1.0</v>
      </c>
      <c r="BA15" s="40">
        <v>0.0</v>
      </c>
      <c r="BB15" s="40">
        <v>0.0</v>
      </c>
      <c r="BC15" s="40">
        <v>0.0</v>
      </c>
      <c r="BD15" s="72">
        <v>0.0</v>
      </c>
      <c r="BE15" s="40">
        <v>0.0</v>
      </c>
      <c r="BF15" s="40">
        <v>0.0</v>
      </c>
      <c r="BG15" s="40">
        <v>0.0</v>
      </c>
      <c r="BH15" s="40">
        <v>0.0</v>
      </c>
      <c r="BI15" s="40">
        <v>0.0</v>
      </c>
      <c r="BJ15" s="40">
        <v>0.0</v>
      </c>
      <c r="BK15" s="40">
        <v>0.0</v>
      </c>
      <c r="BL15" s="40">
        <v>0.0</v>
      </c>
      <c r="BM15" s="93">
        <v>0.0</v>
      </c>
      <c r="BN15" s="97">
        <f t="shared" si="1"/>
        <v>23</v>
      </c>
    </row>
    <row r="16">
      <c r="A16" s="40" t="s">
        <v>162</v>
      </c>
      <c r="B16" s="44" t="str">
        <f t="array" ref="B16">INDEX('Svi studenti'!$C$2:$C991,MATCH(A16, 'Svi studenti'!$B$2:$B991, 0))</f>
        <v>Миленковић, Сандра</v>
      </c>
      <c r="C16" s="126" t="str">
        <f t="array" ref="C16">iferror(iNDEX('Svi studenti'!$G$2:$G991,MATCH(A16, 'Svi studenti'!$B$2:$B991, 0)),"---")</f>
        <v>2и1а</v>
      </c>
      <c r="D16" s="40">
        <v>1.0</v>
      </c>
      <c r="E16" s="40">
        <v>1.0</v>
      </c>
      <c r="F16" s="40">
        <v>1.0</v>
      </c>
      <c r="G16" s="40">
        <v>1.0</v>
      </c>
      <c r="H16" s="40">
        <v>1.0</v>
      </c>
      <c r="I16" s="40">
        <v>1.0</v>
      </c>
      <c r="J16" s="40">
        <v>1.0</v>
      </c>
      <c r="K16" s="40">
        <v>1.0</v>
      </c>
      <c r="L16" s="40">
        <v>1.0</v>
      </c>
      <c r="M16" s="93">
        <v>1.0</v>
      </c>
      <c r="N16" s="40">
        <v>1.0</v>
      </c>
      <c r="O16" s="40">
        <v>1.0</v>
      </c>
      <c r="P16" s="40">
        <v>1.0</v>
      </c>
      <c r="Q16" s="40">
        <v>1.0</v>
      </c>
      <c r="R16" s="40">
        <v>1.0</v>
      </c>
      <c r="S16" s="40">
        <v>0.0</v>
      </c>
      <c r="T16" s="40">
        <v>0.5</v>
      </c>
      <c r="U16" s="40">
        <v>1.0</v>
      </c>
      <c r="V16" s="40">
        <v>1.0</v>
      </c>
      <c r="W16" s="72">
        <v>0.5</v>
      </c>
      <c r="X16" s="40">
        <v>1.0</v>
      </c>
      <c r="Y16" s="40">
        <v>0.0</v>
      </c>
      <c r="Z16" s="40">
        <v>1.0</v>
      </c>
      <c r="AA16" s="40">
        <v>0.0</v>
      </c>
      <c r="AB16" s="40">
        <v>0.0</v>
      </c>
      <c r="AC16" s="40">
        <v>0.0</v>
      </c>
      <c r="AD16" s="40">
        <v>0.0</v>
      </c>
      <c r="AE16" s="40">
        <v>0.0</v>
      </c>
      <c r="AF16" s="40">
        <v>0.0</v>
      </c>
      <c r="AG16" s="40">
        <v>0.0</v>
      </c>
      <c r="AH16" s="40">
        <v>0.0</v>
      </c>
      <c r="AI16" s="40">
        <v>0.0</v>
      </c>
      <c r="AJ16" s="40">
        <v>0.0</v>
      </c>
      <c r="AK16" s="40">
        <v>0.0</v>
      </c>
      <c r="AL16" s="40">
        <v>0.0</v>
      </c>
      <c r="AM16" s="40">
        <v>0.5</v>
      </c>
      <c r="AN16" s="40">
        <v>0.0</v>
      </c>
      <c r="AO16" s="40">
        <v>1.0</v>
      </c>
      <c r="AP16" s="40">
        <v>1.0</v>
      </c>
      <c r="AQ16" s="40">
        <v>0.0</v>
      </c>
      <c r="AR16" s="40">
        <v>0.0</v>
      </c>
      <c r="AS16" s="40">
        <v>0.0</v>
      </c>
      <c r="AT16" s="40">
        <v>0.0</v>
      </c>
      <c r="AU16" s="40">
        <v>0.0</v>
      </c>
      <c r="AV16" s="40">
        <v>0.0</v>
      </c>
      <c r="AW16" s="40">
        <v>0.0</v>
      </c>
      <c r="AX16" s="40">
        <v>0.0</v>
      </c>
      <c r="AY16" s="40">
        <v>0.0</v>
      </c>
      <c r="AZ16" s="40">
        <v>0.0</v>
      </c>
      <c r="BA16" s="40">
        <v>0.0</v>
      </c>
      <c r="BB16" s="40">
        <v>0.0</v>
      </c>
      <c r="BC16" s="40">
        <v>0.0</v>
      </c>
      <c r="BD16" s="72">
        <v>0.0</v>
      </c>
      <c r="BE16" s="40">
        <v>0.0</v>
      </c>
      <c r="BF16" s="40">
        <v>0.0</v>
      </c>
      <c r="BG16" s="40">
        <v>0.0</v>
      </c>
      <c r="BH16" s="40">
        <v>0.0</v>
      </c>
      <c r="BI16" s="40">
        <v>0.0</v>
      </c>
      <c r="BJ16" s="40">
        <v>0.0</v>
      </c>
      <c r="BK16" s="40">
        <v>0.0</v>
      </c>
      <c r="BL16" s="40">
        <v>0.0</v>
      </c>
      <c r="BM16" s="93">
        <v>0.0</v>
      </c>
      <c r="BN16" s="97">
        <f t="shared" si="1"/>
        <v>22.5</v>
      </c>
    </row>
    <row r="17">
      <c r="A17" s="40" t="s">
        <v>15</v>
      </c>
      <c r="B17" s="44" t="str">
        <f t="array" ref="B17">INDEX('Svi studenti'!$C$2:$C991,MATCH(A17, 'Svi studenti'!$B$2:$B991, 0))</f>
        <v>Аврамовић, Лазар</v>
      </c>
      <c r="C17" s="123" t="str">
        <f t="array" ref="C17">iferror(iNDEX('Svi studenti'!$G$2:$G991,MATCH(A17, 'Svi studenti'!$B$2:$B991, 0)),"---")</f>
        <v>2и2б</v>
      </c>
      <c r="D17" s="40">
        <v>1.0</v>
      </c>
      <c r="E17" s="40">
        <v>1.0</v>
      </c>
      <c r="F17" s="40">
        <v>1.0</v>
      </c>
      <c r="G17" s="40">
        <v>1.0</v>
      </c>
      <c r="H17" s="40">
        <v>1.0</v>
      </c>
      <c r="I17" s="40">
        <v>1.0</v>
      </c>
      <c r="J17" s="40">
        <v>1.0</v>
      </c>
      <c r="K17" s="40">
        <v>0.7</v>
      </c>
      <c r="L17" s="40">
        <v>1.0</v>
      </c>
      <c r="M17" s="93">
        <v>1.0</v>
      </c>
      <c r="N17" s="40">
        <v>1.0</v>
      </c>
      <c r="O17" s="40">
        <v>1.0</v>
      </c>
      <c r="P17" s="40">
        <v>1.0</v>
      </c>
      <c r="Q17" s="40">
        <v>1.0</v>
      </c>
      <c r="R17" s="40">
        <v>1.0</v>
      </c>
      <c r="S17" s="40">
        <v>0.0</v>
      </c>
      <c r="T17" s="40">
        <v>1.0</v>
      </c>
      <c r="U17" s="40">
        <v>0.0</v>
      </c>
      <c r="V17" s="40">
        <v>1.0</v>
      </c>
      <c r="W17" s="72">
        <v>0.0</v>
      </c>
      <c r="X17" s="40">
        <v>1.0</v>
      </c>
      <c r="Y17" s="40">
        <v>0.5</v>
      </c>
      <c r="Z17" s="40">
        <v>0.0</v>
      </c>
      <c r="AA17" s="40">
        <v>0.0</v>
      </c>
      <c r="AB17" s="40">
        <v>0.5</v>
      </c>
      <c r="AC17" s="40">
        <v>0.0</v>
      </c>
      <c r="AD17" s="40">
        <v>0.0</v>
      </c>
      <c r="AE17" s="40">
        <v>0.0</v>
      </c>
      <c r="AF17" s="40">
        <v>0.0</v>
      </c>
      <c r="AG17" s="40">
        <v>1.0</v>
      </c>
      <c r="AH17" s="40">
        <v>0.0</v>
      </c>
      <c r="AI17" s="40">
        <v>0.0</v>
      </c>
      <c r="AJ17" s="40">
        <v>1.0</v>
      </c>
      <c r="AK17" s="40">
        <v>1.0</v>
      </c>
      <c r="AL17" s="40">
        <v>0.0</v>
      </c>
      <c r="AM17" s="40">
        <v>0.0</v>
      </c>
      <c r="AN17" s="40">
        <v>1.0</v>
      </c>
      <c r="AO17" s="40">
        <v>1.0</v>
      </c>
      <c r="AP17" s="40">
        <v>1.0</v>
      </c>
      <c r="AQ17" s="40">
        <v>0.0</v>
      </c>
      <c r="AR17" s="40">
        <v>0.0</v>
      </c>
      <c r="AS17" s="40">
        <v>0.0</v>
      </c>
      <c r="AT17" s="40">
        <v>0.0</v>
      </c>
      <c r="AU17" s="40">
        <v>0.0</v>
      </c>
      <c r="AV17" s="40">
        <v>0.0</v>
      </c>
      <c r="AW17" s="40">
        <v>0.0</v>
      </c>
      <c r="AX17" s="40">
        <v>0.0</v>
      </c>
      <c r="AY17" s="40">
        <v>0.3</v>
      </c>
      <c r="AZ17" s="40">
        <v>0.0</v>
      </c>
      <c r="BA17" s="40">
        <v>0.0</v>
      </c>
      <c r="BB17" s="40">
        <v>0.0</v>
      </c>
      <c r="BC17" s="40">
        <v>0.0</v>
      </c>
      <c r="BD17" s="72">
        <v>0.0</v>
      </c>
      <c r="BE17" s="40">
        <v>0.0</v>
      </c>
      <c r="BF17" s="40">
        <v>0.0</v>
      </c>
      <c r="BG17" s="40">
        <v>0.0</v>
      </c>
      <c r="BH17" s="40">
        <v>0.0</v>
      </c>
      <c r="BI17" s="40">
        <v>0.0</v>
      </c>
      <c r="BJ17" s="40">
        <v>0.0</v>
      </c>
      <c r="BK17" s="40">
        <v>0.0</v>
      </c>
      <c r="BL17" s="40">
        <v>0.0</v>
      </c>
      <c r="BM17" s="93">
        <v>0.0</v>
      </c>
      <c r="BN17" s="97">
        <f t="shared" si="1"/>
        <v>25</v>
      </c>
    </row>
    <row r="18">
      <c r="A18" s="40" t="s">
        <v>201</v>
      </c>
      <c r="B18" s="44" t="str">
        <f t="array" ref="B18">INDEX('Svi studenti'!$C$2:$C991,MATCH(A18, 'Svi studenti'!$B$2:$B991, 0))</f>
        <v>Павловић, Петар</v>
      </c>
      <c r="C18" s="123" t="str">
        <f t="array" ref="C18">iferror(iNDEX('Svi studenti'!$G$2:$G991,MATCH(A18, 'Svi studenti'!$B$2:$B991, 0)),"---")</f>
        <v>2и2б</v>
      </c>
      <c r="D18" s="40">
        <v>1.0</v>
      </c>
      <c r="E18" s="40">
        <v>0.7</v>
      </c>
      <c r="F18" s="40">
        <v>0.0</v>
      </c>
      <c r="G18" s="40">
        <v>1.0</v>
      </c>
      <c r="H18" s="40">
        <v>1.0</v>
      </c>
      <c r="I18" s="40">
        <v>1.0</v>
      </c>
      <c r="J18" s="40">
        <v>1.0</v>
      </c>
      <c r="K18" s="40">
        <v>0.7</v>
      </c>
      <c r="L18" s="40">
        <v>1.0</v>
      </c>
      <c r="M18" s="93">
        <v>0.5</v>
      </c>
      <c r="N18" s="40">
        <v>1.0</v>
      </c>
      <c r="O18" s="40">
        <v>1.0</v>
      </c>
      <c r="P18" s="40">
        <v>1.0</v>
      </c>
      <c r="Q18" s="40">
        <v>1.0</v>
      </c>
      <c r="R18" s="40">
        <v>1.0</v>
      </c>
      <c r="S18" s="40">
        <v>1.0</v>
      </c>
      <c r="T18" s="40">
        <v>1.0</v>
      </c>
      <c r="U18" s="40">
        <v>1.0</v>
      </c>
      <c r="V18" s="40">
        <v>1.0</v>
      </c>
      <c r="W18" s="72">
        <v>1.0</v>
      </c>
      <c r="X18" s="40">
        <v>1.0</v>
      </c>
      <c r="Y18" s="40">
        <v>1.0</v>
      </c>
      <c r="Z18" s="40">
        <v>1.0</v>
      </c>
      <c r="AA18" s="40">
        <v>0.0</v>
      </c>
      <c r="AB18" s="40">
        <v>1.0</v>
      </c>
      <c r="AC18" s="40">
        <v>1.0</v>
      </c>
      <c r="AD18" s="40">
        <v>1.0</v>
      </c>
      <c r="AE18" s="40">
        <v>2.0</v>
      </c>
      <c r="AF18" s="40">
        <v>0.0</v>
      </c>
      <c r="AG18" s="40">
        <v>1.0</v>
      </c>
      <c r="AH18" s="40">
        <v>1.0</v>
      </c>
      <c r="AI18" s="40">
        <v>1.0</v>
      </c>
      <c r="AJ18" s="40">
        <v>1.0</v>
      </c>
      <c r="AK18" s="40">
        <v>1.0</v>
      </c>
      <c r="AL18" s="40">
        <v>1.0</v>
      </c>
      <c r="AM18" s="40">
        <v>1.0</v>
      </c>
      <c r="AN18" s="40">
        <v>1.0</v>
      </c>
      <c r="AO18" s="40">
        <v>1.0</v>
      </c>
      <c r="AP18" s="40">
        <v>1.0</v>
      </c>
      <c r="AQ18" s="40">
        <v>1.0</v>
      </c>
      <c r="AR18" s="40">
        <v>2.0</v>
      </c>
      <c r="AS18" s="40">
        <v>0.0</v>
      </c>
      <c r="AT18" s="40">
        <v>1.0</v>
      </c>
      <c r="AU18" s="40">
        <v>1.0</v>
      </c>
      <c r="AV18" s="40">
        <v>1.0</v>
      </c>
      <c r="AW18" s="40">
        <v>1.0</v>
      </c>
      <c r="AX18" s="40">
        <v>1.0</v>
      </c>
      <c r="AY18" s="40">
        <v>1.0</v>
      </c>
      <c r="AZ18" s="40">
        <v>1.0</v>
      </c>
      <c r="BA18" s="40">
        <v>1.0</v>
      </c>
      <c r="BB18" s="40">
        <v>1.0</v>
      </c>
      <c r="BC18" s="40">
        <v>1.0</v>
      </c>
      <c r="BD18" s="72">
        <v>0.0</v>
      </c>
      <c r="BE18" s="40">
        <v>1.0</v>
      </c>
      <c r="BF18" s="40">
        <v>1.0</v>
      </c>
      <c r="BG18" s="40">
        <v>0.0</v>
      </c>
      <c r="BH18" s="40">
        <v>2.0</v>
      </c>
      <c r="BI18" s="40">
        <v>1.0</v>
      </c>
      <c r="BJ18" s="40">
        <v>1.0</v>
      </c>
      <c r="BK18" s="40">
        <v>1.0</v>
      </c>
      <c r="BL18" s="40">
        <v>1.0</v>
      </c>
      <c r="BM18" s="93">
        <v>1.0</v>
      </c>
      <c r="BN18" s="94">
        <f t="shared" si="1"/>
        <v>57.9</v>
      </c>
    </row>
    <row r="19">
      <c r="A19" s="40" t="s">
        <v>229</v>
      </c>
      <c r="B19" s="44" t="str">
        <f t="array" ref="B19">INDEX('Svi studenti'!$C$2:$C991,MATCH(A19, 'Svi studenti'!$B$2:$B991, 0))</f>
        <v>Радојичић, Никола</v>
      </c>
      <c r="C19" s="125" t="str">
        <f t="array" ref="C19">iferror(iNDEX('Svi studenti'!$G$2:$G991,MATCH(A19, 'Svi studenti'!$B$2:$B991, 0)),"---")</f>
        <v>2и1б</v>
      </c>
      <c r="D19" s="40">
        <v>1.0</v>
      </c>
      <c r="E19" s="40">
        <v>1.0</v>
      </c>
      <c r="F19" s="40">
        <v>0.0</v>
      </c>
      <c r="G19" s="40">
        <v>1.0</v>
      </c>
      <c r="H19" s="40">
        <v>0.5</v>
      </c>
      <c r="I19" s="40">
        <v>0.0</v>
      </c>
      <c r="J19" s="40">
        <v>1.0</v>
      </c>
      <c r="K19" s="40">
        <v>0.5</v>
      </c>
      <c r="L19" s="40">
        <v>0.5</v>
      </c>
      <c r="M19" s="93">
        <v>0.5</v>
      </c>
      <c r="N19" s="40">
        <v>0.5</v>
      </c>
      <c r="O19" s="40">
        <v>1.0</v>
      </c>
      <c r="P19" s="40">
        <v>1.0</v>
      </c>
      <c r="Q19" s="40">
        <v>1.0</v>
      </c>
      <c r="R19" s="40">
        <v>1.0</v>
      </c>
      <c r="S19" s="40">
        <v>0.0</v>
      </c>
      <c r="T19" s="40">
        <v>0.0</v>
      </c>
      <c r="U19" s="40">
        <v>0.0</v>
      </c>
      <c r="V19" s="40">
        <v>1.0</v>
      </c>
      <c r="W19" s="72">
        <v>0.0</v>
      </c>
      <c r="X19" s="40">
        <v>1.0</v>
      </c>
      <c r="Y19" s="40">
        <v>1.0</v>
      </c>
      <c r="Z19" s="40">
        <v>1.0</v>
      </c>
      <c r="AA19" s="40">
        <v>0.0</v>
      </c>
      <c r="AB19" s="40">
        <v>1.0</v>
      </c>
      <c r="AC19" s="40">
        <v>1.0</v>
      </c>
      <c r="AD19" s="40">
        <v>0.5</v>
      </c>
      <c r="AE19" s="40">
        <v>2.0</v>
      </c>
      <c r="AF19" s="40">
        <v>1.0</v>
      </c>
      <c r="AG19" s="40">
        <v>1.0</v>
      </c>
      <c r="AH19" s="40">
        <v>1.0</v>
      </c>
      <c r="AI19" s="40">
        <v>1.0</v>
      </c>
      <c r="AJ19" s="40">
        <v>1.0</v>
      </c>
      <c r="AK19" s="40">
        <v>0.5</v>
      </c>
      <c r="AL19" s="40">
        <v>0.0</v>
      </c>
      <c r="AM19" s="40">
        <v>0.0</v>
      </c>
      <c r="AN19" s="40">
        <v>1.0</v>
      </c>
      <c r="AO19" s="40">
        <v>0.0</v>
      </c>
      <c r="AP19" s="40">
        <v>0.0</v>
      </c>
      <c r="AQ19" s="40">
        <v>0.5</v>
      </c>
      <c r="AR19" s="40">
        <v>0.0</v>
      </c>
      <c r="AS19" s="40">
        <v>0.0</v>
      </c>
      <c r="AT19" s="40">
        <v>0.0</v>
      </c>
      <c r="AU19" s="40">
        <v>0.0</v>
      </c>
      <c r="AV19" s="40">
        <v>0.0</v>
      </c>
      <c r="AW19" s="40">
        <v>0.0</v>
      </c>
      <c r="AX19" s="40">
        <v>0.0</v>
      </c>
      <c r="AY19" s="40">
        <v>0.0</v>
      </c>
      <c r="AZ19" s="40">
        <v>0.0</v>
      </c>
      <c r="BA19" s="40">
        <v>0.0</v>
      </c>
      <c r="BB19" s="40">
        <v>1.0</v>
      </c>
      <c r="BC19" s="40">
        <v>0.0</v>
      </c>
      <c r="BD19" s="72">
        <v>0.0</v>
      </c>
      <c r="BE19" s="40">
        <v>1.0</v>
      </c>
      <c r="BF19" s="40">
        <v>1.0</v>
      </c>
      <c r="BG19" s="40">
        <v>1.0</v>
      </c>
      <c r="BH19" s="40">
        <v>1.0</v>
      </c>
      <c r="BI19" s="40">
        <v>0.0</v>
      </c>
      <c r="BJ19" s="40">
        <v>0.0</v>
      </c>
      <c r="BK19" s="40">
        <v>0.0</v>
      </c>
      <c r="BL19" s="40">
        <v>0.0</v>
      </c>
      <c r="BM19" s="93">
        <v>1.0</v>
      </c>
      <c r="BN19" s="94">
        <f t="shared" si="1"/>
        <v>32</v>
      </c>
    </row>
    <row r="20">
      <c r="A20" s="40" t="s">
        <v>85</v>
      </c>
      <c r="B20" s="44" t="str">
        <f t="array" ref="B20">INDEX('Svi studenti'!$C$2:$C991,MATCH(A20, 'Svi studenti'!$B$2:$B991, 0))</f>
        <v>Зељић, Александра</v>
      </c>
      <c r="C20" s="123" t="str">
        <f t="array" ref="C20">iferror(iNDEX('Svi studenti'!$G$2:$G991,MATCH(A20, 'Svi studenti'!$B$2:$B991, 0)),"---")</f>
        <v>2и1б</v>
      </c>
      <c r="D20" s="40">
        <v>1.0</v>
      </c>
      <c r="E20" s="40">
        <v>1.0</v>
      </c>
      <c r="F20" s="40">
        <v>1.0</v>
      </c>
      <c r="G20" s="40">
        <v>1.0</v>
      </c>
      <c r="H20" s="40">
        <v>1.0</v>
      </c>
      <c r="I20" s="40">
        <v>1.0</v>
      </c>
      <c r="J20" s="40">
        <v>1.0</v>
      </c>
      <c r="K20" s="40">
        <v>1.0</v>
      </c>
      <c r="L20" s="40">
        <v>0.1</v>
      </c>
      <c r="M20" s="93">
        <v>1.0</v>
      </c>
      <c r="N20" s="40">
        <v>1.0</v>
      </c>
      <c r="O20" s="40">
        <v>1.0</v>
      </c>
      <c r="P20" s="40">
        <v>1.0</v>
      </c>
      <c r="Q20" s="40">
        <v>1.0</v>
      </c>
      <c r="R20" s="40">
        <v>1.0</v>
      </c>
      <c r="S20" s="40">
        <v>0.0</v>
      </c>
      <c r="T20" s="40">
        <v>1.0</v>
      </c>
      <c r="U20" s="40">
        <v>1.0</v>
      </c>
      <c r="V20" s="40">
        <v>1.0</v>
      </c>
      <c r="W20" s="72">
        <v>0.7</v>
      </c>
      <c r="X20" s="40">
        <v>1.0</v>
      </c>
      <c r="Y20" s="40">
        <v>1.0</v>
      </c>
      <c r="Z20" s="40">
        <v>1.0</v>
      </c>
      <c r="AA20" s="40">
        <v>0.0</v>
      </c>
      <c r="AB20" s="40">
        <v>1.0</v>
      </c>
      <c r="AC20" s="40">
        <v>0.5</v>
      </c>
      <c r="AD20" s="40">
        <v>1.0</v>
      </c>
      <c r="AE20" s="40">
        <v>2.0</v>
      </c>
      <c r="AF20" s="40">
        <v>1.0</v>
      </c>
      <c r="AG20" s="40">
        <v>1.0</v>
      </c>
      <c r="AH20" s="40">
        <v>1.0</v>
      </c>
      <c r="AI20" s="40">
        <v>1.0</v>
      </c>
      <c r="AJ20" s="40">
        <v>1.0</v>
      </c>
      <c r="AK20" s="40">
        <v>1.0</v>
      </c>
      <c r="AL20" s="40">
        <v>0.0</v>
      </c>
      <c r="AM20" s="40">
        <v>1.0</v>
      </c>
      <c r="AN20" s="40">
        <v>1.0</v>
      </c>
      <c r="AO20" s="40">
        <v>1.0</v>
      </c>
      <c r="AP20" s="40">
        <v>0.5</v>
      </c>
      <c r="AQ20" s="40">
        <v>1.0</v>
      </c>
      <c r="AR20" s="40">
        <v>2.0</v>
      </c>
      <c r="AS20" s="40">
        <v>0.0</v>
      </c>
      <c r="AT20" s="40">
        <v>1.0</v>
      </c>
      <c r="AU20" s="40">
        <v>1.0</v>
      </c>
      <c r="AV20" s="40">
        <v>1.0</v>
      </c>
      <c r="AW20" s="40">
        <v>1.0</v>
      </c>
      <c r="AX20" s="40">
        <v>0.0</v>
      </c>
      <c r="AY20" s="40">
        <v>0.3</v>
      </c>
      <c r="AZ20" s="40">
        <v>0.0</v>
      </c>
      <c r="BA20" s="40">
        <v>0.0</v>
      </c>
      <c r="BB20" s="40">
        <v>0.0</v>
      </c>
      <c r="BC20" s="40">
        <v>0.5</v>
      </c>
      <c r="BD20" s="72">
        <v>0.0</v>
      </c>
      <c r="BE20" s="40">
        <v>1.0</v>
      </c>
      <c r="BF20" s="40">
        <v>1.0</v>
      </c>
      <c r="BG20" s="40">
        <v>1.0</v>
      </c>
      <c r="BH20" s="40">
        <v>0.0</v>
      </c>
      <c r="BI20" s="40">
        <v>0.0</v>
      </c>
      <c r="BJ20" s="40">
        <v>0.0</v>
      </c>
      <c r="BK20" s="40">
        <v>0.0</v>
      </c>
      <c r="BL20" s="40">
        <v>0.0</v>
      </c>
      <c r="BM20" s="93">
        <v>0.5</v>
      </c>
      <c r="BN20" s="94">
        <f t="shared" si="1"/>
        <v>46.1</v>
      </c>
    </row>
    <row r="21">
      <c r="A21" s="40" t="s">
        <v>141</v>
      </c>
      <c r="B21" s="44" t="str">
        <f t="array" ref="B21">INDEX('Svi studenti'!$C$2:$C991,MATCH(A21, 'Svi studenti'!$B$2:$B991, 0))</f>
        <v>Максимовић, Огњен</v>
      </c>
      <c r="C21" s="126" t="str">
        <f t="array" ref="C21">iferror(iNDEX('Svi studenti'!$G$2:$G991,MATCH(A21, 'Svi studenti'!$B$2:$B991, 0)),"---")</f>
        <v>2и1а</v>
      </c>
      <c r="D21" s="40">
        <v>1.0</v>
      </c>
      <c r="E21" s="40">
        <v>1.0</v>
      </c>
      <c r="F21" s="40">
        <v>1.0</v>
      </c>
      <c r="G21" s="40">
        <v>1.0</v>
      </c>
      <c r="H21" s="40">
        <v>1.0</v>
      </c>
      <c r="I21" s="40">
        <v>0.0</v>
      </c>
      <c r="J21" s="40">
        <v>1.0</v>
      </c>
      <c r="K21" s="40">
        <v>1.0</v>
      </c>
      <c r="L21" s="40">
        <v>1.0</v>
      </c>
      <c r="M21" s="93">
        <v>1.0</v>
      </c>
      <c r="N21" s="40">
        <v>1.0</v>
      </c>
      <c r="O21" s="40">
        <v>1.0</v>
      </c>
      <c r="P21" s="40">
        <v>1.0</v>
      </c>
      <c r="Q21" s="40">
        <v>1.0</v>
      </c>
      <c r="R21" s="40">
        <v>1.0</v>
      </c>
      <c r="S21" s="40">
        <v>0.0</v>
      </c>
      <c r="T21" s="40">
        <v>0.0</v>
      </c>
      <c r="U21" s="40">
        <v>0.0</v>
      </c>
      <c r="V21" s="40">
        <v>1.0</v>
      </c>
      <c r="W21" s="72">
        <v>0.5</v>
      </c>
      <c r="X21" s="40">
        <v>1.0</v>
      </c>
      <c r="Y21" s="40">
        <v>1.0</v>
      </c>
      <c r="Z21" s="40">
        <v>1.0</v>
      </c>
      <c r="AA21" s="40">
        <v>1.0</v>
      </c>
      <c r="AB21" s="40">
        <v>1.0</v>
      </c>
      <c r="AC21" s="40">
        <v>1.0</v>
      </c>
      <c r="AD21" s="40">
        <v>1.0</v>
      </c>
      <c r="AE21" s="40">
        <v>2.0</v>
      </c>
      <c r="AF21" s="40">
        <v>1.0</v>
      </c>
      <c r="AG21" s="40">
        <v>1.0</v>
      </c>
      <c r="AH21" s="40">
        <v>1.0</v>
      </c>
      <c r="AI21" s="40">
        <v>1.0</v>
      </c>
      <c r="AJ21" s="40">
        <v>1.0</v>
      </c>
      <c r="AK21" s="40">
        <v>1.0</v>
      </c>
      <c r="AL21" s="40">
        <v>1.0</v>
      </c>
      <c r="AM21" s="40">
        <v>1.0</v>
      </c>
      <c r="AN21" s="40">
        <v>1.0</v>
      </c>
      <c r="AO21" s="40">
        <v>1.0</v>
      </c>
      <c r="AP21" s="40">
        <v>1.0</v>
      </c>
      <c r="AQ21" s="40">
        <v>0.0</v>
      </c>
      <c r="AR21" s="40">
        <v>0.0</v>
      </c>
      <c r="AS21" s="40">
        <v>0.0</v>
      </c>
      <c r="AT21" s="40">
        <v>0.0</v>
      </c>
      <c r="AU21" s="40">
        <v>0.0</v>
      </c>
      <c r="AV21" s="40">
        <v>0.0</v>
      </c>
      <c r="AW21" s="40">
        <v>0.0</v>
      </c>
      <c r="AX21" s="40">
        <v>0.0</v>
      </c>
      <c r="AY21" s="40">
        <v>0.0</v>
      </c>
      <c r="AZ21" s="40">
        <v>0.0</v>
      </c>
      <c r="BA21" s="40">
        <v>0.0</v>
      </c>
      <c r="BB21" s="40">
        <v>0.0</v>
      </c>
      <c r="BC21" s="40">
        <v>0.0</v>
      </c>
      <c r="BD21" s="72">
        <v>0.0</v>
      </c>
      <c r="BE21" s="40">
        <v>0.0</v>
      </c>
      <c r="BF21" s="40">
        <v>0.0</v>
      </c>
      <c r="BG21" s="40">
        <v>0.0</v>
      </c>
      <c r="BH21" s="40">
        <v>0.0</v>
      </c>
      <c r="BI21" s="40">
        <v>0.0</v>
      </c>
      <c r="BJ21" s="40">
        <v>0.0</v>
      </c>
      <c r="BK21" s="40">
        <v>0.0</v>
      </c>
      <c r="BL21" s="40">
        <v>0.0</v>
      </c>
      <c r="BM21" s="93">
        <v>0.0</v>
      </c>
      <c r="BN21" s="94">
        <f t="shared" si="1"/>
        <v>35.5</v>
      </c>
    </row>
    <row r="22">
      <c r="A22" s="40" t="s">
        <v>264</v>
      </c>
      <c r="B22" s="44" t="str">
        <f t="array" ref="B22">INDEX('Svi studenti'!$C$2:$C991,MATCH(A22, 'Svi studenti'!$B$2:$B991, 0))</f>
        <v>Стефановић, Предраг</v>
      </c>
      <c r="C22" s="123" t="str">
        <f t="array" ref="C22">iferror(iNDEX('Svi studenti'!$G$2:$G991,MATCH(A22, 'Svi studenti'!$B$2:$B991, 0)),"---")</f>
        <v>2и2б</v>
      </c>
      <c r="D22" s="40">
        <v>1.0</v>
      </c>
      <c r="E22" s="40">
        <v>1.0</v>
      </c>
      <c r="F22" s="40">
        <v>1.0</v>
      </c>
      <c r="G22" s="40">
        <v>1.0</v>
      </c>
      <c r="H22" s="40">
        <v>1.0</v>
      </c>
      <c r="I22" s="40">
        <v>0.0</v>
      </c>
      <c r="J22" s="40">
        <v>1.0</v>
      </c>
      <c r="K22" s="40">
        <v>1.0</v>
      </c>
      <c r="L22" s="40">
        <v>1.0</v>
      </c>
      <c r="M22" s="93">
        <v>0.9</v>
      </c>
      <c r="N22" s="40">
        <v>1.0</v>
      </c>
      <c r="O22" s="40">
        <v>1.0</v>
      </c>
      <c r="P22" s="40">
        <v>1.0</v>
      </c>
      <c r="Q22" s="40">
        <v>1.0</v>
      </c>
      <c r="R22" s="40">
        <v>1.0</v>
      </c>
      <c r="S22" s="40">
        <v>0.0</v>
      </c>
      <c r="T22" s="40">
        <v>1.0</v>
      </c>
      <c r="U22" s="40">
        <v>1.0</v>
      </c>
      <c r="V22" s="40">
        <v>1.0</v>
      </c>
      <c r="W22" s="72">
        <v>1.0</v>
      </c>
      <c r="X22" s="40">
        <v>1.0</v>
      </c>
      <c r="Y22" s="40">
        <v>1.0</v>
      </c>
      <c r="Z22" s="40">
        <v>0.7</v>
      </c>
      <c r="AA22" s="40">
        <v>1.0</v>
      </c>
      <c r="AB22" s="40">
        <v>1.0</v>
      </c>
      <c r="AC22" s="40">
        <v>1.0</v>
      </c>
      <c r="AD22" s="40">
        <v>1.0</v>
      </c>
      <c r="AE22" s="40">
        <v>2.0</v>
      </c>
      <c r="AF22" s="40">
        <v>1.0</v>
      </c>
      <c r="AG22" s="40">
        <v>1.0</v>
      </c>
      <c r="AH22" s="40">
        <v>1.0</v>
      </c>
      <c r="AI22" s="40">
        <v>1.0</v>
      </c>
      <c r="AJ22" s="40">
        <v>1.0</v>
      </c>
      <c r="AK22" s="40">
        <v>1.0</v>
      </c>
      <c r="AL22" s="40">
        <v>1.0</v>
      </c>
      <c r="AM22" s="40">
        <v>1.0</v>
      </c>
      <c r="AN22" s="40">
        <v>1.0</v>
      </c>
      <c r="AO22" s="40">
        <v>1.0</v>
      </c>
      <c r="AP22" s="40">
        <v>1.0</v>
      </c>
      <c r="AQ22" s="40">
        <v>0.0</v>
      </c>
      <c r="AR22" s="40">
        <v>0.0</v>
      </c>
      <c r="AS22" s="40">
        <v>0.0</v>
      </c>
      <c r="AT22" s="40">
        <v>0.0</v>
      </c>
      <c r="AU22" s="40">
        <v>0.0</v>
      </c>
      <c r="AV22" s="40">
        <v>0.0</v>
      </c>
      <c r="AW22" s="40">
        <v>0.0</v>
      </c>
      <c r="AX22" s="40">
        <v>0.0</v>
      </c>
      <c r="AY22" s="40">
        <v>0.3</v>
      </c>
      <c r="AZ22" s="40">
        <v>0.0</v>
      </c>
      <c r="BA22" s="40">
        <v>0.0</v>
      </c>
      <c r="BB22" s="40">
        <v>0.0</v>
      </c>
      <c r="BC22" s="40">
        <v>0.0</v>
      </c>
      <c r="BD22" s="72">
        <v>0.0</v>
      </c>
      <c r="BE22" s="40">
        <v>0.0</v>
      </c>
      <c r="BF22" s="40">
        <v>0.0</v>
      </c>
      <c r="BG22" s="40">
        <v>0.0</v>
      </c>
      <c r="BH22" s="40">
        <v>0.0</v>
      </c>
      <c r="BI22" s="40">
        <v>0.0</v>
      </c>
      <c r="BJ22" s="40">
        <v>0.0</v>
      </c>
      <c r="BK22" s="40">
        <v>0.0</v>
      </c>
      <c r="BL22" s="40">
        <v>0.0</v>
      </c>
      <c r="BM22" s="93">
        <v>0.0</v>
      </c>
      <c r="BN22" s="94">
        <f t="shared" si="1"/>
        <v>37.9</v>
      </c>
    </row>
    <row r="23">
      <c r="A23" s="40" t="s">
        <v>52</v>
      </c>
      <c r="B23" s="44" t="str">
        <f t="array" ref="B23">INDEX('Svi studenti'!$C$2:$C991,MATCH(A23, 'Svi studenti'!$B$2:$B991, 0))</f>
        <v>Гојин, Владимир</v>
      </c>
      <c r="C23" s="125" t="str">
        <f t="array" ref="C23">iferror(iNDEX('Svi studenti'!$G$2:$G991,MATCH(A23, 'Svi studenti'!$B$2:$B991, 0)),"---")</f>
        <v>2и2б</v>
      </c>
      <c r="D23" s="40">
        <v>1.0</v>
      </c>
      <c r="E23" s="40">
        <v>0.5</v>
      </c>
      <c r="F23" s="40">
        <v>1.0</v>
      </c>
      <c r="G23" s="40">
        <v>1.0</v>
      </c>
      <c r="H23" s="40">
        <v>0.0</v>
      </c>
      <c r="I23" s="40">
        <v>1.0</v>
      </c>
      <c r="J23" s="40">
        <v>1.0</v>
      </c>
      <c r="K23" s="40">
        <v>1.0</v>
      </c>
      <c r="L23" s="40">
        <v>0.5</v>
      </c>
      <c r="M23" s="93">
        <v>1.0</v>
      </c>
      <c r="N23" s="40">
        <v>1.0</v>
      </c>
      <c r="O23" s="40">
        <v>1.0</v>
      </c>
      <c r="P23" s="40">
        <v>1.0</v>
      </c>
      <c r="Q23" s="40">
        <v>1.0</v>
      </c>
      <c r="R23" s="40">
        <v>1.0</v>
      </c>
      <c r="S23" s="40">
        <v>1.0</v>
      </c>
      <c r="T23" s="40">
        <v>0.0</v>
      </c>
      <c r="U23" s="40">
        <v>0.0</v>
      </c>
      <c r="V23" s="40">
        <v>1.0</v>
      </c>
      <c r="W23" s="72">
        <v>0.5</v>
      </c>
      <c r="X23" s="40">
        <v>1.0</v>
      </c>
      <c r="Y23" s="40">
        <v>0.5</v>
      </c>
      <c r="Z23" s="40">
        <v>1.0</v>
      </c>
      <c r="AA23" s="40">
        <v>1.0</v>
      </c>
      <c r="AB23" s="40">
        <v>1.0</v>
      </c>
      <c r="AC23" s="40">
        <v>1.0</v>
      </c>
      <c r="AD23" s="40">
        <v>1.0</v>
      </c>
      <c r="AE23" s="40">
        <v>2.0</v>
      </c>
      <c r="AF23" s="40">
        <v>1.0</v>
      </c>
      <c r="AG23" s="40">
        <v>1.0</v>
      </c>
      <c r="AH23" s="40">
        <v>1.0</v>
      </c>
      <c r="AI23" s="40">
        <v>1.0</v>
      </c>
      <c r="AJ23" s="40">
        <v>1.0</v>
      </c>
      <c r="AK23" s="40">
        <v>0.5</v>
      </c>
      <c r="AL23" s="40">
        <v>1.0</v>
      </c>
      <c r="AM23" s="40">
        <v>0.5</v>
      </c>
      <c r="AN23" s="40">
        <v>1.0</v>
      </c>
      <c r="AO23" s="40">
        <v>0.0</v>
      </c>
      <c r="AP23" s="40">
        <v>0.0</v>
      </c>
      <c r="AQ23" s="40">
        <v>1.0</v>
      </c>
      <c r="AR23" s="40">
        <v>2.0</v>
      </c>
      <c r="AS23" s="40">
        <v>0.0</v>
      </c>
      <c r="AT23" s="40">
        <v>1.0</v>
      </c>
      <c r="AU23" s="40">
        <v>1.0</v>
      </c>
      <c r="AV23" s="40">
        <v>1.0</v>
      </c>
      <c r="AW23" s="40">
        <v>1.0</v>
      </c>
      <c r="AX23" s="40">
        <v>0.0</v>
      </c>
      <c r="AY23" s="40">
        <v>0.0</v>
      </c>
      <c r="AZ23" s="40">
        <v>0.0</v>
      </c>
      <c r="BA23" s="40">
        <v>0.0</v>
      </c>
      <c r="BB23" s="40">
        <v>0.0</v>
      </c>
      <c r="BC23" s="40">
        <v>0.0</v>
      </c>
      <c r="BD23" s="72">
        <v>0.0</v>
      </c>
      <c r="BE23" s="40">
        <v>0.5</v>
      </c>
      <c r="BF23" s="40">
        <v>0.5</v>
      </c>
      <c r="BG23" s="40">
        <v>0.0</v>
      </c>
      <c r="BH23" s="40">
        <v>1.0</v>
      </c>
      <c r="BI23" s="40">
        <v>1.0</v>
      </c>
      <c r="BJ23" s="40">
        <v>1.0</v>
      </c>
      <c r="BK23" s="40">
        <v>0.0</v>
      </c>
      <c r="BL23" s="40">
        <v>0.0</v>
      </c>
      <c r="BM23" s="93">
        <v>1.0</v>
      </c>
      <c r="BN23" s="94">
        <f t="shared" si="1"/>
        <v>44</v>
      </c>
    </row>
    <row r="24">
      <c r="A24" s="99">
        <v>44228.0</v>
      </c>
      <c r="B24" s="44" t="str">
        <f t="array" ref="B24">INDEX('Svi studenti'!$C$2:$C991,MATCH(A24, 'Svi studenti'!$B$2:$B991, 0))</f>
        <v>Ђорђевић, Сташа</v>
      </c>
      <c r="C24" s="125" t="str">
        <f t="array" ref="C24">iferror(iNDEX('Svi studenti'!$G$2:$G991,MATCH(A24, 'Svi studenti'!$B$2:$B991, 0)),"---")</f>
        <v>2и1б</v>
      </c>
      <c r="D24" s="40">
        <v>1.0</v>
      </c>
      <c r="E24" s="40">
        <v>1.0</v>
      </c>
      <c r="F24" s="40">
        <v>1.0</v>
      </c>
      <c r="G24" s="40">
        <v>1.0</v>
      </c>
      <c r="H24" s="40">
        <v>1.0</v>
      </c>
      <c r="I24" s="40">
        <v>1.0</v>
      </c>
      <c r="J24" s="40">
        <v>1.0</v>
      </c>
      <c r="K24" s="40">
        <v>1.0</v>
      </c>
      <c r="L24" s="40">
        <v>1.0</v>
      </c>
      <c r="M24" s="93">
        <v>1.0</v>
      </c>
      <c r="N24" s="40">
        <v>1.0</v>
      </c>
      <c r="O24" s="40">
        <v>1.0</v>
      </c>
      <c r="P24" s="40">
        <v>1.0</v>
      </c>
      <c r="Q24" s="40">
        <v>1.0</v>
      </c>
      <c r="R24" s="40">
        <v>1.0</v>
      </c>
      <c r="S24" s="40">
        <v>1.0</v>
      </c>
      <c r="T24" s="40">
        <v>1.0</v>
      </c>
      <c r="U24" s="40">
        <v>1.0</v>
      </c>
      <c r="V24" s="40">
        <v>1.0</v>
      </c>
      <c r="W24" s="72">
        <v>1.0</v>
      </c>
      <c r="X24" s="40">
        <v>1.0</v>
      </c>
      <c r="Y24" s="40">
        <v>1.0</v>
      </c>
      <c r="Z24" s="40">
        <v>1.0</v>
      </c>
      <c r="AA24" s="40">
        <v>1.0</v>
      </c>
      <c r="AB24" s="40">
        <v>1.0</v>
      </c>
      <c r="AC24" s="40">
        <v>1.0</v>
      </c>
      <c r="AD24" s="40">
        <v>1.0</v>
      </c>
      <c r="AE24" s="40">
        <v>2.0</v>
      </c>
      <c r="AF24" s="40">
        <v>1.0</v>
      </c>
      <c r="AG24" s="40">
        <v>1.0</v>
      </c>
      <c r="AH24" s="40">
        <v>1.0</v>
      </c>
      <c r="AI24" s="40">
        <v>1.0</v>
      </c>
      <c r="AJ24" s="40">
        <v>1.0</v>
      </c>
      <c r="AK24" s="40">
        <v>1.0</v>
      </c>
      <c r="AL24" s="40">
        <v>1.0</v>
      </c>
      <c r="AM24" s="40">
        <v>1.0</v>
      </c>
      <c r="AN24" s="40">
        <v>1.0</v>
      </c>
      <c r="AO24" s="40">
        <v>1.0</v>
      </c>
      <c r="AP24" s="40">
        <v>1.0</v>
      </c>
      <c r="AQ24" s="40">
        <v>1.0</v>
      </c>
      <c r="AR24" s="40">
        <v>2.0</v>
      </c>
      <c r="AS24" s="40">
        <v>1.0</v>
      </c>
      <c r="AT24" s="40">
        <v>1.0</v>
      </c>
      <c r="AU24" s="40">
        <v>1.0</v>
      </c>
      <c r="AV24" s="40">
        <v>1.0</v>
      </c>
      <c r="AW24" s="40">
        <v>1.0</v>
      </c>
      <c r="AX24" s="40">
        <v>1.0</v>
      </c>
      <c r="AY24" s="40">
        <v>1.0</v>
      </c>
      <c r="AZ24" s="40">
        <v>1.0</v>
      </c>
      <c r="BA24" s="40">
        <v>1.0</v>
      </c>
      <c r="BB24" s="40">
        <v>1.0</v>
      </c>
      <c r="BC24" s="40">
        <v>1.0</v>
      </c>
      <c r="BD24" s="72">
        <v>1.0</v>
      </c>
      <c r="BE24" s="40">
        <v>1.0</v>
      </c>
      <c r="BF24" s="40">
        <v>1.0</v>
      </c>
      <c r="BG24" s="40">
        <v>1.0</v>
      </c>
      <c r="BH24" s="40">
        <v>2.0</v>
      </c>
      <c r="BI24" s="40">
        <v>1.0</v>
      </c>
      <c r="BJ24" s="40">
        <v>1.0</v>
      </c>
      <c r="BK24" s="40">
        <v>1.0</v>
      </c>
      <c r="BL24" s="40">
        <v>1.0</v>
      </c>
      <c r="BM24" s="93">
        <v>1.0</v>
      </c>
      <c r="BN24" s="94">
        <f t="shared" si="1"/>
        <v>65</v>
      </c>
    </row>
    <row r="25">
      <c r="A25" s="40" t="s">
        <v>26</v>
      </c>
      <c r="B25" s="44" t="str">
        <f t="array" ref="B25">INDEX('Svi studenti'!$C$2:$C991,MATCH(A25, 'Svi studenti'!$B$2:$B991, 0))</f>
        <v>Биочанин, Милош</v>
      </c>
      <c r="C25" s="125" t="str">
        <f t="array" ref="C25">iferror(iNDEX('Svi studenti'!$G$2:$G991,MATCH(A25, 'Svi studenti'!$B$2:$B991, 0)),"---")</f>
        <v>2и2а</v>
      </c>
      <c r="D25" s="40">
        <v>1.0</v>
      </c>
      <c r="E25" s="40">
        <v>1.0</v>
      </c>
      <c r="F25" s="40">
        <v>1.0</v>
      </c>
      <c r="G25" s="40">
        <v>1.0</v>
      </c>
      <c r="H25" s="40">
        <v>1.0</v>
      </c>
      <c r="I25" s="40">
        <v>1.0</v>
      </c>
      <c r="J25" s="40">
        <v>1.0</v>
      </c>
      <c r="K25" s="40">
        <v>1.0</v>
      </c>
      <c r="L25" s="40">
        <v>0.5</v>
      </c>
      <c r="M25" s="93">
        <v>1.0</v>
      </c>
      <c r="N25" s="40">
        <v>1.0</v>
      </c>
      <c r="O25" s="40">
        <v>1.0</v>
      </c>
      <c r="P25" s="40">
        <v>1.0</v>
      </c>
      <c r="Q25" s="40">
        <v>1.0</v>
      </c>
      <c r="R25" s="40">
        <v>1.0</v>
      </c>
      <c r="S25" s="40">
        <v>0.0</v>
      </c>
      <c r="T25" s="40">
        <v>1.0</v>
      </c>
      <c r="U25" s="40">
        <v>1.0</v>
      </c>
      <c r="V25" s="40">
        <v>1.0</v>
      </c>
      <c r="W25" s="72">
        <v>0.5</v>
      </c>
      <c r="X25" s="40">
        <v>1.0</v>
      </c>
      <c r="Y25" s="40">
        <v>0.5</v>
      </c>
      <c r="Z25" s="40">
        <v>1.0</v>
      </c>
      <c r="AA25" s="40">
        <v>1.0</v>
      </c>
      <c r="AB25" s="40">
        <v>1.0</v>
      </c>
      <c r="AC25" s="40">
        <v>1.0</v>
      </c>
      <c r="AD25" s="40">
        <v>1.0</v>
      </c>
      <c r="AE25" s="40">
        <v>2.0</v>
      </c>
      <c r="AF25" s="40">
        <v>1.0</v>
      </c>
      <c r="AG25" s="40">
        <v>1.0</v>
      </c>
      <c r="AH25" s="40">
        <v>1.0</v>
      </c>
      <c r="AI25" s="40">
        <v>1.0</v>
      </c>
      <c r="AJ25" s="40">
        <v>1.0</v>
      </c>
      <c r="AK25" s="40">
        <v>1.0</v>
      </c>
      <c r="AL25" s="40">
        <v>1.0</v>
      </c>
      <c r="AM25" s="40">
        <v>1.0</v>
      </c>
      <c r="AN25" s="40">
        <v>1.0</v>
      </c>
      <c r="AO25" s="40">
        <v>0.5</v>
      </c>
      <c r="AP25" s="40">
        <v>1.0</v>
      </c>
      <c r="AQ25" s="40">
        <v>1.0</v>
      </c>
      <c r="AR25" s="40">
        <v>0.0</v>
      </c>
      <c r="AS25" s="40">
        <v>0.0</v>
      </c>
      <c r="AT25" s="40">
        <v>1.0</v>
      </c>
      <c r="AU25" s="40">
        <v>0.0</v>
      </c>
      <c r="AV25" s="40">
        <v>0.0</v>
      </c>
      <c r="AW25" s="40">
        <v>1.0</v>
      </c>
      <c r="AX25" s="40">
        <v>0.0</v>
      </c>
      <c r="AY25" s="40">
        <v>0.0</v>
      </c>
      <c r="AZ25" s="40">
        <v>1.0</v>
      </c>
      <c r="BA25" s="40">
        <v>0.0</v>
      </c>
      <c r="BB25" s="40">
        <v>1.0</v>
      </c>
      <c r="BC25" s="40">
        <v>0.0</v>
      </c>
      <c r="BD25" s="72">
        <v>0.0</v>
      </c>
      <c r="BE25" s="40">
        <v>1.0</v>
      </c>
      <c r="BF25" s="40">
        <v>1.0</v>
      </c>
      <c r="BG25" s="40">
        <v>1.0</v>
      </c>
      <c r="BH25" s="40">
        <v>2.0</v>
      </c>
      <c r="BI25" s="40">
        <v>0.0</v>
      </c>
      <c r="BJ25" s="40">
        <v>0.0</v>
      </c>
      <c r="BK25" s="40">
        <v>0.0</v>
      </c>
      <c r="BL25" s="40">
        <v>0.0</v>
      </c>
      <c r="BM25" s="93">
        <v>1.0</v>
      </c>
      <c r="BN25" s="94">
        <f t="shared" si="1"/>
        <v>48</v>
      </c>
    </row>
    <row r="26">
      <c r="A26" s="40" t="s">
        <v>65</v>
      </c>
      <c r="B26" s="44" t="str">
        <f t="array" ref="B26">INDEX('Svi studenti'!$C$2:$C991,MATCH(A26, 'Svi studenti'!$B$2:$B991, 0))</f>
        <v>Докмановић, Нина</v>
      </c>
      <c r="C26" s="125" t="str">
        <f t="array" ref="C26">iferror(iNDEX('Svi studenti'!$G$2:$G991,MATCH(A26, 'Svi studenti'!$B$2:$B991, 0)),"---")</f>
        <v>2и1б</v>
      </c>
      <c r="D26" s="40">
        <v>1.0</v>
      </c>
      <c r="E26" s="40">
        <v>1.0</v>
      </c>
      <c r="F26" s="40">
        <v>1.0</v>
      </c>
      <c r="G26" s="40">
        <v>1.0</v>
      </c>
      <c r="H26" s="40">
        <v>0.5</v>
      </c>
      <c r="I26" s="40">
        <v>1.0</v>
      </c>
      <c r="J26" s="40">
        <v>1.0</v>
      </c>
      <c r="K26" s="40">
        <v>1.0</v>
      </c>
      <c r="L26" s="40">
        <v>0.5</v>
      </c>
      <c r="M26" s="93">
        <v>1.0</v>
      </c>
      <c r="N26" s="40">
        <v>1.0</v>
      </c>
      <c r="O26" s="40">
        <v>1.0</v>
      </c>
      <c r="P26" s="40">
        <v>1.0</v>
      </c>
      <c r="Q26" s="40">
        <v>1.0</v>
      </c>
      <c r="R26" s="40">
        <v>1.0</v>
      </c>
      <c r="S26" s="40">
        <v>1.0</v>
      </c>
      <c r="T26" s="40">
        <v>1.0</v>
      </c>
      <c r="U26" s="40">
        <v>1.0</v>
      </c>
      <c r="V26" s="40">
        <v>1.0</v>
      </c>
      <c r="W26" s="72">
        <v>1.0</v>
      </c>
      <c r="X26" s="40">
        <v>0.0</v>
      </c>
      <c r="Y26" s="40">
        <v>1.0</v>
      </c>
      <c r="Z26" s="40">
        <v>1.0</v>
      </c>
      <c r="AA26" s="40">
        <v>0.0</v>
      </c>
      <c r="AB26" s="40">
        <v>1.0</v>
      </c>
      <c r="AC26" s="40">
        <v>0.0</v>
      </c>
      <c r="AD26" s="40">
        <v>0.0</v>
      </c>
      <c r="AE26" s="40">
        <v>0.0</v>
      </c>
      <c r="AF26" s="40">
        <v>0.0</v>
      </c>
      <c r="AG26" s="40">
        <v>0.0</v>
      </c>
      <c r="AH26" s="40">
        <v>0.0</v>
      </c>
      <c r="AI26" s="40">
        <v>0.0</v>
      </c>
      <c r="AJ26" s="40">
        <v>0.0</v>
      </c>
      <c r="AK26" s="40">
        <v>0.0</v>
      </c>
      <c r="AL26" s="40">
        <v>0.0</v>
      </c>
      <c r="AM26" s="40">
        <v>0.0</v>
      </c>
      <c r="AN26" s="40">
        <v>0.0</v>
      </c>
      <c r="AO26" s="40">
        <v>0.0</v>
      </c>
      <c r="AP26" s="40">
        <v>0.0</v>
      </c>
      <c r="AQ26" s="40">
        <v>0.0</v>
      </c>
      <c r="AR26" s="40">
        <v>0.0</v>
      </c>
      <c r="AS26" s="40">
        <v>0.0</v>
      </c>
      <c r="AT26" s="40">
        <v>0.0</v>
      </c>
      <c r="AU26" s="40">
        <v>0.0</v>
      </c>
      <c r="AV26" s="40">
        <v>0.0</v>
      </c>
      <c r="AW26" s="40">
        <v>0.0</v>
      </c>
      <c r="AX26" s="40">
        <v>0.0</v>
      </c>
      <c r="AY26" s="40">
        <v>0.0</v>
      </c>
      <c r="AZ26" s="40">
        <v>0.0</v>
      </c>
      <c r="BA26" s="40">
        <v>0.0</v>
      </c>
      <c r="BB26" s="40">
        <v>0.0</v>
      </c>
      <c r="BC26" s="40">
        <v>0.0</v>
      </c>
      <c r="BD26" s="72">
        <v>0.0</v>
      </c>
      <c r="BE26" s="40">
        <v>0.0</v>
      </c>
      <c r="BF26" s="40">
        <v>0.0</v>
      </c>
      <c r="BG26" s="40">
        <v>0.0</v>
      </c>
      <c r="BH26" s="40">
        <v>0.0</v>
      </c>
      <c r="BI26" s="40">
        <v>0.0</v>
      </c>
      <c r="BJ26" s="40">
        <v>0.0</v>
      </c>
      <c r="BK26" s="40">
        <v>0.0</v>
      </c>
      <c r="BL26" s="40">
        <v>0.0</v>
      </c>
      <c r="BM26" s="93">
        <v>0.0</v>
      </c>
      <c r="BN26" s="97">
        <f t="shared" si="1"/>
        <v>22</v>
      </c>
    </row>
    <row r="27">
      <c r="A27" s="40" t="s">
        <v>188</v>
      </c>
      <c r="B27" s="44" t="str">
        <f t="array" ref="B27">INDEX('Svi studenti'!$C$2:$C991,MATCH(A27, 'Svi studenti'!$B$2:$B991, 0))</f>
        <v>Недељковић, Лука</v>
      </c>
      <c r="C27" s="125" t="str">
        <f t="array" ref="C27">iferror(iNDEX('Svi studenti'!$G$2:$G991,MATCH(A27, 'Svi studenti'!$B$2:$B991, 0)),"---")</f>
        <v>2и2а</v>
      </c>
      <c r="D27" s="40">
        <v>1.0</v>
      </c>
      <c r="E27" s="40">
        <v>1.0</v>
      </c>
      <c r="F27" s="40">
        <v>1.0</v>
      </c>
      <c r="G27" s="40">
        <v>1.0</v>
      </c>
      <c r="H27" s="40">
        <v>1.0</v>
      </c>
      <c r="I27" s="40">
        <v>1.0</v>
      </c>
      <c r="J27" s="40">
        <v>1.0</v>
      </c>
      <c r="K27" s="40">
        <v>1.0</v>
      </c>
      <c r="L27" s="40">
        <v>1.0</v>
      </c>
      <c r="M27" s="93">
        <v>1.0</v>
      </c>
      <c r="N27" s="40">
        <v>1.0</v>
      </c>
      <c r="O27" s="40">
        <v>1.0</v>
      </c>
      <c r="P27" s="40">
        <v>1.0</v>
      </c>
      <c r="Q27" s="40">
        <v>1.0</v>
      </c>
      <c r="R27" s="40">
        <v>1.0</v>
      </c>
      <c r="S27" s="40">
        <v>0.0</v>
      </c>
      <c r="T27" s="40">
        <v>1.0</v>
      </c>
      <c r="U27" s="40">
        <v>1.0</v>
      </c>
      <c r="V27" s="40">
        <v>1.0</v>
      </c>
      <c r="W27" s="72">
        <v>0.5</v>
      </c>
      <c r="X27" s="40">
        <v>1.0</v>
      </c>
      <c r="Y27" s="40">
        <v>1.0</v>
      </c>
      <c r="Z27" s="40">
        <v>1.0</v>
      </c>
      <c r="AA27" s="40">
        <v>1.0</v>
      </c>
      <c r="AB27" s="40">
        <v>1.0</v>
      </c>
      <c r="AC27" s="40">
        <v>0.0</v>
      </c>
      <c r="AD27" s="40">
        <v>0.0</v>
      </c>
      <c r="AE27" s="40">
        <v>0.0</v>
      </c>
      <c r="AF27" s="40">
        <v>0.0</v>
      </c>
      <c r="AG27" s="40">
        <v>1.0</v>
      </c>
      <c r="AH27" s="40">
        <v>1.0</v>
      </c>
      <c r="AI27" s="40">
        <v>1.0</v>
      </c>
      <c r="AJ27" s="40">
        <v>0.0</v>
      </c>
      <c r="AK27" s="40">
        <v>0.0</v>
      </c>
      <c r="AL27" s="40">
        <v>0.0</v>
      </c>
      <c r="AM27" s="40">
        <v>0.0</v>
      </c>
      <c r="AN27" s="40">
        <v>1.0</v>
      </c>
      <c r="AO27" s="40">
        <v>0.5</v>
      </c>
      <c r="AP27" s="40">
        <v>0.0</v>
      </c>
      <c r="AQ27" s="40">
        <v>0.0</v>
      </c>
      <c r="AR27" s="40">
        <v>0.0</v>
      </c>
      <c r="AS27" s="40">
        <v>0.0</v>
      </c>
      <c r="AT27" s="40">
        <v>1.0</v>
      </c>
      <c r="AU27" s="40">
        <v>1.0</v>
      </c>
      <c r="AV27" s="40">
        <v>1.0</v>
      </c>
      <c r="AW27" s="40">
        <v>0.0</v>
      </c>
      <c r="AX27" s="40">
        <v>0.0</v>
      </c>
      <c r="AY27" s="40">
        <v>0.0</v>
      </c>
      <c r="AZ27" s="40">
        <v>0.0</v>
      </c>
      <c r="BA27" s="40">
        <v>0.0</v>
      </c>
      <c r="BB27" s="40">
        <v>1.0</v>
      </c>
      <c r="BC27" s="40">
        <v>0.0</v>
      </c>
      <c r="BD27" s="72">
        <v>0.0</v>
      </c>
      <c r="BE27" s="40">
        <v>0.0</v>
      </c>
      <c r="BF27" s="40">
        <v>0.0</v>
      </c>
      <c r="BG27" s="40">
        <v>0.0</v>
      </c>
      <c r="BH27" s="40">
        <v>0.0</v>
      </c>
      <c r="BI27" s="40">
        <v>0.0</v>
      </c>
      <c r="BJ27" s="40">
        <v>0.0</v>
      </c>
      <c r="BK27" s="40">
        <v>0.0</v>
      </c>
      <c r="BL27" s="40">
        <v>1.0</v>
      </c>
      <c r="BM27" s="93">
        <v>1.0</v>
      </c>
      <c r="BN27" s="94">
        <f t="shared" si="1"/>
        <v>34</v>
      </c>
    </row>
    <row r="28">
      <c r="A28" s="40" t="s">
        <v>187</v>
      </c>
      <c r="B28" s="44" t="str">
        <f t="array" ref="B28">INDEX('Svi studenti'!$C$2:$C991,MATCH(A28, 'Svi studenti'!$B$2:$B991, 0))</f>
        <v>Недељковић, Кристина</v>
      </c>
      <c r="C28" s="126" t="str">
        <f t="array" ref="C28">iferror(iNDEX('Svi studenti'!$G$2:$G991,MATCH(A28, 'Svi studenti'!$B$2:$B991, 0)),"---")</f>
        <v>2и1а</v>
      </c>
      <c r="D28" s="40">
        <v>1.0</v>
      </c>
      <c r="E28" s="40">
        <v>1.0</v>
      </c>
      <c r="F28" s="40">
        <v>1.0</v>
      </c>
      <c r="G28" s="40">
        <v>1.0</v>
      </c>
      <c r="H28" s="40">
        <v>1.0</v>
      </c>
      <c r="I28" s="40">
        <v>1.0</v>
      </c>
      <c r="J28" s="40">
        <v>1.0</v>
      </c>
      <c r="K28" s="40">
        <v>1.0</v>
      </c>
      <c r="L28" s="40">
        <v>1.0</v>
      </c>
      <c r="M28" s="93">
        <v>1.0</v>
      </c>
      <c r="N28" s="40">
        <v>1.0</v>
      </c>
      <c r="O28" s="40">
        <v>1.0</v>
      </c>
      <c r="P28" s="40">
        <v>1.0</v>
      </c>
      <c r="Q28" s="40">
        <v>1.0</v>
      </c>
      <c r="R28" s="40">
        <v>1.0</v>
      </c>
      <c r="S28" s="40">
        <v>1.0</v>
      </c>
      <c r="T28" s="40">
        <v>1.0</v>
      </c>
      <c r="U28" s="40">
        <v>1.0</v>
      </c>
      <c r="V28" s="40">
        <v>1.0</v>
      </c>
      <c r="W28" s="72">
        <v>1.0</v>
      </c>
      <c r="X28" s="40">
        <v>1.0</v>
      </c>
      <c r="Y28" s="40">
        <v>1.0</v>
      </c>
      <c r="Z28" s="40">
        <v>1.0</v>
      </c>
      <c r="AA28" s="40">
        <v>1.0</v>
      </c>
      <c r="AB28" s="40">
        <v>1.0</v>
      </c>
      <c r="AC28" s="40">
        <v>1.0</v>
      </c>
      <c r="AD28" s="40">
        <v>1.0</v>
      </c>
      <c r="AE28" s="40">
        <v>2.0</v>
      </c>
      <c r="AF28" s="40">
        <v>1.0</v>
      </c>
      <c r="AG28" s="40">
        <v>1.0</v>
      </c>
      <c r="AH28" s="40">
        <v>1.0</v>
      </c>
      <c r="AI28" s="40">
        <v>1.0</v>
      </c>
      <c r="AJ28" s="40">
        <v>1.0</v>
      </c>
      <c r="AK28" s="40">
        <v>1.0</v>
      </c>
      <c r="AL28" s="40">
        <v>1.0</v>
      </c>
      <c r="AM28" s="40">
        <v>1.0</v>
      </c>
      <c r="AN28" s="40">
        <v>1.0</v>
      </c>
      <c r="AO28" s="40">
        <v>1.0</v>
      </c>
      <c r="AP28" s="40">
        <v>1.0</v>
      </c>
      <c r="AQ28" s="40">
        <v>1.0</v>
      </c>
      <c r="AR28" s="40">
        <v>2.0</v>
      </c>
      <c r="AS28" s="40">
        <v>1.0</v>
      </c>
      <c r="AT28" s="40">
        <v>1.0</v>
      </c>
      <c r="AU28" s="40">
        <v>1.0</v>
      </c>
      <c r="AV28" s="40">
        <v>1.0</v>
      </c>
      <c r="AW28" s="40">
        <v>1.0</v>
      </c>
      <c r="AX28" s="40">
        <v>1.0</v>
      </c>
      <c r="AY28" s="40">
        <v>1.0</v>
      </c>
      <c r="AZ28" s="40">
        <v>1.0</v>
      </c>
      <c r="BA28" s="40">
        <v>0.0</v>
      </c>
      <c r="BB28" s="40">
        <v>1.0</v>
      </c>
      <c r="BC28" s="40">
        <v>1.0</v>
      </c>
      <c r="BD28" s="72">
        <v>0.0</v>
      </c>
      <c r="BE28" s="40">
        <v>1.0</v>
      </c>
      <c r="BF28" s="40">
        <v>1.0</v>
      </c>
      <c r="BG28" s="40">
        <v>1.0</v>
      </c>
      <c r="BH28" s="40">
        <v>2.0</v>
      </c>
      <c r="BI28" s="40">
        <v>0.0</v>
      </c>
      <c r="BJ28" s="40">
        <v>0.0</v>
      </c>
      <c r="BK28" s="40">
        <v>0.0</v>
      </c>
      <c r="BL28" s="40">
        <v>0.0</v>
      </c>
      <c r="BM28" s="93">
        <v>1.0</v>
      </c>
      <c r="BN28" s="94">
        <f t="shared" si="1"/>
        <v>59</v>
      </c>
    </row>
    <row r="29">
      <c r="A29" s="40" t="s">
        <v>299</v>
      </c>
      <c r="B29" s="44" t="str">
        <f t="array" ref="B29">INDEX('Svi studenti'!$C$2:$C991,MATCH(A29, 'Svi studenti'!$B$2:$B991, 0))</f>
        <v>Цвјетиновић, Ања</v>
      </c>
      <c r="C29" s="123" t="str">
        <f t="array" ref="C29">iferror(iNDEX('Svi studenti'!$G$2:$G991,MATCH(A29, 'Svi studenti'!$B$2:$B991, 0)),"---")</f>
        <v>2и2б</v>
      </c>
      <c r="D29" s="40">
        <v>1.0</v>
      </c>
      <c r="E29" s="40">
        <v>1.0</v>
      </c>
      <c r="F29" s="40">
        <v>1.0</v>
      </c>
      <c r="G29" s="40">
        <v>1.0</v>
      </c>
      <c r="H29" s="40">
        <v>1.0</v>
      </c>
      <c r="I29" s="40">
        <v>1.0</v>
      </c>
      <c r="J29" s="40">
        <v>1.0</v>
      </c>
      <c r="K29" s="40">
        <v>1.0</v>
      </c>
      <c r="L29" s="40">
        <v>1.0</v>
      </c>
      <c r="M29" s="93">
        <v>0.7</v>
      </c>
      <c r="N29" s="40">
        <v>0.5</v>
      </c>
      <c r="O29" s="40">
        <v>1.0</v>
      </c>
      <c r="P29" s="40">
        <v>1.0</v>
      </c>
      <c r="Q29" s="40">
        <v>1.0</v>
      </c>
      <c r="R29" s="40">
        <v>1.0</v>
      </c>
      <c r="S29" s="40">
        <v>0.0</v>
      </c>
      <c r="T29" s="40">
        <v>0.0</v>
      </c>
      <c r="U29" s="40">
        <v>0.0</v>
      </c>
      <c r="V29" s="40">
        <v>1.0</v>
      </c>
      <c r="W29" s="72">
        <v>0.5</v>
      </c>
      <c r="X29" s="40">
        <v>1.0</v>
      </c>
      <c r="Y29" s="40">
        <v>1.0</v>
      </c>
      <c r="Z29" s="40">
        <v>1.0</v>
      </c>
      <c r="AA29" s="40">
        <v>1.0</v>
      </c>
      <c r="AB29" s="40">
        <v>1.0</v>
      </c>
      <c r="AC29" s="40">
        <v>0.0</v>
      </c>
      <c r="AD29" s="40">
        <v>0.0</v>
      </c>
      <c r="AE29" s="40">
        <v>0.0</v>
      </c>
      <c r="AF29" s="40">
        <v>0.0</v>
      </c>
      <c r="AG29" s="40">
        <v>1.0</v>
      </c>
      <c r="AH29" s="40">
        <v>0.0</v>
      </c>
      <c r="AI29" s="40">
        <v>0.0</v>
      </c>
      <c r="AJ29" s="40">
        <v>1.0</v>
      </c>
      <c r="AK29" s="40">
        <v>1.0</v>
      </c>
      <c r="AL29" s="40">
        <v>0.0</v>
      </c>
      <c r="AM29" s="40">
        <v>0.0</v>
      </c>
      <c r="AN29" s="40">
        <v>1.0</v>
      </c>
      <c r="AO29" s="40">
        <v>1.0</v>
      </c>
      <c r="AP29" s="40">
        <v>1.0</v>
      </c>
      <c r="AQ29" s="40">
        <v>0.0</v>
      </c>
      <c r="AR29" s="40">
        <v>0.0</v>
      </c>
      <c r="AS29" s="40">
        <v>0.0</v>
      </c>
      <c r="AT29" s="40">
        <v>1.0</v>
      </c>
      <c r="AU29" s="40">
        <v>0.0</v>
      </c>
      <c r="AV29" s="40">
        <v>0.0</v>
      </c>
      <c r="AW29" s="40">
        <v>0.0</v>
      </c>
      <c r="AX29" s="40">
        <v>0.0</v>
      </c>
      <c r="AY29" s="40">
        <v>0.0</v>
      </c>
      <c r="AZ29" s="40">
        <v>0.0</v>
      </c>
      <c r="BA29" s="40">
        <v>0.0</v>
      </c>
      <c r="BB29" s="40">
        <v>0.0</v>
      </c>
      <c r="BC29" s="40">
        <v>0.0</v>
      </c>
      <c r="BD29" s="72">
        <v>0.0</v>
      </c>
      <c r="BE29" s="40">
        <v>0.0</v>
      </c>
      <c r="BF29" s="40">
        <v>0.0</v>
      </c>
      <c r="BG29" s="40">
        <v>0.0</v>
      </c>
      <c r="BH29" s="40">
        <v>0.0</v>
      </c>
      <c r="BI29" s="40">
        <v>0.0</v>
      </c>
      <c r="BJ29" s="40">
        <v>0.0</v>
      </c>
      <c r="BK29" s="40">
        <v>1.0</v>
      </c>
      <c r="BL29" s="40">
        <v>1.0</v>
      </c>
      <c r="BM29" s="93">
        <v>0.5</v>
      </c>
      <c r="BN29" s="94">
        <f t="shared" si="1"/>
        <v>30.2</v>
      </c>
    </row>
    <row r="30">
      <c r="A30" s="40" t="s">
        <v>168</v>
      </c>
      <c r="B30" s="44" t="str">
        <f t="array" ref="B30">INDEX('Svi studenti'!$C$2:$C991,MATCH(A30, 'Svi studenti'!$B$2:$B991, 0))</f>
        <v>Миловић, Никола</v>
      </c>
      <c r="C30" s="125" t="str">
        <f t="array" ref="C30">iferror(iNDEX('Svi studenti'!$G$2:$G991,MATCH(A30, 'Svi studenti'!$B$2:$B991, 0)),"---")</f>
        <v>2и2а</v>
      </c>
      <c r="D30" s="40">
        <v>1.0</v>
      </c>
      <c r="E30" s="40">
        <v>1.0</v>
      </c>
      <c r="F30" s="40">
        <v>1.0</v>
      </c>
      <c r="G30" s="40">
        <v>1.0</v>
      </c>
      <c r="H30" s="40">
        <v>1.0</v>
      </c>
      <c r="I30" s="40">
        <v>0.0</v>
      </c>
      <c r="J30" s="40">
        <v>1.0</v>
      </c>
      <c r="K30" s="40">
        <v>0.0</v>
      </c>
      <c r="L30" s="40">
        <v>1.0</v>
      </c>
      <c r="M30" s="93">
        <v>1.0</v>
      </c>
      <c r="N30" s="40">
        <v>1.0</v>
      </c>
      <c r="O30" s="40">
        <v>1.0</v>
      </c>
      <c r="P30" s="40">
        <v>1.0</v>
      </c>
      <c r="Q30" s="40">
        <v>1.0</v>
      </c>
      <c r="R30" s="40">
        <v>1.0</v>
      </c>
      <c r="S30" s="40">
        <v>1.0</v>
      </c>
      <c r="T30" s="40">
        <v>1.0</v>
      </c>
      <c r="U30" s="40">
        <v>1.0</v>
      </c>
      <c r="V30" s="40">
        <v>1.0</v>
      </c>
      <c r="W30" s="72">
        <v>1.0</v>
      </c>
      <c r="X30" s="40">
        <v>1.0</v>
      </c>
      <c r="Y30" s="40">
        <v>1.0</v>
      </c>
      <c r="Z30" s="40">
        <v>1.0</v>
      </c>
      <c r="AA30" s="40">
        <v>0.0</v>
      </c>
      <c r="AB30" s="40">
        <v>1.0</v>
      </c>
      <c r="AC30" s="40">
        <v>1.0</v>
      </c>
      <c r="AD30" s="40">
        <v>1.0</v>
      </c>
      <c r="AE30" s="40">
        <v>2.0</v>
      </c>
      <c r="AF30" s="40">
        <v>1.0</v>
      </c>
      <c r="AG30" s="40">
        <v>1.0</v>
      </c>
      <c r="AH30" s="40">
        <v>0.0</v>
      </c>
      <c r="AI30" s="40">
        <v>0.0</v>
      </c>
      <c r="AJ30" s="40">
        <v>1.0</v>
      </c>
      <c r="AK30" s="40">
        <v>1.0</v>
      </c>
      <c r="AL30" s="40">
        <v>1.0</v>
      </c>
      <c r="AM30" s="40">
        <v>1.0</v>
      </c>
      <c r="AN30" s="40">
        <v>1.0</v>
      </c>
      <c r="AO30" s="40">
        <v>1.0</v>
      </c>
      <c r="AP30" s="40">
        <v>1.0</v>
      </c>
      <c r="AQ30" s="40">
        <v>1.0</v>
      </c>
      <c r="AR30" s="40">
        <v>1.0</v>
      </c>
      <c r="AS30" s="40">
        <v>1.0</v>
      </c>
      <c r="AT30" s="40">
        <v>1.0</v>
      </c>
      <c r="AU30" s="40">
        <v>0.0</v>
      </c>
      <c r="AV30" s="40">
        <v>0.0</v>
      </c>
      <c r="AW30" s="40">
        <v>1.0</v>
      </c>
      <c r="AX30" s="40">
        <v>1.0</v>
      </c>
      <c r="AY30" s="40">
        <v>1.0</v>
      </c>
      <c r="AZ30" s="40">
        <v>1.0</v>
      </c>
      <c r="BA30" s="40">
        <v>0.0</v>
      </c>
      <c r="BB30" s="40">
        <v>1.0</v>
      </c>
      <c r="BC30" s="40">
        <v>0.5</v>
      </c>
      <c r="BD30" s="72">
        <v>0.0</v>
      </c>
      <c r="BE30" s="40">
        <v>0.0</v>
      </c>
      <c r="BF30" s="40">
        <v>0.0</v>
      </c>
      <c r="BG30" s="40">
        <v>0.0</v>
      </c>
      <c r="BH30" s="40">
        <v>0.0</v>
      </c>
      <c r="BI30" s="40">
        <v>0.0</v>
      </c>
      <c r="BJ30" s="40">
        <v>0.0</v>
      </c>
      <c r="BK30" s="40">
        <v>0.0</v>
      </c>
      <c r="BL30" s="40">
        <v>0.0</v>
      </c>
      <c r="BM30" s="93">
        <v>0.0</v>
      </c>
      <c r="BN30" s="94">
        <f t="shared" si="1"/>
        <v>44.5</v>
      </c>
    </row>
    <row r="31">
      <c r="A31" s="86" t="s">
        <v>222</v>
      </c>
      <c r="B31" s="87" t="str">
        <f t="array" ref="B31">INDEX('Svi studenti'!$C$2:$C991,MATCH(A31, 'Svi studenti'!$B$2:$B991, 0))</f>
        <v>Радивојевић, Јана</v>
      </c>
      <c r="C31" s="127" t="str">
        <f t="array" ref="C31">iferror(iNDEX('Svi studenti'!$G$2:$G991,MATCH(A31, 'Svi studenti'!$B$2:$B991, 0)),"---")</f>
        <v>2и1б</v>
      </c>
      <c r="D31" s="86">
        <v>1.0</v>
      </c>
      <c r="E31" s="86">
        <v>1.0</v>
      </c>
      <c r="F31" s="86">
        <v>1.0</v>
      </c>
      <c r="G31" s="86">
        <v>1.0</v>
      </c>
      <c r="H31" s="86">
        <v>0.5</v>
      </c>
      <c r="I31" s="86">
        <v>1.0</v>
      </c>
      <c r="J31" s="86">
        <v>1.0</v>
      </c>
      <c r="K31" s="86">
        <v>0.5</v>
      </c>
      <c r="L31" s="86">
        <v>1.0</v>
      </c>
      <c r="M31" s="90">
        <v>1.0</v>
      </c>
      <c r="N31" s="86">
        <v>0.0</v>
      </c>
      <c r="O31" s="86">
        <v>1.0</v>
      </c>
      <c r="P31" s="86">
        <v>1.0</v>
      </c>
      <c r="Q31" s="86">
        <v>1.0</v>
      </c>
      <c r="R31" s="86">
        <v>1.0</v>
      </c>
      <c r="S31" s="86">
        <v>0.0</v>
      </c>
      <c r="T31" s="86">
        <v>0.0</v>
      </c>
      <c r="U31" s="86">
        <v>0.0</v>
      </c>
      <c r="V31" s="86">
        <v>0.0</v>
      </c>
      <c r="W31" s="128">
        <v>0.0</v>
      </c>
      <c r="X31" s="86">
        <v>1.0</v>
      </c>
      <c r="Y31" s="86">
        <v>0.5</v>
      </c>
      <c r="Z31" s="86">
        <v>1.0</v>
      </c>
      <c r="AA31" s="86">
        <v>1.0</v>
      </c>
      <c r="AB31" s="86">
        <v>0.5</v>
      </c>
      <c r="AC31" s="86">
        <v>0.0</v>
      </c>
      <c r="AD31" s="86">
        <v>0.0</v>
      </c>
      <c r="AE31" s="86">
        <v>0.0</v>
      </c>
      <c r="AF31" s="86">
        <v>0.0</v>
      </c>
      <c r="AG31" s="86">
        <v>1.0</v>
      </c>
      <c r="AH31" s="86">
        <v>0.0</v>
      </c>
      <c r="AI31" s="86">
        <v>0.0</v>
      </c>
      <c r="AJ31" s="86">
        <v>1.0</v>
      </c>
      <c r="AK31" s="86">
        <v>0.5</v>
      </c>
      <c r="AL31" s="86">
        <v>1.0</v>
      </c>
      <c r="AM31" s="86">
        <v>0.0</v>
      </c>
      <c r="AN31" s="86">
        <v>0.0</v>
      </c>
      <c r="AO31" s="86">
        <v>0.5</v>
      </c>
      <c r="AP31" s="86">
        <v>0.0</v>
      </c>
      <c r="AQ31" s="86">
        <v>0.0</v>
      </c>
      <c r="AR31" s="86">
        <v>0.0</v>
      </c>
      <c r="AS31" s="86">
        <v>0.0</v>
      </c>
      <c r="AT31" s="86">
        <v>1.0</v>
      </c>
      <c r="AU31" s="86">
        <v>0.0</v>
      </c>
      <c r="AV31" s="86">
        <v>0.0</v>
      </c>
      <c r="AW31" s="86">
        <v>1.0</v>
      </c>
      <c r="AX31" s="86">
        <v>0.0</v>
      </c>
      <c r="AY31" s="86">
        <v>0.0</v>
      </c>
      <c r="AZ31" s="86">
        <v>0.5</v>
      </c>
      <c r="BA31" s="86">
        <v>0.0</v>
      </c>
      <c r="BB31" s="86">
        <v>0.0</v>
      </c>
      <c r="BC31" s="86">
        <v>0.0</v>
      </c>
      <c r="BD31" s="128">
        <v>0.0</v>
      </c>
      <c r="BE31" s="86">
        <v>0.0</v>
      </c>
      <c r="BF31" s="86">
        <v>0.0</v>
      </c>
      <c r="BG31" s="86">
        <v>0.0</v>
      </c>
      <c r="BH31" s="86">
        <v>0.0</v>
      </c>
      <c r="BI31" s="86">
        <v>0.0</v>
      </c>
      <c r="BJ31" s="86">
        <v>0.0</v>
      </c>
      <c r="BK31" s="86">
        <v>0.0</v>
      </c>
      <c r="BL31" s="86">
        <v>0.0</v>
      </c>
      <c r="BM31" s="90">
        <v>0.0</v>
      </c>
      <c r="BN31" s="129">
        <f t="shared" si="1"/>
        <v>23.5</v>
      </c>
    </row>
  </sheetData>
  <mergeCells count="18">
    <mergeCell ref="X4:AB4"/>
    <mergeCell ref="AC4:AF4"/>
    <mergeCell ref="AG4:AM4"/>
    <mergeCell ref="AN4:AP4"/>
    <mergeCell ref="AQ4:AS4"/>
    <mergeCell ref="AT4:AW4"/>
    <mergeCell ref="AX4:BA4"/>
    <mergeCell ref="BB4:BD4"/>
    <mergeCell ref="BE4:BH4"/>
    <mergeCell ref="BI4:BJ4"/>
    <mergeCell ref="D3:M3"/>
    <mergeCell ref="AC3:AP3"/>
    <mergeCell ref="AQ3:BD3"/>
    <mergeCell ref="BE3:BM3"/>
    <mergeCell ref="D4:H4"/>
    <mergeCell ref="I4:M4"/>
    <mergeCell ref="N4:W4"/>
    <mergeCell ref="BK4:BL4"/>
  </mergeCells>
  <drawing r:id="rId1"/>
</worksheet>
</file>