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vi studenti" sheetId="1" r:id="rId4"/>
    <sheet state="visible" name="Rezultati" sheetId="2" r:id="rId5"/>
    <sheet state="visible" name="Jun1" sheetId="3" r:id="rId6"/>
    <sheet state="visible" name="Jun2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S47">
      <text>
        <t xml:space="preserve">radjeno u potpunosti u kontroleru
	-Jelena Markovic</t>
      </text>
    </comment>
    <comment authorId="0" ref="S74">
      <text>
        <t xml:space="preserve">zapoceto
	-Jelena Markovic</t>
      </text>
    </comment>
    <comment authorId="0" ref="N74">
      <text>
        <t xml:space="preserve">nesortirano
	-Jelena Markovic</t>
      </text>
    </comment>
    <comment authorId="0" ref="T72">
      <text>
        <t xml:space="preserve">losa putanja  u renderu
	-Jelena Markovic</t>
      </text>
    </comment>
    <comment authorId="0" ref="Q72">
      <text>
        <t xml:space="preserve">losa putanja u renderu
	-Jelena Markovic</t>
      </text>
    </comment>
    <comment authorId="0" ref="N72">
      <text>
        <t xml:space="preserve">samo id-evi nesortirano
	-Jelena Markovic</t>
      </text>
    </comment>
    <comment authorId="0" ref="N71">
      <text>
        <t xml:space="preserve">nije sortirano
	-Jelena Markovic</t>
      </text>
    </comment>
    <comment authorId="0" ref="Q70">
      <text>
        <t xml:space="preserve">prepoznala da je body
	-Jelena Markovic</t>
      </text>
    </comment>
    <comment authorId="0" ref="N70">
      <text>
        <t xml:space="preserve">nesortirano id-evi
	-Jelena Markovic</t>
      </text>
    </comment>
    <comment authorId="0" ref="Q69">
      <text>
        <t xml:space="preserve">body a ne query za post zahtev
	-Jelena Markovic</t>
      </text>
    </comment>
    <comment authorId="0" ref="O69">
      <text>
        <t xml:space="preserve">get umesto post
	-Jelena Markovic</t>
      </text>
    </comment>
    <comment authorId="0" ref="S66">
      <text>
        <t xml:space="preserve">u kolekciji knige traze se atributi koji uopste ne postoje
	-Jelena Markovic</t>
      </text>
    </comment>
    <comment authorId="0" ref="N66">
      <text>
        <t xml:space="preserve">postoji negde van jedna mala funkcija koja dohvata na osnovu id-a ali je lose pozivana
	-Jelena Markovic</t>
      </text>
    </comment>
    <comment authorId="0" ref="Q66">
      <text>
        <t xml:space="preserve">zapoceto
	-Jelena Markovic</t>
      </text>
    </comment>
    <comment authorId="0" ref="T61">
      <text>
        <t xml:space="preserve">neispravna provera kojom se radi pretraga u kontroleru??????
	-Jelena Markovic</t>
      </text>
    </comment>
    <comment authorId="0" ref="O61">
      <text>
        <t xml:space="preserve">losa konstrukcija putanji
	-Jelena Markovic</t>
      </text>
    </comment>
    <comment authorId="0" ref="N61">
      <text>
        <t xml:space="preserve">nije sortirano
	-Jelena Markovic</t>
      </text>
    </comment>
    <comment authorId="0" ref="R60">
      <text>
        <t xml:space="preserve">method i action u div-u??? oni su atributi forme! nema javascript-a
	-Jelena Markovic</t>
      </text>
    </comment>
    <comment authorId="0" ref="Q60">
      <text>
        <t xml:space="preserve">los poziv funkcije iz modela
	-Jelena Markovic</t>
      </text>
    </comment>
    <comment authorId="0" ref="O60">
      <text>
        <t xml:space="preserve">lose konstrukcije zbog putanji, sve navodi na knjige.ejs???
	-Jelena Markovic</t>
      </text>
    </comment>
    <comment authorId="0" ref="S60">
      <text>
        <t xml:space="preserve">zapoceto nalazenje knjiga po zanru
	-Jelena Markovic</t>
      </text>
    </comment>
    <comment authorId="0" ref="N60">
      <text>
        <t xml:space="preserve">sortiranje lose, izdvajanje samo po id-u
	-Jelena Markovic</t>
      </text>
    </comment>
    <comment authorId="0" ref="R59">
      <text>
        <t xml:space="preserve">nema action ni method
	-Jelena Markovic</t>
      </text>
    </comment>
    <comment authorId="0" ref="T59">
      <text>
        <t xml:space="preserve">nema render
	-Jelena Markovic</t>
      </text>
    </comment>
    <comment authorId="0" ref="S59">
      <text>
        <t xml:space="preserve">u kolekciji knjiga trazi se po username koji nema kao podatak i to je sve sto pise
	-Jelena Markovic</t>
      </text>
    </comment>
    <comment authorId="0" ref="N59">
      <text>
        <t xml:space="preserve">nesortirano, samo id-evi
	-Jelena Markovic</t>
      </text>
    </comment>
    <comment authorId="0" ref="R57">
      <text>
        <t xml:space="preserve">nema javascript-a
	-Jelena Markovic</t>
      </text>
    </comment>
    <comment authorId="0" ref="T57">
      <text>
        <t xml:space="preserve">fali render
	-Jelena Markovic</t>
      </text>
    </comment>
    <comment authorId="0" ref="N57">
      <text>
        <t xml:space="preserve">samo id-evi nesortirano
	-Jelena Markovic</t>
      </text>
    </comment>
    <comment authorId="0" ref="T55">
      <text>
        <t xml:space="preserve">sve iz modela ovde stavljeno???
	-Jelena Markovic</t>
      </text>
    </comment>
    <comment authorId="0" ref="Q55">
      <text>
        <t xml:space="preserve">hardkodirano, deo iz modela stavljen u kontroler u potpunosti
	-Jelena Markovic</t>
      </text>
    </comment>
    <comment authorId="0" ref="S55">
      <text>
        <t xml:space="preserve">zapoceto
	-Jelena Markovic</t>
      </text>
    </comment>
    <comment authorId="0" ref="R53">
      <text>
        <t xml:space="preserve">los action nema javascript-a
	-Jelena Markovic</t>
      </text>
    </comment>
    <comment authorId="0" ref="P53">
      <text>
        <t xml:space="preserve">losa putanja
	-Jelena Markovic</t>
      </text>
    </comment>
    <comment authorId="0" ref="N53">
      <text>
        <t xml:space="preserve">nije sortirano
	-Jelena Markovic</t>
      </text>
    </comment>
    <comment authorId="0" ref="R52">
      <text>
        <t xml:space="preserve">zapoceto
	-Jelena Markovic</t>
      </text>
    </comment>
    <comment authorId="0" ref="Q52">
      <text>
        <t xml:space="preserve">nije query vec body za post zahtev
	-Jelena Markovic</t>
      </text>
    </comment>
    <comment authorId="0" ref="N52">
      <text>
        <t xml:space="preserve">losa konstrukcija upita samo za username i password, nesortirano
	-Jelena Markovic</t>
      </text>
    </comment>
    <comment authorId="0" ref="P51">
      <text>
        <t xml:space="preserve">post umesto get
	-Jelena Markovic</t>
      </text>
    </comment>
    <comment authorId="0" ref="N51">
      <text>
        <t xml:space="preserve">nije sortirano
	-Jelena Markovic</t>
      </text>
    </comment>
    <comment authorId="0" ref="S50">
      <text>
        <t xml:space="preserve">pokusaj izdvajanja iz jedne kolekcije iako zapravo mora iz dve
	-Jelena Markovic</t>
      </text>
    </comment>
    <comment authorId="0" ref="N50">
      <text>
        <t xml:space="preserve">nije sortirano
	-Jelena Markovic</t>
      </text>
    </comment>
    <comment authorId="0" ref="O49">
      <text>
        <t xml:space="preserve">lose konstruisane putanje
	-Jelena Markovic</t>
      </text>
    </comment>
    <comment authorId="0" ref="N49">
      <text>
        <t xml:space="preserve">nije sortirano
	-Jelena Markovic</t>
      </text>
    </comment>
    <comment authorId="0" ref="Q46">
      <text>
        <t xml:space="preserve">na dva mesta querry? umesto query
	-Jelena Markovic</t>
      </text>
    </comment>
    <comment authorId="0" ref="N46">
      <text>
        <t xml:space="preserve">samo id-evi nesortirano
	-Jelena Markovic</t>
      </text>
    </comment>
    <comment authorId="0" ref="R44">
      <text>
        <t xml:space="preserve">nema html-a u potpunosti
	-Jelena Markovic</t>
      </text>
    </comment>
    <comment authorId="0" ref="N44">
      <text>
        <t xml:space="preserve">nije sortirano
	-Jelena Markovic</t>
      </text>
    </comment>
    <comment authorId="0" ref="O43">
      <text>
        <t xml:space="preserve">neispravna konstrukcija ruta
	-Jelena Markovic</t>
      </text>
    </comment>
    <comment authorId="0" ref="N43">
      <text>
        <t xml:space="preserve">nije sortirano
	-Jelena Markovic</t>
      </text>
    </comment>
    <comment authorId="0" ref="R42">
      <text>
        <t xml:space="preserve">samo javascript nista drugo
	-Jelena Markovic</t>
      </text>
    </comment>
    <comment authorId="0" ref="N42">
      <text>
        <t xml:space="preserve">nesortirano
	-Jelena Markovic</t>
      </text>
    </comment>
    <comment authorId="0" ref="R39">
      <text>
        <t xml:space="preserve">nema javascript-a
	-Jelena Markovic</t>
      </text>
    </comment>
    <comment authorId="0" ref="S39">
      <text>
        <t xml:space="preserve">pokusaj izdvajanja iz jedne kolekcije iako zapravo ima dve kolekcije
	-Jelena Markovic</t>
      </text>
    </comment>
    <comment authorId="0" ref="N39">
      <text>
        <t xml:space="preserve">samo id-evi nesortirani
	-Jelena Markovic</t>
      </text>
    </comment>
    <comment authorId="0" ref="T38">
      <text>
        <t xml:space="preserve">zapoceto
	-Jelena Markovic</t>
      </text>
    </comment>
    <comment authorId="0" ref="R38">
      <text>
        <t xml:space="preserve">los action nema html koji opisuje lepo stranicu
	-Jelena Markovic</t>
      </text>
    </comment>
    <comment authorId="0" ref="N38">
      <text>
        <t xml:space="preserve">nije sortirano
	-Jelena Markovic</t>
      </text>
    </comment>
    <comment authorId="0" ref="R37">
      <text>
        <t xml:space="preserve">samo javascript
	-Jelena Markovic</t>
      </text>
    </comment>
    <comment authorId="0" ref="N37">
      <text>
        <t xml:space="preserve">nema exec nije sortirano, samo id-evi na osnovu username i password
	-Jelena Markovic</t>
      </text>
    </comment>
    <comment authorId="0" ref="S35">
      <text>
        <t xml:space="preserve">zapoceto
	-Jelena Markovic</t>
      </text>
    </comment>
    <comment authorId="0" ref="N35">
      <text>
        <t xml:space="preserve">pogresno mesto za sort
	-Jelena Markovic</t>
      </text>
    </comment>
    <comment authorId="0" ref="T34">
      <text>
        <t xml:space="preserve">zapoceto
	-Jelena Markovic</t>
      </text>
    </comment>
    <comment authorId="0" ref="N34">
      <text>
        <t xml:space="preserve">samo id-evi nesortirano
	-Jelena Markovic</t>
      </text>
    </comment>
    <comment authorId="0" ref="R33">
      <text>
        <t xml:space="preserve">nema javascript-a, method, action, ikakve forme
	-Jelena Markovic</t>
      </text>
    </comment>
    <comment authorId="0" ref="T33">
      <text>
        <t xml:space="preserve">exec se poziva da se izvrsi funkcija???
	-Jelena Markovic</t>
      </text>
    </comment>
    <comment authorId="0" ref="Q33">
      <text>
        <t xml:space="preserve">poziva se exec da se izvrsi obicna funkcija???
	-Jelena Markovic</t>
      </text>
    </comment>
    <comment authorId="0" ref="S33">
      <text>
        <t xml:space="preserve">zapoceto, pokusava se da se od id-a dobiju svojstva koja on nema, potrebno je kontaktirati drugu kolekciju
	-Jelena Markovic</t>
      </text>
    </comment>
    <comment authorId="0" ref="N33">
      <text>
        <t xml:space="preserve">samo id-evi nesortirano
	-Jelena Markovic</t>
      </text>
    </comment>
    <comment authorId="0" ref="T32">
      <text>
        <t xml:space="preserve">nema render
	-Jelena Markovic</t>
      </text>
    </comment>
    <comment authorId="0" ref="R32">
      <text>
        <t xml:space="preserve">nema method
	-Jelena Markovic</t>
      </text>
    </comment>
    <comment authorId="0" ref="S31">
      <text>
        <t xml:space="preserve">zapoceto, info koje su podeljene u dve kolekcije traze se u jednoj???
	-Jelena Markovic</t>
      </text>
    </comment>
    <comment authorId="0" ref="O31">
      <text>
        <t xml:space="preserve">neispravna konstrukcija rutiranja
	-Jelena Markovic</t>
      </text>
    </comment>
    <comment authorId="0" ref="N31">
      <text>
        <t xml:space="preserve">nalaze se samo id-evi a onda se sortira po nazivu iako naziva nema???
	-Jelena Markovic</t>
      </text>
    </comment>
    <comment authorId="0" ref="N30">
      <text>
        <t xml:space="preserve">nije sortirano, samo id-evi se nalaze, nema exec u komandi
	-Jelena Markovic</t>
      </text>
    </comment>
    <comment authorId="0" ref="N29">
      <text>
        <t xml:space="preserve">nesortirani id-evi, los pokusaj dohvatanja po id-u knjige i tog sortiranja
	-Jelena Markovic</t>
      </text>
    </comment>
    <comment authorId="0" ref="T28">
      <text>
        <t xml:space="preserve">nije dovrseno, fali render
	-Jelena Markovic</t>
      </text>
    </comment>
    <comment authorId="0" ref="R27">
      <text>
        <t xml:space="preserve">action nema ni javascript-a
	-Jelena Markovic</t>
      </text>
    </comment>
    <comment authorId="0" ref="T27">
      <text>
        <t xml:space="preserve">dodato exec na izvrsavanje obicne funkcije
	-Jelena Markovic</t>
      </text>
    </comment>
    <comment authorId="0" ref="S27">
      <text>
        <t xml:space="preserve">zapoceto
	-Jelena Markovic</t>
      </text>
    </comment>
    <comment authorId="0" ref="N27">
      <text>
        <t xml:space="preserve">bez info o knjigama, samo id-evi
	-Jelena Markovic</t>
      </text>
    </comment>
    <comment authorId="0" ref="R25">
      <text>
        <t xml:space="preserve">nema ispisa nicega, ni javascript ni html, samo ogoljena forma sa method i action koji su dobri
	-Jelena Markovic</t>
      </text>
    </comment>
    <comment authorId="0" ref="T25">
      <text>
        <t xml:space="preserve">zapoceto
	-Jelena Markovic</t>
      </text>
    </comment>
    <comment authorId="0" ref="O25">
      <text>
        <t xml:space="preserve">neispravna konstrukcija
	-Jelena Markovic</t>
      </text>
    </comment>
    <comment authorId="0" ref="N25">
      <text>
        <t xml:space="preserve">nesortirani id-evi
	-Jelena Markovic</t>
      </text>
    </comment>
    <comment authorId="0" ref="T24">
      <text>
        <t xml:space="preserve">nedovrseno, nema render-a
	-Jelena Markovic</t>
      </text>
    </comment>
    <comment authorId="0" ref="S23">
      <text>
        <t xml:space="preserve">zapoceto
	-Jelena Markovic</t>
      </text>
    </comment>
    <comment authorId="0" ref="P23">
      <text>
        <t xml:space="preserve">post umesto get
	-Jelena Markovic</t>
      </text>
    </comment>
    <comment authorId="0" ref="N23">
      <text>
        <t xml:space="preserve">nesortirana lista id-eva
	-Jelena Markovic</t>
      </text>
    </comment>
    <comment authorId="0" ref="T22">
      <text>
        <t xml:space="preserve">nije dovrseno
	-Jelena Markovic</t>
      </text>
    </comment>
    <comment authorId="0" ref="R21">
      <text>
        <t xml:space="preserve">nema ni method ni action samo javascript ispis
	-Jelena Markovic</t>
      </text>
    </comment>
    <comment authorId="0" ref="O21">
      <text>
        <t xml:space="preserve">neispravno rutiranje
	-Jelena Markovic</t>
      </text>
    </comment>
    <comment authorId="0" ref="N21">
      <text>
        <t xml:space="preserve">nije sortirano i nisu izvucene info
	-Jelena Markovic</t>
      </text>
    </comment>
    <comment authorId="0" ref="N20">
      <text>
        <t xml:space="preserve">nije sortirano
	-Jelena Markovic</t>
      </text>
    </comment>
    <comment authorId="0" ref="T18">
      <text>
        <t xml:space="preserve">nema await-a i render-a
	-Jelena Markovic</t>
      </text>
    </comment>
    <comment authorId="0" ref="Q18">
      <text>
        <t xml:space="preserve">nije query vec body jer je post zahtev, nema await-a da se sacekaju rezultati funkcije
	-Jelena Markovic</t>
      </text>
    </comment>
    <comment authorId="0" ref="S18">
      <text>
        <t xml:space="preserve">fali zanr i gornje ogr za cenu
	-Jelena Markovic</t>
      </text>
    </comment>
    <comment authorId="0" ref="R17">
      <text>
        <t xml:space="preserve">nema method ni action samo javascript ispis
	-Jelena Markovic</t>
      </text>
    </comment>
    <comment authorId="0" ref="Q17">
      <text>
        <t xml:space="preserve">putanja u renderu
	-Jelena Markovic</t>
      </text>
    </comment>
    <comment authorId="0" ref="N17">
      <text>
        <t xml:space="preserve">pretpostavlja da je svaki korisnik kupio samo jednu knjigu sto ne mora biti tacno
	-Jelena Markovic</t>
      </text>
    </comment>
    <comment authorId="0" ref="R16">
      <text>
        <t xml:space="preserve">action fali method fali, ne upisuju se knjige javascriptom
	-Jelena Markovic</t>
      </text>
    </comment>
    <comment authorId="0" ref="Q16">
      <text>
        <t xml:space="preserve">u render-u fali stranica
	-Jelena Markovic</t>
      </text>
    </comment>
    <comment authorId="0" ref="N16">
      <text>
        <t xml:space="preserve">pretpostavlja da je svaki korisnik kupio samo jednu knjigu sto ne mora biti tacno
	-Jelena Markovic</t>
      </text>
    </comment>
    <comment authorId="0" ref="R15">
      <text>
        <t xml:space="preserve">nema method, action, ni javascript kod za prikaz slika
	-Jelena Markovic</t>
      </text>
    </comment>
    <comment authorId="0" ref="N15">
      <text>
        <t xml:space="preserve">nije sortirano, nema info o knjigama samo id-evi
	-Jelena Markovic</t>
      </text>
    </comment>
    <comment authorId="0" ref="N14">
      <text>
        <t xml:space="preserve">nije sortirano i nisu izvucene info
	-Jelena Markovic</t>
      </text>
    </comment>
    <comment authorId="0" ref="Q13">
      <text>
        <t xml:space="preserve">prazan render
	-Jelena Markovic</t>
      </text>
    </comment>
    <comment authorId="0" ref="T12">
      <text>
        <t xml:space="preserve">fali preusmerenje na stranicu
	-Jelena Markovic</t>
      </text>
    </comment>
    <comment authorId="0" ref="R12">
      <text>
        <t xml:space="preserve">pogresan method
	-Jelena Markovic</t>
      </text>
    </comment>
    <comment authorId="0" ref="S11">
      <text>
        <t xml:space="preserve">prekopirano za dohvati knjige
	-Jelena Markovic</t>
      </text>
    </comment>
    <comment authorId="0" ref="N11">
      <text>
        <t xml:space="preserve">dohvatanje bez lozinke i nesortirano, info o knjigama nisu izvucene
	-Jelena Markovic</t>
      </text>
    </comment>
    <comment authorId="0" ref="S9">
      <text>
        <t xml:space="preserve">nije ubacen zanr i nije povezano sa korisnikom lepo
	-Jelena Markovic</t>
      </text>
    </comment>
    <comment authorId="0" ref="R9">
      <text>
        <t xml:space="preserve">nema action i method
	-Jelena Markovic</t>
      </text>
    </comment>
    <comment authorId="0" ref="Q8">
      <text>
        <t xml:space="preserve">nema dohvatanja parametara, los poziv kontrolera sa pogresnim parametrima
	-Jelena Markovic</t>
      </text>
    </comment>
    <comment authorId="0" ref="P8">
      <text>
        <t xml:space="preserve">post umesto get
	-Jelena Markovic</t>
      </text>
    </comment>
    <comment authorId="0" ref="R7">
      <text>
        <t xml:space="preserve">pogresan method i action, ispisivanje knjiga u konzoli umesto prikaz na stranici
	-Jelena Markovic</t>
      </text>
    </comment>
    <comment authorId="0" ref="Q7">
      <text>
        <t xml:space="preserve">koristi query umesto body jer je post zahtev u pitanju
	-Jelena Markovic</t>
      </text>
    </comment>
    <comment authorId="0" ref="N7">
      <text>
        <t xml:space="preserve">nalazi sve bez obzira na password i username, nisu izvucene info
	-Jelena Markovic</t>
      </text>
    </comment>
    <comment authorId="0" ref="K75">
      <text>
        <t xml:space="preserve">nema action nema method
	-Jelena Markovic</t>
      </text>
    </comment>
    <comment authorId="0" ref="J75">
      <text>
        <t xml:space="preserve">collection bez navodnika naziv kolekcije...
	-Jelena Markovic</t>
      </text>
    </comment>
    <comment authorId="0" ref="I75">
      <text>
        <t xml:space="preserve">collection bez navodnika naziv kolekcije...
	-Jelena Markovic</t>
      </text>
    </comment>
    <comment authorId="0" ref="E75">
      <text>
        <t xml:space="preserve">lose pozicioniranje dugmica, elem stranice drugih, bez stila gotovo uopste
	-Jelena Markovic</t>
      </text>
    </comment>
    <comment authorId="0" ref="E74">
      <text>
        <t xml:space="preserve">lose pozicionirani dugmici i uopste elem na stranici
	-Jelena Markovic</t>
      </text>
    </comment>
    <comment authorId="0" ref="F73">
      <text>
        <t xml:space="preserve">prepoznat dogadjaj, ispoljava se veoma cudno ponasanje pri kliku, dugme promeni svoju poziciju i ode negde gore
	-Jelena Markovic</t>
      </text>
    </comment>
    <comment authorId="0" ref="D73">
      <text>
        <t xml:space="preserve">select nije implementiran, span umesto dugmica
	-Jelena Markovic</t>
      </text>
    </comment>
    <comment authorId="0" ref="K72">
      <text>
        <t xml:space="preserve">nema action
	-Jelena Markovic</t>
      </text>
    </comment>
    <comment authorId="0" ref="F72">
      <text>
        <t xml:space="preserve">prilicno je ok ali ima greske zbog kojih ne radi
	-Jelena Markovic</t>
      </text>
    </comment>
    <comment authorId="0" ref="M70">
      <text>
        <t xml:space="preserve">losa ruta
	-Jelena Markovic</t>
      </text>
    </comment>
    <comment authorId="0" ref="J70">
      <text>
        <t xml:space="preserve">nema id-a
	-Jelena Markovic</t>
      </text>
    </comment>
    <comment authorId="0" ref="I70">
      <text>
        <t xml:space="preserve">nema id-a
	-Jelena Markovic</t>
      </text>
    </comment>
    <comment authorId="0" ref="K69">
      <text>
        <t xml:space="preserve">pogresan method
	-Jelena Markovic</t>
      </text>
    </comment>
    <comment authorId="0" ref="F69">
      <text>
        <t xml:space="preserve">postoje greske u implementaciji ali je u sustini prilicno ok
	-Jelena Markovic</t>
      </text>
    </comment>
    <comment authorId="0" ref="E69">
      <text>
        <t xml:space="preserve">lose pozicioniranje elem na stranici
	-Jelena Markovic</t>
      </text>
    </comment>
    <comment authorId="0" ref="F68">
      <text>
        <t xml:space="preserve">prepoznat dogadjaj
	-Jelena Markovic</t>
      </text>
    </comment>
    <comment authorId="0" ref="D68">
      <text>
        <t xml:space="preserve">div umesto dugmica
	-Jelena Markovic</t>
      </text>
    </comment>
    <comment authorId="0" ref="H67">
      <text>
        <t xml:space="preserve">ne radi kako treba blur
	-Jelena Markovic</t>
      </text>
    </comment>
    <comment authorId="0" ref="E67">
      <text>
        <t xml:space="preserve">lose pozicioniranje svih elem na stranici
	-Jelena Markovic</t>
      </text>
    </comment>
    <comment authorId="0" ref="J66">
      <text>
        <t xml:space="preserve">nema required
	-Jelena Markovic</t>
      </text>
    </comment>
    <comment authorId="0" ref="I66">
      <text>
        <t xml:space="preserve">nema required
	-Jelena Markovic</t>
      </text>
    </comment>
    <comment authorId="0" ref="E66">
      <text>
        <t xml:space="preserve">lose pozicionirani dugmici
	-Jelena Markovic</t>
      </text>
    </comment>
    <comment authorId="0" ref="H65">
      <text>
        <t xml:space="preserve">samo blur
	-Jelena Markovic</t>
      </text>
    </comment>
    <comment authorId="0" ref="F65">
      <text>
        <t xml:space="preserve">implementirana funkcija koja ne radi dobro i nije spojena sa dogadjajem
	-Jelena Markovic</t>
      </text>
    </comment>
    <comment authorId="0" ref="E65">
      <text>
        <t xml:space="preserve">lose pozicioniranje dugmica
	-Jelena Markovic</t>
      </text>
    </comment>
    <comment authorId="0" ref="E64">
      <text>
        <t xml:space="preserve">lose pozicioniranje elem na stranici
	-Jelena Markovic</t>
      </text>
    </comment>
    <comment authorId="0" ref="K63">
      <text>
        <t xml:space="preserve">pogresan method, lozinka nije input type="password"
	-Jelena Markovic</t>
      </text>
    </comment>
    <comment authorId="0" ref="F63">
      <text>
        <t xml:space="preserve">prepoznat dogadjaj, ponasanje lose realizovano
	-Jelena Markovic</t>
      </text>
    </comment>
    <comment authorId="0" ref="J62">
      <text>
        <t xml:space="preserve">fali new ispred mongoose.Schema..
	-Jelena Markovic</t>
      </text>
    </comment>
    <comment authorId="0" ref="I62">
      <text>
        <t xml:space="preserve">fali new ispred mongoose.Schema..
	-Jelena Markovic</t>
      </text>
    </comment>
    <comment authorId="0" ref="H62">
      <text>
        <t xml:space="preserve">kupi dugme uvek stoji nezavisno da li smo u slici ili ne
	-Jelena Markovic</t>
      </text>
    </comment>
    <comment authorId="0" ref="E62">
      <text>
        <t xml:space="preserve">lose pozicioniranje dugmica
	-Jelena Markovic</t>
      </text>
    </comment>
    <comment authorId="0" ref="E61">
      <text>
        <t xml:space="preserve">lose pozicioniranje dugmica
	-Jelena Markovic</t>
      </text>
    </comment>
    <comment authorId="0" ref="K60">
      <text>
        <t xml:space="preserve">pogresan method
	-Jelena Markovic</t>
      </text>
    </comment>
    <comment authorId="0" ref="E60">
      <text>
        <t xml:space="preserve">lose pozicioniranje dugmica i uopste svih elem na stranici
	-Jelena Markovic</t>
      </text>
    </comment>
    <comment authorId="0" ref="J59">
      <text>
        <t xml:space="preserve">fali new ispred mongoose.Schema..
	-Jelena Markovic</t>
      </text>
    </comment>
    <comment authorId="0" ref="I59">
      <text>
        <t xml:space="preserve">fali new ispred mongoose.Schema..
	-Jelena Markovic</t>
      </text>
    </comment>
    <comment authorId="0" ref="F59">
      <text>
        <t xml:space="preserve">prepoznati dogadjaji, veoma cudan pokusaj definisanja koji ne radi
	-Jelena Markovic</t>
      </text>
    </comment>
    <comment authorId="0" ref="F58">
      <text>
        <t xml:space="preserve">prepoznat dogadjaj
	-Jelena Markovic</t>
      </text>
    </comment>
    <comment authorId="0" ref="J57">
      <text>
        <t xml:space="preserve">fali new ispred mongoose.Schema..
	-Jelena Markovic</t>
      </text>
    </comment>
    <comment authorId="0" ref="I57">
      <text>
        <t xml:space="preserve">fali new ispred mongoose.Schema..
	-Jelena Markovic</t>
      </text>
    </comment>
    <comment authorId="0" ref="F57">
      <text>
        <t xml:space="preserve">dogadjaj je ok, ali je lose pozicioniranje i html lose prilagodjen, zato se samo jednom moze kliknuti, nakon toga su ti divovi deo nekog drugog i ne moze se identifikovati klik
	-Jelena Markovic</t>
      </text>
    </comment>
    <comment authorId="0" ref="E57">
      <text>
        <t xml:space="preserve">lose pozicioniranje dugmica, razvucena slika
	-Jelena Markovic</t>
      </text>
    </comment>
    <comment authorId="0" ref="D57">
      <text>
        <t xml:space="preserve">div umesto dugmica
	-Jelena Markovic</t>
      </text>
    </comment>
    <comment authorId="0" ref="F56">
      <text>
        <t xml:space="preserve">dogadjaj prepoznat, ima elem koji su ok, ali je neuspesno realizovana implementacija
	-Jelena Markovic</t>
      </text>
    </comment>
    <comment authorId="0" ref="J55">
      <text>
        <t xml:space="preserve">nema required
	-Jelena Markovic</t>
      </text>
    </comment>
    <comment authorId="0" ref="I55">
      <text>
        <t xml:space="preserve">nema required
	-Jelena Markovic</t>
      </text>
    </comment>
    <comment authorId="0" ref="D55">
      <text>
        <t xml:space="preserve">span umesto dugmica
	-Jelena Markovic</t>
      </text>
    </comment>
    <comment authorId="0" ref="J54">
      <text>
        <t xml:space="preserve">fali new ispred mongoose.Schema..
	-Jelena Markovic</t>
      </text>
    </comment>
    <comment authorId="0" ref="I54">
      <text>
        <t xml:space="preserve">fali new ispred mongoose.Schema..
	-Jelena Markovic</t>
      </text>
    </comment>
    <comment authorId="0" ref="E54">
      <text>
        <t xml:space="preserve">lose pozicioniranje dugmica i uopste drugih elem na stranici
	-Jelena Markovic</t>
      </text>
    </comment>
    <comment authorId="0" ref="K53">
      <text>
        <t xml:space="preserve">los action
	-Jelena Markovic</t>
      </text>
    </comment>
    <comment authorId="0" ref="K52">
      <text>
        <t xml:space="preserve">los action
	-Jelena Markovic</t>
      </text>
    </comment>
    <comment authorId="0" ref="J52">
      <text>
        <t xml:space="preserve">fali new ispred mongoose.Schema..
	-Jelena Markovic</t>
      </text>
    </comment>
    <comment authorId="0" ref="I52">
      <text>
        <t xml:space="preserve">fali new ispred mongoose.Schema..
	-Jelena Markovic</t>
      </text>
    </comment>
    <comment authorId="0" ref="F52">
      <text>
        <t xml:space="preserve">prepoznati dogadjaji, pokusaj realizacije koji nije uspesan
	-Jelena Markovic</t>
      </text>
    </comment>
    <comment authorId="0" ref="F51">
      <text>
        <t xml:space="preserve">prepoznat dogadjaj
	-Jelena Markovic</t>
      </text>
    </comment>
    <comment authorId="0" ref="E51">
      <text>
        <t xml:space="preserve">dugmici lose pozicionirani, formular bez stila
	-Jelena Markovic</t>
      </text>
    </comment>
    <comment authorId="0" ref="K50">
      <text>
        <t xml:space="preserve">nije dobar method
	-Jelena Markovic</t>
      </text>
    </comment>
    <comment authorId="0" ref="F50">
      <text>
        <t xml:space="preserve">prepoznati dogadjaji, pokusaj realizacije koji nije uspesan
	-Jelena Markovic</t>
      </text>
    </comment>
    <comment authorId="0" ref="E49">
      <text>
        <t xml:space="preserve">lose pozicioniranje elem na stranici
	-Jelena Markovic</t>
      </text>
    </comment>
    <comment authorId="0" ref="J48">
      <text>
        <t xml:space="preserve">fali new ispred mongoose.Schema..
	-Jelena Markovic</t>
      </text>
    </comment>
    <comment authorId="0" ref="I48">
      <text>
        <t xml:space="preserve">fali new ispred mongoose.Schema..
	-Jelena Markovic</t>
      </text>
    </comment>
    <comment authorId="0" ref="E48">
      <text>
        <t xml:space="preserve">lose pozicioniranje dugmica
	-Jelena Markovic</t>
      </text>
    </comment>
    <comment authorId="0" ref="F46">
      <text>
        <t xml:space="preserve">prepoznat dogadjaj, postoji neka implementacija ali je neispravna
	-Jelena Markovic</t>
      </text>
    </comment>
    <comment authorId="0" ref="E46">
      <text>
        <t xml:space="preserve">lose pozicioniranje dugmica i uopste elem na stranici
	-Jelena Markovic</t>
      </text>
    </comment>
    <comment authorId="0" ref="K45">
      <text>
        <t xml:space="preserve">nema method ni action
	-Jelena Markovic</t>
      </text>
    </comment>
    <comment authorId="0" ref="J45">
      <text>
        <t xml:space="preserve">fali required
	-Jelena Markovic</t>
      </text>
    </comment>
    <comment authorId="0" ref="I45">
      <text>
        <t xml:space="preserve">fali required
	-Jelena Markovic</t>
      </text>
    </comment>
    <comment authorId="0" ref="E44">
      <text>
        <t xml:space="preserve">lose pozicioniranje dugmica
	-Jelena Markovic</t>
      </text>
    </comment>
    <comment authorId="0" ref="J43">
      <text>
        <t xml:space="preserve">fali new ispred mongoose.Schema..
	-Jelena Markovic</t>
      </text>
    </comment>
    <comment authorId="0" ref="I43">
      <text>
        <t xml:space="preserve">fali new ispred mongoose.Schema..
	-Jelena Markovic</t>
      </text>
    </comment>
    <comment authorId="0" ref="H43">
      <text>
        <t xml:space="preserve">blur ne radi ispravno
	-Jelena Markovic</t>
      </text>
    </comment>
    <comment authorId="0" ref="J42">
      <text>
        <t xml:space="preserve">fali new ispred mongoose.Schema..
	-Jelena Markovic</t>
      </text>
    </comment>
    <comment authorId="0" ref="I42">
      <text>
        <t xml:space="preserve">fali new ispred mongoose.Schema..
	-Jelena Markovic</t>
      </text>
    </comment>
    <comment authorId="0" ref="H42">
      <text>
        <t xml:space="preserve">samo blur, nema dugmeta
	-Jelena Markovic</t>
      </text>
    </comment>
    <comment authorId="0" ref="G42">
      <text>
        <t xml:space="preserve">nije do kraja kako treba realizovano
	-Jelena Markovic</t>
      </text>
    </comment>
    <comment authorId="0" ref="F42">
      <text>
        <t xml:space="preserve">nije do kraja realizovano kako treba
	-Jelena Markovic</t>
      </text>
    </comment>
    <comment authorId="0" ref="E42">
      <text>
        <t xml:space="preserve">lose pozicioniranje dugmica
	-Jelena Markovic</t>
      </text>
    </comment>
    <comment authorId="0" ref="K41">
      <text>
        <t xml:space="preserve">pogresan method i action
	-Jelena Markovic</t>
      </text>
    </comment>
    <comment authorId="0" ref="J41">
      <text>
        <t xml:space="preserve">fali new ispred mongoose.Schema..
	-Jelena Markovic</t>
      </text>
    </comment>
    <comment authorId="0" ref="I41">
      <text>
        <t xml:space="preserve">fali new ispred mongoose.Schema..
	-Jelena Markovic</t>
      </text>
    </comment>
    <comment authorId="0" ref="F41">
      <text>
        <t xml:space="preserve">prepoznat dogadjaj
	-Jelena Markovic</t>
      </text>
    </comment>
    <comment authorId="0" ref="E40">
      <text>
        <t xml:space="preserve">lose pozicioniranje elem na stranici
	-Jelena Markovic</t>
      </text>
    </comment>
    <comment authorId="0" ref="E38">
      <text>
        <t xml:space="preserve">lose pozicioniranje dugmica i uopste svih elem na stranici
	-Jelena Markovic</t>
      </text>
    </comment>
    <comment authorId="0" ref="J37">
      <text>
        <t xml:space="preserve">fali new ispred mongoose.Schema..
	-Jelena Markovic</t>
      </text>
    </comment>
    <comment authorId="0" ref="I37">
      <text>
        <t xml:space="preserve">fali new ispred mongoose.Schema..
	-Jelena Markovic</t>
      </text>
    </comment>
    <comment authorId="0" ref="E37">
      <text>
        <t xml:space="preserve">lose pozicioniranje dugmica i uopste svih elem na stranici
	-Jelena Markovic</t>
      </text>
    </comment>
    <comment authorId="0" ref="J36">
      <text>
        <t xml:space="preserve">fali new ispred mongoose.Schema...
	-Jelena Markovic</t>
      </text>
    </comment>
    <comment authorId="0" ref="I36">
      <text>
        <t xml:space="preserve">fali new ispred mongoose.Schema...
	-Jelena Markovic</t>
      </text>
    </comment>
    <comment authorId="0" ref="J34">
      <text>
        <t xml:space="preserve">fali new ispred mongoose.Schema...
	-Jelena Markovic</t>
      </text>
    </comment>
    <comment authorId="0" ref="I34">
      <text>
        <t xml:space="preserve">fali new ispred mongoose.Schema...
	-Jelena Markovic</t>
      </text>
    </comment>
    <comment authorId="0" ref="J31">
      <text>
        <t xml:space="preserve">fali new ispred mongoose.Schema...
	-Jelena Markovic</t>
      </text>
    </comment>
    <comment authorId="0" ref="I31">
      <text>
        <t xml:space="preserve">fali new ispred mongoose.Schema...
	-Jelena Markovic</t>
      </text>
    </comment>
    <comment authorId="0" ref="J25">
      <text>
        <t xml:space="preserve">fali new ispred mongoose.Schema...
	-Jelena Markovic</t>
      </text>
    </comment>
    <comment authorId="0" ref="I25">
      <text>
        <t xml:space="preserve">fali new ispred mongoose.Schema...
	-Jelena Markovic</t>
      </text>
    </comment>
    <comment authorId="0" ref="J24">
      <text>
        <t xml:space="preserve">fali id
	-Jelena Markovic</t>
      </text>
    </comment>
    <comment authorId="0" ref="I24">
      <text>
        <t xml:space="preserve">fali id
	-Jelena Markovic</t>
      </text>
    </comment>
    <comment authorId="0" ref="J22">
      <text>
        <t xml:space="preserve">fali new ispred mongoose.Schema...
	-Jelena Markovic</t>
      </text>
    </comment>
    <comment authorId="0" ref="I22">
      <text>
        <t xml:space="preserve">fali new ispred mongoose.Schema...
	-Jelena Markovic</t>
      </text>
    </comment>
    <comment authorId="0" ref="J15">
      <text>
        <t xml:space="preserve">fali new ispred mongoose.Schema...
	-Jelena Markovic</t>
      </text>
    </comment>
    <comment authorId="0" ref="I15">
      <text>
        <t xml:space="preserve">fali new ispred mongoose.Schema...
	-Jelena Markovic</t>
      </text>
    </comment>
    <comment authorId="0" ref="J11">
      <text>
        <t xml:space="preserve">fali new ispred mongoose.Schema...
	-Jelena Markovic</t>
      </text>
    </comment>
    <comment authorId="0" ref="I11">
      <text>
        <t xml:space="preserve">fali new ispred mongoose.Schema...
	-Jelena Markovic</t>
      </text>
    </comment>
    <comment authorId="0" ref="J9">
      <text>
        <t xml:space="preserve">jedno new viska kod id-a
	-Jelena Markovic</t>
      </text>
    </comment>
    <comment authorId="0" ref="I9">
      <text>
        <t xml:space="preserve">jedno new viska kod id-a
	-Jelena Markovic</t>
      </text>
    </comment>
    <comment authorId="0" ref="J7">
      <text>
        <t xml:space="preserve">nema id
	-Jelena Markovic</t>
      </text>
    </comment>
    <comment authorId="0" ref="I7">
      <text>
        <t xml:space="preserve">nema id
	-Jelena Markovic</t>
      </text>
    </comment>
    <comment authorId="0" ref="K31">
      <text>
        <t xml:space="preserve">zapoceto
	-Jelena Markovic</t>
      </text>
    </comment>
    <comment authorId="0" ref="L17">
      <text>
        <t xml:space="preserve">visak putanja do views
	-Jelena Markovic</t>
      </text>
    </comment>
    <comment authorId="0" ref="K16">
      <text>
        <t xml:space="preserve">promasen method
	-Jelena Markovic</t>
      </text>
    </comment>
    <comment authorId="0" ref="K10">
      <text>
        <t xml:space="preserve">action pogresan kao i method
	-Jelena Markovic</t>
      </text>
    </comment>
    <comment authorId="0" ref="K9">
      <text>
        <t xml:space="preserve">dovlaci se zasebna stranica umesto da se pise pogled
	-Jelena Markovic</t>
      </text>
    </comment>
    <comment authorId="0" ref="K8">
      <text>
        <t xml:space="preserve">nema unosa podataka, get zahtev se salje pogresnoj stranici
	-Jelena Markovic</t>
      </text>
    </comment>
    <comment authorId="0" ref="K7">
      <text>
        <t xml:space="preserve">fale action i method u formularu
	-Jelena Markovic</t>
      </text>
    </comment>
    <comment authorId="0" ref="F36">
      <text>
        <t xml:space="preserve">pocetak dinamickog generisanja stranice koje se ne trazi i nijedan zahtev koji se trazi
	-Jelena Markovic</t>
      </text>
    </comment>
    <comment authorId="0" ref="E36">
      <text>
        <t xml:space="preserve">lose pozicioniranje dugmica
	-Jelena Markovic</t>
      </text>
    </comment>
    <comment authorId="0" ref="E35">
      <text>
        <t xml:space="preserve">lose pozicioniranje elem na stranici
	-Jelena Markovic</t>
      </text>
    </comment>
    <comment authorId="0" ref="F34">
      <text>
        <t xml:space="preserve">prepoznat dogadjaj
	-Jelena Markovic</t>
      </text>
    </comment>
    <comment authorId="0" ref="E34">
      <text>
        <t xml:space="preserve">lose pozicioniranje dugmica
	-Jelena Markovic</t>
      </text>
    </comment>
    <comment authorId="0" ref="F33">
      <text>
        <t xml:space="preserve">dinamicki se pravi izgled stranice sto se nigde u tekstu zadatka ne trazi, a nijedan od zahteva koji se traze nije implementiran
	-Jelena Markovic</t>
      </text>
    </comment>
    <comment authorId="0" ref="E33">
      <text>
        <t xml:space="preserve">nema stila koji prati dugmice
	-Jelena Markovic</t>
      </text>
    </comment>
    <comment authorId="0" ref="D33">
      <text>
        <t xml:space="preserve">dugmica nema uopste
	-Jelena Markovic</t>
      </text>
    </comment>
    <comment authorId="0" ref="H32">
      <text>
        <t xml:space="preserve">dugme kupi se ne sklanja kada sklonimo misa dalje od slike
	-Jelena Markovic</t>
      </text>
    </comment>
    <comment authorId="0" ref="F31">
      <text>
        <t xml:space="preserve">kada se dodje do kraja niza slike, umesto da se pocne ponovo, nestaje dugme i vise nema mogucnost da se klikne
	-Jelena Markovic</t>
      </text>
    </comment>
    <comment authorId="0" ref="E31">
      <text>
        <t xml:space="preserve">lose pozicioniranje dugmica
	-Jelena Markovic</t>
      </text>
    </comment>
    <comment authorId="0" ref="E30">
      <text>
        <t xml:space="preserve">lose pozicioniranje dugmica
	-Jelena Markovic</t>
      </text>
    </comment>
    <comment authorId="0" ref="F29">
      <text>
        <t xml:space="preserve">prepoznat dogadjaj
	-Jelena Markovic</t>
      </text>
    </comment>
    <comment authorId="0" ref="F27">
      <text>
        <t xml:space="preserve">prepoznat dogadjaj
	-Jelena Markovic</t>
      </text>
    </comment>
    <comment authorId="0" ref="E27">
      <text>
        <t xml:space="preserve">lose pozicioniranje slike i dugmica
	-Jelena Markovic</t>
      </text>
    </comment>
    <comment authorId="0" ref="E25">
      <text>
        <t xml:space="preserve">nema stila koji prati dugmice
	-Jelena Markovic</t>
      </text>
    </comment>
    <comment authorId="0" ref="D25">
      <text>
        <t xml:space="preserve">dugmica uopste nema
	-Jelena Markovic</t>
      </text>
    </comment>
    <comment authorId="0" ref="F24">
      <text>
        <t xml:space="preserve">neispravno vezivanje dogadjaja i cela konstrukcija funkcije
	-Jelena Markovic</t>
      </text>
    </comment>
    <comment authorId="0" ref="E24">
      <text>
        <t xml:space="preserve">nema zaokrugljivanja
	-Jelena Markovic</t>
      </text>
    </comment>
    <comment authorId="0" ref="F23">
      <text>
        <t xml:space="preserve">problem sa putanjama slika
	-Jelena Markovic</t>
      </text>
    </comment>
    <comment authorId="0" ref="D23">
      <text>
        <t xml:space="preserve">div umesto dugmica
	-Jelena Markovic</t>
      </text>
    </comment>
    <comment authorId="0" ref="F22">
      <text>
        <t xml:space="preserve">prepoznat dogadjaj
	-Jelena Markovic</t>
      </text>
    </comment>
    <comment authorId="0" ref="E22">
      <text>
        <t xml:space="preserve">lose pozicioniranje dugmica
	-Jelena Markovic</t>
      </text>
    </comment>
    <comment authorId="0" ref="D22">
      <text>
        <t xml:space="preserve">div umesto dugmica
	-Jelena Markovic</t>
      </text>
    </comment>
    <comment authorId="0" ref="E19">
      <text>
        <t xml:space="preserve">lose pozicioniranje dugmica
	-Jelena Markovic</t>
      </text>
    </comment>
    <comment authorId="0" ref="D19">
      <text>
        <t xml:space="preserve">div umesto dugmica
	-Jelena Markovic</t>
      </text>
    </comment>
    <comment authorId="0" ref="F18">
      <text>
        <t xml:space="preserve">prepoznat dogadjaj
	-Jelena Markovic</t>
      </text>
    </comment>
    <comment authorId="0" ref="F17">
      <text>
        <t xml:space="preserve">pod komentarom sve funkcije koje je trebalo da se pregledaju i da ostanu vidljive
	-Jelena Markovic</t>
      </text>
    </comment>
    <comment authorId="0" ref="E17">
      <text>
        <t xml:space="preserve">lose pozicioniranje dugmica i svih elem na stranici uopste
	-Jelena Markovic</t>
      </text>
    </comment>
    <comment authorId="0" ref="D17">
      <text>
        <t xml:space="preserve">vrednosti u select-u se ne prikazuju kako treba
	-Jelena Markovic</t>
      </text>
    </comment>
    <comment authorId="0" ref="F16">
      <text>
        <t xml:space="preserve">prepoznat dogadjaj, nije dobro procitan zadatak, implementira se nesto sto ne treba, a fali ono sto u tekstu zadatka pise
	-Jelena Markovic</t>
      </text>
    </comment>
    <comment authorId="0" ref="F21">
      <text>
        <t xml:space="preserve">greske u izdvajanju putanja za slike
	-Jelena Markovic</t>
      </text>
    </comment>
    <comment authorId="0" ref="H21">
      <text>
        <t xml:space="preserve">nepotpuno
	-Jelena Markovic</t>
      </text>
    </comment>
    <comment authorId="0" ref="E21">
      <text>
        <t xml:space="preserve">lose pozicioniranje dugmica
	-Jelena Markovic</t>
      </text>
    </comment>
    <comment authorId="0" ref="D20">
      <text>
        <t xml:space="preserve">div umesto dugmica
	-Jelena Markovic</t>
      </text>
    </comment>
    <comment authorId="0" ref="E15">
      <text>
        <t xml:space="preserve">lose pozicioniranje svih elem na stranici
	-Jelena Markovic</t>
      </text>
    </comment>
    <comment authorId="0" ref="F14">
      <text>
        <t xml:space="preserve">prepoznati dogadjaji, pogresna logika, u for-u dodavani event listeneri, svaki put isti ??? indeksi omaseni
	-Jelena Markovic</t>
      </text>
    </comment>
    <comment authorId="0" ref="E14">
      <text>
        <t xml:space="preserve">lose pozicioniranje dugmica i cele stranice uopste
	-Jelena Markovic</t>
      </text>
    </comment>
    <comment authorId="0" ref="F13">
      <text>
        <t xml:space="preserve">prepoznati dogadjaji, logicki neispravan kod u definiciji funkcija, nije dobro procitan zadatak, implementirano nesto sto se ne trazi
	-Jelena Markovic</t>
      </text>
    </comment>
    <comment authorId="0" ref="F12">
      <text>
        <t xml:space="preserve">prepoznata akcija, losa struktura funkcije
	-Jelena Markovic</t>
      </text>
    </comment>
    <comment authorId="0" ref="E12">
      <text>
        <t xml:space="preserve">lose pozicioniranje svih elem na stranici
	-Jelena Markovic</t>
      </text>
    </comment>
    <comment authorId="0" ref="F11">
      <text>
        <t xml:space="preserve">prepoznat dogadjaj, primenjen na pogresnom elementu, struktura pogresna
	-Jelena Markovic</t>
      </text>
    </comment>
    <comment authorId="0" ref="E11">
      <text>
        <t xml:space="preserve">formular nije stilizovan
	-Jelena Markovic</t>
      </text>
    </comment>
    <comment authorId="0" ref="D11">
      <text>
        <t xml:space="preserve">span umesto dugmica
	-Jelena Markovic</t>
      </text>
    </comment>
    <comment authorId="0" ref="D10">
      <text>
        <t xml:space="preserve">linkovi umesto dugmica
	-Jelena Markovic</t>
      </text>
    </comment>
    <comment authorId="0" ref="F9">
      <text>
        <t xml:space="preserve">prepoznat dogadjaj i kako se definise, struktura ostatka nije u redu
	-Jelena Markovic</t>
      </text>
    </comment>
    <comment authorId="0" ref="E9">
      <text>
        <t xml:space="preserve">lose pozicioniranje dugmica, i uopste svih elemenata na stranici
	-Jelena Markovic</t>
      </text>
    </comment>
    <comment authorId="0" ref="F8">
      <text>
        <t xml:space="preserve">prepoznat dogadjaj i kako se definise
	-Jelena Markovic</t>
      </text>
    </comment>
    <comment authorId="0" ref="E8">
      <text>
        <t xml:space="preserve">lose pozicioniranje dugmica, dugmici nisu zaokrugljeni
	-Jelena Markovic</t>
      </text>
    </comment>
    <comment authorId="0" ref="F7">
      <text>
        <t xml:space="preserve">ono sto je implementirano nije ono sto se trazi u tekstu zadatka, nijedan zahtev iz teksta zadatka nije implementiran
	-Jelena Markovic</t>
      </text>
    </comment>
    <comment authorId="0" ref="E7">
      <text>
        <t xml:space="preserve">lose pozicioniranje dugmica
	-Jelena Markovic</t>
      </text>
    </comment>
    <comment authorId="0" ref="H6">
      <text>
        <t xml:space="preserve">nema dugme kupi, ne magli se slika ispravno, samo se div iza boji u sivo
	-Jelena Markovic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54">
      <text>
        <t xml:space="preserve">samo render
	-Jelena Markovic</t>
      </text>
    </comment>
    <comment authorId="0" ref="S54">
      <text>
        <t xml:space="preserve">samo render
	-Jelena Markovic</t>
      </text>
    </comment>
    <comment authorId="0" ref="Q53">
      <text>
        <t xml:space="preserve">los action, nema slanja simptoma
	-Jelena Markovic</t>
      </text>
    </comment>
    <comment authorId="0" ref="U52">
      <text>
        <t xml:space="preserve">pogresna implementacija, ovaj deo sa modelom bi trebalo da ide u drugi kontroler a ne ovaj, vidi se da nije slucajna greska, jer je render ok
	-Jelena Markovic</t>
      </text>
    </comment>
    <comment authorId="0" ref="S52">
      <text>
        <t xml:space="preserve">samo render
	-Jelena Markovic</t>
      </text>
    </comment>
    <comment authorId="0" ref="V52">
      <text>
        <t xml:space="preserve">losa konstrukcija, nije zatvoren for
	-Jelena Markovic</t>
      </text>
    </comment>
    <comment authorId="0" ref="P52">
      <text>
        <t xml:space="preserve">losa putanja , get umesto post
	-Jelena Markovic</t>
      </text>
    </comment>
    <comment authorId="0" ref="O52">
      <text>
        <t xml:space="preserve">losa putanja
	-Jelena Markovic</t>
      </text>
    </comment>
    <comment authorId="0" ref="M52">
      <text>
        <t xml:space="preserve">losa putanja
	-Jelena Markovic</t>
      </text>
    </comment>
    <comment authorId="0" ref="T52">
      <text>
        <t xml:space="preserve">dohvatanje svih lekova i to neispravno
	-Jelena Markovic</t>
      </text>
    </comment>
    <comment authorId="0" ref="K52">
      <text>
        <t xml:space="preserve">fali new
	-Jelena Markovic</t>
      </text>
    </comment>
    <comment authorId="0" ref="U51">
      <text>
        <t xml:space="preserve">ne salju se podaci
	-Jelena Markovic</t>
      </text>
    </comment>
    <comment authorId="0" ref="S51">
      <text>
        <t xml:space="preserve">dohvatanje simptoma koje je suprotno od realizacije od ejs-a
	-Jelena Markovic</t>
      </text>
    </comment>
    <comment authorId="0" ref="Q51">
      <text>
        <t xml:space="preserve">post umesto get
	-Jelena Markovic</t>
      </text>
    </comment>
    <comment authorId="0" ref="T51">
      <text>
        <t xml:space="preserve">pretpostavka da svaki lek leci samo jedan simptom, nesortirano
	-Jelena Markovic</t>
      </text>
    </comment>
    <comment authorId="0" ref="K51">
      <text>
        <t xml:space="preserve">fali new
	-Jelena Markovic</t>
      </text>
    </comment>
    <comment authorId="0" ref="U50">
      <text>
        <t xml:space="preserve">ne salju se podaci
	-Jelena Markovic</t>
      </text>
    </comment>
    <comment authorId="0" ref="S50">
      <text>
        <t xml:space="preserve">polovicno, losa realizacija, los poziv, nisu sakupljeni simptomi, nedovrsen render
	-Jelena Markovic</t>
      </text>
    </comment>
    <comment authorId="0" ref="V50">
      <text>
        <t xml:space="preserve">losa konstrukcija, nema zatvorenog }
	-Jelena Markovic</t>
      </text>
    </comment>
    <comment authorId="0" ref="Q50">
      <text>
        <t xml:space="preserve">simptomi se ne salju
	-Jelena Markovic</t>
      </text>
    </comment>
    <comment authorId="0" ref="T50">
      <text>
        <t xml:space="preserve">nalazenje svih lekova
	-Jelena Markovic</t>
      </text>
    </comment>
    <comment authorId="0" ref="S49">
      <text>
        <t xml:space="preserve">zapoceto
	-Jelena Markovic</t>
      </text>
    </comment>
    <comment authorId="0" ref="T49">
      <text>
        <t xml:space="preserve">pretpostavka da svaki lek leci tacno jedan simptom , nesortirano
	-Jelena Markovic</t>
      </text>
    </comment>
    <comment authorId="0" ref="K49">
      <text>
        <t xml:space="preserve">array previse opste, components umesto collection i lekovi nisu pod navodnicima
	-Jelena Markovic</t>
      </text>
    </comment>
    <comment authorId="0" ref="U48">
      <text>
        <t xml:space="preserve">samo render
	-Jelena Markovic</t>
      </text>
    </comment>
    <comment authorId="0" ref="S48">
      <text>
        <t xml:space="preserve">samo render
	-Jelena Markovic</t>
      </text>
    </comment>
    <comment authorId="0" ref="R48">
      <text>
        <t xml:space="preserve">nema name-ova
	-Jelena Markovic</t>
      </text>
    </comment>
    <comment authorId="0" ref="T48">
      <text>
        <t xml:space="preserve">dohvatanje svih lekova i to neispravno
	-Jelena Markovic</t>
      </text>
    </comment>
    <comment authorId="0" ref="K48">
      <text>
        <t xml:space="preserve">array previse opsto
	-Jelena Markovic</t>
      </text>
    </comment>
    <comment authorId="0" ref="K47">
      <text>
        <t xml:space="preserve">fali new
	-Jelena Markovic</t>
      </text>
    </comment>
    <comment authorId="0" ref="R47">
      <text>
        <t xml:space="preserve">nema name-ova
	-Jelena Markovic</t>
      </text>
    </comment>
    <comment authorId="0" ref="R45">
      <text>
        <t xml:space="preserve">mesavina svega i svacega, ne salju se podaci
	-Jelena Markovic</t>
      </text>
    </comment>
    <comment authorId="0" ref="T45">
      <text>
        <t xml:space="preserve">dobra ideja, losa realizacija, zapoceto
	-Jelena Markovic</t>
      </text>
    </comment>
    <comment authorId="0" ref="K45">
      <text>
        <t xml:space="preserve">required:[Number]???? niz definisan kao obicni string
	-Jelena Markovic</t>
      </text>
    </comment>
    <comment authorId="0" ref="U44">
      <text>
        <t xml:space="preserve">samo render
	-Jelena Markovic</t>
      </text>
    </comment>
    <comment authorId="0" ref="S44">
      <text>
        <t xml:space="preserve">samo render i los poziv funkcije iz modela
	-Jelena Markovic</t>
      </text>
    </comment>
    <comment authorId="0" ref="V44">
      <text>
        <t xml:space="preserve">zapoceto
	-Jelena Markovic</t>
      </text>
    </comment>
    <comment authorId="0" ref="R44">
      <text>
        <t xml:space="preserve">nema form, action, method, slanje podataka...
	-Jelena Markovic</t>
      </text>
    </comment>
    <comment authorId="0" ref="T44">
      <text>
        <t xml:space="preserve">nalazenje svih lekova i to neispravno
	-Jelena Markovic</t>
      </text>
    </comment>
    <comment authorId="0" ref="U43">
      <text>
        <t xml:space="preserve">samo render
	-Jelena Markovic</t>
      </text>
    </comment>
    <comment authorId="0" ref="V43">
      <text>
        <t xml:space="preserve">potpuno staticko sa unapred upisanim podacima iz primera u tekstu zadatka
	-Jelena Markovic</t>
      </text>
    </comment>
    <comment authorId="0" ref="R43">
      <text>
        <t xml:space="preserve">hardkodirano
	-Jelena Markovic</t>
      </text>
    </comment>
    <comment authorId="0" ref="T43">
      <text>
        <t xml:space="preserve">nije sortirano
	-Jelena Markovic</t>
      </text>
    </comment>
    <comment authorId="0" ref="Q42">
      <text>
        <t xml:space="preserve">nema action, ni form, ni method, ni name-ovi te se nista ne salje
	-Jelena Markovic</t>
      </text>
    </comment>
    <comment authorId="0" ref="K42">
      <text>
        <t xml:space="preserve">fali new, _id lose definisan, array previse opsto, required nema
	-Jelena Markovic</t>
      </text>
    </comment>
    <comment authorId="0" ref="S41">
      <text>
        <t xml:space="preserve">dohvatanje spiska simptoma suprotno od onog kako je u ejs
	-Jelena Markovic</t>
      </text>
    </comment>
    <comment authorId="0" ref="V41">
      <text>
        <t xml:space="preserve">sintaksno neispravna konstrukcija
	-Jelena Markovic</t>
      </text>
    </comment>
    <comment authorId="0" ref="R41">
      <text>
        <t xml:space="preserve">nista nema u formi, nista se ne salje
	-Jelena Markovic</t>
      </text>
    </comment>
    <comment authorId="0" ref="T41">
      <text>
        <t xml:space="preserve">dohvatanje svih lekova i to neispravno
	-Jelena Markovic</t>
      </text>
    </comment>
    <comment authorId="0" ref="K41">
      <text>
        <t xml:space="preserve">array previse opsto, svasta nesto moze da bude
	-Jelena Markovic</t>
      </text>
    </comment>
    <comment authorId="0" ref="U39">
      <text>
        <t xml:space="preserve">ne salju se lekovi
	-Jelena Markovic</t>
      </text>
    </comment>
    <comment authorId="0" ref="S39">
      <text>
        <t xml:space="preserve">promenjen potpis funkcije iz modela, u spisak_simptoma uvek joj se salje po jedan simptom
	-Jelena Markovic</t>
      </text>
    </comment>
    <comment authorId="0" ref="R39">
      <text>
        <t xml:space="preserve">action i method na pogresnom mestu, nema slanja podataka ni skrivenih ni ovih drugih
	-Jelena Markovic</t>
      </text>
    </comment>
    <comment authorId="0" ref="T39">
      <text>
        <t xml:space="preserve">nesortirano, nije ispravno do kraja jer se pretpostavlja da se spisak_simptoma sastoji od jednog simptoma
	-Jelena Markovic</t>
      </text>
    </comment>
    <comment authorId="0" ref="K39">
      <text>
        <t xml:space="preserve">nema new i array previse opste
	-Jelena Markovic</t>
      </text>
    </comment>
    <comment authorId="0" ref="U38">
      <text>
        <t xml:space="preserve">samo render
	-Jelena Markovic</t>
      </text>
    </comment>
    <comment authorId="0" ref="S38">
      <text>
        <t xml:space="preserve">samo render i los poziv funkcije iz modela
	-Jelena Markovic</t>
      </text>
    </comment>
    <comment authorId="0" ref="T38">
      <text>
        <t xml:space="preserve">dohvatanje svih lekova i to neispravno
	-Jelena Markovic</t>
      </text>
    </comment>
    <comment authorId="0" ref="K38">
      <text>
        <t xml:space="preserve">nema new, los tip za niz
	-Jelena Markovic</t>
      </text>
    </comment>
    <comment authorId="0" ref="U37">
      <text>
        <t xml:space="preserve">samo render
	-Jelena Markovic</t>
      </text>
    </comment>
    <comment authorId="0" ref="S37">
      <text>
        <t xml:space="preserve">nije do kraja dobra obrada simptoma
	-Jelena Markovic</t>
      </text>
    </comment>
    <comment authorId="0" ref="R37">
      <text>
        <t xml:space="preserve">nema form, action, method, name-ove
	-Jelena Markovic</t>
      </text>
    </comment>
    <comment authorId="0" ref="T37">
      <text>
        <t xml:space="preserve">dohvataju se svi lekovi i to neispravno
	-Jelena Markovic</t>
      </text>
    </comment>
    <comment authorId="0" ref="K37">
      <text>
        <t xml:space="preserve">nema new, array previse opsto
	-Jelena Markovic</t>
      </text>
    </comment>
    <comment authorId="0" ref="U36">
      <text>
        <t xml:space="preserve">ne salje se nista renderu, fale lekovi
	-Jelena Markovic</t>
      </text>
    </comment>
    <comment authorId="0" ref="R36">
      <text>
        <t xml:space="preserve">nisu sve info prosledjene
	-Jelena Markovic</t>
      </text>
    </comment>
    <comment authorId="0" ref="T36">
      <text>
        <t xml:space="preserve">nije sortirano
	-Jelena Markovic</t>
      </text>
    </comment>
    <comment authorId="0" ref="K36">
      <text>
        <t xml:space="preserve">nema new, array previse opsto
	-Jelena Markovic</t>
      </text>
    </comment>
    <comment authorId="0" ref="S35">
      <text>
        <t xml:space="preserve">lose dohvatanje simptoma, ne salju se sve info koje treba
	-Jelena Markovic</t>
      </text>
    </comment>
    <comment authorId="0" ref="Q35">
      <text>
        <t xml:space="preserve">nema method ni action
	-Jelena Markovic</t>
      </text>
    </comment>
    <comment authorId="0" ref="O35">
      <text>
        <t xml:space="preserve">losa putanja
	-Jelena Markovic</t>
      </text>
    </comment>
    <comment authorId="0" ref="K35">
      <text>
        <t xml:space="preserve">array je previse opsto, moze sta god da se stavi
	-Jelena Markovic</t>
      </text>
    </comment>
    <comment authorId="0" ref="S34">
      <text>
        <t xml:space="preserve">dohvatanje simptoma suprotno od toga kako je implementirano u ejs
	-Jelena Markovic</t>
      </text>
    </comment>
    <comment authorId="0" ref="V34">
      <text>
        <t xml:space="preserve">fali ime
	-Jelena Markovic</t>
      </text>
    </comment>
    <comment authorId="0" ref="T34">
      <text>
        <t xml:space="preserve">nije sortirano
	-Jelena Markovic</t>
      </text>
    </comment>
    <comment authorId="0" ref="K34">
      <text>
        <t xml:space="preserve">losa konstrukcija za nizove
	-Jelena Markovic</t>
      </text>
    </comment>
    <comment authorId="0" ref="U33">
      <text>
        <t xml:space="preserve">nisu poslati podaci
	-Jelena Markovic</t>
      </text>
    </comment>
    <comment authorId="0" ref="T33">
      <text>
        <t xml:space="preserve">pokusaj dohvatanja ima smisla pod pretpostavkom da je u bazi za svaki lek predvidjen po jedan simptom, sto kod nas nije slucaj, nesortirano je
	-Jelena Markovic</t>
      </text>
    </comment>
    <comment authorId="0" ref="K33">
      <text>
        <t xml:space="preserve">array je previse opsto, moze bilo sta da se stavi u taj niz
	-Jelena Markovic</t>
      </text>
    </comment>
    <comment authorId="0" ref="S32">
      <text>
        <t xml:space="preserve">pogresno prosledjivanje ejs-u
	-Jelena Markovic</t>
      </text>
    </comment>
    <comment authorId="0" ref="R32">
      <text>
        <t xml:space="preserve">fali form, action, method, slanje podataka uz pomoc name-a
	-Jelena Markovic</t>
      </text>
    </comment>
    <comment authorId="0" ref="T32">
      <text>
        <t xml:space="preserve">dohvatanje svih lekova
	-Jelena Markovic</t>
      </text>
    </comment>
    <comment authorId="0" ref="U31">
      <text>
        <t xml:space="preserve">samo render
	-Jelena Markovic</t>
      </text>
    </comment>
    <comment authorId="0" ref="S31">
      <text>
        <t xml:space="preserve">nema dohvatanja podataka, nikakve obrade, los poziv funkcije iz modela pritom sa exec()-om, render je samo ok
	-Jelena Markovic</t>
      </text>
    </comment>
    <comment authorId="0" ref="V31">
      <text>
        <t xml:space="preserve">lose konstrukcije
	-Jelena Markovic</t>
      </text>
    </comment>
    <comment authorId="0" ref="Q31">
      <text>
        <t xml:space="preserve">nema forme, nema method, ni action, ni slanje podataka uz pomoc name-a
	-Jelena Markovic</t>
      </text>
    </comment>
    <comment authorId="0" ref="T31">
      <text>
        <t xml:space="preserve">lose dohvatanje svih lekova zasnovano na simptomima
	-Jelena Markovic</t>
      </text>
    </comment>
    <comment authorId="0" ref="U29">
      <text>
        <t xml:space="preserve">ne salju se lekovi
	-Jelena Markovic</t>
      </text>
    </comment>
    <comment authorId="0" ref="V29">
      <text>
        <t xml:space="preserve">zapoceto
	-Jelena Markovic</t>
      </text>
    </comment>
    <comment authorId="0" ref="K29">
      <text>
        <t xml:space="preserve">fali new
	-Jelena Markovic</t>
      </text>
    </comment>
    <comment authorId="0" ref="U28">
      <text>
        <t xml:space="preserve">ne salju se svi podaci kojih posle ima u ejs
	-Jelena Markovic</t>
      </text>
    </comment>
    <comment authorId="0" ref="S28">
      <text>
        <t xml:space="preserve">lose uzimanje simptoma
	-Jelena Markovic</t>
      </text>
    </comment>
    <comment authorId="0" ref="Q28">
      <text>
        <t xml:space="preserve">fali method, action, nema slanja podataka jer nigde nema name-a
	-Jelena Markovic</t>
      </text>
    </comment>
    <comment authorId="0" ref="T28">
      <text>
        <t xml:space="preserve">los pokusaj dohvatanja svih lekova
	-Jelena Markovic</t>
      </text>
    </comment>
    <comment authorId="0" ref="K28">
      <text>
        <t xml:space="preserve">array previse opsto, moze svasta da bude u nizu
	-Jelena Markovic</t>
      </text>
    </comment>
    <comment authorId="0" ref="U27">
      <text>
        <t xml:space="preserve">nema slanja lekova
	-Jelena Markovic</t>
      </text>
    </comment>
    <comment authorId="0" ref="S27">
      <text>
        <t xml:space="preserve">lose uzimanje simptoma
	-Jelena Markovic</t>
      </text>
    </comment>
    <comment authorId="0" ref="L27">
      <text>
        <t xml:space="preserve">navodjena putanja sa lokalnog racunara u sendFile
	-Jelena Markovic</t>
      </text>
    </comment>
    <comment authorId="0" ref="V27">
      <text>
        <t xml:space="preserve">zapoceto
	-Jelena Markovic</t>
      </text>
    </comment>
    <comment authorId="0" ref="R27">
      <text>
        <t xml:space="preserve">nema slanja info
	-Jelena Markovic</t>
      </text>
    </comment>
    <comment authorId="0" ref="Q27">
      <text>
        <t xml:space="preserve">nema form, nema method, nema action, nema slanja info jer nigde nema name
	-Jelena Markovic</t>
      </text>
    </comment>
    <comment authorId="0" ref="P27">
      <text>
        <t xml:space="preserve">get umesto post
	-Jelena Markovic</t>
      </text>
    </comment>
    <comment authorId="0" ref="T27">
      <text>
        <t xml:space="preserve">nije sortirano
	-Jelena Markovic</t>
      </text>
    </comment>
    <comment authorId="0" ref="V26">
      <text>
        <t xml:space="preserve">zapoceto
	-Jelena Markovic</t>
      </text>
    </comment>
    <comment authorId="0" ref="R26">
      <text>
        <t xml:space="preserve">neuskladjeno, script je trebalo da ide unutar forme, nema slanja podataka
	-Jelena Markovic</t>
      </text>
    </comment>
    <comment authorId="0" ref="T26">
      <text>
        <t xml:space="preserve">nije sortirano
	-Jelena Markovic</t>
      </text>
    </comment>
    <comment authorId="0" ref="K26">
      <text>
        <t xml:space="preserve">fali new
	-Jelena Markovic</t>
      </text>
    </comment>
    <comment authorId="0" ref="R25">
      <text>
        <t xml:space="preserve">nema action nema method, nema slanja, lose konstrukcije
	-Jelena Markovic</t>
      </text>
    </comment>
    <comment authorId="0" ref="T25">
      <text>
        <t xml:space="preserve">nije sortirano
	-Jelena Markovic</t>
      </text>
    </comment>
    <comment authorId="0" ref="R24">
      <text>
        <t xml:space="preserve">nema ispisa, samo prenos podataka
	-Jelena Markovic</t>
      </text>
    </comment>
    <comment authorId="0" ref="T24">
      <text>
        <t xml:space="preserve">nije dobro shvacen kriterijum sortiranja
	-Jelena Markovic</t>
      </text>
    </comment>
    <comment authorId="0" ref="R23">
      <text>
        <t xml:space="preserve">ne salje se nista, nema skrivenih polja
	-Jelena Markovic</t>
      </text>
    </comment>
    <comment authorId="0" ref="Q23">
      <text>
        <t xml:space="preserve">fale name-ovi ne salje se nista
	-Jelena Markovic</t>
      </text>
    </comment>
    <comment authorId="0" ref="K23">
      <text>
        <t xml:space="preserve">Array isuvise opsto, moze da bude niz bilo cega
	-Jelena Markovic</t>
      </text>
    </comment>
    <comment authorId="0" ref="R21">
      <text>
        <t xml:space="preserve">nema method nema action, lose prihvaceni podaci, ne salju se podaci uopste
	-Jelena Markovic</t>
      </text>
    </comment>
    <comment authorId="0" ref="M21">
      <text>
        <t xml:space="preserve">get na pocetnu, a ne use
	-Jelena Markovic</t>
      </text>
    </comment>
    <comment authorId="0" ref="T21">
      <text>
        <t xml:space="preserve">nije sortirano
	-Jelena Markovic</t>
      </text>
    </comment>
    <comment authorId="0" ref="U19">
      <text>
        <t xml:space="preserve">ne poklapaju se imena sa onim sto je poslato
	-Jelena Markovic</t>
      </text>
    </comment>
    <comment authorId="0" ref="R19">
      <text>
        <t xml:space="preserve">polovicno, losa sintaksa za ejs,  fale neki name-ovi
	-Jelena Markovic</t>
      </text>
    </comment>
    <comment authorId="0" ref="T19">
      <text>
        <t xml:space="preserve">pokusaj dohvatanja ima smisla pod pretpostavkom da je u bazi za svaki lek predvidjen po jedan simptom, sto kod nas nije slucaj, nesortirano je
	-Jelena Markovic</t>
      </text>
    </comment>
    <comment authorId="0" ref="K19">
      <text>
        <t xml:space="preserve">suvise opsto array, moze bilo sta da bude u tom nizu
	-Jelena Markovic</t>
      </text>
    </comment>
    <comment authorId="0" ref="U18">
      <text>
        <t xml:space="preserve">dohvatanje informacije koja se uopste nece ni poslati, slanje nekog message koji ne postoji, uopste nisu dohvaceni lekovi
	-Jelena Markovic</t>
      </text>
    </comment>
    <comment authorId="0" ref="S18">
      <text>
        <t xml:space="preserve">nema dohvatanja nicega, stranici lekovi ne prosledjuju se nikakve info
	-Jelena Markovic</t>
      </text>
    </comment>
    <comment authorId="0" ref="T18">
      <text>
        <t xml:space="preserve">neispravan pokusaj dohvatanja lekova preko simptoma
	-Jelena Markovic</t>
      </text>
    </comment>
    <comment authorId="0" ref="K18">
      <text>
        <t xml:space="preserve">fali new
	-Jelena Markovic</t>
      </text>
    </comment>
    <comment authorId="0" ref="S17">
      <text>
        <t xml:space="preserve">pomesani podaci, ne uzima se sto treba i salju se pogresni u funkciju u modelu
	-Jelena Markovic</t>
      </text>
    </comment>
    <comment authorId="0" ref="R17">
      <text>
        <t xml:space="preserve">ne salje se nista
	-Jelena Markovic</t>
      </text>
    </comment>
    <comment authorId="0" ref="T17">
      <text>
        <t xml:space="preserve">los pokusaj upita da se dohvate svi lekovi
	-Jelena Markovic</t>
      </text>
    </comment>
    <comment authorId="0" ref="R16">
      <text>
        <t xml:space="preserve">ne salje se nista, nema nikakve oznake ni id-a ni name-a
	-Jelena Markovic</t>
      </text>
    </comment>
    <comment authorId="0" ref="S16">
      <text>
        <t xml:space="preserve">nema dohvatanja nicega, los poziv funkcije
	-Jelena Markovic</t>
      </text>
    </comment>
    <comment authorId="0" ref="T16">
      <text>
        <t xml:space="preserve">dohvataju se svi lekovi
	-Jelena Markovic</t>
      </text>
    </comment>
    <comment authorId="0" ref="K16">
      <text>
        <t xml:space="preserve">Array je previse opsto, dozvoljava mesanje tipova
	-Jelena Markovic</t>
      </text>
    </comment>
    <comment authorId="0" ref="U14">
      <text>
        <t xml:space="preserve">nema slanja lekova
	-Jelena Markovic</t>
      </text>
    </comment>
    <comment authorId="0" ref="V14">
      <text>
        <t xml:space="preserve">zapoceto
	-Jelena Markovic</t>
      </text>
    </comment>
    <comment authorId="0" ref="T14">
      <text>
        <t xml:space="preserve">nije sortirano kako treba
	-Jelena Markovic</t>
      </text>
    </comment>
    <comment authorId="0" ref="T13">
      <text>
        <t xml:space="preserve">nije sortirano kako treba
	-Jelena Markovic</t>
      </text>
    </comment>
    <comment authorId="0" ref="K13">
      <text>
        <t xml:space="preserve">fali new, fali collection
	-Jelena Markovic</t>
      </text>
    </comment>
    <comment authorId="0" ref="T12">
      <text>
        <t xml:space="preserve">nesortirano, nema await-a
	-Jelena Markovic</t>
      </text>
    </comment>
    <comment authorId="0" ref="K12">
      <text>
        <t xml:space="preserve">nema _id
	-Jelena Markovic</t>
      </text>
    </comment>
    <comment authorId="0" ref="R11">
      <text>
        <t xml:space="preserve">ne salje se nista recept-u
	-Jelena Markovic</t>
      </text>
    </comment>
    <comment authorId="0" ref="T11">
      <text>
        <t xml:space="preserve">dohvata sve lekove
	-Jelena Markovic</t>
      </text>
    </comment>
    <comment authorId="0" ref="U10">
      <text>
        <t xml:space="preserve">zapoceto
	-Jelena Markovic</t>
      </text>
    </comment>
    <comment authorId="0" ref="S10">
      <text>
        <t xml:space="preserve">fali await
	-Jelena Markovic</t>
      </text>
    </comment>
    <comment authorId="0" ref="V10">
      <text>
        <t xml:space="preserve">zapoceto
	-Jelena Markovic</t>
      </text>
    </comment>
    <comment authorId="0" ref="R10">
      <text>
        <t xml:space="preserve">samo method i action
	-Jelena Markovic</t>
      </text>
    </comment>
    <comment authorId="0" ref="T10">
      <text>
        <t xml:space="preserve">dohvata sve lekove
	-Jelena Markovic</t>
      </text>
    </comment>
    <comment authorId="0" ref="K10">
      <text>
        <t xml:space="preserve">fali new
	-Jelena Markovic</t>
      </text>
    </comment>
    <comment authorId="0" ref="U9">
      <text>
        <t xml:space="preserve">nema render-a, lose formiranje prom final
	-Jelena Markovic</t>
      </text>
    </comment>
    <comment authorId="0" ref="S9">
      <text>
        <t xml:space="preserve">nema await-a, nema dohvatanja spiska simptoma
	-Jelena Markovic</t>
      </text>
    </comment>
    <comment authorId="0" ref="R9">
      <text>
        <t xml:space="preserve">nema action nema method, nema nikakvog slanja ka receptu ni hidden ni ovako
	-Jelena Markovic</t>
      </text>
    </comment>
    <comment authorId="0" ref="Q9">
      <text>
        <t xml:space="preserve">fale name-ovi, ne salje se nista
	-Jelena Markovic</t>
      </text>
    </comment>
    <comment authorId="0" ref="O9">
      <text>
        <t xml:space="preserve">neispravno zadavanje ruta
	-Jelena Markovic</t>
      </text>
    </comment>
    <comment authorId="0" ref="T9">
      <text>
        <t xml:space="preserve">lose zadavanje upita, nema exec, nema await, nije sortirano
	-Jelena Markovic</t>
      </text>
    </comment>
    <comment authorId="0" ref="K9">
      <text>
        <t xml:space="preserve">required: true a ne required: yes
	-Jelena Markovic</t>
      </text>
    </comment>
    <comment authorId="0" ref="U7">
      <text>
        <t xml:space="preserve">render samo za stranicu bez icega
	-Jelena Markovic</t>
      </text>
    </comment>
    <comment authorId="0" ref="Q7">
      <text>
        <t xml:space="preserve">nema method-a
	-Jelena Markovic</t>
      </text>
    </comment>
    <comment authorId="0" ref="R7">
      <text>
        <t xml:space="preserve">fali method, ne salje se hidden polje ime, ni salju se lekovi receptu, jer nigde nema name-a
	-Jelena Markovic</t>
      </text>
    </comment>
    <comment authorId="0" ref="T7">
      <text>
        <t xml:space="preserve">nije sortirano, nema await-a
	-Jelena Markovic</t>
      </text>
    </comment>
    <comment authorId="0" ref="K7">
      <text>
        <t xml:space="preserve">fali collection, fali _id
	-Jelena Markovic</t>
      </text>
    </comment>
    <comment authorId="0" ref="U6">
      <text>
        <t xml:space="preserve">ne salju se lekovi ni username a koriste se kao da su poslati
	-Jelena Markovic</t>
      </text>
    </comment>
    <comment authorId="0" ref="S6">
      <text>
        <t xml:space="preserve">nema await-a
	-Jelena Markovic</t>
      </text>
    </comment>
    <comment authorId="0" ref="R6">
      <text>
        <t xml:space="preserve">fali method, nema slanja skrivenog polja ime i prezime, nema stvarnog slanja lekova, jer nigde nema name
	-Jelena Markovic</t>
      </text>
    </comment>
    <comment authorId="0" ref="T6">
      <text>
        <t xml:space="preserve">fali await i exec, nije sortirano
	-Jelena Markovic</t>
      </text>
    </comment>
    <comment authorId="0" ref="K6">
      <text>
        <t xml:space="preserve">fali _id
	-Jelena Markovic</t>
      </text>
    </comment>
    <comment authorId="0" ref="F54">
      <text>
        <t xml:space="preserve">prepoznati createElement, createTextNode, appendChild
	-Jelena Markovic</t>
      </text>
    </comment>
    <comment authorId="0" ref="E54">
      <text>
        <t xml:space="preserve">fieldset-ovi neogranicene velicine, nije boldovano, okvir nije zaokrugljen...
	-Jelena Markovic</t>
      </text>
    </comment>
    <comment authorId="0" ref="D54">
      <text>
        <t xml:space="preserve">fali fieldset ima samo legend
	-Jelena Markovic</t>
      </text>
    </comment>
    <comment authorId="0" ref="I53">
      <text>
        <t xml:space="preserve">kad se klikne ne ostane crveno dugme
	-Jelena Markovic</t>
      </text>
    </comment>
    <comment authorId="0" ref="E53">
      <text>
        <t xml:space="preserve">nije boldovano sve sto treba
	-Jelena Markovic</t>
      </text>
    </comment>
    <comment authorId="0" ref="E52">
      <text>
        <t xml:space="preserve">nije zaokrugljen okvir
	-Jelena Markovic</t>
      </text>
    </comment>
    <comment authorId="0" ref="D52">
      <text>
        <t xml:space="preserve">div-ovi umesto fieldset-a i legend-a
	-Jelena Markovic</t>
      </text>
    </comment>
    <comment authorId="0" ref="G51">
      <text>
        <t xml:space="preserve">sa ponavljanjem po x-osi postavljeno samo tamo dokle ima inicijalno objekata, kada se doda jos objekata u niz za njih nema slike
	-Jelena Markovic</t>
      </text>
    </comment>
    <comment authorId="0" ref="E50">
      <text>
        <t xml:space="preserve">slova nisu boldovana
	-Jelena Markovic</t>
      </text>
    </comment>
    <comment authorId="0" ref="I49">
      <text>
        <t xml:space="preserve">lose realizovano, kliknem na jedan, upali se neki skroz drugi i onda ne mogu nijedan vise
	-Jelena Markovic</t>
      </text>
    </comment>
    <comment authorId="0" ref="E49">
      <text>
        <t xml:space="preserve">samo pozadina stavljena
	-Jelena Markovic</t>
      </text>
    </comment>
    <comment authorId="0" ref="D48">
      <text>
        <t xml:space="preserve">nema legend
	-Jelena Markovic</t>
      </text>
    </comment>
    <comment authorId="0" ref="G47">
      <text>
        <t xml:space="preserve">nije u ravni sa ispisom
	-Jelena Markovic</t>
      </text>
    </comment>
    <comment authorId="0" ref="E46">
      <text>
        <t xml:space="preserve">zapoceto
	-Jelena Markovic</t>
      </text>
    </comment>
    <comment authorId="0" ref="D45">
      <text>
        <t xml:space="preserve">fali legend
	-Jelena Markovic</t>
      </text>
    </comment>
    <comment authorId="0" ref="F43">
      <text>
        <t xml:space="preserve">uradjeno staticki iako u tekstu boldovano pise da se radi dinamicki
	-Jelena Markovic</t>
      </text>
    </comment>
    <comment authorId="0" ref="E43">
      <text>
        <t xml:space="preserve">nije zaokrugljeno fieldset
	-Jelena Markovic</t>
      </text>
    </comment>
    <comment authorId="0" ref="D42">
      <text>
        <t xml:space="preserve">div-ovi umesto fieldset-a i legend-a
	-Jelena Markovic</t>
      </text>
    </comment>
    <comment authorId="0" ref="D41">
      <text>
        <t xml:space="preserve">div-ovi umesto fieldset-a i legend-a
	-Jelena Markovic</t>
      </text>
    </comment>
    <comment authorId="0" ref="F40">
      <text>
        <t xml:space="preserve">sve staticki generisano iako u zadatku pise boldovano da se uradi dinamicki
	-Jelena Markovic</t>
      </text>
    </comment>
    <comment authorId="0" ref="E40">
      <text>
        <t xml:space="preserve">slika razvucena po celom pogledu brauzera sa ponavljanjem
	-Jelena Markovic</t>
      </text>
    </comment>
    <comment authorId="0" ref="D40">
      <text>
        <t xml:space="preserve">article umesto div i fieldset
	-Jelena Markovic</t>
      </text>
    </comment>
    <comment authorId="0" ref="I39">
      <text>
        <t xml:space="preserve">kad se klikne na dugme, ono ne ostaje crveno
	-Jelena Markovic</t>
      </text>
    </comment>
    <comment authorId="0" ref="G39">
      <text>
        <t xml:space="preserve">repeat po x osi ne treba
	-Jelena Markovic</t>
      </text>
    </comment>
    <comment authorId="0" ref="E39">
      <text>
        <t xml:space="preserve">nije boldovano, nije zaokrugljena slika
	-Jelena Markovic</t>
      </text>
    </comment>
    <comment authorId="0" ref="D39">
      <text>
        <t xml:space="preserve">div i legend zajedno???
	-Jelena Markovic</t>
      </text>
    </comment>
    <comment authorId="0" ref="H38">
      <text>
        <t xml:space="preserve">lose izgledaju miligrami, ne moze da se klikne na njih, ne nose info o sebi u vidu broja
	-Jelena Markovic</t>
      </text>
    </comment>
    <comment authorId="0" ref="F38">
      <text>
        <t xml:space="preserve">napravljeno samo za jednu verziju niza sa lekovima
	-Jelena Markovic</t>
      </text>
    </comment>
    <comment authorId="0" ref="E38">
      <text>
        <t xml:space="preserve">razvuceno preko celog pogleda brauzera, i slika i sami elem fieldset-ovi
	-Jelena Markovic</t>
      </text>
    </comment>
    <comment authorId="0" ref="F37">
      <text>
        <t xml:space="preserve">prepoznate funkcije createElement, createTextNode, appendChild, lose dodeljivanje svojstva objektu u samoj definiciji objekta, definisanje objekta kao niz umesto unutar {}...
	-Jelena Markovic</t>
      </text>
    </comment>
    <comment authorId="0" ref="E36">
      <text>
        <t xml:space="preserve">nije zaokrugljena slika
	-Jelena Markovic</t>
      </text>
    </comment>
    <comment authorId="0" ref="D36">
      <text>
        <t xml:space="preserve">male forme umesto fieldset-a i legend-a???
	-Jelena Markovic</t>
      </text>
    </comment>
    <comment authorId="0" ref="E35">
      <text>
        <t xml:space="preserve">nema zaokrugljivanja, nikakvo odvajanje vizuelno podataka
	-Jelena Markovic</t>
      </text>
    </comment>
    <comment authorId="0" ref="D35">
      <text>
        <t xml:space="preserve">paragrafi umesto fieldset-a i legend-a
	-Jelena Markovic</t>
      </text>
    </comment>
    <comment authorId="0" ref="F31">
      <text>
        <t xml:space="preserve">prepoznate funkcije createElement, createTextNode, appendChild, puno
sintaksnih gresaka, typeError-a
	-Jelena Markovic</t>
      </text>
    </comment>
    <comment authorId="0" ref="E31">
      <text>
        <t xml:space="preserve">slika razvucena preko celog pogleda brauzera, moglo je npr. spakovati je u div a onda tom div-u zadati svojstva width i height
	-Jelena Markovic</t>
      </text>
    </comment>
    <comment authorId="0" ref="D30">
      <text>
        <t xml:space="preserve">div-ovi umesto fieldset-a i legend-a
	-Jelena Markovic</t>
      </text>
    </comment>
    <comment authorId="0" ref="E29">
      <text>
        <t xml:space="preserve">nije boldovano, nije zaokrugljeno, slika preko celog pogleda brauzera, sa ponavljanjem, ni na koji nacin vizuelno nisu odvojeni podaci iz fieldset-ova
	-Jelena Markovic</t>
      </text>
    </comment>
    <comment authorId="0" ref="D29">
      <text>
        <t xml:space="preserve">nema nicega umesto fieldset-a i legend-a
	-Jelena Markovic</t>
      </text>
    </comment>
    <comment authorId="0" ref="H28">
      <text>
        <t xml:space="preserve">ne pisu miligrami, samo mg, ponekad napise neki simptom dva puta
	-Jelena Markovic</t>
      </text>
    </comment>
    <comment authorId="0" ref="F28">
      <text>
        <t xml:space="preserve">funkcija se zove appendChild a ne appandChild
	-Jelena Markovic</t>
      </text>
    </comment>
    <comment authorId="0" ref="E28">
      <text>
        <t xml:space="preserve">nije sve boldovano sto treba
	-Jelena Markovic</t>
      </text>
    </comment>
    <comment authorId="0" ref="D28">
      <text>
        <t xml:space="preserve">nema nicega umesto fieldset-a i legend-a, nema naslova
	-Jelena Markovic</t>
      </text>
    </comment>
    <comment authorId="0" ref="E27">
      <text>
        <t xml:space="preserve">nije boldovano
	-Jelena Markovic</t>
      </text>
    </comment>
    <comment authorId="0" ref="D27">
      <text>
        <t xml:space="preserve">div i legend zajedno?????
	-Jelena Markovic</t>
      </text>
    </comment>
    <comment authorId="0" ref="D26">
      <text>
        <t xml:space="preserve">div-ovi umesto fieldset-a i legend-a
	-Jelena Markovic</t>
      </text>
    </comment>
    <comment authorId="0" ref="D25">
      <text>
        <t xml:space="preserve">div-ovi umesto fieldset-a i legend-a
	-Jelena Markovic</t>
      </text>
    </comment>
    <comment authorId="0" ref="D23">
      <text>
        <t xml:space="preserve">nema nicega umesto fieldset-a i legend-a
	-Jelena Markovic</t>
      </text>
    </comment>
    <comment authorId="0" ref="G22">
      <text>
        <t xml:space="preserve">slika ima repeat po x-osi a ne treba
	-Jelena Markovic</t>
      </text>
    </comment>
    <comment authorId="0" ref="H21">
      <text>
        <t xml:space="preserve">nisu button-i nego radio
	-Jelena Markovic</t>
      </text>
    </comment>
    <comment authorId="0" ref="E21">
      <text>
        <t xml:space="preserve">nisu boldovana slova, ni zaokrugljeni fieldset-ovi
	-Jelena Markovic</t>
      </text>
    </comment>
    <comment authorId="0" ref="E20">
      <text>
        <t xml:space="preserve">slika preko celog pogleda brauzera, sa ponavljanjem iako ne treba da se ponavlja
	-Jelena Markovic</t>
      </text>
    </comment>
    <comment authorId="0" ref="D20">
      <text>
        <t xml:space="preserve">divovi umesto fieldset-a i legend-a, prvi div samo deo forme???
	-Jelena Markovic</t>
      </text>
    </comment>
    <comment authorId="0" ref="I19">
      <text>
        <t xml:space="preserve">ne crveni dugme nego se samo oznaci
	-Jelena Markovic</t>
      </text>
    </comment>
    <comment authorId="0" ref="D19">
      <text>
        <t xml:space="preserve">div-ovi umesto fieldset-a i legend-a
	-Jelena Markovic</t>
      </text>
    </comment>
    <comment authorId="0" ref="F17">
      <text>
        <t xml:space="preserve">ispis elemenata napravljen za samo jednu verziju niza lekova, a treba da bude genericki
	-Jelena Markovic</t>
      </text>
    </comment>
    <comment authorId="0" ref="E17">
      <text>
        <t xml:space="preserve">ivice nisu zaokrugljene, fali div koji bi sadrzao sliku da ne bude ovako razvucena, podaci o pacijentu ne stoji iznad odg fieldset-ova, posalji dugme potpuno neporavnato
	-Jelena Markovic</t>
      </text>
    </comment>
    <comment authorId="0" ref="G16">
      <text>
        <t xml:space="preserve">slika ima repeat po x-osi a tu ne treba
	-Jelena Markovic</t>
      </text>
    </comment>
    <comment authorId="0" ref="E16">
      <text>
        <t xml:space="preserve">nije boldovano, nikako nisu odvojeni vizuelno podaci
	-Jelena Markovic</t>
      </text>
    </comment>
    <comment authorId="0" ref="D16">
      <text>
        <t xml:space="preserve">figure umesto div-a i filedset-a???
	-Jelena Markovic</t>
      </text>
    </comment>
    <comment authorId="0" ref="D15">
      <text>
        <t xml:space="preserve">div umesto fieldset-a i legend-a
	-Jelena Markovic</t>
      </text>
    </comment>
    <comment authorId="0" ref="F14">
      <text>
        <t xml:space="preserve">prepoznate funkcije createElement, createTextNode, appendChild
	-Jelena Markovic</t>
      </text>
    </comment>
    <comment authorId="0" ref="E14">
      <text>
        <t xml:space="preserve">nisu zaokrugljeni ni div ni fieldset
	-Jelena Markovic</t>
      </text>
    </comment>
    <comment authorId="0" ref="F13">
      <text>
        <t xml:space="preserve">prepoznate funkcije createElement, createTextNode, appendChild, tona sintaksnih gresaka, dodela nove vrednosti istoj prom pa koriscenje kao da je u pitanju stara, iteracija tamo gde to ne moze...
	-Jelena Markovic</t>
      </text>
    </comment>
    <comment authorId="0" ref="E13">
      <text>
        <t xml:space="preserve">nema zaokrugljivanja ni div-a, ni input polja, nisu boldovana slova, nikakav stil ne prati div-ove koji su umesto fieldset-a te nema vizuelnog odvajanja podataka
	-Jelena Markovic</t>
      </text>
    </comment>
    <comment authorId="0" ref="D13">
      <text>
        <t xml:space="preserve">div umesto field-seta i legend-a
	-Jelena Markovic</t>
      </text>
    </comment>
    <comment authorId="0" ref="E12">
      <text>
        <t xml:space="preserve">nisu boldovana slova
	-Jelena Markovic</t>
      </text>
    </comment>
    <comment authorId="0" ref="D12">
      <text>
        <t xml:space="preserve">fieldset-ovi bez legend-a unutar div-a
	-Jelena Markovic</t>
      </text>
    </comment>
    <comment authorId="0" ref="G11">
      <text>
        <t xml:space="preserve">na pogresnoj strani
	-Jelena Markovic</t>
      </text>
    </comment>
    <comment authorId="0" ref="D11">
      <text>
        <t xml:space="preserve">div-ovi umesto fieldset-a i legend-a
	-Jelena Markovic</t>
      </text>
    </comment>
    <comment authorId="0" ref="F10">
      <text>
        <t xml:space="preserve">treba button u createElement umesto input[type="button"]
	-Jelena Markovic</t>
      </text>
    </comment>
    <comment authorId="0" ref="I9">
      <text>
        <t xml:space="preserve">prepoznata akcija da se klikne, ali nigde nije dodat button niti vrednost u njemu
	-Jelena Markovic</t>
      </text>
    </comment>
    <comment authorId="0" ref="F9">
      <text>
        <t xml:space="preserve">nema nigde kreiranje teksta, samo se html elem kreiraju, par gresaka u nazivima i deklaraciji prom
	-Jelena Markovic</t>
      </text>
    </comment>
    <comment authorId="0" ref="E9">
      <text>
        <t xml:space="preserve">nisu boldovana slova
	-Jelena Markovic</t>
      </text>
    </comment>
    <comment authorId="0" ref="D9">
      <text>
        <t xml:space="preserve">male forme umesto filedset-a i legend-a????
	-Jelena Markovic</t>
      </text>
    </comment>
    <comment authorId="0" ref="F8">
      <text>
        <t xml:space="preserve">prepoznate funkcije createElement, createTextNode, appendChild, nepotpuno, neispravno definisanje objekata u JavaScript-u, trazenje svojstva body u div-u???
	-Jelena Markovic</t>
      </text>
    </comment>
    <comment authorId="0" ref="E8">
      <text>
        <t xml:space="preserve">nisu zaobljene ivice, nisu boldovana slova, podaci o pacijentu nije iznad odg podataka, nije zadata odg velicina div-a, nego se razvlaci po celoj stranici...
	-Jelena Markovic</t>
      </text>
    </comment>
    <comment authorId="0" ref="D8">
      <text>
        <t xml:space="preserve">divovi umesto fieldset-a i legend-a
	-Jelena Markovic</t>
      </text>
    </comment>
    <comment authorId="0" ref="I7">
      <text>
        <t xml:space="preserve">ne ostaje kliknut
	-Jelena Markovic</t>
      </text>
    </comment>
    <comment authorId="0" ref="D7">
      <text>
        <t xml:space="preserve">fali fieldset, legend nema naziv
	-Jelena Markovic</t>
      </text>
    </comment>
    <comment authorId="0" ref="F6">
      <text>
        <t xml:space="preserve">div staticki generisan
	-Jelena Markovic</t>
      </text>
    </comment>
    <comment authorId="0" ref="G6">
      <text>
        <t xml:space="preserve">fali ponavljanje po y-osi
	-Jelena Markovic</t>
      </text>
    </comment>
    <comment authorId="0" ref="E6">
      <text>
        <t xml:space="preserve">nisu lepo zaobljene ivice ni u fieldset-u ni u glavnom divu
	-Jelena Markovic</t>
      </text>
    </comment>
  </commentList>
</comments>
</file>

<file path=xl/sharedStrings.xml><?xml version="1.0" encoding="utf-8"?>
<sst xmlns="http://schemas.openxmlformats.org/spreadsheetml/2006/main" count="2181" uniqueCount="637">
  <si>
    <t>Бр.</t>
  </si>
  <si>
    <t>Индекс</t>
  </si>
  <si>
    <t>Презиме и име</t>
  </si>
  <si>
    <t>Студијски програм</t>
  </si>
  <si>
    <t>Предавања</t>
  </si>
  <si>
    <t>Вежбе</t>
  </si>
  <si>
    <t>Бр. уписа курса</t>
  </si>
  <si>
    <t>220/2019</t>
  </si>
  <si>
    <t>Аврамовић, Лазар</t>
  </si>
  <si>
    <t>15.И1</t>
  </si>
  <si>
    <t>Информатика</t>
  </si>
  <si>
    <t>2и2</t>
  </si>
  <si>
    <t>2и2б</t>
  </si>
  <si>
    <t>398/2021</t>
  </si>
  <si>
    <t>Аврамовић, Митар</t>
  </si>
  <si>
    <t>2и1</t>
  </si>
  <si>
    <t>2и1б</t>
  </si>
  <si>
    <t>200/2019</t>
  </si>
  <si>
    <t>Аздејковић, Алекса</t>
  </si>
  <si>
    <t>15.ААФ1</t>
  </si>
  <si>
    <t>Астрономија и астрофизика</t>
  </si>
  <si>
    <t>-</t>
  </si>
  <si>
    <t>255/2019</t>
  </si>
  <si>
    <t>Аксентијевић, Ђорђе</t>
  </si>
  <si>
    <t>2и2а</t>
  </si>
  <si>
    <t>108/2017</t>
  </si>
  <si>
    <t>Алексендрић, Катарина</t>
  </si>
  <si>
    <t>15.М1</t>
  </si>
  <si>
    <t>Математика</t>
  </si>
  <si>
    <t>2и1а</t>
  </si>
  <si>
    <t>269/2020</t>
  </si>
  <si>
    <t>Амиџић, Вук</t>
  </si>
  <si>
    <t>26/2020</t>
  </si>
  <si>
    <t>Андрић, Бошко</t>
  </si>
  <si>
    <t>213/2019</t>
  </si>
  <si>
    <t>Антонијевић, Филип</t>
  </si>
  <si>
    <t>169/2020</t>
  </si>
  <si>
    <t>Арамбашић, Лука</t>
  </si>
  <si>
    <t>25/2018</t>
  </si>
  <si>
    <t>Арамбашић, Тодор</t>
  </si>
  <si>
    <t>35/2018</t>
  </si>
  <si>
    <t>Бадовинац, Богдан</t>
  </si>
  <si>
    <t>139/2018</t>
  </si>
  <si>
    <t>Баковић, Будимир</t>
  </si>
  <si>
    <t>137/2020</t>
  </si>
  <si>
    <t>Баранин, Тамара</t>
  </si>
  <si>
    <t>430/2019</t>
  </si>
  <si>
    <t>Барић, Петар</t>
  </si>
  <si>
    <t>251/2019</t>
  </si>
  <si>
    <t>Бекчић, Драган</t>
  </si>
  <si>
    <t>93/2020</t>
  </si>
  <si>
    <t>Бећаревић, Лазар</t>
  </si>
  <si>
    <t>107/2020</t>
  </si>
  <si>
    <t>Биочанин, Милош</t>
  </si>
  <si>
    <t>159/2020</t>
  </si>
  <si>
    <t>Благојевић, Наташа</t>
  </si>
  <si>
    <t>17/2020</t>
  </si>
  <si>
    <t>Божовић, Матија</t>
  </si>
  <si>
    <t>118/2020</t>
  </si>
  <si>
    <t>Боловић, Михаило</t>
  </si>
  <si>
    <t>222/2020</t>
  </si>
  <si>
    <t>Васиљевић, Анђелија</t>
  </si>
  <si>
    <t>129/2019</t>
  </si>
  <si>
    <t>Васиљковић, Огњен</t>
  </si>
  <si>
    <t>327/2015</t>
  </si>
  <si>
    <t>Васовић, Марина</t>
  </si>
  <si>
    <t>373/2020</t>
  </si>
  <si>
    <t>Величковић, Бојан</t>
  </si>
  <si>
    <t>57/2020</t>
  </si>
  <si>
    <t>Вишњић, Софија</t>
  </si>
  <si>
    <t>94/2019</t>
  </si>
  <si>
    <t>Војиновић, Петар</t>
  </si>
  <si>
    <t>45/2019</t>
  </si>
  <si>
    <t>Војиновић, Стеван</t>
  </si>
  <si>
    <t>133/2020</t>
  </si>
  <si>
    <t>Вугделија, Марија</t>
  </si>
  <si>
    <t>80/2020</t>
  </si>
  <si>
    <t>Вујачић, Владета</t>
  </si>
  <si>
    <t>282/2020</t>
  </si>
  <si>
    <t>Вујић, Дејан</t>
  </si>
  <si>
    <t>95/2017</t>
  </si>
  <si>
    <t>Вујичић, Петар</t>
  </si>
  <si>
    <t>18/2016</t>
  </si>
  <si>
    <t>Вуковић, Петар</t>
  </si>
  <si>
    <t>161/2020</t>
  </si>
  <si>
    <t>Вучетић, Марија</t>
  </si>
  <si>
    <t>197/2019</t>
  </si>
  <si>
    <t>Вучковић, Ивана</t>
  </si>
  <si>
    <t>188/2020</t>
  </si>
  <si>
    <t>Гавриловић, Јелисавета</t>
  </si>
  <si>
    <t>119/2020</t>
  </si>
  <si>
    <t>Гајин, Филип</t>
  </si>
  <si>
    <t>170/2020</t>
  </si>
  <si>
    <t>Гајић, Мина</t>
  </si>
  <si>
    <t>231/2020</t>
  </si>
  <si>
    <t>Гачевић, Маша</t>
  </si>
  <si>
    <t>151/2018</t>
  </si>
  <si>
    <t>Глигић, Марко</t>
  </si>
  <si>
    <t>326/2017</t>
  </si>
  <si>
    <t>Глуховић, Душан</t>
  </si>
  <si>
    <t>29/2020</t>
  </si>
  <si>
    <t>Гогић, Иван</t>
  </si>
  <si>
    <t>48/2020</t>
  </si>
  <si>
    <t>Гојин, Владимир</t>
  </si>
  <si>
    <t>322/2020</t>
  </si>
  <si>
    <t>Гошевски, Марко</t>
  </si>
  <si>
    <t>Грбић, Бранко</t>
  </si>
  <si>
    <t>42/2020</t>
  </si>
  <si>
    <t>Грбић, Даниил</t>
  </si>
  <si>
    <t>257/2019</t>
  </si>
  <si>
    <t>Грбовић, Катарина</t>
  </si>
  <si>
    <t>264/2019</t>
  </si>
  <si>
    <t>Грекуловић, Марија</t>
  </si>
  <si>
    <t>216/2020</t>
  </si>
  <si>
    <t>Грујић, Мима</t>
  </si>
  <si>
    <t>34/2015</t>
  </si>
  <si>
    <t>Грујичић, Весна</t>
  </si>
  <si>
    <t>15/2020</t>
  </si>
  <si>
    <t>Грујчић, Марко</t>
  </si>
  <si>
    <t>164/2019</t>
  </si>
  <si>
    <t>Дамљановић, Богдан</t>
  </si>
  <si>
    <t>377/2019</t>
  </si>
  <si>
    <t>Дамњановић, Татјана</t>
  </si>
  <si>
    <t>150/2020</t>
  </si>
  <si>
    <t>Даниловић, Виктор</t>
  </si>
  <si>
    <t>406/2021</t>
  </si>
  <si>
    <t>Дедић, Михаило</t>
  </si>
  <si>
    <t>36/2020</t>
  </si>
  <si>
    <t>Делић, Богдан</t>
  </si>
  <si>
    <t>44/2020</t>
  </si>
  <si>
    <t>Дељанин, Вељко</t>
  </si>
  <si>
    <t>56/2020</t>
  </si>
  <si>
    <t>Дивљаковић, Немања</t>
  </si>
  <si>
    <t>401/2021</t>
  </si>
  <si>
    <t>Добросављевић, Исидора</t>
  </si>
  <si>
    <t>88/2020</t>
  </si>
  <si>
    <t>Добросављевић, Ненад</t>
  </si>
  <si>
    <t>110/2019</t>
  </si>
  <si>
    <t>Докмановић, Нина</t>
  </si>
  <si>
    <t>122/2020</t>
  </si>
  <si>
    <t>Драгојловић, Дејан</t>
  </si>
  <si>
    <t>434/2019</t>
  </si>
  <si>
    <t>Дражић, Сандра</t>
  </si>
  <si>
    <t>166/2020</t>
  </si>
  <si>
    <t>Дрмановић, Андреј</t>
  </si>
  <si>
    <t>160/2020</t>
  </si>
  <si>
    <t>Дробњак, Ана</t>
  </si>
  <si>
    <t>146/2020</t>
  </si>
  <si>
    <t>Дукић, Исидора</t>
  </si>
  <si>
    <t>267/2019</t>
  </si>
  <si>
    <t>Ђорђевић, Ива</t>
  </si>
  <si>
    <t>281/2017</t>
  </si>
  <si>
    <t>Ђорђевић, Матија</t>
  </si>
  <si>
    <t>105/2020</t>
  </si>
  <si>
    <t>Ђукановић, Андреа</t>
  </si>
  <si>
    <t>175/2017</t>
  </si>
  <si>
    <t>Ђукић-Спасојевић, Милица</t>
  </si>
  <si>
    <t>268/2020</t>
  </si>
  <si>
    <t>Ђурић, Марија</t>
  </si>
  <si>
    <t>51/2020</t>
  </si>
  <si>
    <t>Еделински, Иван</t>
  </si>
  <si>
    <t>232/2020</t>
  </si>
  <si>
    <t>Живановић, Драгана</t>
  </si>
  <si>
    <t>285/2020</t>
  </si>
  <si>
    <t>Живановић, Михајло</t>
  </si>
  <si>
    <t>98/2020</t>
  </si>
  <si>
    <t>Живковић, Давид</t>
  </si>
  <si>
    <t>287/2018</t>
  </si>
  <si>
    <t>Живковић, Дејан</t>
  </si>
  <si>
    <t>67/2020</t>
  </si>
  <si>
    <t>Живковић, Наталија</t>
  </si>
  <si>
    <t>154/2020</t>
  </si>
  <si>
    <t>Зељић, Александра</t>
  </si>
  <si>
    <t>135/2019</t>
  </si>
  <si>
    <t>Ивановић, Ксенија</t>
  </si>
  <si>
    <t>62/2018</t>
  </si>
  <si>
    <t>Ивановић, Нада</t>
  </si>
  <si>
    <t>63/2020</t>
  </si>
  <si>
    <t>Игњатовић, Петра</t>
  </si>
  <si>
    <t>93/2019</t>
  </si>
  <si>
    <t>Јанићевић, Анђела</t>
  </si>
  <si>
    <t>68/2018</t>
  </si>
  <si>
    <t>Јанићијевић, Тамара</t>
  </si>
  <si>
    <t>434/2017</t>
  </si>
  <si>
    <t>Јанковић, Милан</t>
  </si>
  <si>
    <t>96/2020</t>
  </si>
  <si>
    <t>Јанковић, Филип</t>
  </si>
  <si>
    <t>66/2020</t>
  </si>
  <si>
    <t>Јањић, Филип</t>
  </si>
  <si>
    <t>25/2020</t>
  </si>
  <si>
    <t>Јевтић, Јулијана</t>
  </si>
  <si>
    <t>187/2020</t>
  </si>
  <si>
    <t>Јевтић, Стефан</t>
  </si>
  <si>
    <t>205/2020</t>
  </si>
  <si>
    <t>Јовановић, Анђела</t>
  </si>
  <si>
    <t>Јовановић, Димитрије</t>
  </si>
  <si>
    <t>32/2020</t>
  </si>
  <si>
    <t>Јовановић, Милета</t>
  </si>
  <si>
    <t>166/2017</t>
  </si>
  <si>
    <t>Јовић, Урош</t>
  </si>
  <si>
    <t>407/2021</t>
  </si>
  <si>
    <t>Јовичић, Ивана</t>
  </si>
  <si>
    <t>209/2016</t>
  </si>
  <si>
    <t>Калаба, Сергеј</t>
  </si>
  <si>
    <t>387/2021</t>
  </si>
  <si>
    <t>Калинић, Сара</t>
  </si>
  <si>
    <t>70/2020</t>
  </si>
  <si>
    <t>Кандић, Игор</t>
  </si>
  <si>
    <t>112/2019</t>
  </si>
  <si>
    <t>Каралеић, Урош</t>
  </si>
  <si>
    <t>294/2017</t>
  </si>
  <si>
    <t>Катанић, Ружица</t>
  </si>
  <si>
    <t>28/2020</t>
  </si>
  <si>
    <t>Керкоч, Стефан</t>
  </si>
  <si>
    <t>173/2020</t>
  </si>
  <si>
    <t>Кизић, Лука</t>
  </si>
  <si>
    <t>223/2018</t>
  </si>
  <si>
    <t>Килибарда, Катарина</t>
  </si>
  <si>
    <t>59/2020</t>
  </si>
  <si>
    <t>Клемпић, Дамир</t>
  </si>
  <si>
    <t>352/2017</t>
  </si>
  <si>
    <t>Клеут, Милица</t>
  </si>
  <si>
    <t>208/2020</t>
  </si>
  <si>
    <t>Кнежевић, Ана</t>
  </si>
  <si>
    <t>206/2017</t>
  </si>
  <si>
    <t>Кнежевић, Владимир</t>
  </si>
  <si>
    <t>260/2019</t>
  </si>
  <si>
    <t>Кнежевић, Никола</t>
  </si>
  <si>
    <t>127/2019</t>
  </si>
  <si>
    <t>Кованџић, Мина</t>
  </si>
  <si>
    <t>115/2020</t>
  </si>
  <si>
    <t>Ковач, Михајло</t>
  </si>
  <si>
    <t>402/2021</t>
  </si>
  <si>
    <t>Ковачић, Анђела</t>
  </si>
  <si>
    <t>237/2020</t>
  </si>
  <si>
    <t>Којић, Сандра</t>
  </si>
  <si>
    <t>138/2020</t>
  </si>
  <si>
    <t>Колак, Душан</t>
  </si>
  <si>
    <t>273/2016</t>
  </si>
  <si>
    <t>Комазец, Јелена</t>
  </si>
  <si>
    <t>238/2020</t>
  </si>
  <si>
    <t>Костадиновић, Јелена</t>
  </si>
  <si>
    <t>160/2018</t>
  </si>
  <si>
    <t>Крсмановић, Сара</t>
  </si>
  <si>
    <t>174/2020</t>
  </si>
  <si>
    <t>Крстајић, Никола</t>
  </si>
  <si>
    <t>64/2020</t>
  </si>
  <si>
    <t>Кужет, Милица</t>
  </si>
  <si>
    <t>128/2020</t>
  </si>
  <si>
    <t>Кукољ, Стефан</t>
  </si>
  <si>
    <t>94/2020</t>
  </si>
  <si>
    <t>Лабус, Никола</t>
  </si>
  <si>
    <t>232/2019</t>
  </si>
  <si>
    <t>Лазаревић, Косан</t>
  </si>
  <si>
    <t>62/2020</t>
  </si>
  <si>
    <t>Лазовић, Лазар</t>
  </si>
  <si>
    <t>110/2020</t>
  </si>
  <si>
    <t>Лемајић, Милица</t>
  </si>
  <si>
    <t>351/2020</t>
  </si>
  <si>
    <t>Ливаић, Иван</t>
  </si>
  <si>
    <t>154/2015</t>
  </si>
  <si>
    <t>Луковић, Вујица</t>
  </si>
  <si>
    <t>277/2017</t>
  </si>
  <si>
    <t>Луковић, Тања</t>
  </si>
  <si>
    <t>443/2019</t>
  </si>
  <si>
    <t>Магенхајм, Петар</t>
  </si>
  <si>
    <t>280/2018</t>
  </si>
  <si>
    <t>Максимовић, Мирослав</t>
  </si>
  <si>
    <t>378/2020</t>
  </si>
  <si>
    <t>Маринковић, Ђорђе</t>
  </si>
  <si>
    <t>92/2020</t>
  </si>
  <si>
    <t>Марић, Александар</t>
  </si>
  <si>
    <t>271/2020</t>
  </si>
  <si>
    <t>Марић, Ђорђе</t>
  </si>
  <si>
    <t>298/2019</t>
  </si>
  <si>
    <t>Марков, Владан</t>
  </si>
  <si>
    <t>244/2020</t>
  </si>
  <si>
    <t>Марковић, Алекса</t>
  </si>
  <si>
    <t>46/2016</t>
  </si>
  <si>
    <t>Марковић, Ана</t>
  </si>
  <si>
    <t>201/2018</t>
  </si>
  <si>
    <t>Марковић, Марко</t>
  </si>
  <si>
    <t>121/2020</t>
  </si>
  <si>
    <t>201/2020</t>
  </si>
  <si>
    <t>Марковић, Огњен</t>
  </si>
  <si>
    <t>111/2019</t>
  </si>
  <si>
    <t>Мартиновић, Лука</t>
  </si>
  <si>
    <t>202/2020</t>
  </si>
  <si>
    <t>Матовић, Димитрије</t>
  </si>
  <si>
    <t>193/2020</t>
  </si>
  <si>
    <t>Медић, Јана</t>
  </si>
  <si>
    <t>210/2019</t>
  </si>
  <si>
    <t>Мефаиловски Станојевић, Андреа</t>
  </si>
  <si>
    <t>168/2019</t>
  </si>
  <si>
    <t>Мијаиловић, Сава</t>
  </si>
  <si>
    <t>241/2020</t>
  </si>
  <si>
    <t>Мијалковић, Братислав</t>
  </si>
  <si>
    <t>397/2015</t>
  </si>
  <si>
    <t>Мијатовић, Андријана</t>
  </si>
  <si>
    <t>405/2021</t>
  </si>
  <si>
    <t>Милановић, Јован</t>
  </si>
  <si>
    <t>191/2020</t>
  </si>
  <si>
    <t>Милашиновић, Урош</t>
  </si>
  <si>
    <t>173/2018</t>
  </si>
  <si>
    <t>Миленковић, Сандра</t>
  </si>
  <si>
    <t>186/2018</t>
  </si>
  <si>
    <t>Милић, Андријана</t>
  </si>
  <si>
    <t>251/2020</t>
  </si>
  <si>
    <t>Миличковић, Павле</t>
  </si>
  <si>
    <t>84/2020</t>
  </si>
  <si>
    <t>Миловановић, Жељко</t>
  </si>
  <si>
    <t>221/2020</t>
  </si>
  <si>
    <t>Миловановић, Ива</t>
  </si>
  <si>
    <t>246/2017</t>
  </si>
  <si>
    <t>Миловановић, Мила</t>
  </si>
  <si>
    <t>396/2021</t>
  </si>
  <si>
    <t>Милосављевић, Тодор</t>
  </si>
  <si>
    <t>69/2020</t>
  </si>
  <si>
    <t>Милошевић, Јелена</t>
  </si>
  <si>
    <t>402/2019</t>
  </si>
  <si>
    <t>Минић, Јелена</t>
  </si>
  <si>
    <t>17/2019</t>
  </si>
  <si>
    <t>Мирјанић, Владимир Виктор</t>
  </si>
  <si>
    <t>233/2019</t>
  </si>
  <si>
    <t>Мирковић, Дарко</t>
  </si>
  <si>
    <t>329/2019</t>
  </si>
  <si>
    <t>Мирковић, Милош</t>
  </si>
  <si>
    <t>207/2016</t>
  </si>
  <si>
    <t>Митровић, Сања</t>
  </si>
  <si>
    <t>109/2020</t>
  </si>
  <si>
    <t>Мићевић, Митар</t>
  </si>
  <si>
    <t>95/2020</t>
  </si>
  <si>
    <t>Михајловић, Ана</t>
  </si>
  <si>
    <t>139/2020</t>
  </si>
  <si>
    <t>Младеновић, Александар</t>
  </si>
  <si>
    <t>150/2018</t>
  </si>
  <si>
    <t>Младеновић, Никола</t>
  </si>
  <si>
    <t>120/2020</t>
  </si>
  <si>
    <t>Млађеновић, Анђела</t>
  </si>
  <si>
    <t>264/2020</t>
  </si>
  <si>
    <t>Мољковић Сиротић, Марко</t>
  </si>
  <si>
    <t>236/2020</t>
  </si>
  <si>
    <t>Накић, Марко</t>
  </si>
  <si>
    <t>43/2020</t>
  </si>
  <si>
    <t>Недељковић, Емилија</t>
  </si>
  <si>
    <t>397/2021</t>
  </si>
  <si>
    <t>Недељковић, Кристина</t>
  </si>
  <si>
    <t>166/2019</t>
  </si>
  <si>
    <t>Недељковић, Сања</t>
  </si>
  <si>
    <t>153/2018</t>
  </si>
  <si>
    <t>Ненадић, Коста</t>
  </si>
  <si>
    <t>252/2019</t>
  </si>
  <si>
    <t>Ненадић, Софија</t>
  </si>
  <si>
    <t>55/2020</t>
  </si>
  <si>
    <t>Ненић, Милан</t>
  </si>
  <si>
    <t>386/2021</t>
  </si>
  <si>
    <t>Нешковић, Стефан</t>
  </si>
  <si>
    <t>403/2021</t>
  </si>
  <si>
    <t>Нешовић, Јулија</t>
  </si>
  <si>
    <t>123/2020</t>
  </si>
  <si>
    <t>Никитовић, Марко</t>
  </si>
  <si>
    <t>46/2020</t>
  </si>
  <si>
    <t>Никодијевић, Милутин</t>
  </si>
  <si>
    <t>33/2016</t>
  </si>
  <si>
    <t>Николић, Ана</t>
  </si>
  <si>
    <t>41/2018</t>
  </si>
  <si>
    <t>Николић, Катарина</t>
  </si>
  <si>
    <t>61/2017</t>
  </si>
  <si>
    <t>Николић, Марија</t>
  </si>
  <si>
    <t>136/2018</t>
  </si>
  <si>
    <t>Николић, Маријана</t>
  </si>
  <si>
    <t>400/2021</t>
  </si>
  <si>
    <t>Николић, Раденко</t>
  </si>
  <si>
    <t>124/2020</t>
  </si>
  <si>
    <t>Николић, Стефан</t>
  </si>
  <si>
    <t>Обрадиновић, Ана</t>
  </si>
  <si>
    <t>108/2020</t>
  </si>
  <si>
    <t>Обреновић, Милош</t>
  </si>
  <si>
    <t>80/2018</t>
  </si>
  <si>
    <t>Остојић, Ђорђе</t>
  </si>
  <si>
    <t>152/2019</t>
  </si>
  <si>
    <t>Пајић, Игор</t>
  </si>
  <si>
    <t>227/2020</t>
  </si>
  <si>
    <t>Пантовић, Загорка</t>
  </si>
  <si>
    <t>63/2019</t>
  </si>
  <si>
    <t>Паповић, Марија</t>
  </si>
  <si>
    <t>104/2020</t>
  </si>
  <si>
    <t>Пауновић, Марко</t>
  </si>
  <si>
    <t>185/2020</t>
  </si>
  <si>
    <t>Перић, Борис</t>
  </si>
  <si>
    <t>235/2018</t>
  </si>
  <si>
    <t>Перић, Ђорђе</t>
  </si>
  <si>
    <t>72/2019</t>
  </si>
  <si>
    <t>Перовић, Марко</t>
  </si>
  <si>
    <t>433/2019</t>
  </si>
  <si>
    <t>Петрић, Филип</t>
  </si>
  <si>
    <t>204/2018</t>
  </si>
  <si>
    <t>Петров, Владислава Вања</t>
  </si>
  <si>
    <t>131/2020</t>
  </si>
  <si>
    <t>Петровић, Марко</t>
  </si>
  <si>
    <t>220/2020</t>
  </si>
  <si>
    <t>245/2020</t>
  </si>
  <si>
    <t>Петровић, Тијана</t>
  </si>
  <si>
    <t>248/2020</t>
  </si>
  <si>
    <t>Петронијевић, Кристијан</t>
  </si>
  <si>
    <t>177/2020</t>
  </si>
  <si>
    <t>Печеничић, Јелена</t>
  </si>
  <si>
    <t>94/2018</t>
  </si>
  <si>
    <t>Пешић, Нина</t>
  </si>
  <si>
    <t>219/2017</t>
  </si>
  <si>
    <t>Полић, Лена</t>
  </si>
  <si>
    <t>162/2020</t>
  </si>
  <si>
    <t>Поњавић, Павле</t>
  </si>
  <si>
    <t>62/2019</t>
  </si>
  <si>
    <t>Поповић, Давид</t>
  </si>
  <si>
    <t>323/2019</t>
  </si>
  <si>
    <t>Поповић, Душан</t>
  </si>
  <si>
    <t>123/2015</t>
  </si>
  <si>
    <t>Поповић, Слободан</t>
  </si>
  <si>
    <t>352/2020</t>
  </si>
  <si>
    <t>Поповић, Стеван</t>
  </si>
  <si>
    <t>210/2020</t>
  </si>
  <si>
    <t>Поповић, Теодора</t>
  </si>
  <si>
    <t>224/2020</t>
  </si>
  <si>
    <t>Потић, Немања</t>
  </si>
  <si>
    <t>207/2020</t>
  </si>
  <si>
    <t>Прљевић, Мина</t>
  </si>
  <si>
    <t>Прокић, Алекса</t>
  </si>
  <si>
    <t>18/2020</t>
  </si>
  <si>
    <t>Пузић, Младен</t>
  </si>
  <si>
    <t>60/2018</t>
  </si>
  <si>
    <t>Пушељић, Алекса</t>
  </si>
  <si>
    <t>190/2019</t>
  </si>
  <si>
    <t>Радивојевић, Милица</t>
  </si>
  <si>
    <t>172/2020</t>
  </si>
  <si>
    <t>Радовановић, Анђела</t>
  </si>
  <si>
    <t>273/2020</t>
  </si>
  <si>
    <t>Радовановић, Бојана</t>
  </si>
  <si>
    <t>159/2018</t>
  </si>
  <si>
    <t>Радовић, Алекса</t>
  </si>
  <si>
    <t>Радојевић, Лазар</t>
  </si>
  <si>
    <t>130/2020</t>
  </si>
  <si>
    <t>Радојичић, Катарина</t>
  </si>
  <si>
    <t>101/2017</t>
  </si>
  <si>
    <t>Радојичић, Немања</t>
  </si>
  <si>
    <t>41/2020</t>
  </si>
  <si>
    <t>Радојковић, Ана</t>
  </si>
  <si>
    <t>79/2020</t>
  </si>
  <si>
    <t>Радосављевић, Марко</t>
  </si>
  <si>
    <t>133/2019</t>
  </si>
  <si>
    <t>Радуловић, Никола</t>
  </si>
  <si>
    <t>348/2020</t>
  </si>
  <si>
    <t>Рашковић, Андријана</t>
  </si>
  <si>
    <t>272/2016</t>
  </si>
  <si>
    <t>Ристовић, Исидора</t>
  </si>
  <si>
    <t>233/2020</t>
  </si>
  <si>
    <t>Ритан, Лара</t>
  </si>
  <si>
    <t>91/2020</t>
  </si>
  <si>
    <t>Ршумовић, Немања</t>
  </si>
  <si>
    <t>81/2020</t>
  </si>
  <si>
    <t>Савић, Бојан</t>
  </si>
  <si>
    <t>298/2018</t>
  </si>
  <si>
    <t>Самарџић, Михајло</t>
  </si>
  <si>
    <t>203/2020</t>
  </si>
  <si>
    <t>Седлар, Милан</t>
  </si>
  <si>
    <t>282/2019</t>
  </si>
  <si>
    <t>Симић, Јелица</t>
  </si>
  <si>
    <t>174/2019</t>
  </si>
  <si>
    <t>Симић, Невена</t>
  </si>
  <si>
    <t>60/2020</t>
  </si>
  <si>
    <t>Симовић, Сандра</t>
  </si>
  <si>
    <t>65/2017</t>
  </si>
  <si>
    <t>Славић, Горан</t>
  </si>
  <si>
    <t>475/2017</t>
  </si>
  <si>
    <t>Смиљанић, Милица</t>
  </si>
  <si>
    <t>260/2018</t>
  </si>
  <si>
    <t>Спасић, Милош</t>
  </si>
  <si>
    <t>194/2020</t>
  </si>
  <si>
    <t>Спасић, Никола</t>
  </si>
  <si>
    <t>240/2020</t>
  </si>
  <si>
    <t>Спасојевић, Немања</t>
  </si>
  <si>
    <t>82/2019</t>
  </si>
  <si>
    <t>Стаматовић, Тамара</t>
  </si>
  <si>
    <t>16/2016</t>
  </si>
  <si>
    <t>Станић, Иван</t>
  </si>
  <si>
    <t>391/2021</t>
  </si>
  <si>
    <t>Станков, Миња</t>
  </si>
  <si>
    <t>404/2021</t>
  </si>
  <si>
    <t>Станковић, Анка</t>
  </si>
  <si>
    <t>38/2020</t>
  </si>
  <si>
    <t>Станковић, Лука</t>
  </si>
  <si>
    <t>Станковић, Марија</t>
  </si>
  <si>
    <t>171/2020</t>
  </si>
  <si>
    <t>Станковић, Матија</t>
  </si>
  <si>
    <t>103/2020</t>
  </si>
  <si>
    <t>Стефановић, Александар</t>
  </si>
  <si>
    <t>280/2020</t>
  </si>
  <si>
    <t>Стефановић, Предраг</t>
  </si>
  <si>
    <t>247/2020</t>
  </si>
  <si>
    <t>Стоиљковић, Алекса</t>
  </si>
  <si>
    <t>73/2020</t>
  </si>
  <si>
    <t>Стојадиновић, Богдан</t>
  </si>
  <si>
    <t>301/2020</t>
  </si>
  <si>
    <t>Стојадиновић, Немања</t>
  </si>
  <si>
    <t>173/2019</t>
  </si>
  <si>
    <t>Стојанов, Милана</t>
  </si>
  <si>
    <t>85/2020</t>
  </si>
  <si>
    <t>Стојановић, Матеја</t>
  </si>
  <si>
    <t>85/2019</t>
  </si>
  <si>
    <t>Стојановић, Тамара</t>
  </si>
  <si>
    <t>142/2018</t>
  </si>
  <si>
    <t>Стојиљковић, Лука</t>
  </si>
  <si>
    <t>323/2017</t>
  </si>
  <si>
    <t>Стојић, Магдалена</t>
  </si>
  <si>
    <t>399/2021</t>
  </si>
  <si>
    <t>Стругар, Вељко</t>
  </si>
  <si>
    <t>183/2019</t>
  </si>
  <si>
    <t>Сувић, Игор</t>
  </si>
  <si>
    <t>491/2018</t>
  </si>
  <si>
    <t>Тасић, Иван</t>
  </si>
  <si>
    <t>361/2017</t>
  </si>
  <si>
    <t>Тешић, Јелена</t>
  </si>
  <si>
    <t>111/2020</t>
  </si>
  <si>
    <t>Тешовић, Иван</t>
  </si>
  <si>
    <t>147/2020</t>
  </si>
  <si>
    <t>Тодоровић, Немања</t>
  </si>
  <si>
    <t>156/2020</t>
  </si>
  <si>
    <t>Томић, Лазар</t>
  </si>
  <si>
    <t>187/2017</t>
  </si>
  <si>
    <t>Топаловић, Јована</t>
  </si>
  <si>
    <t>484/2017</t>
  </si>
  <si>
    <t>Топић, Андреј</t>
  </si>
  <si>
    <t>49/2020</t>
  </si>
  <si>
    <t>Тохољ, Давид</t>
  </si>
  <si>
    <t>192/2020</t>
  </si>
  <si>
    <t>Трајковић, Миљан</t>
  </si>
  <si>
    <t>222/2019</t>
  </si>
  <si>
    <t>Трпковић, Марија</t>
  </si>
  <si>
    <t>39/2020</t>
  </si>
  <si>
    <t>Тртовић, Зарија</t>
  </si>
  <si>
    <t>195/2020</t>
  </si>
  <si>
    <t>Туфегџић, Тимотије</t>
  </si>
  <si>
    <t>186/2016</t>
  </si>
  <si>
    <t>Урошевић, Маријана</t>
  </si>
  <si>
    <t>83/2020</t>
  </si>
  <si>
    <t>Филиповић, Лука</t>
  </si>
  <si>
    <t>198/2020</t>
  </si>
  <si>
    <t>Филиповић, Мартина</t>
  </si>
  <si>
    <t>82/2020</t>
  </si>
  <si>
    <t>Филиповић, Михаела</t>
  </si>
  <si>
    <t>265/2020</t>
  </si>
  <si>
    <t>Цветић, Милица</t>
  </si>
  <si>
    <t>234/2019</t>
  </si>
  <si>
    <t>Цветковић, Алекса</t>
  </si>
  <si>
    <t>127/2020</t>
  </si>
  <si>
    <t>Цветковић, Ања</t>
  </si>
  <si>
    <t>199/2018</t>
  </si>
  <si>
    <t>Цветковић, Јована</t>
  </si>
  <si>
    <t>200/2020</t>
  </si>
  <si>
    <t>Цвијић, Лазар</t>
  </si>
  <si>
    <t>277/2018</t>
  </si>
  <si>
    <t>Цекић, Никола</t>
  </si>
  <si>
    <t>176/2019</t>
  </si>
  <si>
    <t>Црномарковић, Уна</t>
  </si>
  <si>
    <t>34/2020</t>
  </si>
  <si>
    <t>Цуцић, Маша</t>
  </si>
  <si>
    <t>178/2018</t>
  </si>
  <si>
    <t>Чабаркапа, Димитрије</t>
  </si>
  <si>
    <t>125/2018</t>
  </si>
  <si>
    <t>Чизмаш, Ђина</t>
  </si>
  <si>
    <t>148/2019</t>
  </si>
  <si>
    <t>Чубриловић, Андреј</t>
  </si>
  <si>
    <t>134/2020</t>
  </si>
  <si>
    <t>Чуповић, Маријана</t>
  </si>
  <si>
    <t>261/2019</t>
  </si>
  <si>
    <t>Шапоњић, Павле</t>
  </si>
  <si>
    <t>24/2016</t>
  </si>
  <si>
    <t>Шимпрага, Јелена</t>
  </si>
  <si>
    <t>175/2020</t>
  </si>
  <si>
    <t>Шопаловић, Милица</t>
  </si>
  <si>
    <t>126/2017</t>
  </si>
  <si>
    <t>Шћекић, Игор</t>
  </si>
  <si>
    <t>Januar 1</t>
  </si>
  <si>
    <t>Januar 2</t>
  </si>
  <si>
    <t>Septembar 1</t>
  </si>
  <si>
    <t>Septembar 2</t>
  </si>
  <si>
    <t>Teorijski</t>
  </si>
  <si>
    <t>Prakticni</t>
  </si>
  <si>
    <t>Br</t>
  </si>
  <si>
    <t>Indeks</t>
  </si>
  <si>
    <t>Ime i prezime</t>
  </si>
  <si>
    <t>UKUPNO</t>
  </si>
  <si>
    <t>OCENA</t>
  </si>
  <si>
    <t>Zadatak 1</t>
  </si>
  <si>
    <t>Zadatak 2</t>
  </si>
  <si>
    <t>Zadatak 3 + Zadatak 4</t>
  </si>
  <si>
    <t>Grupa Vezbi</t>
  </si>
  <si>
    <t>html (4p)</t>
  </si>
  <si>
    <t>css (3p)</t>
  </si>
  <si>
    <t>klik na &lt; (3p)</t>
  </si>
  <si>
    <t>klik na &gt; (3p)</t>
  </si>
  <si>
    <t>ulaz miša (2p)</t>
  </si>
  <si>
    <t>šema knjiga (5p)</t>
  </si>
  <si>
    <t>šema kupovina (5p)</t>
  </si>
  <si>
    <t>pogled-pocetna.ejs(2p)</t>
  </si>
  <si>
    <t>kontroler-pocetna(2p)</t>
  </si>
  <si>
    <t>ruta-pocetna(1p)</t>
  </si>
  <si>
    <t>model-dohvati knjige(7p)</t>
  </si>
  <si>
    <t>ruta - post na /knjige(2p)</t>
  </si>
  <si>
    <t>ruta-get na /knjige/pretraga (2p)</t>
  </si>
  <si>
    <t>kontroler - prikazi knjige (7p)</t>
  </si>
  <si>
    <t>pogled-knjige.ejs(7p)</t>
  </si>
  <si>
    <t>model-dohvati knjige napredno (5p)</t>
  </si>
  <si>
    <t>kontroler - prikazi knjige napredno (5p)</t>
  </si>
  <si>
    <t>Ukupno (65p):</t>
  </si>
  <si>
    <t>odustao</t>
  </si>
  <si>
    <t>Zadatak 1(10p)</t>
  </si>
  <si>
    <t>Zadatak 2(10p + bonus: 3p)</t>
  </si>
  <si>
    <t>html (5p)</t>
  </si>
  <si>
    <t>css (5p)</t>
  </si>
  <si>
    <t>ispis objekata (4p)</t>
  </si>
  <si>
    <t>slika css(2p)</t>
  </si>
  <si>
    <t>izgled objekata(2p)</t>
  </si>
  <si>
    <t>klik na mg(2p)</t>
  </si>
  <si>
    <t>samo jedan mg za dati lek(bonus: 3p)</t>
  </si>
  <si>
    <t>šema lek (5p)</t>
  </si>
  <si>
    <t>kontroler -pocetna(2p)</t>
  </si>
  <si>
    <t>ruta - pocetna (2p)</t>
  </si>
  <si>
    <t>validacija jmbg, ime(1p)</t>
  </si>
  <si>
    <t>ruta-get na lekovi(2p)</t>
  </si>
  <si>
    <t>ruta - post na recept(2p)</t>
  </si>
  <si>
    <t>pocetna.ejs(4p)</t>
  </si>
  <si>
    <t>lekovi.ejs(3p)</t>
  </si>
  <si>
    <t>kontoler - prikazi lekove(7p)</t>
  </si>
  <si>
    <t>model - dohvati lekove (7p)</t>
  </si>
  <si>
    <t>kontroler - recepti (5p)</t>
  </si>
  <si>
    <t>recept.ejs (5p)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</si>
</sst>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yyyy"/>
    <numFmt numFmtId="165" formatCode="mmm d"/>
  </numFmts>
  <fonts count="11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8.0"/>
      <color theme="1"/>
      <name val="&quot;Liberation Sans&quot;"/>
    </font>
    <font>
      <sz val="8.0"/>
      <color theme="1"/>
      <name val="Arial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sz val="11.0"/>
      <color rgb="FF000000"/>
      <name val="Inconsolata"/>
    </font>
    <font/>
    <font>
      <color rgb="FF000000"/>
      <name val="Roboto"/>
    </font>
  </fonts>
  <fills count="12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theme="8"/>
        <bgColor theme="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bottom style="thick">
        <color rgb="FF4285F4"/>
      </bottom>
    </border>
    <border>
      <left style="thick">
        <color rgb="FF4285F4"/>
      </left>
      <right style="thick">
        <color rgb="FF4285F4"/>
      </right>
      <top style="thick">
        <color rgb="FF4285F4"/>
      </top>
      <bottom style="thick">
        <color rgb="FF4285F4"/>
      </bottom>
    </border>
    <border>
      <right style="thick">
        <color rgb="FF4285F4"/>
      </right>
    </border>
    <border>
      <right style="thick">
        <color rgb="FF4285F4"/>
      </right>
      <bottom style="thick">
        <color rgb="FF4285F4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49" xfId="0" applyAlignment="1" applyFont="1" applyNumberFormat="1">
      <alignment horizontal="left" vertical="bottom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vertical="bottom"/>
    </xf>
    <xf borderId="0" fillId="2" fontId="6" numFmtId="0" xfId="0" applyAlignment="1" applyFill="1" applyFont="1">
      <alignment horizontal="center" vertical="bottom"/>
    </xf>
    <xf borderId="0" fillId="3" fontId="6" numFmtId="0" xfId="0" applyAlignment="1" applyFill="1" applyFont="1">
      <alignment horizontal="center" vertical="bottom"/>
    </xf>
    <xf borderId="0" fillId="4" fontId="6" numFmtId="165" xfId="0" applyAlignment="1" applyFill="1" applyFont="1" applyNumberFormat="1">
      <alignment horizontal="center" vertical="bottom"/>
    </xf>
    <xf borderId="0" fillId="5" fontId="6" numFmtId="165" xfId="0" applyAlignment="1" applyFill="1" applyFont="1" applyNumberFormat="1">
      <alignment horizontal="center" vertical="bottom"/>
    </xf>
    <xf borderId="0" fillId="6" fontId="6" numFmtId="0" xfId="0" applyAlignment="1" applyFill="1" applyFont="1">
      <alignment horizontal="center" vertical="bottom"/>
    </xf>
    <xf borderId="0" fillId="7" fontId="6" numFmtId="0" xfId="0" applyAlignment="1" applyFill="1" applyFont="1">
      <alignment horizontal="center" vertical="bottom"/>
    </xf>
    <xf borderId="0" fillId="4" fontId="6" numFmtId="0" xfId="0" applyAlignment="1" applyFont="1">
      <alignment vertical="bottom"/>
    </xf>
    <xf borderId="0" fillId="5" fontId="6" numFmtId="0" xfId="0" applyAlignment="1" applyFont="1">
      <alignment horizontal="center" vertical="bottom"/>
    </xf>
    <xf borderId="1" fillId="0" fontId="5" numFmtId="0" xfId="0" applyAlignment="1" applyBorder="1" applyFont="1">
      <alignment vertical="bottom"/>
    </xf>
    <xf borderId="1" fillId="2" fontId="6" numFmtId="0" xfId="0" applyAlignment="1" applyBorder="1" applyFont="1">
      <alignment vertical="bottom"/>
    </xf>
    <xf borderId="1" fillId="3" fontId="6" numFmtId="0" xfId="0" applyAlignment="1" applyBorder="1" applyFont="1">
      <alignment vertical="bottom"/>
    </xf>
    <xf borderId="1" fillId="4" fontId="6" numFmtId="0" xfId="0" applyAlignment="1" applyBorder="1" applyFont="1">
      <alignment vertical="bottom"/>
    </xf>
    <xf borderId="1" fillId="5" fontId="6" numFmtId="0" xfId="0" applyAlignment="1" applyBorder="1" applyFont="1">
      <alignment vertical="bottom"/>
    </xf>
    <xf borderId="1" fillId="6" fontId="6" numFmtId="0" xfId="0" applyAlignment="1" applyBorder="1" applyFont="1">
      <alignment vertical="bottom"/>
    </xf>
    <xf borderId="1" fillId="7" fontId="6" numFmtId="0" xfId="0" applyAlignment="1" applyBorder="1" applyFont="1">
      <alignment vertical="bottom"/>
    </xf>
    <xf borderId="2" fillId="8" fontId="7" numFmtId="0" xfId="0" applyAlignment="1" applyBorder="1" applyFill="1" applyFont="1">
      <alignment horizontal="center" readingOrder="0"/>
    </xf>
    <xf borderId="2" fillId="9" fontId="7" numFmtId="0" xfId="0" applyAlignment="1" applyBorder="1" applyFill="1" applyFont="1">
      <alignment horizontal="center" readingOrder="0"/>
    </xf>
    <xf borderId="0" fillId="0" fontId="2" numFmtId="0" xfId="0" applyFont="1"/>
    <xf borderId="0" fillId="10" fontId="5" numFmtId="0" xfId="0" applyAlignment="1" applyFill="1" applyFont="1">
      <alignment vertical="bottom"/>
    </xf>
    <xf borderId="0" fillId="11" fontId="8" numFmtId="0" xfId="0" applyFill="1" applyFont="1"/>
    <xf borderId="0" fillId="0" fontId="2" numFmtId="0" xfId="0" applyAlignment="1" applyFont="1">
      <alignment readingOrder="0"/>
    </xf>
    <xf borderId="0" fillId="11" fontId="8" numFmtId="0" xfId="0" applyAlignment="1" applyFont="1">
      <alignment readingOrder="0"/>
    </xf>
    <xf borderId="3" fillId="0" fontId="2" numFmtId="0" xfId="0" applyBorder="1" applyFont="1"/>
    <xf borderId="0" fillId="0" fontId="2" numFmtId="0" xfId="0" applyAlignment="1" applyFont="1">
      <alignment horizontal="center" readingOrder="0"/>
    </xf>
    <xf borderId="3" fillId="0" fontId="9" numFmtId="0" xfId="0" applyBorder="1" applyFont="1"/>
    <xf borderId="4" fillId="0" fontId="5" numFmtId="0" xfId="0" applyAlignment="1" applyBorder="1" applyFont="1">
      <alignment vertical="bottom"/>
    </xf>
    <xf borderId="1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center" readingOrder="0"/>
    </xf>
    <xf borderId="3" fillId="0" fontId="2" numFmtId="0" xfId="0" applyAlignment="1" applyBorder="1" applyFont="1">
      <alignment readingOrder="0"/>
    </xf>
    <xf borderId="3" fillId="3" fontId="2" numFmtId="0" xfId="0" applyBorder="1" applyFont="1"/>
    <xf borderId="3" fillId="4" fontId="2" numFmtId="0" xfId="0" applyBorder="1" applyFont="1"/>
    <xf borderId="0" fillId="0" fontId="2" numFmtId="164" xfId="0" applyAlignment="1" applyFont="1" applyNumberFormat="1">
      <alignment horizontal="left" readingOrder="0"/>
    </xf>
    <xf borderId="3" fillId="11" fontId="10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4" fillId="0" fontId="2" numFmtId="0" xfId="0" applyBorder="1" applyFont="1"/>
    <xf borderId="4" fillId="0" fontId="2" numFmtId="0" xfId="0" applyAlignment="1" applyBorder="1" applyFont="1">
      <alignment readingOrder="0"/>
    </xf>
    <xf borderId="4" fillId="4" fontId="2" numFmtId="0" xfId="0" applyBorder="1" applyFont="1"/>
    <xf borderId="3" fillId="11" fontId="8" numFmtId="0" xfId="0" applyBorder="1" applyFont="1"/>
    <xf borderId="3" fillId="3" fontId="2" numFmtId="0" xfId="0" applyAlignment="1" applyBorder="1" applyFont="1">
      <alignment readingOrder="0"/>
    </xf>
    <xf borderId="4" fillId="11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25"/>
    <col customWidth="1" min="5" max="5" width="15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3"/>
    </row>
    <row r="2">
      <c r="A2" s="4">
        <v>1.0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>
        <v>2.0</v>
      </c>
      <c r="I2" s="3"/>
    </row>
    <row r="3">
      <c r="A3" s="4">
        <v>2.0</v>
      </c>
      <c r="B3" s="4" t="s">
        <v>13</v>
      </c>
      <c r="C3" s="4" t="s">
        <v>14</v>
      </c>
      <c r="D3" s="4" t="s">
        <v>9</v>
      </c>
      <c r="E3" s="4" t="s">
        <v>10</v>
      </c>
      <c r="F3" s="4" t="s">
        <v>15</v>
      </c>
      <c r="G3" s="4" t="s">
        <v>16</v>
      </c>
      <c r="H3" s="4">
        <v>1.0</v>
      </c>
      <c r="I3" s="3"/>
    </row>
    <row r="4">
      <c r="A4" s="4">
        <v>3.0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21</v>
      </c>
      <c r="H4" s="4">
        <v>2.0</v>
      </c>
      <c r="I4" s="3"/>
    </row>
    <row r="5">
      <c r="A5" s="4">
        <v>4.0</v>
      </c>
      <c r="B5" s="4" t="s">
        <v>22</v>
      </c>
      <c r="C5" s="4" t="s">
        <v>23</v>
      </c>
      <c r="D5" s="4" t="s">
        <v>9</v>
      </c>
      <c r="E5" s="4" t="s">
        <v>10</v>
      </c>
      <c r="F5" s="4" t="s">
        <v>11</v>
      </c>
      <c r="G5" s="4" t="s">
        <v>24</v>
      </c>
      <c r="H5" s="4">
        <v>2.0</v>
      </c>
      <c r="I5" s="3"/>
    </row>
    <row r="6">
      <c r="A6" s="4">
        <v>5.0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15</v>
      </c>
      <c r="G6" s="4" t="s">
        <v>29</v>
      </c>
      <c r="H6" s="4">
        <v>1.0</v>
      </c>
      <c r="I6" s="3"/>
    </row>
    <row r="7">
      <c r="A7" s="4">
        <v>6.0</v>
      </c>
      <c r="B7" s="4" t="s">
        <v>30</v>
      </c>
      <c r="C7" s="4" t="s">
        <v>31</v>
      </c>
      <c r="D7" s="4" t="s">
        <v>9</v>
      </c>
      <c r="E7" s="4" t="s">
        <v>10</v>
      </c>
      <c r="F7" s="4" t="s">
        <v>15</v>
      </c>
      <c r="G7" s="4" t="s">
        <v>29</v>
      </c>
      <c r="H7" s="4">
        <v>1.0</v>
      </c>
      <c r="I7" s="3"/>
    </row>
    <row r="8">
      <c r="A8" s="4">
        <v>7.0</v>
      </c>
      <c r="B8" s="4" t="s">
        <v>32</v>
      </c>
      <c r="C8" s="4" t="s">
        <v>33</v>
      </c>
      <c r="D8" s="4" t="s">
        <v>9</v>
      </c>
      <c r="E8" s="4" t="s">
        <v>10</v>
      </c>
      <c r="F8" s="4" t="s">
        <v>15</v>
      </c>
      <c r="G8" s="4" t="s">
        <v>16</v>
      </c>
      <c r="H8" s="4">
        <v>1.0</v>
      </c>
      <c r="I8" s="3"/>
    </row>
    <row r="9">
      <c r="A9" s="4">
        <v>8.0</v>
      </c>
      <c r="B9" s="4" t="s">
        <v>34</v>
      </c>
      <c r="C9" s="4" t="s">
        <v>35</v>
      </c>
      <c r="D9" s="4" t="s">
        <v>9</v>
      </c>
      <c r="E9" s="4" t="s">
        <v>10</v>
      </c>
      <c r="F9" s="4" t="s">
        <v>21</v>
      </c>
      <c r="G9" s="4" t="s">
        <v>21</v>
      </c>
      <c r="H9" s="4">
        <v>2.0</v>
      </c>
      <c r="I9" s="3"/>
    </row>
    <row r="10">
      <c r="A10" s="4">
        <v>9.0</v>
      </c>
      <c r="B10" s="4" t="s">
        <v>36</v>
      </c>
      <c r="C10" s="4" t="s">
        <v>37</v>
      </c>
      <c r="D10" s="4" t="s">
        <v>9</v>
      </c>
      <c r="E10" s="4" t="s">
        <v>10</v>
      </c>
      <c r="F10" s="4" t="s">
        <v>15</v>
      </c>
      <c r="G10" s="4" t="s">
        <v>29</v>
      </c>
      <c r="H10" s="4">
        <v>1.0</v>
      </c>
      <c r="I10" s="3"/>
    </row>
    <row r="11">
      <c r="A11" s="4">
        <v>10.0</v>
      </c>
      <c r="B11" s="4" t="s">
        <v>38</v>
      </c>
      <c r="C11" s="4" t="s">
        <v>39</v>
      </c>
      <c r="D11" s="4" t="s">
        <v>9</v>
      </c>
      <c r="E11" s="4" t="s">
        <v>10</v>
      </c>
      <c r="F11" s="4" t="s">
        <v>15</v>
      </c>
      <c r="G11" s="4" t="s">
        <v>29</v>
      </c>
      <c r="H11" s="4">
        <v>3.0</v>
      </c>
      <c r="I11" s="3"/>
    </row>
    <row r="12">
      <c r="A12" s="4">
        <v>11.0</v>
      </c>
      <c r="B12" s="4" t="s">
        <v>40</v>
      </c>
      <c r="C12" s="4" t="s">
        <v>41</v>
      </c>
      <c r="D12" s="4" t="s">
        <v>27</v>
      </c>
      <c r="E12" s="4" t="s">
        <v>28</v>
      </c>
      <c r="F12" s="4" t="s">
        <v>15</v>
      </c>
      <c r="G12" s="4" t="s">
        <v>29</v>
      </c>
      <c r="H12" s="4">
        <v>1.0</v>
      </c>
      <c r="I12" s="3"/>
    </row>
    <row r="13">
      <c r="A13" s="4">
        <v>12.0</v>
      </c>
      <c r="B13" s="4" t="s">
        <v>42</v>
      </c>
      <c r="C13" s="4" t="s">
        <v>43</v>
      </c>
      <c r="D13" s="4" t="s">
        <v>9</v>
      </c>
      <c r="E13" s="4" t="s">
        <v>10</v>
      </c>
      <c r="F13" s="4" t="s">
        <v>11</v>
      </c>
      <c r="G13" s="4" t="s">
        <v>24</v>
      </c>
      <c r="H13" s="4">
        <v>2.0</v>
      </c>
      <c r="I13" s="3"/>
    </row>
    <row r="14">
      <c r="A14" s="4">
        <v>13.0</v>
      </c>
      <c r="B14" s="4" t="s">
        <v>44</v>
      </c>
      <c r="C14" s="4" t="s">
        <v>45</v>
      </c>
      <c r="D14" s="4" t="s">
        <v>9</v>
      </c>
      <c r="E14" s="4" t="s">
        <v>10</v>
      </c>
      <c r="F14" s="4" t="s">
        <v>15</v>
      </c>
      <c r="G14" s="4" t="s">
        <v>29</v>
      </c>
      <c r="H14" s="4">
        <v>1.0</v>
      </c>
      <c r="I14" s="3"/>
    </row>
    <row r="15">
      <c r="A15" s="4">
        <v>14.0</v>
      </c>
      <c r="B15" s="4" t="s">
        <v>46</v>
      </c>
      <c r="C15" s="4" t="s">
        <v>47</v>
      </c>
      <c r="D15" s="4" t="s">
        <v>9</v>
      </c>
      <c r="E15" s="4" t="s">
        <v>10</v>
      </c>
      <c r="F15" s="4" t="s">
        <v>21</v>
      </c>
      <c r="G15" s="4" t="s">
        <v>21</v>
      </c>
      <c r="H15" s="4">
        <v>3.0</v>
      </c>
      <c r="I15" s="3"/>
    </row>
    <row r="16">
      <c r="A16" s="4">
        <v>15.0</v>
      </c>
      <c r="B16" s="4" t="s">
        <v>48</v>
      </c>
      <c r="C16" s="4" t="s">
        <v>49</v>
      </c>
      <c r="D16" s="4" t="s">
        <v>9</v>
      </c>
      <c r="E16" s="4" t="s">
        <v>10</v>
      </c>
      <c r="F16" s="4" t="s">
        <v>11</v>
      </c>
      <c r="G16" s="4" t="s">
        <v>24</v>
      </c>
      <c r="H16" s="4">
        <v>2.0</v>
      </c>
      <c r="I16" s="3"/>
    </row>
    <row r="17">
      <c r="A17" s="4">
        <v>16.0</v>
      </c>
      <c r="B17" s="4" t="s">
        <v>50</v>
      </c>
      <c r="C17" s="4" t="s">
        <v>51</v>
      </c>
      <c r="D17" s="4" t="s">
        <v>9</v>
      </c>
      <c r="E17" s="4" t="s">
        <v>10</v>
      </c>
      <c r="F17" s="4" t="s">
        <v>15</v>
      </c>
      <c r="G17" s="4" t="s">
        <v>29</v>
      </c>
      <c r="H17" s="4">
        <v>1.0</v>
      </c>
      <c r="I17" s="3"/>
    </row>
    <row r="18">
      <c r="A18" s="4">
        <v>17.0</v>
      </c>
      <c r="B18" s="4" t="s">
        <v>52</v>
      </c>
      <c r="C18" s="4" t="s">
        <v>53</v>
      </c>
      <c r="D18" s="4" t="s">
        <v>9</v>
      </c>
      <c r="E18" s="4" t="s">
        <v>10</v>
      </c>
      <c r="F18" s="4" t="s">
        <v>11</v>
      </c>
      <c r="G18" s="4" t="s">
        <v>24</v>
      </c>
      <c r="H18" s="4">
        <v>1.0</v>
      </c>
      <c r="I18" s="3"/>
    </row>
    <row r="19">
      <c r="A19" s="4">
        <v>18.0</v>
      </c>
      <c r="B19" s="4" t="s">
        <v>54</v>
      </c>
      <c r="C19" s="4" t="s">
        <v>55</v>
      </c>
      <c r="D19" s="4" t="s">
        <v>9</v>
      </c>
      <c r="E19" s="4" t="s">
        <v>10</v>
      </c>
      <c r="F19" s="4" t="s">
        <v>11</v>
      </c>
      <c r="G19" s="4" t="s">
        <v>24</v>
      </c>
      <c r="H19" s="4">
        <v>1.0</v>
      </c>
      <c r="I19" s="3"/>
    </row>
    <row r="20">
      <c r="A20" s="4">
        <v>19.0</v>
      </c>
      <c r="B20" s="4" t="s">
        <v>56</v>
      </c>
      <c r="C20" s="4" t="s">
        <v>57</v>
      </c>
      <c r="D20" s="4" t="s">
        <v>9</v>
      </c>
      <c r="E20" s="4" t="s">
        <v>10</v>
      </c>
      <c r="F20" s="4" t="s">
        <v>15</v>
      </c>
      <c r="G20" s="4" t="s">
        <v>29</v>
      </c>
      <c r="H20" s="4">
        <v>1.0</v>
      </c>
      <c r="I20" s="3"/>
    </row>
    <row r="21">
      <c r="A21" s="4">
        <v>20.0</v>
      </c>
      <c r="B21" s="4" t="s">
        <v>58</v>
      </c>
      <c r="C21" s="4" t="s">
        <v>59</v>
      </c>
      <c r="D21" s="4" t="s">
        <v>9</v>
      </c>
      <c r="E21" s="4" t="s">
        <v>10</v>
      </c>
      <c r="F21" s="4" t="s">
        <v>15</v>
      </c>
      <c r="G21" s="4" t="s">
        <v>16</v>
      </c>
      <c r="H21" s="4">
        <v>1.0</v>
      </c>
      <c r="I21" s="3"/>
    </row>
    <row r="22">
      <c r="A22" s="4">
        <v>21.0</v>
      </c>
      <c r="B22" s="4" t="s">
        <v>60</v>
      </c>
      <c r="C22" s="4" t="s">
        <v>61</v>
      </c>
      <c r="D22" s="4" t="s">
        <v>9</v>
      </c>
      <c r="E22" s="4" t="s">
        <v>10</v>
      </c>
      <c r="F22" s="4" t="s">
        <v>15</v>
      </c>
      <c r="G22" s="4" t="s">
        <v>16</v>
      </c>
      <c r="H22" s="4">
        <v>1.0</v>
      </c>
      <c r="I22" s="3"/>
    </row>
    <row r="23">
      <c r="A23" s="4">
        <v>22.0</v>
      </c>
      <c r="B23" s="4" t="s">
        <v>62</v>
      </c>
      <c r="C23" s="4" t="s">
        <v>63</v>
      </c>
      <c r="D23" s="4" t="s">
        <v>9</v>
      </c>
      <c r="E23" s="4" t="s">
        <v>10</v>
      </c>
      <c r="F23" s="4" t="s">
        <v>15</v>
      </c>
      <c r="G23" s="4" t="s">
        <v>29</v>
      </c>
      <c r="H23" s="4">
        <v>2.0</v>
      </c>
      <c r="I23" s="3"/>
    </row>
    <row r="24">
      <c r="A24" s="4">
        <v>23.0</v>
      </c>
      <c r="B24" s="4" t="s">
        <v>64</v>
      </c>
      <c r="C24" s="4" t="s">
        <v>65</v>
      </c>
      <c r="D24" s="4" t="s">
        <v>27</v>
      </c>
      <c r="E24" s="4" t="s">
        <v>28</v>
      </c>
      <c r="F24" s="4" t="s">
        <v>15</v>
      </c>
      <c r="G24" s="4" t="s">
        <v>29</v>
      </c>
      <c r="H24" s="4">
        <v>2.0</v>
      </c>
      <c r="I24" s="3"/>
    </row>
    <row r="25">
      <c r="A25" s="4">
        <v>24.0</v>
      </c>
      <c r="B25" s="4" t="s">
        <v>66</v>
      </c>
      <c r="C25" s="4" t="s">
        <v>67</v>
      </c>
      <c r="D25" s="4" t="s">
        <v>9</v>
      </c>
      <c r="E25" s="4" t="s">
        <v>10</v>
      </c>
      <c r="F25" s="4" t="s">
        <v>21</v>
      </c>
      <c r="G25" s="4" t="s">
        <v>21</v>
      </c>
      <c r="H25" s="4">
        <v>2.0</v>
      </c>
      <c r="I25" s="3"/>
    </row>
    <row r="26">
      <c r="A26" s="4">
        <v>25.0</v>
      </c>
      <c r="B26" s="4" t="s">
        <v>68</v>
      </c>
      <c r="C26" s="4" t="s">
        <v>69</v>
      </c>
      <c r="D26" s="4" t="s">
        <v>9</v>
      </c>
      <c r="E26" s="4" t="s">
        <v>10</v>
      </c>
      <c r="F26" s="4" t="s">
        <v>15</v>
      </c>
      <c r="G26" s="4" t="s">
        <v>29</v>
      </c>
      <c r="H26" s="4">
        <v>1.0</v>
      </c>
      <c r="I26" s="3"/>
    </row>
    <row r="27">
      <c r="A27" s="4">
        <v>26.0</v>
      </c>
      <c r="B27" s="4" t="s">
        <v>70</v>
      </c>
      <c r="C27" s="4" t="s">
        <v>71</v>
      </c>
      <c r="D27" s="4" t="s">
        <v>9</v>
      </c>
      <c r="E27" s="4" t="s">
        <v>10</v>
      </c>
      <c r="F27" s="4" t="s">
        <v>15</v>
      </c>
      <c r="G27" s="4" t="s">
        <v>16</v>
      </c>
      <c r="H27" s="4">
        <v>2.0</v>
      </c>
      <c r="I27" s="3"/>
    </row>
    <row r="28">
      <c r="A28" s="4">
        <v>27.0</v>
      </c>
      <c r="B28" s="4" t="s">
        <v>72</v>
      </c>
      <c r="C28" s="4" t="s">
        <v>73</v>
      </c>
      <c r="D28" s="4" t="s">
        <v>9</v>
      </c>
      <c r="E28" s="4" t="s">
        <v>10</v>
      </c>
      <c r="F28" s="4" t="s">
        <v>15</v>
      </c>
      <c r="G28" s="4" t="s">
        <v>29</v>
      </c>
      <c r="H28" s="4">
        <v>2.0</v>
      </c>
      <c r="I28" s="3"/>
    </row>
    <row r="29">
      <c r="A29" s="4">
        <v>28.0</v>
      </c>
      <c r="B29" s="4" t="s">
        <v>74</v>
      </c>
      <c r="C29" s="4" t="s">
        <v>75</v>
      </c>
      <c r="D29" s="4" t="s">
        <v>9</v>
      </c>
      <c r="E29" s="4" t="s">
        <v>10</v>
      </c>
      <c r="F29" s="4" t="s">
        <v>15</v>
      </c>
      <c r="G29" s="4" t="s">
        <v>29</v>
      </c>
      <c r="H29" s="4">
        <v>1.0</v>
      </c>
      <c r="I29" s="3"/>
    </row>
    <row r="30">
      <c r="A30" s="4">
        <v>29.0</v>
      </c>
      <c r="B30" s="4" t="s">
        <v>76</v>
      </c>
      <c r="C30" s="4" t="s">
        <v>77</v>
      </c>
      <c r="D30" s="4" t="s">
        <v>9</v>
      </c>
      <c r="E30" s="4" t="s">
        <v>10</v>
      </c>
      <c r="F30" s="4" t="s">
        <v>11</v>
      </c>
      <c r="G30" s="4" t="s">
        <v>12</v>
      </c>
      <c r="H30" s="4">
        <v>1.0</v>
      </c>
      <c r="I30" s="3"/>
    </row>
    <row r="31">
      <c r="A31" s="4">
        <v>30.0</v>
      </c>
      <c r="B31" s="4" t="s">
        <v>78</v>
      </c>
      <c r="C31" s="4" t="s">
        <v>79</v>
      </c>
      <c r="D31" s="4" t="s">
        <v>9</v>
      </c>
      <c r="E31" s="4" t="s">
        <v>10</v>
      </c>
      <c r="F31" s="4" t="s">
        <v>15</v>
      </c>
      <c r="G31" s="4" t="s">
        <v>16</v>
      </c>
      <c r="H31" s="4">
        <v>1.0</v>
      </c>
      <c r="I31" s="3"/>
    </row>
    <row r="32">
      <c r="A32" s="4">
        <v>31.0</v>
      </c>
      <c r="B32" s="4" t="s">
        <v>80</v>
      </c>
      <c r="C32" s="4" t="s">
        <v>81</v>
      </c>
      <c r="D32" s="4" t="s">
        <v>9</v>
      </c>
      <c r="E32" s="4" t="s">
        <v>10</v>
      </c>
      <c r="F32" s="4" t="s">
        <v>11</v>
      </c>
      <c r="G32" s="4" t="s">
        <v>24</v>
      </c>
      <c r="H32" s="4">
        <v>1.0</v>
      </c>
      <c r="I32" s="3"/>
    </row>
    <row r="33">
      <c r="A33" s="4">
        <v>32.0</v>
      </c>
      <c r="B33" s="4" t="s">
        <v>82</v>
      </c>
      <c r="C33" s="4" t="s">
        <v>83</v>
      </c>
      <c r="D33" s="4" t="s">
        <v>27</v>
      </c>
      <c r="E33" s="4" t="s">
        <v>28</v>
      </c>
      <c r="F33" s="4" t="s">
        <v>15</v>
      </c>
      <c r="G33" s="4" t="s">
        <v>29</v>
      </c>
      <c r="H33" s="4">
        <v>1.0</v>
      </c>
      <c r="I33" s="3"/>
    </row>
    <row r="34">
      <c r="A34" s="4">
        <v>33.0</v>
      </c>
      <c r="B34" s="4" t="s">
        <v>84</v>
      </c>
      <c r="C34" s="4" t="s">
        <v>85</v>
      </c>
      <c r="D34" s="4" t="s">
        <v>9</v>
      </c>
      <c r="E34" s="4" t="s">
        <v>10</v>
      </c>
      <c r="F34" s="4" t="s">
        <v>15</v>
      </c>
      <c r="G34" s="4" t="s">
        <v>29</v>
      </c>
      <c r="H34" s="4">
        <v>1.0</v>
      </c>
      <c r="I34" s="3"/>
    </row>
    <row r="35">
      <c r="A35" s="4">
        <v>34.0</v>
      </c>
      <c r="B35" s="4" t="s">
        <v>86</v>
      </c>
      <c r="C35" s="4" t="s">
        <v>87</v>
      </c>
      <c r="D35" s="4" t="s">
        <v>9</v>
      </c>
      <c r="E35" s="4" t="s">
        <v>10</v>
      </c>
      <c r="F35" s="4" t="s">
        <v>21</v>
      </c>
      <c r="G35" s="4" t="s">
        <v>21</v>
      </c>
      <c r="H35" s="4">
        <v>2.0</v>
      </c>
      <c r="I35" s="3"/>
    </row>
    <row r="36">
      <c r="A36" s="4">
        <v>35.0</v>
      </c>
      <c r="B36" s="4" t="s">
        <v>88</v>
      </c>
      <c r="C36" s="4" t="s">
        <v>89</v>
      </c>
      <c r="D36" s="4" t="s">
        <v>9</v>
      </c>
      <c r="E36" s="4" t="s">
        <v>10</v>
      </c>
      <c r="F36" s="4" t="s">
        <v>11</v>
      </c>
      <c r="G36" s="4" t="s">
        <v>12</v>
      </c>
      <c r="H36" s="4">
        <v>1.0</v>
      </c>
      <c r="I36" s="3"/>
    </row>
    <row r="37">
      <c r="A37" s="4">
        <v>36.0</v>
      </c>
      <c r="B37" s="4" t="s">
        <v>90</v>
      </c>
      <c r="C37" s="4" t="s">
        <v>91</v>
      </c>
      <c r="D37" s="4" t="s">
        <v>9</v>
      </c>
      <c r="E37" s="4" t="s">
        <v>10</v>
      </c>
      <c r="F37" s="4" t="s">
        <v>11</v>
      </c>
      <c r="G37" s="4" t="s">
        <v>24</v>
      </c>
      <c r="H37" s="4">
        <v>1.0</v>
      </c>
      <c r="I37" s="3"/>
    </row>
    <row r="38">
      <c r="A38" s="4">
        <v>37.0</v>
      </c>
      <c r="B38" s="4" t="s">
        <v>92</v>
      </c>
      <c r="C38" s="4" t="s">
        <v>93</v>
      </c>
      <c r="D38" s="4" t="s">
        <v>9</v>
      </c>
      <c r="E38" s="4" t="s">
        <v>10</v>
      </c>
      <c r="F38" s="4" t="s">
        <v>15</v>
      </c>
      <c r="G38" s="4" t="s">
        <v>16</v>
      </c>
      <c r="H38" s="4">
        <v>1.0</v>
      </c>
      <c r="I38" s="3"/>
    </row>
    <row r="39">
      <c r="A39" s="4">
        <v>38.0</v>
      </c>
      <c r="B39" s="4" t="s">
        <v>94</v>
      </c>
      <c r="C39" s="4" t="s">
        <v>95</v>
      </c>
      <c r="D39" s="4" t="s">
        <v>9</v>
      </c>
      <c r="E39" s="4" t="s">
        <v>10</v>
      </c>
      <c r="F39" s="4" t="s">
        <v>11</v>
      </c>
      <c r="G39" s="4" t="s">
        <v>24</v>
      </c>
      <c r="H39" s="4">
        <v>1.0</v>
      </c>
      <c r="I39" s="3"/>
    </row>
    <row r="40">
      <c r="A40" s="4">
        <v>39.0</v>
      </c>
      <c r="B40" s="4" t="s">
        <v>96</v>
      </c>
      <c r="C40" s="4" t="s">
        <v>97</v>
      </c>
      <c r="D40" s="4" t="s">
        <v>9</v>
      </c>
      <c r="E40" s="4" t="s">
        <v>10</v>
      </c>
      <c r="F40" s="4" t="s">
        <v>11</v>
      </c>
      <c r="G40" s="4" t="s">
        <v>24</v>
      </c>
      <c r="H40" s="4">
        <v>3.0</v>
      </c>
      <c r="I40" s="3"/>
    </row>
    <row r="41">
      <c r="A41" s="4">
        <v>40.0</v>
      </c>
      <c r="B41" s="4" t="s">
        <v>98</v>
      </c>
      <c r="C41" s="4" t="s">
        <v>99</v>
      </c>
      <c r="D41" s="4" t="s">
        <v>9</v>
      </c>
      <c r="E41" s="4" t="s">
        <v>10</v>
      </c>
      <c r="F41" s="4" t="s">
        <v>15</v>
      </c>
      <c r="G41" s="4" t="s">
        <v>16</v>
      </c>
      <c r="H41" s="4">
        <v>3.0</v>
      </c>
      <c r="I41" s="3"/>
    </row>
    <row r="42">
      <c r="A42" s="4">
        <v>41.0</v>
      </c>
      <c r="B42" s="4" t="s">
        <v>100</v>
      </c>
      <c r="C42" s="4" t="s">
        <v>101</v>
      </c>
      <c r="D42" s="4" t="s">
        <v>9</v>
      </c>
      <c r="E42" s="4" t="s">
        <v>10</v>
      </c>
      <c r="F42" s="4" t="s">
        <v>15</v>
      </c>
      <c r="G42" s="4" t="s">
        <v>29</v>
      </c>
      <c r="H42" s="4">
        <v>1.0</v>
      </c>
      <c r="I42" s="3"/>
    </row>
    <row r="43">
      <c r="A43" s="4">
        <v>42.0</v>
      </c>
      <c r="B43" s="4" t="s">
        <v>102</v>
      </c>
      <c r="C43" s="4" t="s">
        <v>103</v>
      </c>
      <c r="D43" s="4" t="s">
        <v>9</v>
      </c>
      <c r="E43" s="4" t="s">
        <v>10</v>
      </c>
      <c r="F43" s="4" t="s">
        <v>11</v>
      </c>
      <c r="G43" s="4" t="s">
        <v>12</v>
      </c>
      <c r="H43" s="4">
        <v>1.0</v>
      </c>
      <c r="I43" s="3"/>
    </row>
    <row r="44">
      <c r="A44" s="4">
        <v>43.0</v>
      </c>
      <c r="B44" s="4" t="s">
        <v>104</v>
      </c>
      <c r="C44" s="4" t="s">
        <v>105</v>
      </c>
      <c r="D44" s="4" t="s">
        <v>19</v>
      </c>
      <c r="E44" s="4" t="s">
        <v>20</v>
      </c>
      <c r="F44" s="4" t="s">
        <v>15</v>
      </c>
      <c r="G44" s="4" t="s">
        <v>16</v>
      </c>
      <c r="H44" s="4">
        <v>2.0</v>
      </c>
      <c r="I44" s="3"/>
    </row>
    <row r="45">
      <c r="A45" s="4">
        <v>44.0</v>
      </c>
      <c r="B45" s="5">
        <v>43862.0</v>
      </c>
      <c r="C45" s="4" t="s">
        <v>106</v>
      </c>
      <c r="D45" s="4" t="s">
        <v>9</v>
      </c>
      <c r="E45" s="4" t="s">
        <v>10</v>
      </c>
      <c r="F45" s="4" t="s">
        <v>15</v>
      </c>
      <c r="G45" s="4" t="s">
        <v>16</v>
      </c>
      <c r="H45" s="4">
        <v>1.0</v>
      </c>
      <c r="I45" s="3"/>
    </row>
    <row r="46">
      <c r="A46" s="4">
        <v>45.0</v>
      </c>
      <c r="B46" s="4" t="s">
        <v>107</v>
      </c>
      <c r="C46" s="4" t="s">
        <v>108</v>
      </c>
      <c r="D46" s="4" t="s">
        <v>9</v>
      </c>
      <c r="E46" s="4" t="s">
        <v>10</v>
      </c>
      <c r="F46" s="4" t="s">
        <v>15</v>
      </c>
      <c r="G46" s="4" t="s">
        <v>16</v>
      </c>
      <c r="H46" s="4">
        <v>1.0</v>
      </c>
      <c r="I46" s="3"/>
    </row>
    <row r="47">
      <c r="A47" s="4">
        <v>46.0</v>
      </c>
      <c r="B47" s="4" t="s">
        <v>109</v>
      </c>
      <c r="C47" s="4" t="s">
        <v>110</v>
      </c>
      <c r="D47" s="4" t="s">
        <v>9</v>
      </c>
      <c r="E47" s="4" t="s">
        <v>10</v>
      </c>
      <c r="F47" s="4" t="s">
        <v>21</v>
      </c>
      <c r="G47" s="4" t="s">
        <v>21</v>
      </c>
      <c r="H47" s="4">
        <v>2.0</v>
      </c>
      <c r="I47" s="3"/>
    </row>
    <row r="48">
      <c r="A48" s="4">
        <v>47.0</v>
      </c>
      <c r="B48" s="4" t="s">
        <v>111</v>
      </c>
      <c r="C48" s="4" t="s">
        <v>112</v>
      </c>
      <c r="D48" s="4" t="s">
        <v>9</v>
      </c>
      <c r="E48" s="4" t="s">
        <v>10</v>
      </c>
      <c r="F48" s="4" t="s">
        <v>11</v>
      </c>
      <c r="G48" s="4" t="s">
        <v>12</v>
      </c>
      <c r="H48" s="4">
        <v>2.0</v>
      </c>
      <c r="I48" s="3"/>
    </row>
    <row r="49">
      <c r="A49" s="4">
        <v>48.0</v>
      </c>
      <c r="B49" s="4" t="s">
        <v>113</v>
      </c>
      <c r="C49" s="4" t="s">
        <v>114</v>
      </c>
      <c r="D49" s="4" t="s">
        <v>9</v>
      </c>
      <c r="E49" s="4" t="s">
        <v>10</v>
      </c>
      <c r="F49" s="4" t="s">
        <v>11</v>
      </c>
      <c r="G49" s="4" t="s">
        <v>12</v>
      </c>
      <c r="H49" s="4">
        <v>1.0</v>
      </c>
      <c r="I49" s="3"/>
    </row>
    <row r="50">
      <c r="A50" s="4">
        <v>49.0</v>
      </c>
      <c r="B50" s="4" t="s">
        <v>115</v>
      </c>
      <c r="C50" s="4" t="s">
        <v>116</v>
      </c>
      <c r="D50" s="4" t="s">
        <v>27</v>
      </c>
      <c r="E50" s="4" t="s">
        <v>28</v>
      </c>
      <c r="F50" s="4" t="s">
        <v>15</v>
      </c>
      <c r="G50" s="4" t="s">
        <v>29</v>
      </c>
      <c r="H50" s="4">
        <v>1.0</v>
      </c>
      <c r="I50" s="3"/>
    </row>
    <row r="51">
      <c r="A51" s="4">
        <v>50.0</v>
      </c>
      <c r="B51" s="4" t="s">
        <v>117</v>
      </c>
      <c r="C51" s="4" t="s">
        <v>118</v>
      </c>
      <c r="D51" s="4" t="s">
        <v>9</v>
      </c>
      <c r="E51" s="4" t="s">
        <v>10</v>
      </c>
      <c r="F51" s="4" t="s">
        <v>11</v>
      </c>
      <c r="G51" s="4" t="s">
        <v>24</v>
      </c>
      <c r="H51" s="4">
        <v>1.0</v>
      </c>
      <c r="I51" s="3"/>
    </row>
    <row r="52">
      <c r="A52" s="4">
        <v>51.0</v>
      </c>
      <c r="B52" s="4" t="s">
        <v>119</v>
      </c>
      <c r="C52" s="4" t="s">
        <v>120</v>
      </c>
      <c r="D52" s="4" t="s">
        <v>9</v>
      </c>
      <c r="E52" s="4" t="s">
        <v>10</v>
      </c>
      <c r="F52" s="4" t="s">
        <v>21</v>
      </c>
      <c r="G52" s="4" t="s">
        <v>21</v>
      </c>
      <c r="H52" s="4">
        <v>2.0</v>
      </c>
      <c r="I52" s="3"/>
    </row>
    <row r="53">
      <c r="A53" s="4">
        <v>52.0</v>
      </c>
      <c r="B53" s="4" t="s">
        <v>121</v>
      </c>
      <c r="C53" s="4" t="s">
        <v>122</v>
      </c>
      <c r="D53" s="4" t="s">
        <v>9</v>
      </c>
      <c r="E53" s="4" t="s">
        <v>10</v>
      </c>
      <c r="F53" s="4" t="s">
        <v>15</v>
      </c>
      <c r="G53" s="4" t="s">
        <v>29</v>
      </c>
      <c r="H53" s="4">
        <v>2.0</v>
      </c>
      <c r="I53" s="3"/>
    </row>
    <row r="54">
      <c r="A54" s="4">
        <v>53.0</v>
      </c>
      <c r="B54" s="4" t="s">
        <v>123</v>
      </c>
      <c r="C54" s="4" t="s">
        <v>124</v>
      </c>
      <c r="D54" s="4" t="s">
        <v>9</v>
      </c>
      <c r="E54" s="4" t="s">
        <v>10</v>
      </c>
      <c r="F54" s="4" t="s">
        <v>15</v>
      </c>
      <c r="G54" s="4" t="s">
        <v>16</v>
      </c>
      <c r="H54" s="4">
        <v>1.0</v>
      </c>
      <c r="I54" s="3"/>
    </row>
    <row r="55">
      <c r="A55" s="4">
        <v>54.0</v>
      </c>
      <c r="B55" s="4" t="s">
        <v>125</v>
      </c>
      <c r="C55" s="4" t="s">
        <v>126</v>
      </c>
      <c r="D55" s="4" t="s">
        <v>9</v>
      </c>
      <c r="E55" s="4" t="s">
        <v>10</v>
      </c>
      <c r="F55" s="4" t="s">
        <v>15</v>
      </c>
      <c r="G55" s="4" t="s">
        <v>16</v>
      </c>
      <c r="H55" s="4">
        <v>1.0</v>
      </c>
      <c r="I55" s="3"/>
    </row>
    <row r="56">
      <c r="A56" s="4">
        <v>55.0</v>
      </c>
      <c r="B56" s="4" t="s">
        <v>127</v>
      </c>
      <c r="C56" s="4" t="s">
        <v>128</v>
      </c>
      <c r="D56" s="4" t="s">
        <v>9</v>
      </c>
      <c r="E56" s="4" t="s">
        <v>10</v>
      </c>
      <c r="F56" s="4" t="s">
        <v>11</v>
      </c>
      <c r="G56" s="4" t="s">
        <v>12</v>
      </c>
      <c r="H56" s="4">
        <v>1.0</v>
      </c>
      <c r="I56" s="3"/>
    </row>
    <row r="57">
      <c r="A57" s="4">
        <v>56.0</v>
      </c>
      <c r="B57" s="4" t="s">
        <v>129</v>
      </c>
      <c r="C57" s="4" t="s">
        <v>130</v>
      </c>
      <c r="D57" s="4" t="s">
        <v>9</v>
      </c>
      <c r="E57" s="4" t="s">
        <v>10</v>
      </c>
      <c r="F57" s="4" t="s">
        <v>11</v>
      </c>
      <c r="G57" s="4" t="s">
        <v>12</v>
      </c>
      <c r="H57" s="4">
        <v>1.0</v>
      </c>
      <c r="I57" s="3"/>
    </row>
    <row r="58">
      <c r="A58" s="4">
        <v>57.0</v>
      </c>
      <c r="B58" s="4" t="s">
        <v>131</v>
      </c>
      <c r="C58" s="4" t="s">
        <v>132</v>
      </c>
      <c r="D58" s="4" t="s">
        <v>9</v>
      </c>
      <c r="E58" s="4" t="s">
        <v>10</v>
      </c>
      <c r="F58" s="4" t="s">
        <v>11</v>
      </c>
      <c r="G58" s="4" t="s">
        <v>12</v>
      </c>
      <c r="H58" s="4">
        <v>1.0</v>
      </c>
      <c r="I58" s="3"/>
    </row>
    <row r="59">
      <c r="A59" s="4">
        <v>58.0</v>
      </c>
      <c r="B59" s="4" t="s">
        <v>133</v>
      </c>
      <c r="C59" s="4" t="s">
        <v>134</v>
      </c>
      <c r="D59" s="4" t="s">
        <v>9</v>
      </c>
      <c r="E59" s="4" t="s">
        <v>10</v>
      </c>
      <c r="F59" s="4" t="s">
        <v>15</v>
      </c>
      <c r="G59" s="4" t="s">
        <v>29</v>
      </c>
      <c r="H59" s="4">
        <v>1.0</v>
      </c>
      <c r="I59" s="3"/>
    </row>
    <row r="60">
      <c r="A60" s="4">
        <v>59.0</v>
      </c>
      <c r="B60" s="4" t="s">
        <v>135</v>
      </c>
      <c r="C60" s="4" t="s">
        <v>136</v>
      </c>
      <c r="D60" s="4" t="s">
        <v>9</v>
      </c>
      <c r="E60" s="4" t="s">
        <v>10</v>
      </c>
      <c r="F60" s="4" t="s">
        <v>11</v>
      </c>
      <c r="G60" s="4" t="s">
        <v>12</v>
      </c>
      <c r="H60" s="4">
        <v>1.0</v>
      </c>
      <c r="I60" s="3"/>
    </row>
    <row r="61">
      <c r="A61" s="4">
        <v>60.0</v>
      </c>
      <c r="B61" s="4" t="s">
        <v>137</v>
      </c>
      <c r="C61" s="4" t="s">
        <v>138</v>
      </c>
      <c r="D61" s="4" t="s">
        <v>9</v>
      </c>
      <c r="E61" s="4" t="s">
        <v>10</v>
      </c>
      <c r="F61" s="4" t="s">
        <v>15</v>
      </c>
      <c r="G61" s="4" t="s">
        <v>16</v>
      </c>
      <c r="H61" s="4">
        <v>2.0</v>
      </c>
      <c r="I61" s="3"/>
    </row>
    <row r="62">
      <c r="A62" s="4">
        <v>61.0</v>
      </c>
      <c r="B62" s="4" t="s">
        <v>139</v>
      </c>
      <c r="C62" s="4" t="s">
        <v>140</v>
      </c>
      <c r="D62" s="4" t="s">
        <v>9</v>
      </c>
      <c r="E62" s="4" t="s">
        <v>10</v>
      </c>
      <c r="F62" s="4" t="s">
        <v>15</v>
      </c>
      <c r="G62" s="4" t="s">
        <v>16</v>
      </c>
      <c r="H62" s="4">
        <v>1.0</v>
      </c>
      <c r="I62" s="3"/>
    </row>
    <row r="63">
      <c r="A63" s="4">
        <v>62.0</v>
      </c>
      <c r="B63" s="4" t="s">
        <v>141</v>
      </c>
      <c r="C63" s="4" t="s">
        <v>142</v>
      </c>
      <c r="D63" s="4" t="s">
        <v>9</v>
      </c>
      <c r="E63" s="4" t="s">
        <v>10</v>
      </c>
      <c r="F63" s="4" t="s">
        <v>15</v>
      </c>
      <c r="G63" s="4" t="s">
        <v>16</v>
      </c>
      <c r="H63" s="4">
        <v>3.0</v>
      </c>
      <c r="I63" s="3"/>
    </row>
    <row r="64">
      <c r="A64" s="4">
        <v>63.0</v>
      </c>
      <c r="B64" s="4" t="s">
        <v>143</v>
      </c>
      <c r="C64" s="4" t="s">
        <v>144</v>
      </c>
      <c r="D64" s="4" t="s">
        <v>9</v>
      </c>
      <c r="E64" s="4" t="s">
        <v>10</v>
      </c>
      <c r="F64" s="4" t="s">
        <v>15</v>
      </c>
      <c r="G64" s="4" t="s">
        <v>16</v>
      </c>
      <c r="H64" s="4">
        <v>1.0</v>
      </c>
      <c r="I64" s="3"/>
    </row>
    <row r="65">
      <c r="A65" s="4">
        <v>64.0</v>
      </c>
      <c r="B65" s="4" t="s">
        <v>145</v>
      </c>
      <c r="C65" s="4" t="s">
        <v>146</v>
      </c>
      <c r="D65" s="4" t="s">
        <v>9</v>
      </c>
      <c r="E65" s="4" t="s">
        <v>10</v>
      </c>
      <c r="F65" s="4" t="s">
        <v>11</v>
      </c>
      <c r="G65" s="4" t="s">
        <v>12</v>
      </c>
      <c r="H65" s="4">
        <v>1.0</v>
      </c>
      <c r="I65" s="3"/>
    </row>
    <row r="66">
      <c r="A66" s="4">
        <v>65.0</v>
      </c>
      <c r="B66" s="4" t="s">
        <v>147</v>
      </c>
      <c r="C66" s="4" t="s">
        <v>148</v>
      </c>
      <c r="D66" s="4" t="s">
        <v>9</v>
      </c>
      <c r="E66" s="4" t="s">
        <v>10</v>
      </c>
      <c r="F66" s="4" t="s">
        <v>15</v>
      </c>
      <c r="G66" s="4" t="s">
        <v>16</v>
      </c>
      <c r="H66" s="4">
        <v>1.0</v>
      </c>
      <c r="I66" s="3"/>
    </row>
    <row r="67">
      <c r="A67" s="4">
        <v>66.0</v>
      </c>
      <c r="B67" s="4" t="s">
        <v>149</v>
      </c>
      <c r="C67" s="4" t="s">
        <v>150</v>
      </c>
      <c r="D67" s="4" t="s">
        <v>9</v>
      </c>
      <c r="E67" s="4" t="s">
        <v>10</v>
      </c>
      <c r="F67" s="4" t="s">
        <v>21</v>
      </c>
      <c r="G67" s="4" t="s">
        <v>21</v>
      </c>
      <c r="H67" s="4">
        <v>2.0</v>
      </c>
      <c r="I67" s="3"/>
    </row>
    <row r="68">
      <c r="A68" s="4">
        <v>67.0</v>
      </c>
      <c r="B68" s="4" t="s">
        <v>151</v>
      </c>
      <c r="C68" s="4" t="s">
        <v>152</v>
      </c>
      <c r="D68" s="4" t="s">
        <v>9</v>
      </c>
      <c r="E68" s="4" t="s">
        <v>10</v>
      </c>
      <c r="F68" s="4" t="s">
        <v>15</v>
      </c>
      <c r="G68" s="4" t="s">
        <v>29</v>
      </c>
      <c r="H68" s="4">
        <v>4.0</v>
      </c>
      <c r="I68" s="3"/>
    </row>
    <row r="69">
      <c r="A69" s="4">
        <v>68.0</v>
      </c>
      <c r="B69" s="4" t="s">
        <v>153</v>
      </c>
      <c r="C69" s="4" t="s">
        <v>154</v>
      </c>
      <c r="D69" s="4" t="s">
        <v>9</v>
      </c>
      <c r="E69" s="4" t="s">
        <v>10</v>
      </c>
      <c r="F69" s="4" t="s">
        <v>15</v>
      </c>
      <c r="G69" s="4" t="s">
        <v>29</v>
      </c>
      <c r="H69" s="4">
        <v>1.0</v>
      </c>
      <c r="I69" s="3"/>
    </row>
    <row r="70">
      <c r="A70" s="4">
        <v>69.0</v>
      </c>
      <c r="B70" s="4" t="s">
        <v>155</v>
      </c>
      <c r="C70" s="4" t="s">
        <v>156</v>
      </c>
      <c r="D70" s="4" t="s">
        <v>9</v>
      </c>
      <c r="E70" s="4" t="s">
        <v>10</v>
      </c>
      <c r="F70" s="4" t="s">
        <v>11</v>
      </c>
      <c r="G70" s="4" t="s">
        <v>24</v>
      </c>
      <c r="H70" s="4">
        <v>2.0</v>
      </c>
      <c r="I70" s="3"/>
    </row>
    <row r="71">
      <c r="A71" s="4">
        <v>70.0</v>
      </c>
      <c r="B71" s="4" t="s">
        <v>157</v>
      </c>
      <c r="C71" s="4" t="s">
        <v>158</v>
      </c>
      <c r="D71" s="4" t="s">
        <v>9</v>
      </c>
      <c r="E71" s="4" t="s">
        <v>10</v>
      </c>
      <c r="F71" s="4" t="s">
        <v>11</v>
      </c>
      <c r="G71" s="4" t="s">
        <v>12</v>
      </c>
      <c r="H71" s="4">
        <v>1.0</v>
      </c>
      <c r="I71" s="3"/>
    </row>
    <row r="72">
      <c r="A72" s="4">
        <v>71.0</v>
      </c>
      <c r="B72" s="4" t="s">
        <v>159</v>
      </c>
      <c r="C72" s="4" t="s">
        <v>160</v>
      </c>
      <c r="D72" s="4" t="s">
        <v>9</v>
      </c>
      <c r="E72" s="4" t="s">
        <v>10</v>
      </c>
      <c r="F72" s="4" t="s">
        <v>11</v>
      </c>
      <c r="G72" s="4" t="s">
        <v>24</v>
      </c>
      <c r="H72" s="4">
        <v>1.0</v>
      </c>
      <c r="I72" s="3"/>
    </row>
    <row r="73">
      <c r="A73" s="4">
        <v>72.0</v>
      </c>
      <c r="B73" s="4" t="s">
        <v>161</v>
      </c>
      <c r="C73" s="4" t="s">
        <v>162</v>
      </c>
      <c r="D73" s="4" t="s">
        <v>9</v>
      </c>
      <c r="E73" s="4" t="s">
        <v>10</v>
      </c>
      <c r="F73" s="4" t="s">
        <v>11</v>
      </c>
      <c r="G73" s="4" t="s">
        <v>12</v>
      </c>
      <c r="H73" s="4">
        <v>1.0</v>
      </c>
      <c r="I73" s="3"/>
    </row>
    <row r="74">
      <c r="A74" s="4">
        <v>73.0</v>
      </c>
      <c r="B74" s="4" t="s">
        <v>163</v>
      </c>
      <c r="C74" s="4" t="s">
        <v>164</v>
      </c>
      <c r="D74" s="4" t="s">
        <v>19</v>
      </c>
      <c r="E74" s="4" t="s">
        <v>20</v>
      </c>
      <c r="F74" s="4" t="s">
        <v>15</v>
      </c>
      <c r="G74" s="4" t="s">
        <v>29</v>
      </c>
      <c r="H74" s="4">
        <v>1.0</v>
      </c>
      <c r="I74" s="3"/>
    </row>
    <row r="75">
      <c r="A75" s="4">
        <v>74.0</v>
      </c>
      <c r="B75" s="4" t="s">
        <v>165</v>
      </c>
      <c r="C75" s="4" t="s">
        <v>166</v>
      </c>
      <c r="D75" s="4" t="s">
        <v>9</v>
      </c>
      <c r="E75" s="4" t="s">
        <v>10</v>
      </c>
      <c r="F75" s="4" t="s">
        <v>15</v>
      </c>
      <c r="G75" s="4" t="s">
        <v>16</v>
      </c>
      <c r="H75" s="4">
        <v>1.0</v>
      </c>
      <c r="I75" s="3"/>
    </row>
    <row r="76">
      <c r="A76" s="4">
        <v>75.0</v>
      </c>
      <c r="B76" s="4" t="s">
        <v>167</v>
      </c>
      <c r="C76" s="4" t="s">
        <v>168</v>
      </c>
      <c r="D76" s="4" t="s">
        <v>9</v>
      </c>
      <c r="E76" s="4" t="s">
        <v>10</v>
      </c>
      <c r="F76" s="4" t="s">
        <v>11</v>
      </c>
      <c r="G76" s="4" t="s">
        <v>24</v>
      </c>
      <c r="H76" s="4">
        <v>3.0</v>
      </c>
      <c r="I76" s="3"/>
    </row>
    <row r="77">
      <c r="A77" s="4">
        <v>76.0</v>
      </c>
      <c r="B77" s="4" t="s">
        <v>169</v>
      </c>
      <c r="C77" s="4" t="s">
        <v>170</v>
      </c>
      <c r="D77" s="4" t="s">
        <v>9</v>
      </c>
      <c r="E77" s="4" t="s">
        <v>10</v>
      </c>
      <c r="F77" s="4" t="s">
        <v>11</v>
      </c>
      <c r="G77" s="4" t="s">
        <v>24</v>
      </c>
      <c r="H77" s="4">
        <v>1.0</v>
      </c>
      <c r="I77" s="3"/>
    </row>
    <row r="78">
      <c r="A78" s="4">
        <v>77.0</v>
      </c>
      <c r="B78" s="4" t="s">
        <v>171</v>
      </c>
      <c r="C78" s="4" t="s">
        <v>172</v>
      </c>
      <c r="D78" s="4" t="s">
        <v>9</v>
      </c>
      <c r="E78" s="4" t="s">
        <v>10</v>
      </c>
      <c r="F78" s="4" t="s">
        <v>15</v>
      </c>
      <c r="G78" s="4" t="s">
        <v>16</v>
      </c>
      <c r="H78" s="4">
        <v>1.0</v>
      </c>
      <c r="I78" s="3"/>
    </row>
    <row r="79">
      <c r="A79" s="4">
        <v>78.0</v>
      </c>
      <c r="B79" s="4" t="s">
        <v>173</v>
      </c>
      <c r="C79" s="4" t="s">
        <v>174</v>
      </c>
      <c r="D79" s="4" t="s">
        <v>9</v>
      </c>
      <c r="E79" s="4" t="s">
        <v>10</v>
      </c>
      <c r="F79" s="4" t="s">
        <v>11</v>
      </c>
      <c r="G79" s="4" t="s">
        <v>24</v>
      </c>
      <c r="H79" s="4">
        <v>2.0</v>
      </c>
      <c r="I79" s="3"/>
    </row>
    <row r="80">
      <c r="A80" s="4">
        <v>79.0</v>
      </c>
      <c r="B80" s="4" t="s">
        <v>175</v>
      </c>
      <c r="C80" s="4" t="s">
        <v>176</v>
      </c>
      <c r="D80" s="4" t="s">
        <v>9</v>
      </c>
      <c r="E80" s="4" t="s">
        <v>10</v>
      </c>
      <c r="F80" s="4" t="s">
        <v>15</v>
      </c>
      <c r="G80" s="4" t="s">
        <v>16</v>
      </c>
      <c r="H80" s="4">
        <v>2.0</v>
      </c>
      <c r="I80" s="3"/>
    </row>
    <row r="81">
      <c r="A81" s="4">
        <v>80.0</v>
      </c>
      <c r="B81" s="4" t="s">
        <v>177</v>
      </c>
      <c r="C81" s="4" t="s">
        <v>178</v>
      </c>
      <c r="D81" s="4" t="s">
        <v>9</v>
      </c>
      <c r="E81" s="4" t="s">
        <v>10</v>
      </c>
      <c r="F81" s="4" t="s">
        <v>11</v>
      </c>
      <c r="G81" s="4" t="s">
        <v>24</v>
      </c>
      <c r="H81" s="4">
        <v>1.0</v>
      </c>
      <c r="I81" s="3"/>
    </row>
    <row r="82">
      <c r="A82" s="4">
        <v>81.0</v>
      </c>
      <c r="B82" s="4" t="s">
        <v>179</v>
      </c>
      <c r="C82" s="4" t="s">
        <v>180</v>
      </c>
      <c r="D82" s="4" t="s">
        <v>9</v>
      </c>
      <c r="E82" s="4" t="s">
        <v>10</v>
      </c>
      <c r="F82" s="4" t="s">
        <v>21</v>
      </c>
      <c r="G82" s="4" t="s">
        <v>21</v>
      </c>
      <c r="H82" s="4">
        <v>2.0</v>
      </c>
      <c r="I82" s="3"/>
    </row>
    <row r="83">
      <c r="A83" s="4">
        <v>82.0</v>
      </c>
      <c r="B83" s="4" t="s">
        <v>181</v>
      </c>
      <c r="C83" s="4" t="s">
        <v>182</v>
      </c>
      <c r="D83" s="4" t="s">
        <v>9</v>
      </c>
      <c r="E83" s="4" t="s">
        <v>10</v>
      </c>
      <c r="F83" s="4" t="s">
        <v>21</v>
      </c>
      <c r="G83" s="4" t="s">
        <v>21</v>
      </c>
      <c r="H83" s="4">
        <v>3.0</v>
      </c>
      <c r="I83" s="3"/>
    </row>
    <row r="84">
      <c r="A84" s="4">
        <v>83.0</v>
      </c>
      <c r="B84" s="4" t="s">
        <v>183</v>
      </c>
      <c r="C84" s="4" t="s">
        <v>184</v>
      </c>
      <c r="D84" s="4" t="s">
        <v>9</v>
      </c>
      <c r="E84" s="4" t="s">
        <v>10</v>
      </c>
      <c r="F84" s="4" t="s">
        <v>15</v>
      </c>
      <c r="G84" s="4" t="s">
        <v>16</v>
      </c>
      <c r="H84" s="4">
        <v>3.0</v>
      </c>
      <c r="I84" s="3"/>
    </row>
    <row r="85">
      <c r="A85" s="4">
        <v>84.0</v>
      </c>
      <c r="B85" s="4" t="s">
        <v>185</v>
      </c>
      <c r="C85" s="4" t="s">
        <v>186</v>
      </c>
      <c r="D85" s="4" t="s">
        <v>9</v>
      </c>
      <c r="E85" s="4" t="s">
        <v>10</v>
      </c>
      <c r="F85" s="4" t="s">
        <v>11</v>
      </c>
      <c r="G85" s="4" t="s">
        <v>12</v>
      </c>
      <c r="H85" s="4">
        <v>1.0</v>
      </c>
      <c r="I85" s="3"/>
    </row>
    <row r="86">
      <c r="A86" s="4">
        <v>85.0</v>
      </c>
      <c r="B86" s="4" t="s">
        <v>187</v>
      </c>
      <c r="C86" s="4" t="s">
        <v>188</v>
      </c>
      <c r="D86" s="4" t="s">
        <v>9</v>
      </c>
      <c r="E86" s="4" t="s">
        <v>10</v>
      </c>
      <c r="F86" s="4" t="s">
        <v>15</v>
      </c>
      <c r="G86" s="4" t="s">
        <v>16</v>
      </c>
      <c r="H86" s="4">
        <v>1.0</v>
      </c>
      <c r="I86" s="3"/>
    </row>
    <row r="87">
      <c r="A87" s="4">
        <v>86.0</v>
      </c>
      <c r="B87" s="4" t="s">
        <v>189</v>
      </c>
      <c r="C87" s="4" t="s">
        <v>190</v>
      </c>
      <c r="D87" s="4" t="s">
        <v>9</v>
      </c>
      <c r="E87" s="4" t="s">
        <v>10</v>
      </c>
      <c r="F87" s="4" t="s">
        <v>15</v>
      </c>
      <c r="G87" s="4" t="s">
        <v>29</v>
      </c>
      <c r="H87" s="4">
        <v>1.0</v>
      </c>
      <c r="I87" s="3"/>
    </row>
    <row r="88">
      <c r="A88" s="4">
        <v>87.0</v>
      </c>
      <c r="B88" s="4" t="s">
        <v>191</v>
      </c>
      <c r="C88" s="4" t="s">
        <v>192</v>
      </c>
      <c r="D88" s="4" t="s">
        <v>9</v>
      </c>
      <c r="E88" s="4" t="s">
        <v>10</v>
      </c>
      <c r="F88" s="4" t="s">
        <v>11</v>
      </c>
      <c r="G88" s="4" t="s">
        <v>24</v>
      </c>
      <c r="H88" s="4">
        <v>1.0</v>
      </c>
      <c r="I88" s="3"/>
    </row>
    <row r="89">
      <c r="A89" s="4">
        <v>88.0</v>
      </c>
      <c r="B89" s="4" t="s">
        <v>193</v>
      </c>
      <c r="C89" s="4" t="s">
        <v>194</v>
      </c>
      <c r="D89" s="4" t="s">
        <v>9</v>
      </c>
      <c r="E89" s="4" t="s">
        <v>10</v>
      </c>
      <c r="F89" s="4" t="s">
        <v>15</v>
      </c>
      <c r="G89" s="4" t="s">
        <v>29</v>
      </c>
      <c r="H89" s="4">
        <v>1.0</v>
      </c>
      <c r="I89" s="3"/>
    </row>
    <row r="90">
      <c r="A90" s="4">
        <v>89.0</v>
      </c>
      <c r="B90" s="5">
        <v>43770.0</v>
      </c>
      <c r="C90" s="4" t="s">
        <v>195</v>
      </c>
      <c r="D90" s="4" t="s">
        <v>9</v>
      </c>
      <c r="E90" s="4" t="s">
        <v>10</v>
      </c>
      <c r="F90" s="4" t="s">
        <v>11</v>
      </c>
      <c r="G90" s="4" t="s">
        <v>24</v>
      </c>
      <c r="H90" s="4">
        <v>2.0</v>
      </c>
      <c r="I90" s="3"/>
    </row>
    <row r="91">
      <c r="A91" s="4">
        <v>90.0</v>
      </c>
      <c r="B91" s="4" t="s">
        <v>196</v>
      </c>
      <c r="C91" s="4" t="s">
        <v>197</v>
      </c>
      <c r="D91" s="4" t="s">
        <v>9</v>
      </c>
      <c r="E91" s="4" t="s">
        <v>10</v>
      </c>
      <c r="F91" s="4" t="s">
        <v>11</v>
      </c>
      <c r="G91" s="4" t="s">
        <v>12</v>
      </c>
      <c r="H91" s="4">
        <v>1.0</v>
      </c>
      <c r="I91" s="3"/>
    </row>
    <row r="92">
      <c r="A92" s="4">
        <v>91.0</v>
      </c>
      <c r="B92" s="4" t="s">
        <v>198</v>
      </c>
      <c r="C92" s="4" t="s">
        <v>199</v>
      </c>
      <c r="D92" s="4" t="s">
        <v>9</v>
      </c>
      <c r="E92" s="4" t="s">
        <v>10</v>
      </c>
      <c r="F92" s="4" t="s">
        <v>15</v>
      </c>
      <c r="G92" s="4" t="s">
        <v>16</v>
      </c>
      <c r="H92" s="4">
        <v>2.0</v>
      </c>
      <c r="I92" s="3"/>
    </row>
    <row r="93">
      <c r="A93" s="4">
        <v>92.0</v>
      </c>
      <c r="B93" s="4" t="s">
        <v>200</v>
      </c>
      <c r="C93" s="4" t="s">
        <v>201</v>
      </c>
      <c r="D93" s="4" t="s">
        <v>9</v>
      </c>
      <c r="E93" s="4" t="s">
        <v>10</v>
      </c>
      <c r="F93" s="4" t="s">
        <v>11</v>
      </c>
      <c r="G93" s="4" t="s">
        <v>24</v>
      </c>
      <c r="H93" s="4">
        <v>1.0</v>
      </c>
      <c r="I93" s="3"/>
    </row>
    <row r="94">
      <c r="A94" s="4">
        <v>93.0</v>
      </c>
      <c r="B94" s="4" t="s">
        <v>202</v>
      </c>
      <c r="C94" s="4" t="s">
        <v>203</v>
      </c>
      <c r="D94" s="4" t="s">
        <v>27</v>
      </c>
      <c r="E94" s="4" t="s">
        <v>28</v>
      </c>
      <c r="F94" s="4" t="s">
        <v>15</v>
      </c>
      <c r="G94" s="4" t="s">
        <v>29</v>
      </c>
      <c r="H94" s="4">
        <v>2.0</v>
      </c>
      <c r="I94" s="3"/>
    </row>
    <row r="95">
      <c r="A95" s="4">
        <v>94.0</v>
      </c>
      <c r="B95" s="4" t="s">
        <v>204</v>
      </c>
      <c r="C95" s="4" t="s">
        <v>205</v>
      </c>
      <c r="D95" s="4" t="s">
        <v>9</v>
      </c>
      <c r="E95" s="4" t="s">
        <v>10</v>
      </c>
      <c r="F95" s="4" t="s">
        <v>11</v>
      </c>
      <c r="G95" s="4" t="s">
        <v>24</v>
      </c>
      <c r="H95" s="4">
        <v>1.0</v>
      </c>
      <c r="I95" s="3"/>
    </row>
    <row r="96">
      <c r="A96" s="4">
        <v>95.0</v>
      </c>
      <c r="B96" s="4" t="s">
        <v>206</v>
      </c>
      <c r="C96" s="4" t="s">
        <v>207</v>
      </c>
      <c r="D96" s="4" t="s">
        <v>9</v>
      </c>
      <c r="E96" s="4" t="s">
        <v>10</v>
      </c>
      <c r="F96" s="4" t="s">
        <v>15</v>
      </c>
      <c r="G96" s="4" t="s">
        <v>16</v>
      </c>
      <c r="H96" s="4">
        <v>1.0</v>
      </c>
      <c r="I96" s="3"/>
    </row>
    <row r="97">
      <c r="A97" s="4">
        <v>96.0</v>
      </c>
      <c r="B97" s="4" t="s">
        <v>208</v>
      </c>
      <c r="C97" s="4" t="s">
        <v>209</v>
      </c>
      <c r="D97" s="4" t="s">
        <v>9</v>
      </c>
      <c r="E97" s="4" t="s">
        <v>10</v>
      </c>
      <c r="F97" s="4" t="s">
        <v>11</v>
      </c>
      <c r="G97" s="4" t="s">
        <v>12</v>
      </c>
      <c r="H97" s="4">
        <v>2.0</v>
      </c>
      <c r="I97" s="3"/>
    </row>
    <row r="98">
      <c r="A98" s="4">
        <v>97.0</v>
      </c>
      <c r="B98" s="4" t="s">
        <v>210</v>
      </c>
      <c r="C98" s="4" t="s">
        <v>211</v>
      </c>
      <c r="D98" s="4" t="s">
        <v>9</v>
      </c>
      <c r="E98" s="4" t="s">
        <v>10</v>
      </c>
      <c r="F98" s="4" t="s">
        <v>15</v>
      </c>
      <c r="G98" s="4" t="s">
        <v>16</v>
      </c>
      <c r="H98" s="4">
        <v>4.0</v>
      </c>
      <c r="I98" s="3"/>
    </row>
    <row r="99">
      <c r="A99" s="4">
        <v>98.0</v>
      </c>
      <c r="B99" s="4" t="s">
        <v>212</v>
      </c>
      <c r="C99" s="4" t="s">
        <v>213</v>
      </c>
      <c r="D99" s="4" t="s">
        <v>9</v>
      </c>
      <c r="E99" s="4" t="s">
        <v>10</v>
      </c>
      <c r="F99" s="4" t="s">
        <v>11</v>
      </c>
      <c r="G99" s="4" t="s">
        <v>12</v>
      </c>
      <c r="H99" s="4">
        <v>1.0</v>
      </c>
      <c r="I99" s="3"/>
    </row>
    <row r="100">
      <c r="A100" s="4">
        <v>99.0</v>
      </c>
      <c r="B100" s="4" t="s">
        <v>214</v>
      </c>
      <c r="C100" s="4" t="s">
        <v>215</v>
      </c>
      <c r="D100" s="4" t="s">
        <v>9</v>
      </c>
      <c r="E100" s="4" t="s">
        <v>10</v>
      </c>
      <c r="F100" s="4" t="s">
        <v>15</v>
      </c>
      <c r="G100" s="4" t="s">
        <v>29</v>
      </c>
      <c r="H100" s="4">
        <v>1.0</v>
      </c>
      <c r="I100" s="3"/>
    </row>
    <row r="101">
      <c r="A101" s="4">
        <v>100.0</v>
      </c>
      <c r="B101" s="4" t="s">
        <v>216</v>
      </c>
      <c r="C101" s="4" t="s">
        <v>217</v>
      </c>
      <c r="D101" s="4" t="s">
        <v>9</v>
      </c>
      <c r="E101" s="4" t="s">
        <v>10</v>
      </c>
      <c r="F101" s="4" t="s">
        <v>11</v>
      </c>
      <c r="G101" s="4" t="s">
        <v>24</v>
      </c>
      <c r="H101" s="4">
        <v>2.0</v>
      </c>
      <c r="I101" s="3"/>
    </row>
    <row r="102">
      <c r="A102" s="4">
        <v>101.0</v>
      </c>
      <c r="B102" s="4" t="s">
        <v>218</v>
      </c>
      <c r="C102" s="4" t="s">
        <v>219</v>
      </c>
      <c r="D102" s="4" t="s">
        <v>9</v>
      </c>
      <c r="E102" s="4" t="s">
        <v>10</v>
      </c>
      <c r="F102" s="4" t="s">
        <v>11</v>
      </c>
      <c r="G102" s="4" t="s">
        <v>24</v>
      </c>
      <c r="H102" s="4">
        <v>1.0</v>
      </c>
      <c r="I102" s="3"/>
    </row>
    <row r="103">
      <c r="A103" s="4">
        <v>102.0</v>
      </c>
      <c r="B103" s="4" t="s">
        <v>220</v>
      </c>
      <c r="C103" s="4" t="s">
        <v>221</v>
      </c>
      <c r="D103" s="4" t="s">
        <v>27</v>
      </c>
      <c r="E103" s="4" t="s">
        <v>28</v>
      </c>
      <c r="F103" s="4" t="s">
        <v>15</v>
      </c>
      <c r="G103" s="4" t="s">
        <v>29</v>
      </c>
      <c r="H103" s="4">
        <v>1.0</v>
      </c>
      <c r="I103" s="3"/>
    </row>
    <row r="104">
      <c r="A104" s="4">
        <v>103.0</v>
      </c>
      <c r="B104" s="4" t="s">
        <v>222</v>
      </c>
      <c r="C104" s="4" t="s">
        <v>223</v>
      </c>
      <c r="D104" s="4" t="s">
        <v>19</v>
      </c>
      <c r="E104" s="4" t="s">
        <v>20</v>
      </c>
      <c r="F104" s="4" t="s">
        <v>11</v>
      </c>
      <c r="G104" s="4" t="s">
        <v>12</v>
      </c>
      <c r="H104" s="4">
        <v>1.0</v>
      </c>
      <c r="I104" s="3"/>
    </row>
    <row r="105">
      <c r="A105" s="4">
        <v>104.0</v>
      </c>
      <c r="B105" s="4" t="s">
        <v>224</v>
      </c>
      <c r="C105" s="4" t="s">
        <v>225</v>
      </c>
      <c r="D105" s="4" t="s">
        <v>9</v>
      </c>
      <c r="E105" s="4" t="s">
        <v>10</v>
      </c>
      <c r="F105" s="4" t="s">
        <v>21</v>
      </c>
      <c r="G105" s="4" t="s">
        <v>21</v>
      </c>
      <c r="H105" s="4">
        <v>2.0</v>
      </c>
      <c r="I105" s="3"/>
    </row>
    <row r="106">
      <c r="A106" s="4">
        <v>105.0</v>
      </c>
      <c r="B106" s="4" t="s">
        <v>226</v>
      </c>
      <c r="C106" s="4" t="s">
        <v>227</v>
      </c>
      <c r="D106" s="4" t="s">
        <v>9</v>
      </c>
      <c r="E106" s="4" t="s">
        <v>10</v>
      </c>
      <c r="F106" s="4" t="s">
        <v>11</v>
      </c>
      <c r="G106" s="4" t="s">
        <v>12</v>
      </c>
      <c r="H106" s="4">
        <v>2.0</v>
      </c>
      <c r="I106" s="3"/>
    </row>
    <row r="107">
      <c r="A107" s="4">
        <v>106.0</v>
      </c>
      <c r="B107" s="4" t="s">
        <v>228</v>
      </c>
      <c r="C107" s="4" t="s">
        <v>229</v>
      </c>
      <c r="D107" s="4" t="s">
        <v>9</v>
      </c>
      <c r="E107" s="4" t="s">
        <v>10</v>
      </c>
      <c r="F107" s="4" t="s">
        <v>21</v>
      </c>
      <c r="G107" s="4" t="s">
        <v>21</v>
      </c>
      <c r="H107" s="4">
        <v>2.0</v>
      </c>
      <c r="I107" s="3"/>
    </row>
    <row r="108">
      <c r="A108" s="4">
        <v>107.0</v>
      </c>
      <c r="B108" s="4" t="s">
        <v>230</v>
      </c>
      <c r="C108" s="4" t="s">
        <v>231</v>
      </c>
      <c r="D108" s="4" t="s">
        <v>9</v>
      </c>
      <c r="E108" s="4" t="s">
        <v>10</v>
      </c>
      <c r="F108" s="4" t="s">
        <v>11</v>
      </c>
      <c r="G108" s="4" t="s">
        <v>24</v>
      </c>
      <c r="H108" s="4">
        <v>1.0</v>
      </c>
      <c r="I108" s="3"/>
    </row>
    <row r="109">
      <c r="A109" s="4">
        <v>108.0</v>
      </c>
      <c r="B109" s="4" t="s">
        <v>232</v>
      </c>
      <c r="C109" s="4" t="s">
        <v>233</v>
      </c>
      <c r="D109" s="4" t="s">
        <v>9</v>
      </c>
      <c r="E109" s="4" t="s">
        <v>10</v>
      </c>
      <c r="F109" s="4" t="s">
        <v>15</v>
      </c>
      <c r="G109" s="4" t="s">
        <v>16</v>
      </c>
      <c r="H109" s="4">
        <v>1.0</v>
      </c>
      <c r="I109" s="3"/>
    </row>
    <row r="110">
      <c r="A110" s="4">
        <v>109.0</v>
      </c>
      <c r="B110" s="4" t="s">
        <v>234</v>
      </c>
      <c r="C110" s="4" t="s">
        <v>235</v>
      </c>
      <c r="D110" s="4" t="s">
        <v>19</v>
      </c>
      <c r="E110" s="4" t="s">
        <v>20</v>
      </c>
      <c r="F110" s="4" t="s">
        <v>15</v>
      </c>
      <c r="G110" s="4" t="s">
        <v>29</v>
      </c>
      <c r="H110" s="4">
        <v>1.0</v>
      </c>
      <c r="I110" s="3"/>
    </row>
    <row r="111">
      <c r="A111" s="4">
        <v>110.0</v>
      </c>
      <c r="B111" s="4" t="s">
        <v>236</v>
      </c>
      <c r="C111" s="4" t="s">
        <v>237</v>
      </c>
      <c r="D111" s="4" t="s">
        <v>9</v>
      </c>
      <c r="E111" s="4" t="s">
        <v>10</v>
      </c>
      <c r="F111" s="4" t="s">
        <v>15</v>
      </c>
      <c r="G111" s="4" t="s">
        <v>16</v>
      </c>
      <c r="H111" s="4">
        <v>1.0</v>
      </c>
      <c r="I111" s="3"/>
    </row>
    <row r="112">
      <c r="A112" s="4">
        <v>111.0</v>
      </c>
      <c r="B112" s="4" t="s">
        <v>238</v>
      </c>
      <c r="C112" s="4" t="s">
        <v>239</v>
      </c>
      <c r="D112" s="4" t="s">
        <v>27</v>
      </c>
      <c r="E112" s="4" t="s">
        <v>28</v>
      </c>
      <c r="F112" s="4" t="s">
        <v>15</v>
      </c>
      <c r="G112" s="4" t="s">
        <v>29</v>
      </c>
      <c r="H112" s="4">
        <v>2.0</v>
      </c>
      <c r="I112" s="3"/>
    </row>
    <row r="113">
      <c r="A113" s="4">
        <v>112.0</v>
      </c>
      <c r="B113" s="4" t="s">
        <v>240</v>
      </c>
      <c r="C113" s="4" t="s">
        <v>241</v>
      </c>
      <c r="D113" s="4" t="s">
        <v>9</v>
      </c>
      <c r="E113" s="4" t="s">
        <v>10</v>
      </c>
      <c r="F113" s="4" t="s">
        <v>15</v>
      </c>
      <c r="G113" s="4" t="s">
        <v>16</v>
      </c>
      <c r="H113" s="4">
        <v>1.0</v>
      </c>
      <c r="I113" s="3"/>
    </row>
    <row r="114">
      <c r="A114" s="4">
        <v>113.0</v>
      </c>
      <c r="B114" s="4" t="s">
        <v>242</v>
      </c>
      <c r="C114" s="4" t="s">
        <v>243</v>
      </c>
      <c r="D114" s="4" t="s">
        <v>27</v>
      </c>
      <c r="E114" s="4" t="s">
        <v>28</v>
      </c>
      <c r="F114" s="4" t="s">
        <v>15</v>
      </c>
      <c r="G114" s="4" t="s">
        <v>29</v>
      </c>
      <c r="H114" s="4">
        <v>1.0</v>
      </c>
      <c r="I114" s="3"/>
    </row>
    <row r="115">
      <c r="A115" s="4">
        <v>114.0</v>
      </c>
      <c r="B115" s="4" t="s">
        <v>244</v>
      </c>
      <c r="C115" s="4" t="s">
        <v>245</v>
      </c>
      <c r="D115" s="4" t="s">
        <v>9</v>
      </c>
      <c r="E115" s="4" t="s">
        <v>10</v>
      </c>
      <c r="F115" s="4" t="s">
        <v>15</v>
      </c>
      <c r="G115" s="4" t="s">
        <v>16</v>
      </c>
      <c r="H115" s="4">
        <v>1.0</v>
      </c>
      <c r="I115" s="3"/>
    </row>
    <row r="116">
      <c r="A116" s="4">
        <v>115.0</v>
      </c>
      <c r="B116" s="4" t="s">
        <v>246</v>
      </c>
      <c r="C116" s="4" t="s">
        <v>247</v>
      </c>
      <c r="D116" s="4" t="s">
        <v>9</v>
      </c>
      <c r="E116" s="4" t="s">
        <v>10</v>
      </c>
      <c r="F116" s="4" t="s">
        <v>11</v>
      </c>
      <c r="G116" s="4" t="s">
        <v>12</v>
      </c>
      <c r="H116" s="4">
        <v>1.0</v>
      </c>
      <c r="I116" s="3"/>
    </row>
    <row r="117">
      <c r="A117" s="4">
        <v>116.0</v>
      </c>
      <c r="B117" s="4" t="s">
        <v>248</v>
      </c>
      <c r="C117" s="4" t="s">
        <v>249</v>
      </c>
      <c r="D117" s="4" t="s">
        <v>9</v>
      </c>
      <c r="E117" s="4" t="s">
        <v>10</v>
      </c>
      <c r="F117" s="4" t="s">
        <v>11</v>
      </c>
      <c r="G117" s="4" t="s">
        <v>12</v>
      </c>
      <c r="H117" s="4">
        <v>1.0</v>
      </c>
      <c r="I117" s="3"/>
    </row>
    <row r="118">
      <c r="A118" s="4">
        <v>117.0</v>
      </c>
      <c r="B118" s="4" t="s">
        <v>250</v>
      </c>
      <c r="C118" s="4" t="s">
        <v>251</v>
      </c>
      <c r="D118" s="4" t="s">
        <v>9</v>
      </c>
      <c r="E118" s="4" t="s">
        <v>10</v>
      </c>
      <c r="F118" s="4" t="s">
        <v>15</v>
      </c>
      <c r="G118" s="4" t="s">
        <v>16</v>
      </c>
      <c r="H118" s="4">
        <v>1.0</v>
      </c>
      <c r="I118" s="3"/>
    </row>
    <row r="119">
      <c r="A119" s="4">
        <v>118.0</v>
      </c>
      <c r="B119" s="4" t="s">
        <v>252</v>
      </c>
      <c r="C119" s="4" t="s">
        <v>253</v>
      </c>
      <c r="D119" s="4" t="s">
        <v>9</v>
      </c>
      <c r="E119" s="4" t="s">
        <v>10</v>
      </c>
      <c r="F119" s="4" t="s">
        <v>11</v>
      </c>
      <c r="G119" s="4" t="s">
        <v>12</v>
      </c>
      <c r="H119" s="4">
        <v>2.0</v>
      </c>
      <c r="I119" s="3"/>
    </row>
    <row r="120">
      <c r="A120" s="4">
        <v>119.0</v>
      </c>
      <c r="B120" s="4" t="s">
        <v>254</v>
      </c>
      <c r="C120" s="4" t="s">
        <v>255</v>
      </c>
      <c r="D120" s="4" t="s">
        <v>9</v>
      </c>
      <c r="E120" s="4" t="s">
        <v>10</v>
      </c>
      <c r="F120" s="4" t="s">
        <v>15</v>
      </c>
      <c r="G120" s="4" t="s">
        <v>16</v>
      </c>
      <c r="H120" s="4">
        <v>1.0</v>
      </c>
      <c r="I120" s="3"/>
    </row>
    <row r="121">
      <c r="A121" s="4">
        <v>120.0</v>
      </c>
      <c r="B121" s="4" t="s">
        <v>256</v>
      </c>
      <c r="C121" s="4" t="s">
        <v>257</v>
      </c>
      <c r="D121" s="4" t="s">
        <v>9</v>
      </c>
      <c r="E121" s="4" t="s">
        <v>10</v>
      </c>
      <c r="F121" s="4" t="s">
        <v>15</v>
      </c>
      <c r="G121" s="4" t="s">
        <v>16</v>
      </c>
      <c r="H121" s="4">
        <v>1.0</v>
      </c>
      <c r="I121" s="3"/>
    </row>
    <row r="122">
      <c r="A122" s="4">
        <v>121.0</v>
      </c>
      <c r="B122" s="4" t="s">
        <v>258</v>
      </c>
      <c r="C122" s="4" t="s">
        <v>259</v>
      </c>
      <c r="D122" s="4" t="s">
        <v>9</v>
      </c>
      <c r="E122" s="4" t="s">
        <v>10</v>
      </c>
      <c r="F122" s="4" t="s">
        <v>21</v>
      </c>
      <c r="G122" s="4" t="s">
        <v>21</v>
      </c>
      <c r="H122" s="4">
        <v>2.0</v>
      </c>
      <c r="I122" s="3"/>
    </row>
    <row r="123">
      <c r="A123" s="4">
        <v>122.0</v>
      </c>
      <c r="B123" s="4" t="s">
        <v>260</v>
      </c>
      <c r="C123" s="4" t="s">
        <v>261</v>
      </c>
      <c r="D123" s="4" t="s">
        <v>9</v>
      </c>
      <c r="E123" s="4" t="s">
        <v>10</v>
      </c>
      <c r="F123" s="4" t="s">
        <v>15</v>
      </c>
      <c r="G123" s="4" t="s">
        <v>16</v>
      </c>
      <c r="H123" s="4">
        <v>6.0</v>
      </c>
      <c r="I123" s="3"/>
    </row>
    <row r="124">
      <c r="A124" s="4">
        <v>123.0</v>
      </c>
      <c r="B124" s="4" t="s">
        <v>262</v>
      </c>
      <c r="C124" s="4" t="s">
        <v>263</v>
      </c>
      <c r="D124" s="4" t="s">
        <v>27</v>
      </c>
      <c r="E124" s="4" t="s">
        <v>28</v>
      </c>
      <c r="F124" s="4" t="s">
        <v>15</v>
      </c>
      <c r="G124" s="6" t="s">
        <v>29</v>
      </c>
      <c r="H124" s="4">
        <v>2.0</v>
      </c>
      <c r="I124" s="3"/>
    </row>
    <row r="125">
      <c r="A125" s="4">
        <v>124.0</v>
      </c>
      <c r="B125" s="4" t="s">
        <v>264</v>
      </c>
      <c r="C125" s="4" t="s">
        <v>265</v>
      </c>
      <c r="D125" s="4" t="s">
        <v>9</v>
      </c>
      <c r="E125" s="4" t="s">
        <v>10</v>
      </c>
      <c r="F125" s="4" t="s">
        <v>21</v>
      </c>
      <c r="G125" s="4" t="s">
        <v>21</v>
      </c>
      <c r="H125" s="4">
        <v>2.0</v>
      </c>
      <c r="I125" s="3"/>
    </row>
    <row r="126">
      <c r="A126" s="4">
        <v>125.0</v>
      </c>
      <c r="B126" s="4" t="s">
        <v>266</v>
      </c>
      <c r="C126" s="4" t="s">
        <v>267</v>
      </c>
      <c r="D126" s="4" t="s">
        <v>9</v>
      </c>
      <c r="E126" s="4" t="s">
        <v>10</v>
      </c>
      <c r="F126" s="4" t="s">
        <v>11</v>
      </c>
      <c r="G126" s="4" t="s">
        <v>12</v>
      </c>
      <c r="H126" s="4">
        <v>3.0</v>
      </c>
      <c r="I126" s="3"/>
    </row>
    <row r="127">
      <c r="A127" s="4">
        <v>126.0</v>
      </c>
      <c r="B127" s="4" t="s">
        <v>268</v>
      </c>
      <c r="C127" s="4" t="s">
        <v>269</v>
      </c>
      <c r="D127" s="4" t="s">
        <v>9</v>
      </c>
      <c r="E127" s="4" t="s">
        <v>10</v>
      </c>
      <c r="F127" s="4" t="s">
        <v>15</v>
      </c>
      <c r="G127" s="4" t="s">
        <v>16</v>
      </c>
      <c r="H127" s="4">
        <v>2.0</v>
      </c>
      <c r="I127" s="3"/>
    </row>
    <row r="128">
      <c r="A128" s="4">
        <v>127.0</v>
      </c>
      <c r="B128" s="4" t="s">
        <v>270</v>
      </c>
      <c r="C128" s="4" t="s">
        <v>271</v>
      </c>
      <c r="D128" s="4" t="s">
        <v>9</v>
      </c>
      <c r="E128" s="4" t="s">
        <v>10</v>
      </c>
      <c r="F128" s="4" t="s">
        <v>11</v>
      </c>
      <c r="G128" s="4" t="s">
        <v>12</v>
      </c>
      <c r="H128" s="4">
        <v>1.0</v>
      </c>
      <c r="I128" s="3"/>
    </row>
    <row r="129">
      <c r="A129" s="4">
        <v>128.0</v>
      </c>
      <c r="B129" s="4" t="s">
        <v>272</v>
      </c>
      <c r="C129" s="4" t="s">
        <v>273</v>
      </c>
      <c r="D129" s="4" t="s">
        <v>9</v>
      </c>
      <c r="E129" s="4" t="s">
        <v>10</v>
      </c>
      <c r="F129" s="4" t="s">
        <v>11</v>
      </c>
      <c r="G129" s="4" t="s">
        <v>24</v>
      </c>
      <c r="H129" s="4">
        <v>1.0</v>
      </c>
      <c r="I129" s="3"/>
    </row>
    <row r="130">
      <c r="A130" s="4">
        <v>129.0</v>
      </c>
      <c r="B130" s="4" t="s">
        <v>274</v>
      </c>
      <c r="C130" s="4" t="s">
        <v>275</v>
      </c>
      <c r="D130" s="4" t="s">
        <v>9</v>
      </c>
      <c r="E130" s="4" t="s">
        <v>10</v>
      </c>
      <c r="F130" s="4" t="s">
        <v>15</v>
      </c>
      <c r="G130" s="4" t="s">
        <v>16</v>
      </c>
      <c r="H130" s="4">
        <v>2.0</v>
      </c>
      <c r="I130" s="3"/>
    </row>
    <row r="131">
      <c r="A131" s="4">
        <v>130.0</v>
      </c>
      <c r="B131" s="4" t="s">
        <v>276</v>
      </c>
      <c r="C131" s="4" t="s">
        <v>277</v>
      </c>
      <c r="D131" s="4" t="s">
        <v>9</v>
      </c>
      <c r="E131" s="4" t="s">
        <v>10</v>
      </c>
      <c r="F131" s="4" t="s">
        <v>11</v>
      </c>
      <c r="G131" s="4" t="s">
        <v>12</v>
      </c>
      <c r="H131" s="4">
        <v>1.0</v>
      </c>
      <c r="I131" s="3"/>
    </row>
    <row r="132">
      <c r="A132" s="4">
        <v>131.0</v>
      </c>
      <c r="B132" s="4" t="s">
        <v>278</v>
      </c>
      <c r="C132" s="4" t="s">
        <v>279</v>
      </c>
      <c r="D132" s="4" t="s">
        <v>27</v>
      </c>
      <c r="E132" s="4" t="s">
        <v>28</v>
      </c>
      <c r="F132" s="4" t="s">
        <v>15</v>
      </c>
      <c r="G132" s="4" t="s">
        <v>29</v>
      </c>
      <c r="H132" s="4">
        <v>2.0</v>
      </c>
      <c r="I132" s="3"/>
    </row>
    <row r="133">
      <c r="A133" s="4">
        <v>132.0</v>
      </c>
      <c r="B133" s="4" t="s">
        <v>280</v>
      </c>
      <c r="C133" s="4" t="s">
        <v>281</v>
      </c>
      <c r="D133" s="4" t="s">
        <v>9</v>
      </c>
      <c r="E133" s="4" t="s">
        <v>10</v>
      </c>
      <c r="F133" s="4" t="s">
        <v>15</v>
      </c>
      <c r="G133" s="4" t="s">
        <v>29</v>
      </c>
      <c r="H133" s="4">
        <v>3.0</v>
      </c>
      <c r="I133" s="3"/>
    </row>
    <row r="134">
      <c r="A134" s="4">
        <v>133.0</v>
      </c>
      <c r="B134" s="4" t="s">
        <v>282</v>
      </c>
      <c r="C134" s="4" t="s">
        <v>281</v>
      </c>
      <c r="D134" s="4" t="s">
        <v>9</v>
      </c>
      <c r="E134" s="4" t="s">
        <v>10</v>
      </c>
      <c r="F134" s="4" t="s">
        <v>15</v>
      </c>
      <c r="G134" s="4" t="s">
        <v>29</v>
      </c>
      <c r="H134" s="4">
        <v>1.0</v>
      </c>
      <c r="I134" s="3"/>
    </row>
    <row r="135">
      <c r="A135" s="4">
        <v>134.0</v>
      </c>
      <c r="B135" s="4" t="s">
        <v>283</v>
      </c>
      <c r="C135" s="4" t="s">
        <v>284</v>
      </c>
      <c r="D135" s="4" t="s">
        <v>9</v>
      </c>
      <c r="E135" s="4" t="s">
        <v>10</v>
      </c>
      <c r="F135" s="4" t="s">
        <v>15</v>
      </c>
      <c r="G135" s="4" t="s">
        <v>29</v>
      </c>
      <c r="H135" s="4">
        <v>1.0</v>
      </c>
      <c r="I135" s="3"/>
    </row>
    <row r="136">
      <c r="A136" s="4">
        <v>135.0</v>
      </c>
      <c r="B136" s="4" t="s">
        <v>285</v>
      </c>
      <c r="C136" s="4" t="s">
        <v>286</v>
      </c>
      <c r="D136" s="4" t="s">
        <v>9</v>
      </c>
      <c r="E136" s="4" t="s">
        <v>10</v>
      </c>
      <c r="F136" s="4" t="s">
        <v>11</v>
      </c>
      <c r="G136" s="4" t="s">
        <v>24</v>
      </c>
      <c r="H136" s="4">
        <v>2.0</v>
      </c>
      <c r="I136" s="3"/>
    </row>
    <row r="137">
      <c r="A137" s="4">
        <v>136.0</v>
      </c>
      <c r="B137" s="4" t="s">
        <v>287</v>
      </c>
      <c r="C137" s="4" t="s">
        <v>288</v>
      </c>
      <c r="D137" s="4" t="s">
        <v>9</v>
      </c>
      <c r="E137" s="4" t="s">
        <v>10</v>
      </c>
      <c r="F137" s="4" t="s">
        <v>15</v>
      </c>
      <c r="G137" s="4" t="s">
        <v>16</v>
      </c>
      <c r="H137" s="4">
        <v>1.0</v>
      </c>
      <c r="I137" s="3"/>
    </row>
    <row r="138">
      <c r="A138" s="4">
        <v>137.0</v>
      </c>
      <c r="B138" s="4" t="s">
        <v>289</v>
      </c>
      <c r="C138" s="4" t="s">
        <v>290</v>
      </c>
      <c r="D138" s="4" t="s">
        <v>9</v>
      </c>
      <c r="E138" s="4" t="s">
        <v>10</v>
      </c>
      <c r="F138" s="4" t="s">
        <v>15</v>
      </c>
      <c r="G138" s="4" t="s">
        <v>29</v>
      </c>
      <c r="H138" s="4">
        <v>1.0</v>
      </c>
      <c r="I138" s="3"/>
    </row>
    <row r="139">
      <c r="A139" s="4">
        <v>138.0</v>
      </c>
      <c r="B139" s="4" t="s">
        <v>291</v>
      </c>
      <c r="C139" s="4" t="s">
        <v>292</v>
      </c>
      <c r="D139" s="4" t="s">
        <v>9</v>
      </c>
      <c r="E139" s="4" t="s">
        <v>10</v>
      </c>
      <c r="F139" s="4" t="s">
        <v>15</v>
      </c>
      <c r="G139" s="4" t="s">
        <v>16</v>
      </c>
      <c r="H139" s="4">
        <v>2.0</v>
      </c>
      <c r="I139" s="3"/>
    </row>
    <row r="140">
      <c r="A140" s="4">
        <v>139.0</v>
      </c>
      <c r="B140" s="4" t="s">
        <v>293</v>
      </c>
      <c r="C140" s="4" t="s">
        <v>294</v>
      </c>
      <c r="D140" s="4" t="s">
        <v>9</v>
      </c>
      <c r="E140" s="4" t="s">
        <v>10</v>
      </c>
      <c r="F140" s="4" t="s">
        <v>21</v>
      </c>
      <c r="G140" s="4" t="s">
        <v>21</v>
      </c>
      <c r="H140" s="4">
        <v>2.0</v>
      </c>
      <c r="I140" s="3"/>
    </row>
    <row r="141">
      <c r="A141" s="4">
        <v>140.0</v>
      </c>
      <c r="B141" s="4" t="s">
        <v>295</v>
      </c>
      <c r="C141" s="4" t="s">
        <v>296</v>
      </c>
      <c r="D141" s="4" t="s">
        <v>9</v>
      </c>
      <c r="E141" s="4" t="s">
        <v>10</v>
      </c>
      <c r="F141" s="4" t="s">
        <v>15</v>
      </c>
      <c r="G141" s="4" t="s">
        <v>29</v>
      </c>
      <c r="H141" s="4">
        <v>1.0</v>
      </c>
      <c r="I141" s="3"/>
    </row>
    <row r="142">
      <c r="A142" s="4">
        <v>141.0</v>
      </c>
      <c r="B142" s="4" t="s">
        <v>297</v>
      </c>
      <c r="C142" s="4" t="s">
        <v>298</v>
      </c>
      <c r="D142" s="4" t="s">
        <v>19</v>
      </c>
      <c r="E142" s="4" t="s">
        <v>20</v>
      </c>
      <c r="F142" s="4" t="s">
        <v>15</v>
      </c>
      <c r="G142" s="4" t="s">
        <v>29</v>
      </c>
      <c r="H142" s="4">
        <v>5.0</v>
      </c>
      <c r="I142" s="3"/>
    </row>
    <row r="143">
      <c r="A143" s="4">
        <v>142.0</v>
      </c>
      <c r="B143" s="4" t="s">
        <v>299</v>
      </c>
      <c r="C143" s="4" t="s">
        <v>300</v>
      </c>
      <c r="D143" s="4" t="s">
        <v>9</v>
      </c>
      <c r="E143" s="4" t="s">
        <v>10</v>
      </c>
      <c r="F143" s="4" t="s">
        <v>15</v>
      </c>
      <c r="G143" s="4" t="s">
        <v>29</v>
      </c>
      <c r="H143" s="4">
        <v>1.0</v>
      </c>
      <c r="I143" s="3"/>
    </row>
    <row r="144">
      <c r="A144" s="4">
        <v>143.0</v>
      </c>
      <c r="B144" s="4" t="s">
        <v>301</v>
      </c>
      <c r="C144" s="4" t="s">
        <v>302</v>
      </c>
      <c r="D144" s="4" t="s">
        <v>9</v>
      </c>
      <c r="E144" s="4" t="s">
        <v>10</v>
      </c>
      <c r="F144" s="4" t="s">
        <v>11</v>
      </c>
      <c r="G144" s="4" t="s">
        <v>24</v>
      </c>
      <c r="H144" s="4">
        <v>1.0</v>
      </c>
      <c r="I144" s="3"/>
    </row>
    <row r="145">
      <c r="A145" s="4">
        <v>144.0</v>
      </c>
      <c r="B145" s="4" t="s">
        <v>303</v>
      </c>
      <c r="C145" s="4" t="s">
        <v>304</v>
      </c>
      <c r="D145" s="4" t="s">
        <v>9</v>
      </c>
      <c r="E145" s="4" t="s">
        <v>10</v>
      </c>
      <c r="F145" s="4" t="s">
        <v>15</v>
      </c>
      <c r="G145" s="4" t="s">
        <v>29</v>
      </c>
      <c r="H145" s="4">
        <v>2.0</v>
      </c>
      <c r="I145" s="3"/>
    </row>
    <row r="146">
      <c r="A146" s="4">
        <v>145.0</v>
      </c>
      <c r="B146" s="4" t="s">
        <v>305</v>
      </c>
      <c r="C146" s="4" t="s">
        <v>306</v>
      </c>
      <c r="D146" s="4" t="s">
        <v>9</v>
      </c>
      <c r="E146" s="4" t="s">
        <v>10</v>
      </c>
      <c r="F146" s="4" t="s">
        <v>15</v>
      </c>
      <c r="G146" s="4" t="s">
        <v>16</v>
      </c>
      <c r="H146" s="4">
        <v>3.0</v>
      </c>
      <c r="I146" s="3"/>
    </row>
    <row r="147">
      <c r="A147" s="4">
        <v>146.0</v>
      </c>
      <c r="B147" s="4" t="s">
        <v>307</v>
      </c>
      <c r="C147" s="4" t="s">
        <v>308</v>
      </c>
      <c r="D147" s="4" t="s">
        <v>9</v>
      </c>
      <c r="E147" s="4" t="s">
        <v>10</v>
      </c>
      <c r="F147" s="4" t="s">
        <v>11</v>
      </c>
      <c r="G147" s="4" t="s">
        <v>24</v>
      </c>
      <c r="H147" s="4">
        <v>1.0</v>
      </c>
      <c r="I147" s="3"/>
    </row>
    <row r="148">
      <c r="A148" s="4">
        <v>147.0</v>
      </c>
      <c r="B148" s="4" t="s">
        <v>309</v>
      </c>
      <c r="C148" s="4" t="s">
        <v>310</v>
      </c>
      <c r="D148" s="4" t="s">
        <v>9</v>
      </c>
      <c r="E148" s="4" t="s">
        <v>10</v>
      </c>
      <c r="F148" s="4" t="s">
        <v>11</v>
      </c>
      <c r="G148" s="4" t="s">
        <v>12</v>
      </c>
      <c r="H148" s="4">
        <v>1.0</v>
      </c>
      <c r="I148" s="3"/>
    </row>
    <row r="149">
      <c r="A149" s="4">
        <v>148.0</v>
      </c>
      <c r="B149" s="4" t="s">
        <v>311</v>
      </c>
      <c r="C149" s="4" t="s">
        <v>312</v>
      </c>
      <c r="D149" s="4" t="s">
        <v>9</v>
      </c>
      <c r="E149" s="4" t="s">
        <v>10</v>
      </c>
      <c r="F149" s="4" t="s">
        <v>15</v>
      </c>
      <c r="G149" s="4" t="s">
        <v>29</v>
      </c>
      <c r="H149" s="4">
        <v>1.0</v>
      </c>
      <c r="I149" s="3"/>
    </row>
    <row r="150">
      <c r="A150" s="4">
        <v>149.0</v>
      </c>
      <c r="B150" s="4" t="s">
        <v>313</v>
      </c>
      <c r="C150" s="4" t="s">
        <v>314</v>
      </c>
      <c r="D150" s="4" t="s">
        <v>27</v>
      </c>
      <c r="E150" s="4" t="s">
        <v>28</v>
      </c>
      <c r="F150" s="4" t="s">
        <v>15</v>
      </c>
      <c r="G150" s="4" t="s">
        <v>29</v>
      </c>
      <c r="H150" s="4">
        <v>1.0</v>
      </c>
      <c r="I150" s="3"/>
    </row>
    <row r="151">
      <c r="A151" s="4">
        <v>150.0</v>
      </c>
      <c r="B151" s="4" t="s">
        <v>315</v>
      </c>
      <c r="C151" s="4" t="s">
        <v>316</v>
      </c>
      <c r="D151" s="4" t="s">
        <v>9</v>
      </c>
      <c r="E151" s="4" t="s">
        <v>10</v>
      </c>
      <c r="F151" s="4" t="s">
        <v>11</v>
      </c>
      <c r="G151" s="4" t="s">
        <v>12</v>
      </c>
      <c r="H151" s="4">
        <v>1.0</v>
      </c>
      <c r="I151" s="3"/>
    </row>
    <row r="152">
      <c r="A152" s="4">
        <v>151.0</v>
      </c>
      <c r="B152" s="4" t="s">
        <v>317</v>
      </c>
      <c r="C152" s="4" t="s">
        <v>318</v>
      </c>
      <c r="D152" s="4" t="s">
        <v>9</v>
      </c>
      <c r="E152" s="4" t="s">
        <v>10</v>
      </c>
      <c r="F152" s="4" t="s">
        <v>15</v>
      </c>
      <c r="G152" s="4" t="s">
        <v>29</v>
      </c>
      <c r="H152" s="4">
        <v>1.0</v>
      </c>
      <c r="I152" s="3"/>
    </row>
    <row r="153">
      <c r="A153" s="4">
        <v>152.0</v>
      </c>
      <c r="B153" s="4" t="s">
        <v>319</v>
      </c>
      <c r="C153" s="4" t="s">
        <v>320</v>
      </c>
      <c r="D153" s="4" t="s">
        <v>9</v>
      </c>
      <c r="E153" s="4" t="s">
        <v>10</v>
      </c>
      <c r="F153" s="4" t="s">
        <v>15</v>
      </c>
      <c r="G153" s="4" t="s">
        <v>16</v>
      </c>
      <c r="H153" s="4">
        <v>2.0</v>
      </c>
      <c r="I153" s="3"/>
    </row>
    <row r="154">
      <c r="A154" s="4">
        <v>153.0</v>
      </c>
      <c r="B154" s="4" t="s">
        <v>321</v>
      </c>
      <c r="C154" s="4" t="s">
        <v>322</v>
      </c>
      <c r="D154" s="4" t="s">
        <v>9</v>
      </c>
      <c r="E154" s="4" t="s">
        <v>10</v>
      </c>
      <c r="F154" s="4" t="s">
        <v>15</v>
      </c>
      <c r="G154" s="4" t="s">
        <v>29</v>
      </c>
      <c r="H154" s="4">
        <v>2.0</v>
      </c>
      <c r="I154" s="3"/>
    </row>
    <row r="155">
      <c r="A155" s="4">
        <v>154.0</v>
      </c>
      <c r="B155" s="4" t="s">
        <v>323</v>
      </c>
      <c r="C155" s="4" t="s">
        <v>324</v>
      </c>
      <c r="D155" s="4" t="s">
        <v>9</v>
      </c>
      <c r="E155" s="4" t="s">
        <v>10</v>
      </c>
      <c r="F155" s="4" t="s">
        <v>15</v>
      </c>
      <c r="G155" s="4" t="s">
        <v>29</v>
      </c>
      <c r="H155" s="4">
        <v>2.0</v>
      </c>
      <c r="I155" s="3"/>
    </row>
    <row r="156">
      <c r="A156" s="4">
        <v>155.0</v>
      </c>
      <c r="B156" s="4" t="s">
        <v>325</v>
      </c>
      <c r="C156" s="4" t="s">
        <v>326</v>
      </c>
      <c r="D156" s="4" t="s">
        <v>9</v>
      </c>
      <c r="E156" s="4" t="s">
        <v>10</v>
      </c>
      <c r="F156" s="4" t="s">
        <v>15</v>
      </c>
      <c r="G156" s="4" t="s">
        <v>29</v>
      </c>
      <c r="H156" s="4">
        <v>2.0</v>
      </c>
      <c r="I156" s="3"/>
    </row>
    <row r="157">
      <c r="A157" s="4">
        <v>156.0</v>
      </c>
      <c r="B157" s="4" t="s">
        <v>327</v>
      </c>
      <c r="C157" s="4" t="s">
        <v>328</v>
      </c>
      <c r="D157" s="4" t="s">
        <v>27</v>
      </c>
      <c r="E157" s="4" t="s">
        <v>28</v>
      </c>
      <c r="F157" s="4" t="s">
        <v>15</v>
      </c>
      <c r="G157" s="4" t="s">
        <v>29</v>
      </c>
      <c r="H157" s="4">
        <v>3.0</v>
      </c>
      <c r="I157" s="3"/>
    </row>
    <row r="158">
      <c r="A158" s="4">
        <v>157.0</v>
      </c>
      <c r="B158" s="4" t="s">
        <v>329</v>
      </c>
      <c r="C158" s="4" t="s">
        <v>330</v>
      </c>
      <c r="D158" s="4" t="s">
        <v>9</v>
      </c>
      <c r="E158" s="4" t="s">
        <v>10</v>
      </c>
      <c r="F158" s="4" t="s">
        <v>15</v>
      </c>
      <c r="G158" s="4" t="s">
        <v>29</v>
      </c>
      <c r="H158" s="4">
        <v>1.0</v>
      </c>
      <c r="I158" s="3"/>
    </row>
    <row r="159">
      <c r="A159" s="4">
        <v>158.0</v>
      </c>
      <c r="B159" s="4" t="s">
        <v>331</v>
      </c>
      <c r="C159" s="4" t="s">
        <v>332</v>
      </c>
      <c r="D159" s="4" t="s">
        <v>9</v>
      </c>
      <c r="E159" s="4" t="s">
        <v>10</v>
      </c>
      <c r="F159" s="4" t="s">
        <v>11</v>
      </c>
      <c r="G159" s="4" t="s">
        <v>24</v>
      </c>
      <c r="H159" s="4">
        <v>1.0</v>
      </c>
      <c r="I159" s="3"/>
    </row>
    <row r="160">
      <c r="A160" s="4">
        <v>159.0</v>
      </c>
      <c r="B160" s="4" t="s">
        <v>333</v>
      </c>
      <c r="C160" s="4" t="s">
        <v>334</v>
      </c>
      <c r="D160" s="4" t="s">
        <v>9</v>
      </c>
      <c r="E160" s="4" t="s">
        <v>10</v>
      </c>
      <c r="F160" s="4" t="s">
        <v>11</v>
      </c>
      <c r="G160" s="4" t="s">
        <v>24</v>
      </c>
      <c r="H160" s="4">
        <v>1.0</v>
      </c>
      <c r="I160" s="3"/>
    </row>
    <row r="161">
      <c r="A161" s="4">
        <v>160.0</v>
      </c>
      <c r="B161" s="4" t="s">
        <v>335</v>
      </c>
      <c r="C161" s="4" t="s">
        <v>336</v>
      </c>
      <c r="D161" s="4" t="s">
        <v>9</v>
      </c>
      <c r="E161" s="4" t="s">
        <v>10</v>
      </c>
      <c r="F161" s="4" t="s">
        <v>15</v>
      </c>
      <c r="G161" s="4" t="s">
        <v>16</v>
      </c>
      <c r="H161" s="4">
        <v>3.0</v>
      </c>
      <c r="I161" s="3"/>
    </row>
    <row r="162">
      <c r="A162" s="4">
        <v>161.0</v>
      </c>
      <c r="B162" s="4" t="s">
        <v>337</v>
      </c>
      <c r="C162" s="4" t="s">
        <v>338</v>
      </c>
      <c r="D162" s="4" t="s">
        <v>9</v>
      </c>
      <c r="E162" s="4" t="s">
        <v>10</v>
      </c>
      <c r="F162" s="4" t="s">
        <v>11</v>
      </c>
      <c r="G162" s="4" t="s">
        <v>12</v>
      </c>
      <c r="H162" s="4">
        <v>1.0</v>
      </c>
      <c r="I162" s="3"/>
    </row>
    <row r="163">
      <c r="A163" s="4">
        <v>162.0</v>
      </c>
      <c r="B163" s="4" t="s">
        <v>339</v>
      </c>
      <c r="C163" s="4" t="s">
        <v>340</v>
      </c>
      <c r="D163" s="4" t="s">
        <v>9</v>
      </c>
      <c r="E163" s="4" t="s">
        <v>10</v>
      </c>
      <c r="F163" s="4" t="s">
        <v>11</v>
      </c>
      <c r="G163" s="4" t="s">
        <v>12</v>
      </c>
      <c r="H163" s="4">
        <v>1.0</v>
      </c>
      <c r="I163" s="3"/>
    </row>
    <row r="164">
      <c r="A164" s="4">
        <v>163.0</v>
      </c>
      <c r="B164" s="4" t="s">
        <v>341</v>
      </c>
      <c r="C164" s="4" t="s">
        <v>342</v>
      </c>
      <c r="D164" s="4" t="s">
        <v>9</v>
      </c>
      <c r="E164" s="4" t="s">
        <v>10</v>
      </c>
      <c r="F164" s="4" t="s">
        <v>11</v>
      </c>
      <c r="G164" s="4" t="s">
        <v>12</v>
      </c>
      <c r="H164" s="4">
        <v>1.0</v>
      </c>
      <c r="I164" s="3"/>
    </row>
    <row r="165">
      <c r="A165" s="4">
        <v>164.0</v>
      </c>
      <c r="B165" s="4" t="s">
        <v>343</v>
      </c>
      <c r="C165" s="4" t="s">
        <v>344</v>
      </c>
      <c r="D165" s="4" t="s">
        <v>9</v>
      </c>
      <c r="E165" s="4" t="s">
        <v>10</v>
      </c>
      <c r="F165" s="4" t="s">
        <v>11</v>
      </c>
      <c r="G165" s="4" t="s">
        <v>24</v>
      </c>
      <c r="H165" s="4">
        <v>1.0</v>
      </c>
      <c r="I165" s="3"/>
    </row>
    <row r="166">
      <c r="A166" s="4">
        <v>165.0</v>
      </c>
      <c r="B166" s="4" t="s">
        <v>345</v>
      </c>
      <c r="C166" s="4" t="s">
        <v>346</v>
      </c>
      <c r="D166" s="4" t="s">
        <v>9</v>
      </c>
      <c r="E166" s="4" t="s">
        <v>10</v>
      </c>
      <c r="F166" s="4" t="s">
        <v>15</v>
      </c>
      <c r="G166" s="4" t="s">
        <v>29</v>
      </c>
      <c r="H166" s="4">
        <v>1.0</v>
      </c>
      <c r="I166" s="3"/>
    </row>
    <row r="167">
      <c r="A167" s="4">
        <v>166.0</v>
      </c>
      <c r="B167" s="4" t="s">
        <v>347</v>
      </c>
      <c r="C167" s="4" t="s">
        <v>348</v>
      </c>
      <c r="D167" s="4" t="s">
        <v>9</v>
      </c>
      <c r="E167" s="4" t="s">
        <v>10</v>
      </c>
      <c r="F167" s="4" t="s">
        <v>15</v>
      </c>
      <c r="G167" s="4" t="s">
        <v>16</v>
      </c>
      <c r="H167" s="4">
        <v>2.0</v>
      </c>
      <c r="I167" s="3"/>
    </row>
    <row r="168">
      <c r="A168" s="4">
        <v>167.0</v>
      </c>
      <c r="B168" s="4" t="s">
        <v>349</v>
      </c>
      <c r="C168" s="4" t="s">
        <v>350</v>
      </c>
      <c r="D168" s="4" t="s">
        <v>9</v>
      </c>
      <c r="E168" s="4" t="s">
        <v>10</v>
      </c>
      <c r="F168" s="4" t="s">
        <v>21</v>
      </c>
      <c r="G168" s="4" t="s">
        <v>21</v>
      </c>
      <c r="H168" s="4">
        <v>3.0</v>
      </c>
      <c r="I168" s="3"/>
    </row>
    <row r="169">
      <c r="A169" s="4">
        <v>168.0</v>
      </c>
      <c r="B169" s="4" t="s">
        <v>351</v>
      </c>
      <c r="C169" s="4" t="s">
        <v>352</v>
      </c>
      <c r="D169" s="4" t="s">
        <v>9</v>
      </c>
      <c r="E169" s="4" t="s">
        <v>10</v>
      </c>
      <c r="F169" s="4" t="s">
        <v>11</v>
      </c>
      <c r="G169" s="4" t="s">
        <v>12</v>
      </c>
      <c r="H169" s="4">
        <v>2.0</v>
      </c>
      <c r="I169" s="3"/>
    </row>
    <row r="170">
      <c r="A170" s="4">
        <v>169.0</v>
      </c>
      <c r="B170" s="4" t="s">
        <v>353</v>
      </c>
      <c r="C170" s="4" t="s">
        <v>354</v>
      </c>
      <c r="D170" s="4" t="s">
        <v>9</v>
      </c>
      <c r="E170" s="4" t="s">
        <v>10</v>
      </c>
      <c r="F170" s="4" t="s">
        <v>11</v>
      </c>
      <c r="G170" s="4" t="s">
        <v>24</v>
      </c>
      <c r="H170" s="4">
        <v>1.0</v>
      </c>
      <c r="I170" s="3"/>
    </row>
    <row r="171">
      <c r="A171" s="4">
        <v>170.0</v>
      </c>
      <c r="B171" s="4" t="s">
        <v>355</v>
      </c>
      <c r="C171" s="4" t="s">
        <v>356</v>
      </c>
      <c r="D171" s="4" t="s">
        <v>9</v>
      </c>
      <c r="E171" s="4" t="s">
        <v>10</v>
      </c>
      <c r="F171" s="4" t="s">
        <v>15</v>
      </c>
      <c r="G171" s="4" t="s">
        <v>16</v>
      </c>
      <c r="H171" s="4">
        <v>1.0</v>
      </c>
      <c r="I171" s="3"/>
    </row>
    <row r="172">
      <c r="A172" s="4">
        <v>171.0</v>
      </c>
      <c r="B172" s="4" t="s">
        <v>357</v>
      </c>
      <c r="C172" s="4" t="s">
        <v>358</v>
      </c>
      <c r="D172" s="4" t="s">
        <v>9</v>
      </c>
      <c r="E172" s="4" t="s">
        <v>10</v>
      </c>
      <c r="F172" s="4" t="s">
        <v>11</v>
      </c>
      <c r="G172" s="4" t="s">
        <v>24</v>
      </c>
      <c r="H172" s="4">
        <v>1.0</v>
      </c>
      <c r="I172" s="3"/>
    </row>
    <row r="173">
      <c r="A173" s="4">
        <v>172.0</v>
      </c>
      <c r="B173" s="4" t="s">
        <v>359</v>
      </c>
      <c r="C173" s="4" t="s">
        <v>360</v>
      </c>
      <c r="D173" s="4" t="s">
        <v>9</v>
      </c>
      <c r="E173" s="4" t="s">
        <v>10</v>
      </c>
      <c r="F173" s="4" t="s">
        <v>11</v>
      </c>
      <c r="G173" s="4" t="s">
        <v>24</v>
      </c>
      <c r="H173" s="4">
        <v>1.0</v>
      </c>
      <c r="I173" s="3"/>
    </row>
    <row r="174">
      <c r="A174" s="4">
        <v>173.0</v>
      </c>
      <c r="B174" s="4" t="s">
        <v>361</v>
      </c>
      <c r="C174" s="4" t="s">
        <v>362</v>
      </c>
      <c r="D174" s="4" t="s">
        <v>9</v>
      </c>
      <c r="E174" s="4" t="s">
        <v>10</v>
      </c>
      <c r="F174" s="4" t="s">
        <v>15</v>
      </c>
      <c r="G174" s="4" t="s">
        <v>16</v>
      </c>
      <c r="H174" s="4">
        <v>1.0</v>
      </c>
      <c r="I174" s="3"/>
    </row>
    <row r="175">
      <c r="A175" s="4">
        <v>174.0</v>
      </c>
      <c r="B175" s="4" t="s">
        <v>363</v>
      </c>
      <c r="C175" s="4" t="s">
        <v>364</v>
      </c>
      <c r="D175" s="4" t="s">
        <v>27</v>
      </c>
      <c r="E175" s="4" t="s">
        <v>28</v>
      </c>
      <c r="F175" s="4" t="s">
        <v>15</v>
      </c>
      <c r="G175" s="4" t="s">
        <v>29</v>
      </c>
      <c r="H175" s="4">
        <v>2.0</v>
      </c>
      <c r="I175" s="3"/>
    </row>
    <row r="176">
      <c r="A176" s="4">
        <v>175.0</v>
      </c>
      <c r="B176" s="4" t="s">
        <v>365</v>
      </c>
      <c r="C176" s="4" t="s">
        <v>366</v>
      </c>
      <c r="D176" s="4" t="s">
        <v>27</v>
      </c>
      <c r="E176" s="4" t="s">
        <v>28</v>
      </c>
      <c r="F176" s="4" t="s">
        <v>15</v>
      </c>
      <c r="G176" s="4" t="s">
        <v>29</v>
      </c>
      <c r="H176" s="4">
        <v>1.0</v>
      </c>
      <c r="I176" s="3"/>
    </row>
    <row r="177">
      <c r="A177" s="4">
        <v>176.0</v>
      </c>
      <c r="B177" s="4" t="s">
        <v>367</v>
      </c>
      <c r="C177" s="4" t="s">
        <v>368</v>
      </c>
      <c r="D177" s="4" t="s">
        <v>27</v>
      </c>
      <c r="E177" s="4" t="s">
        <v>28</v>
      </c>
      <c r="F177" s="4" t="s">
        <v>21</v>
      </c>
      <c r="G177" s="4" t="s">
        <v>21</v>
      </c>
      <c r="H177" s="4">
        <v>2.0</v>
      </c>
      <c r="I177" s="3"/>
    </row>
    <row r="178">
      <c r="A178" s="4">
        <v>177.0</v>
      </c>
      <c r="B178" s="4" t="s">
        <v>369</v>
      </c>
      <c r="C178" s="4" t="s">
        <v>370</v>
      </c>
      <c r="D178" s="4" t="s">
        <v>27</v>
      </c>
      <c r="E178" s="4" t="s">
        <v>28</v>
      </c>
      <c r="F178" s="4" t="s">
        <v>15</v>
      </c>
      <c r="G178" s="4" t="s">
        <v>29</v>
      </c>
      <c r="H178" s="4">
        <v>1.0</v>
      </c>
      <c r="I178" s="3"/>
    </row>
    <row r="179">
      <c r="A179" s="4">
        <v>178.0</v>
      </c>
      <c r="B179" s="4" t="s">
        <v>371</v>
      </c>
      <c r="C179" s="4" t="s">
        <v>372</v>
      </c>
      <c r="D179" s="4" t="s">
        <v>9</v>
      </c>
      <c r="E179" s="4" t="s">
        <v>10</v>
      </c>
      <c r="F179" s="4" t="s">
        <v>11</v>
      </c>
      <c r="G179" s="4" t="s">
        <v>12</v>
      </c>
      <c r="H179" s="4">
        <v>1.0</v>
      </c>
      <c r="I179" s="3"/>
    </row>
    <row r="180">
      <c r="A180" s="4">
        <v>179.0</v>
      </c>
      <c r="B180" s="4" t="s">
        <v>373</v>
      </c>
      <c r="C180" s="4" t="s">
        <v>374</v>
      </c>
      <c r="D180" s="4" t="s">
        <v>9</v>
      </c>
      <c r="E180" s="4" t="s">
        <v>10</v>
      </c>
      <c r="F180" s="4" t="s">
        <v>11</v>
      </c>
      <c r="G180" s="4" t="s">
        <v>12</v>
      </c>
      <c r="H180" s="4">
        <v>1.0</v>
      </c>
      <c r="I180" s="3"/>
    </row>
    <row r="181">
      <c r="A181" s="4">
        <v>180.0</v>
      </c>
      <c r="B181" s="5">
        <v>43678.0</v>
      </c>
      <c r="C181" s="4" t="s">
        <v>375</v>
      </c>
      <c r="D181" s="4" t="s">
        <v>9</v>
      </c>
      <c r="E181" s="4" t="s">
        <v>10</v>
      </c>
      <c r="F181" s="4" t="s">
        <v>11</v>
      </c>
      <c r="G181" s="4" t="s">
        <v>12</v>
      </c>
      <c r="H181" s="4">
        <v>2.0</v>
      </c>
      <c r="I181" s="3"/>
    </row>
    <row r="182">
      <c r="A182" s="4">
        <v>181.0</v>
      </c>
      <c r="B182" s="4" t="s">
        <v>376</v>
      </c>
      <c r="C182" s="4" t="s">
        <v>377</v>
      </c>
      <c r="D182" s="4" t="s">
        <v>9</v>
      </c>
      <c r="E182" s="4" t="s">
        <v>10</v>
      </c>
      <c r="F182" s="4" t="s">
        <v>11</v>
      </c>
      <c r="G182" s="4" t="s">
        <v>12</v>
      </c>
      <c r="H182" s="4">
        <v>1.0</v>
      </c>
      <c r="I182" s="3"/>
    </row>
    <row r="183">
      <c r="A183" s="4">
        <v>182.0</v>
      </c>
      <c r="B183" s="4" t="s">
        <v>378</v>
      </c>
      <c r="C183" s="4" t="s">
        <v>379</v>
      </c>
      <c r="D183" s="4" t="s">
        <v>9</v>
      </c>
      <c r="E183" s="4" t="s">
        <v>10</v>
      </c>
      <c r="F183" s="4" t="s">
        <v>11</v>
      </c>
      <c r="G183" s="4" t="s">
        <v>12</v>
      </c>
      <c r="H183" s="4">
        <v>3.0</v>
      </c>
      <c r="I183" s="3"/>
    </row>
    <row r="184">
      <c r="A184" s="4">
        <v>183.0</v>
      </c>
      <c r="B184" s="4" t="s">
        <v>380</v>
      </c>
      <c r="C184" s="4" t="s">
        <v>381</v>
      </c>
      <c r="D184" s="4" t="s">
        <v>9</v>
      </c>
      <c r="E184" s="4" t="s">
        <v>10</v>
      </c>
      <c r="F184" s="4" t="s">
        <v>21</v>
      </c>
      <c r="G184" s="4" t="s">
        <v>21</v>
      </c>
      <c r="H184" s="4">
        <v>2.0</v>
      </c>
      <c r="I184" s="3"/>
    </row>
    <row r="185">
      <c r="A185" s="4">
        <v>184.0</v>
      </c>
      <c r="B185" s="4" t="s">
        <v>382</v>
      </c>
      <c r="C185" s="4" t="s">
        <v>383</v>
      </c>
      <c r="D185" s="4" t="s">
        <v>9</v>
      </c>
      <c r="E185" s="4" t="s">
        <v>10</v>
      </c>
      <c r="F185" s="4" t="s">
        <v>11</v>
      </c>
      <c r="G185" s="4" t="s">
        <v>24</v>
      </c>
      <c r="H185" s="4">
        <v>1.0</v>
      </c>
      <c r="I185" s="3"/>
    </row>
    <row r="186">
      <c r="A186" s="4">
        <v>185.0</v>
      </c>
      <c r="B186" s="4" t="s">
        <v>384</v>
      </c>
      <c r="C186" s="4" t="s">
        <v>385</v>
      </c>
      <c r="D186" s="4" t="s">
        <v>9</v>
      </c>
      <c r="E186" s="4" t="s">
        <v>10</v>
      </c>
      <c r="F186" s="4" t="s">
        <v>21</v>
      </c>
      <c r="G186" s="4" t="s">
        <v>21</v>
      </c>
      <c r="H186" s="4">
        <v>2.0</v>
      </c>
      <c r="I186" s="3"/>
    </row>
    <row r="187">
      <c r="A187" s="4">
        <v>186.0</v>
      </c>
      <c r="B187" s="4" t="s">
        <v>386</v>
      </c>
      <c r="C187" s="4" t="s">
        <v>387</v>
      </c>
      <c r="D187" s="4" t="s">
        <v>9</v>
      </c>
      <c r="E187" s="4" t="s">
        <v>10</v>
      </c>
      <c r="F187" s="4" t="s">
        <v>11</v>
      </c>
      <c r="G187" s="4" t="s">
        <v>12</v>
      </c>
      <c r="H187" s="4">
        <v>1.0</v>
      </c>
      <c r="I187" s="3"/>
    </row>
    <row r="188">
      <c r="A188" s="4">
        <v>187.0</v>
      </c>
      <c r="B188" s="4" t="s">
        <v>388</v>
      </c>
      <c r="C188" s="4" t="s">
        <v>389</v>
      </c>
      <c r="D188" s="4" t="s">
        <v>9</v>
      </c>
      <c r="E188" s="4" t="s">
        <v>10</v>
      </c>
      <c r="F188" s="4" t="s">
        <v>15</v>
      </c>
      <c r="G188" s="4" t="s">
        <v>29</v>
      </c>
      <c r="H188" s="4">
        <v>1.0</v>
      </c>
      <c r="I188" s="3"/>
    </row>
    <row r="189">
      <c r="A189" s="4">
        <v>188.0</v>
      </c>
      <c r="B189" s="4" t="s">
        <v>390</v>
      </c>
      <c r="C189" s="4" t="s">
        <v>391</v>
      </c>
      <c r="D189" s="4" t="s">
        <v>9</v>
      </c>
      <c r="E189" s="4" t="s">
        <v>10</v>
      </c>
      <c r="F189" s="4" t="s">
        <v>11</v>
      </c>
      <c r="G189" s="4" t="s">
        <v>24</v>
      </c>
      <c r="H189" s="4">
        <v>3.0</v>
      </c>
      <c r="I189" s="3"/>
    </row>
    <row r="190">
      <c r="A190" s="4">
        <v>189.0</v>
      </c>
      <c r="B190" s="4" t="s">
        <v>392</v>
      </c>
      <c r="C190" s="4" t="s">
        <v>393</v>
      </c>
      <c r="D190" s="4" t="s">
        <v>9</v>
      </c>
      <c r="E190" s="4" t="s">
        <v>10</v>
      </c>
      <c r="F190" s="4" t="s">
        <v>11</v>
      </c>
      <c r="G190" s="4" t="s">
        <v>12</v>
      </c>
      <c r="H190" s="4">
        <v>2.0</v>
      </c>
      <c r="I190" s="3"/>
    </row>
    <row r="191">
      <c r="A191" s="4">
        <v>190.0</v>
      </c>
      <c r="B191" s="4" t="s">
        <v>394</v>
      </c>
      <c r="C191" s="4" t="s">
        <v>395</v>
      </c>
      <c r="D191" s="4" t="s">
        <v>9</v>
      </c>
      <c r="E191" s="4" t="s">
        <v>10</v>
      </c>
      <c r="F191" s="4" t="s">
        <v>15</v>
      </c>
      <c r="G191" s="4" t="s">
        <v>29</v>
      </c>
      <c r="H191" s="4">
        <v>3.0</v>
      </c>
      <c r="I191" s="3"/>
    </row>
    <row r="192">
      <c r="A192" s="4">
        <v>191.0</v>
      </c>
      <c r="B192" s="4" t="s">
        <v>396</v>
      </c>
      <c r="C192" s="4" t="s">
        <v>397</v>
      </c>
      <c r="D192" s="4" t="s">
        <v>27</v>
      </c>
      <c r="E192" s="4" t="s">
        <v>28</v>
      </c>
      <c r="F192" s="4" t="s">
        <v>15</v>
      </c>
      <c r="G192" s="4" t="s">
        <v>29</v>
      </c>
      <c r="H192" s="4">
        <v>1.0</v>
      </c>
      <c r="I192" s="3"/>
    </row>
    <row r="193">
      <c r="A193" s="4">
        <v>192.0</v>
      </c>
      <c r="B193" s="4" t="s">
        <v>398</v>
      </c>
      <c r="C193" s="4" t="s">
        <v>399</v>
      </c>
      <c r="D193" s="4" t="s">
        <v>9</v>
      </c>
      <c r="E193" s="4" t="s">
        <v>10</v>
      </c>
      <c r="F193" s="4" t="s">
        <v>11</v>
      </c>
      <c r="G193" s="4" t="s">
        <v>24</v>
      </c>
      <c r="H193" s="4">
        <v>1.0</v>
      </c>
      <c r="I193" s="3"/>
    </row>
    <row r="194">
      <c r="A194" s="4">
        <v>193.0</v>
      </c>
      <c r="B194" s="4" t="s">
        <v>400</v>
      </c>
      <c r="C194" s="4" t="s">
        <v>399</v>
      </c>
      <c r="D194" s="4" t="s">
        <v>9</v>
      </c>
      <c r="E194" s="4" t="s">
        <v>10</v>
      </c>
      <c r="F194" s="4" t="s">
        <v>15</v>
      </c>
      <c r="G194" s="4" t="s">
        <v>29</v>
      </c>
      <c r="H194" s="4">
        <v>1.0</v>
      </c>
      <c r="I194" s="3"/>
    </row>
    <row r="195">
      <c r="A195" s="4">
        <v>194.0</v>
      </c>
      <c r="B195" s="4" t="s">
        <v>401</v>
      </c>
      <c r="C195" s="4" t="s">
        <v>402</v>
      </c>
      <c r="D195" s="4" t="s">
        <v>9</v>
      </c>
      <c r="E195" s="4" t="s">
        <v>10</v>
      </c>
      <c r="F195" s="4" t="s">
        <v>15</v>
      </c>
      <c r="G195" s="4" t="s">
        <v>29</v>
      </c>
      <c r="H195" s="4">
        <v>1.0</v>
      </c>
      <c r="I195" s="3"/>
    </row>
    <row r="196">
      <c r="A196" s="4">
        <v>195.0</v>
      </c>
      <c r="B196" s="4" t="s">
        <v>403</v>
      </c>
      <c r="C196" s="4" t="s">
        <v>404</v>
      </c>
      <c r="D196" s="4" t="s">
        <v>19</v>
      </c>
      <c r="E196" s="4" t="s">
        <v>20</v>
      </c>
      <c r="F196" s="4" t="s">
        <v>11</v>
      </c>
      <c r="G196" s="4" t="s">
        <v>12</v>
      </c>
      <c r="H196" s="4">
        <v>1.0</v>
      </c>
      <c r="I196" s="3"/>
    </row>
    <row r="197">
      <c r="A197" s="4">
        <v>196.0</v>
      </c>
      <c r="B197" s="4" t="s">
        <v>405</v>
      </c>
      <c r="C197" s="4" t="s">
        <v>406</v>
      </c>
      <c r="D197" s="4" t="s">
        <v>9</v>
      </c>
      <c r="E197" s="4" t="s">
        <v>10</v>
      </c>
      <c r="F197" s="4" t="s">
        <v>15</v>
      </c>
      <c r="G197" s="4" t="s">
        <v>29</v>
      </c>
      <c r="H197" s="4">
        <v>1.0</v>
      </c>
      <c r="I197" s="3"/>
    </row>
    <row r="198">
      <c r="A198" s="4">
        <v>197.0</v>
      </c>
      <c r="B198" s="4" t="s">
        <v>407</v>
      </c>
      <c r="C198" s="4" t="s">
        <v>408</v>
      </c>
      <c r="D198" s="4" t="s">
        <v>27</v>
      </c>
      <c r="E198" s="4" t="s">
        <v>28</v>
      </c>
      <c r="F198" s="4" t="s">
        <v>15</v>
      </c>
      <c r="G198" s="4" t="s">
        <v>29</v>
      </c>
      <c r="H198" s="4">
        <v>1.0</v>
      </c>
      <c r="I198" s="3"/>
    </row>
    <row r="199">
      <c r="A199" s="4">
        <v>198.0</v>
      </c>
      <c r="B199" s="4" t="s">
        <v>409</v>
      </c>
      <c r="C199" s="4" t="s">
        <v>410</v>
      </c>
      <c r="D199" s="4" t="s">
        <v>9</v>
      </c>
      <c r="E199" s="4" t="s">
        <v>10</v>
      </c>
      <c r="F199" s="4" t="s">
        <v>11</v>
      </c>
      <c r="G199" s="4" t="s">
        <v>24</v>
      </c>
      <c r="H199" s="4">
        <v>4.0</v>
      </c>
      <c r="I199" s="3"/>
    </row>
    <row r="200">
      <c r="A200" s="4">
        <v>199.0</v>
      </c>
      <c r="B200" s="4" t="s">
        <v>411</v>
      </c>
      <c r="C200" s="4" t="s">
        <v>412</v>
      </c>
      <c r="D200" s="4" t="s">
        <v>9</v>
      </c>
      <c r="E200" s="4" t="s">
        <v>10</v>
      </c>
      <c r="F200" s="4" t="s">
        <v>15</v>
      </c>
      <c r="G200" s="4" t="s">
        <v>16</v>
      </c>
      <c r="H200" s="4">
        <v>1.0</v>
      </c>
      <c r="I200" s="3"/>
    </row>
    <row r="201">
      <c r="A201" s="4">
        <v>200.0</v>
      </c>
      <c r="B201" s="4" t="s">
        <v>413</v>
      </c>
      <c r="C201" s="4" t="s">
        <v>414</v>
      </c>
      <c r="D201" s="4" t="s">
        <v>9</v>
      </c>
      <c r="E201" s="4" t="s">
        <v>10</v>
      </c>
      <c r="F201" s="4" t="s">
        <v>15</v>
      </c>
      <c r="G201" s="4" t="s">
        <v>16</v>
      </c>
      <c r="H201" s="4">
        <v>2.0</v>
      </c>
      <c r="I201" s="3"/>
    </row>
    <row r="202">
      <c r="A202" s="4">
        <v>201.0</v>
      </c>
      <c r="B202" s="4" t="s">
        <v>415</v>
      </c>
      <c r="C202" s="4" t="s">
        <v>416</v>
      </c>
      <c r="D202" s="4" t="s">
        <v>19</v>
      </c>
      <c r="E202" s="4" t="s">
        <v>20</v>
      </c>
      <c r="F202" s="4" t="s">
        <v>11</v>
      </c>
      <c r="G202" s="4" t="s">
        <v>24</v>
      </c>
      <c r="H202" s="4">
        <v>2.0</v>
      </c>
      <c r="I202" s="3"/>
    </row>
    <row r="203">
      <c r="A203" s="4">
        <v>202.0</v>
      </c>
      <c r="B203" s="4" t="s">
        <v>417</v>
      </c>
      <c r="C203" s="4" t="s">
        <v>418</v>
      </c>
      <c r="D203" s="4" t="s">
        <v>27</v>
      </c>
      <c r="E203" s="4" t="s">
        <v>28</v>
      </c>
      <c r="F203" s="4" t="s">
        <v>15</v>
      </c>
      <c r="G203" s="4" t="s">
        <v>29</v>
      </c>
      <c r="H203" s="4">
        <v>3.0</v>
      </c>
      <c r="I203" s="3"/>
    </row>
    <row r="204">
      <c r="A204" s="4">
        <v>203.0</v>
      </c>
      <c r="B204" s="4" t="s">
        <v>419</v>
      </c>
      <c r="C204" s="4" t="s">
        <v>420</v>
      </c>
      <c r="D204" s="4" t="s">
        <v>9</v>
      </c>
      <c r="E204" s="4" t="s">
        <v>10</v>
      </c>
      <c r="F204" s="4" t="s">
        <v>11</v>
      </c>
      <c r="G204" s="4" t="s">
        <v>12</v>
      </c>
      <c r="H204" s="4">
        <v>2.0</v>
      </c>
      <c r="I204" s="3"/>
    </row>
    <row r="205">
      <c r="A205" s="4">
        <v>204.0</v>
      </c>
      <c r="B205" s="4" t="s">
        <v>421</v>
      </c>
      <c r="C205" s="4" t="s">
        <v>422</v>
      </c>
      <c r="D205" s="4" t="s">
        <v>9</v>
      </c>
      <c r="E205" s="4" t="s">
        <v>10</v>
      </c>
      <c r="F205" s="4" t="s">
        <v>15</v>
      </c>
      <c r="G205" s="4" t="s">
        <v>16</v>
      </c>
      <c r="H205" s="4">
        <v>1.0</v>
      </c>
      <c r="I205" s="3"/>
    </row>
    <row r="206">
      <c r="A206" s="4">
        <v>205.0</v>
      </c>
      <c r="B206" s="4" t="s">
        <v>423</v>
      </c>
      <c r="C206" s="4" t="s">
        <v>424</v>
      </c>
      <c r="D206" s="4" t="s">
        <v>9</v>
      </c>
      <c r="E206" s="4" t="s">
        <v>10</v>
      </c>
      <c r="F206" s="4" t="s">
        <v>11</v>
      </c>
      <c r="G206" s="4" t="s">
        <v>12</v>
      </c>
      <c r="H206" s="4">
        <v>1.0</v>
      </c>
      <c r="I206" s="3"/>
    </row>
    <row r="207">
      <c r="A207" s="4">
        <v>206.0</v>
      </c>
      <c r="B207" s="4" t="s">
        <v>425</v>
      </c>
      <c r="C207" s="4" t="s">
        <v>426</v>
      </c>
      <c r="D207" s="4" t="s">
        <v>9</v>
      </c>
      <c r="E207" s="4" t="s">
        <v>10</v>
      </c>
      <c r="F207" s="4" t="s">
        <v>11</v>
      </c>
      <c r="G207" s="4" t="s">
        <v>24</v>
      </c>
      <c r="H207" s="4">
        <v>1.0</v>
      </c>
      <c r="I207" s="3"/>
    </row>
    <row r="208">
      <c r="A208" s="4">
        <v>207.0</v>
      </c>
      <c r="B208" s="5">
        <v>43922.0</v>
      </c>
      <c r="C208" s="4" t="s">
        <v>427</v>
      </c>
      <c r="D208" s="4" t="s">
        <v>9</v>
      </c>
      <c r="E208" s="4" t="s">
        <v>10</v>
      </c>
      <c r="F208" s="4" t="s">
        <v>11</v>
      </c>
      <c r="G208" s="4" t="s">
        <v>12</v>
      </c>
      <c r="H208" s="4">
        <v>1.0</v>
      </c>
      <c r="I208" s="3"/>
    </row>
    <row r="209">
      <c r="A209" s="4">
        <v>208.0</v>
      </c>
      <c r="B209" s="4" t="s">
        <v>428</v>
      </c>
      <c r="C209" s="4" t="s">
        <v>429</v>
      </c>
      <c r="D209" s="4" t="s">
        <v>9</v>
      </c>
      <c r="E209" s="4" t="s">
        <v>10</v>
      </c>
      <c r="F209" s="4" t="s">
        <v>15</v>
      </c>
      <c r="G209" s="4" t="s">
        <v>16</v>
      </c>
      <c r="H209" s="4">
        <v>1.0</v>
      </c>
      <c r="I209" s="3"/>
    </row>
    <row r="210">
      <c r="A210" s="4">
        <v>209.0</v>
      </c>
      <c r="B210" s="4" t="s">
        <v>430</v>
      </c>
      <c r="C210" s="4" t="s">
        <v>431</v>
      </c>
      <c r="D210" s="4" t="s">
        <v>9</v>
      </c>
      <c r="E210" s="4" t="s">
        <v>10</v>
      </c>
      <c r="F210" s="4" t="s">
        <v>11</v>
      </c>
      <c r="G210" s="4" t="s">
        <v>12</v>
      </c>
      <c r="H210" s="4">
        <v>2.0</v>
      </c>
      <c r="I210" s="3"/>
    </row>
    <row r="211">
      <c r="A211" s="4">
        <v>210.0</v>
      </c>
      <c r="B211" s="4" t="s">
        <v>432</v>
      </c>
      <c r="C211" s="4" t="s">
        <v>433</v>
      </c>
      <c r="D211" s="4" t="s">
        <v>9</v>
      </c>
      <c r="E211" s="4" t="s">
        <v>10</v>
      </c>
      <c r="F211" s="4" t="s">
        <v>15</v>
      </c>
      <c r="G211" s="4" t="s">
        <v>16</v>
      </c>
      <c r="H211" s="4">
        <v>2.0</v>
      </c>
      <c r="I211" s="3"/>
    </row>
    <row r="212">
      <c r="A212" s="4">
        <v>211.0</v>
      </c>
      <c r="B212" s="4" t="s">
        <v>434</v>
      </c>
      <c r="C212" s="4" t="s">
        <v>435</v>
      </c>
      <c r="D212" s="4" t="s">
        <v>9</v>
      </c>
      <c r="E212" s="4" t="s">
        <v>10</v>
      </c>
      <c r="F212" s="4" t="s">
        <v>11</v>
      </c>
      <c r="G212" s="4" t="s">
        <v>12</v>
      </c>
      <c r="H212" s="4">
        <v>1.0</v>
      </c>
      <c r="I212" s="3"/>
    </row>
    <row r="213">
      <c r="A213" s="4">
        <v>212.0</v>
      </c>
      <c r="B213" s="4" t="s">
        <v>436</v>
      </c>
      <c r="C213" s="4" t="s">
        <v>437</v>
      </c>
      <c r="D213" s="4" t="s">
        <v>9</v>
      </c>
      <c r="E213" s="4" t="s">
        <v>10</v>
      </c>
      <c r="F213" s="4" t="s">
        <v>15</v>
      </c>
      <c r="G213" s="4" t="s">
        <v>29</v>
      </c>
      <c r="H213" s="4">
        <v>1.0</v>
      </c>
      <c r="I213" s="3"/>
    </row>
    <row r="214">
      <c r="A214" s="4">
        <v>213.0</v>
      </c>
      <c r="B214" s="4" t="s">
        <v>438</v>
      </c>
      <c r="C214" s="4" t="s">
        <v>439</v>
      </c>
      <c r="D214" s="4" t="s">
        <v>9</v>
      </c>
      <c r="E214" s="4" t="s">
        <v>10</v>
      </c>
      <c r="F214" s="4" t="s">
        <v>11</v>
      </c>
      <c r="G214" s="4" t="s">
        <v>24</v>
      </c>
      <c r="H214" s="4">
        <v>3.0</v>
      </c>
      <c r="I214" s="3"/>
    </row>
    <row r="215">
      <c r="A215" s="4">
        <v>214.0</v>
      </c>
      <c r="B215" s="5">
        <v>43405.0</v>
      </c>
      <c r="C215" s="4" t="s">
        <v>440</v>
      </c>
      <c r="D215" s="4" t="s">
        <v>27</v>
      </c>
      <c r="E215" s="4" t="s">
        <v>28</v>
      </c>
      <c r="F215" s="4" t="s">
        <v>15</v>
      </c>
      <c r="G215" s="4" t="s">
        <v>29</v>
      </c>
      <c r="H215" s="4">
        <v>1.0</v>
      </c>
      <c r="I215" s="3"/>
    </row>
    <row r="216">
      <c r="A216" s="4">
        <v>215.0</v>
      </c>
      <c r="B216" s="4" t="s">
        <v>441</v>
      </c>
      <c r="C216" s="4" t="s">
        <v>442</v>
      </c>
      <c r="D216" s="4" t="s">
        <v>9</v>
      </c>
      <c r="E216" s="4" t="s">
        <v>10</v>
      </c>
      <c r="F216" s="4" t="s">
        <v>15</v>
      </c>
      <c r="G216" s="4" t="s">
        <v>16</v>
      </c>
      <c r="H216" s="4">
        <v>1.0</v>
      </c>
      <c r="I216" s="3"/>
    </row>
    <row r="217">
      <c r="A217" s="4">
        <v>216.0</v>
      </c>
      <c r="B217" s="4" t="s">
        <v>443</v>
      </c>
      <c r="C217" s="4" t="s">
        <v>444</v>
      </c>
      <c r="D217" s="4" t="s">
        <v>27</v>
      </c>
      <c r="E217" s="4" t="s">
        <v>28</v>
      </c>
      <c r="F217" s="4" t="s">
        <v>15</v>
      </c>
      <c r="G217" s="4" t="s">
        <v>29</v>
      </c>
      <c r="H217" s="4">
        <v>2.0</v>
      </c>
      <c r="I217" s="3"/>
    </row>
    <row r="218">
      <c r="A218" s="4">
        <v>217.0</v>
      </c>
      <c r="B218" s="4" t="s">
        <v>445</v>
      </c>
      <c r="C218" s="4" t="s">
        <v>446</v>
      </c>
      <c r="D218" s="4" t="s">
        <v>9</v>
      </c>
      <c r="E218" s="4" t="s">
        <v>10</v>
      </c>
      <c r="F218" s="4" t="s">
        <v>15</v>
      </c>
      <c r="G218" s="4" t="s">
        <v>29</v>
      </c>
      <c r="H218" s="4">
        <v>1.0</v>
      </c>
      <c r="I218" s="3"/>
    </row>
    <row r="219">
      <c r="A219" s="4">
        <v>218.0</v>
      </c>
      <c r="B219" s="4" t="s">
        <v>447</v>
      </c>
      <c r="C219" s="4" t="s">
        <v>448</v>
      </c>
      <c r="D219" s="4" t="s">
        <v>9</v>
      </c>
      <c r="E219" s="4" t="s">
        <v>10</v>
      </c>
      <c r="F219" s="4" t="s">
        <v>11</v>
      </c>
      <c r="G219" s="4" t="s">
        <v>24</v>
      </c>
      <c r="H219" s="4">
        <v>1.0</v>
      </c>
      <c r="I219" s="3"/>
    </row>
    <row r="220">
      <c r="A220" s="4">
        <v>219.0</v>
      </c>
      <c r="B220" s="4" t="s">
        <v>449</v>
      </c>
      <c r="C220" s="4" t="s">
        <v>450</v>
      </c>
      <c r="D220" s="4" t="s">
        <v>9</v>
      </c>
      <c r="E220" s="4" t="s">
        <v>10</v>
      </c>
      <c r="F220" s="4" t="s">
        <v>15</v>
      </c>
      <c r="G220" s="4" t="s">
        <v>29</v>
      </c>
      <c r="H220" s="4">
        <v>2.0</v>
      </c>
      <c r="I220" s="3"/>
    </row>
    <row r="221">
      <c r="A221" s="4">
        <v>220.0</v>
      </c>
      <c r="B221" s="4" t="s">
        <v>451</v>
      </c>
      <c r="C221" s="4" t="s">
        <v>452</v>
      </c>
      <c r="D221" s="4" t="s">
        <v>9</v>
      </c>
      <c r="E221" s="4" t="s">
        <v>10</v>
      </c>
      <c r="F221" s="4" t="s">
        <v>11</v>
      </c>
      <c r="G221" s="4" t="s">
        <v>12</v>
      </c>
      <c r="H221" s="4">
        <v>2.0</v>
      </c>
      <c r="I221" s="3"/>
    </row>
    <row r="222">
      <c r="A222" s="4">
        <v>221.0</v>
      </c>
      <c r="B222" s="4" t="s">
        <v>453</v>
      </c>
      <c r="C222" s="4" t="s">
        <v>454</v>
      </c>
      <c r="D222" s="4" t="s">
        <v>27</v>
      </c>
      <c r="E222" s="4" t="s">
        <v>28</v>
      </c>
      <c r="F222" s="4" t="s">
        <v>15</v>
      </c>
      <c r="G222" s="4" t="s">
        <v>29</v>
      </c>
      <c r="H222" s="4">
        <v>2.0</v>
      </c>
      <c r="I222" s="3"/>
    </row>
    <row r="223">
      <c r="A223" s="4">
        <v>222.0</v>
      </c>
      <c r="B223" s="4" t="s">
        <v>455</v>
      </c>
      <c r="C223" s="4" t="s">
        <v>456</v>
      </c>
      <c r="D223" s="4" t="s">
        <v>9</v>
      </c>
      <c r="E223" s="4" t="s">
        <v>10</v>
      </c>
      <c r="F223" s="4" t="s">
        <v>15</v>
      </c>
      <c r="G223" s="4" t="s">
        <v>29</v>
      </c>
      <c r="H223" s="4">
        <v>1.0</v>
      </c>
      <c r="I223" s="3"/>
    </row>
    <row r="224">
      <c r="A224" s="4">
        <v>223.0</v>
      </c>
      <c r="B224" s="4" t="s">
        <v>457</v>
      </c>
      <c r="C224" s="4" t="s">
        <v>458</v>
      </c>
      <c r="D224" s="4" t="s">
        <v>9</v>
      </c>
      <c r="E224" s="4" t="s">
        <v>10</v>
      </c>
      <c r="F224" s="4" t="s">
        <v>11</v>
      </c>
      <c r="G224" s="4" t="s">
        <v>24</v>
      </c>
      <c r="H224" s="4">
        <v>1.0</v>
      </c>
      <c r="I224" s="3"/>
    </row>
    <row r="225">
      <c r="A225" s="4">
        <v>224.0</v>
      </c>
      <c r="B225" s="4" t="s">
        <v>459</v>
      </c>
      <c r="C225" s="4" t="s">
        <v>460</v>
      </c>
      <c r="D225" s="4" t="s">
        <v>9</v>
      </c>
      <c r="E225" s="4" t="s">
        <v>10</v>
      </c>
      <c r="F225" s="4" t="s">
        <v>15</v>
      </c>
      <c r="G225" s="4" t="s">
        <v>29</v>
      </c>
      <c r="H225" s="4">
        <v>1.0</v>
      </c>
      <c r="I225" s="3"/>
    </row>
    <row r="226">
      <c r="A226" s="4">
        <v>225.0</v>
      </c>
      <c r="B226" s="4" t="s">
        <v>461</v>
      </c>
      <c r="C226" s="4" t="s">
        <v>462</v>
      </c>
      <c r="D226" s="4" t="s">
        <v>9</v>
      </c>
      <c r="E226" s="4" t="s">
        <v>10</v>
      </c>
      <c r="F226" s="4" t="s">
        <v>15</v>
      </c>
      <c r="G226" s="4" t="s">
        <v>16</v>
      </c>
      <c r="H226" s="4">
        <v>2.0</v>
      </c>
      <c r="I226" s="3"/>
    </row>
    <row r="227">
      <c r="A227" s="4">
        <v>226.0</v>
      </c>
      <c r="B227" s="4" t="s">
        <v>463</v>
      </c>
      <c r="C227" s="4" t="s">
        <v>464</v>
      </c>
      <c r="D227" s="4" t="s">
        <v>9</v>
      </c>
      <c r="E227" s="4" t="s">
        <v>10</v>
      </c>
      <c r="F227" s="4" t="s">
        <v>11</v>
      </c>
      <c r="G227" s="4" t="s">
        <v>24</v>
      </c>
      <c r="H227" s="4">
        <v>1.0</v>
      </c>
      <c r="I227" s="3"/>
    </row>
    <row r="228">
      <c r="A228" s="4">
        <v>227.0</v>
      </c>
      <c r="B228" s="4" t="s">
        <v>465</v>
      </c>
      <c r="C228" s="4" t="s">
        <v>466</v>
      </c>
      <c r="D228" s="4" t="s">
        <v>9</v>
      </c>
      <c r="E228" s="4" t="s">
        <v>10</v>
      </c>
      <c r="F228" s="4" t="s">
        <v>15</v>
      </c>
      <c r="G228" s="4" t="s">
        <v>16</v>
      </c>
      <c r="H228" s="4">
        <v>2.0</v>
      </c>
      <c r="I228" s="3"/>
    </row>
    <row r="229">
      <c r="A229" s="4">
        <v>228.0</v>
      </c>
      <c r="B229" s="4" t="s">
        <v>467</v>
      </c>
      <c r="C229" s="4" t="s">
        <v>468</v>
      </c>
      <c r="D229" s="4" t="s">
        <v>9</v>
      </c>
      <c r="E229" s="4" t="s">
        <v>10</v>
      </c>
      <c r="F229" s="4" t="s">
        <v>15</v>
      </c>
      <c r="G229" s="4" t="s">
        <v>16</v>
      </c>
      <c r="H229" s="4">
        <v>2.0</v>
      </c>
      <c r="I229" s="3"/>
    </row>
    <row r="230">
      <c r="A230" s="4">
        <v>229.0</v>
      </c>
      <c r="B230" s="4" t="s">
        <v>469</v>
      </c>
      <c r="C230" s="4" t="s">
        <v>470</v>
      </c>
      <c r="D230" s="4" t="s">
        <v>9</v>
      </c>
      <c r="E230" s="4" t="s">
        <v>10</v>
      </c>
      <c r="F230" s="4" t="s">
        <v>11</v>
      </c>
      <c r="G230" s="4" t="s">
        <v>12</v>
      </c>
      <c r="H230" s="4">
        <v>1.0</v>
      </c>
      <c r="I230" s="3"/>
    </row>
    <row r="231">
      <c r="A231" s="4">
        <v>230.0</v>
      </c>
      <c r="B231" s="4" t="s">
        <v>471</v>
      </c>
      <c r="C231" s="4" t="s">
        <v>472</v>
      </c>
      <c r="D231" s="4" t="s">
        <v>9</v>
      </c>
      <c r="E231" s="4" t="s">
        <v>10</v>
      </c>
      <c r="F231" s="4" t="s">
        <v>15</v>
      </c>
      <c r="G231" s="4" t="s">
        <v>29</v>
      </c>
      <c r="H231" s="4">
        <v>3.0</v>
      </c>
      <c r="I231" s="3"/>
    </row>
    <row r="232">
      <c r="A232" s="4">
        <v>231.0</v>
      </c>
      <c r="B232" s="4" t="s">
        <v>473</v>
      </c>
      <c r="C232" s="4" t="s">
        <v>474</v>
      </c>
      <c r="D232" s="4" t="s">
        <v>9</v>
      </c>
      <c r="E232" s="4" t="s">
        <v>10</v>
      </c>
      <c r="F232" s="4" t="s">
        <v>11</v>
      </c>
      <c r="G232" s="4" t="s">
        <v>24</v>
      </c>
      <c r="H232" s="4">
        <v>5.0</v>
      </c>
      <c r="I232" s="3"/>
    </row>
    <row r="233">
      <c r="A233" s="4">
        <v>232.0</v>
      </c>
      <c r="B233" s="4" t="s">
        <v>475</v>
      </c>
      <c r="C233" s="4" t="s">
        <v>476</v>
      </c>
      <c r="D233" s="4" t="s">
        <v>9</v>
      </c>
      <c r="E233" s="4" t="s">
        <v>10</v>
      </c>
      <c r="F233" s="4" t="s">
        <v>11</v>
      </c>
      <c r="G233" s="4" t="s">
        <v>12</v>
      </c>
      <c r="H233" s="4">
        <v>4.0</v>
      </c>
      <c r="I233" s="3"/>
    </row>
    <row r="234">
      <c r="A234" s="4">
        <v>233.0</v>
      </c>
      <c r="B234" s="4" t="s">
        <v>477</v>
      </c>
      <c r="C234" s="4" t="s">
        <v>478</v>
      </c>
      <c r="D234" s="4" t="s">
        <v>9</v>
      </c>
      <c r="E234" s="4" t="s">
        <v>10</v>
      </c>
      <c r="F234" s="4" t="s">
        <v>15</v>
      </c>
      <c r="G234" s="4" t="s">
        <v>16</v>
      </c>
      <c r="H234" s="4">
        <v>1.0</v>
      </c>
      <c r="I234" s="3"/>
    </row>
    <row r="235">
      <c r="A235" s="4">
        <v>234.0</v>
      </c>
      <c r="B235" s="4" t="s">
        <v>479</v>
      </c>
      <c r="C235" s="4" t="s">
        <v>480</v>
      </c>
      <c r="D235" s="4" t="s">
        <v>19</v>
      </c>
      <c r="E235" s="4" t="s">
        <v>20</v>
      </c>
      <c r="F235" s="4" t="s">
        <v>11</v>
      </c>
      <c r="G235" s="4" t="s">
        <v>12</v>
      </c>
      <c r="H235" s="4">
        <v>1.0</v>
      </c>
      <c r="I235" s="3"/>
    </row>
    <row r="236">
      <c r="A236" s="4">
        <v>235.0</v>
      </c>
      <c r="B236" s="4" t="s">
        <v>481</v>
      </c>
      <c r="C236" s="4" t="s">
        <v>482</v>
      </c>
      <c r="D236" s="4" t="s">
        <v>9</v>
      </c>
      <c r="E236" s="4" t="s">
        <v>10</v>
      </c>
      <c r="F236" s="4" t="s">
        <v>21</v>
      </c>
      <c r="G236" s="4" t="s">
        <v>21</v>
      </c>
      <c r="H236" s="4">
        <v>2.0</v>
      </c>
      <c r="I236" s="3"/>
    </row>
    <row r="237">
      <c r="A237" s="4">
        <v>236.0</v>
      </c>
      <c r="B237" s="4" t="s">
        <v>483</v>
      </c>
      <c r="C237" s="4" t="s">
        <v>484</v>
      </c>
      <c r="D237" s="4" t="s">
        <v>27</v>
      </c>
      <c r="E237" s="4" t="s">
        <v>28</v>
      </c>
      <c r="F237" s="4" t="s">
        <v>15</v>
      </c>
      <c r="G237" s="4" t="s">
        <v>29</v>
      </c>
      <c r="H237" s="4">
        <v>2.0</v>
      </c>
      <c r="I237" s="3"/>
    </row>
    <row r="238">
      <c r="A238" s="4">
        <v>237.0</v>
      </c>
      <c r="B238" s="4" t="s">
        <v>485</v>
      </c>
      <c r="C238" s="4" t="s">
        <v>486</v>
      </c>
      <c r="D238" s="4" t="s">
        <v>9</v>
      </c>
      <c r="E238" s="4" t="s">
        <v>10</v>
      </c>
      <c r="F238" s="4" t="s">
        <v>11</v>
      </c>
      <c r="G238" s="4" t="s">
        <v>24</v>
      </c>
      <c r="H238" s="4">
        <v>1.0</v>
      </c>
      <c r="I238" s="3"/>
    </row>
    <row r="239">
      <c r="A239" s="4">
        <v>238.0</v>
      </c>
      <c r="B239" s="4" t="s">
        <v>487</v>
      </c>
      <c r="C239" s="4" t="s">
        <v>488</v>
      </c>
      <c r="D239" s="4" t="s">
        <v>9</v>
      </c>
      <c r="E239" s="4" t="s">
        <v>10</v>
      </c>
      <c r="F239" s="4" t="s">
        <v>11</v>
      </c>
      <c r="G239" s="4" t="s">
        <v>12</v>
      </c>
      <c r="H239" s="4">
        <v>1.0</v>
      </c>
      <c r="I239" s="3"/>
    </row>
    <row r="240">
      <c r="A240" s="4">
        <v>239.0</v>
      </c>
      <c r="B240" s="4" t="s">
        <v>489</v>
      </c>
      <c r="C240" s="4" t="s">
        <v>490</v>
      </c>
      <c r="D240" s="4" t="s">
        <v>9</v>
      </c>
      <c r="E240" s="4" t="s">
        <v>10</v>
      </c>
      <c r="F240" s="4" t="s">
        <v>15</v>
      </c>
      <c r="G240" s="4" t="s">
        <v>16</v>
      </c>
      <c r="H240" s="4">
        <v>1.0</v>
      </c>
      <c r="I240" s="3"/>
    </row>
    <row r="241">
      <c r="A241" s="4">
        <v>240.0</v>
      </c>
      <c r="B241" s="5">
        <v>42156.0</v>
      </c>
      <c r="C241" s="4" t="s">
        <v>491</v>
      </c>
      <c r="D241" s="4" t="s">
        <v>27</v>
      </c>
      <c r="E241" s="4" t="s">
        <v>28</v>
      </c>
      <c r="F241" s="4" t="s">
        <v>21</v>
      </c>
      <c r="G241" s="4" t="s">
        <v>21</v>
      </c>
      <c r="H241" s="4">
        <v>2.0</v>
      </c>
      <c r="I241" s="3"/>
    </row>
    <row r="242">
      <c r="A242" s="4">
        <v>241.0</v>
      </c>
      <c r="B242" s="4" t="s">
        <v>492</v>
      </c>
      <c r="C242" s="4" t="s">
        <v>493</v>
      </c>
      <c r="D242" s="4" t="s">
        <v>9</v>
      </c>
      <c r="E242" s="4" t="s">
        <v>10</v>
      </c>
      <c r="F242" s="4" t="s">
        <v>11</v>
      </c>
      <c r="G242" s="4" t="s">
        <v>24</v>
      </c>
      <c r="H242" s="4">
        <v>1.0</v>
      </c>
      <c r="I242" s="3"/>
    </row>
    <row r="243">
      <c r="A243" s="4">
        <v>242.0</v>
      </c>
      <c r="B243" s="4" t="s">
        <v>494</v>
      </c>
      <c r="C243" s="4" t="s">
        <v>495</v>
      </c>
      <c r="D243" s="4" t="s">
        <v>9</v>
      </c>
      <c r="E243" s="4" t="s">
        <v>10</v>
      </c>
      <c r="F243" s="4" t="s">
        <v>11</v>
      </c>
      <c r="G243" s="4" t="s">
        <v>24</v>
      </c>
      <c r="H243" s="4">
        <v>1.0</v>
      </c>
      <c r="I243" s="3"/>
    </row>
    <row r="244">
      <c r="A244" s="4">
        <v>243.0</v>
      </c>
      <c r="B244" s="4" t="s">
        <v>496</v>
      </c>
      <c r="C244" s="4" t="s">
        <v>497</v>
      </c>
      <c r="D244" s="4" t="s">
        <v>9</v>
      </c>
      <c r="E244" s="4" t="s">
        <v>10</v>
      </c>
      <c r="F244" s="4" t="s">
        <v>11</v>
      </c>
      <c r="G244" s="4" t="s">
        <v>12</v>
      </c>
      <c r="H244" s="4">
        <v>1.0</v>
      </c>
      <c r="I244" s="3"/>
    </row>
    <row r="245">
      <c r="A245" s="4">
        <v>244.0</v>
      </c>
      <c r="B245" s="4" t="s">
        <v>498</v>
      </c>
      <c r="C245" s="4" t="s">
        <v>499</v>
      </c>
      <c r="D245" s="4" t="s">
        <v>19</v>
      </c>
      <c r="E245" s="4" t="s">
        <v>20</v>
      </c>
      <c r="F245" s="4" t="s">
        <v>11</v>
      </c>
      <c r="G245" s="4" t="s">
        <v>24</v>
      </c>
      <c r="H245" s="4">
        <v>1.0</v>
      </c>
      <c r="I245" s="3"/>
    </row>
    <row r="246">
      <c r="A246" s="4">
        <v>245.0</v>
      </c>
      <c r="B246" s="4" t="s">
        <v>500</v>
      </c>
      <c r="C246" s="4" t="s">
        <v>501</v>
      </c>
      <c r="D246" s="4" t="s">
        <v>9</v>
      </c>
      <c r="E246" s="4" t="s">
        <v>10</v>
      </c>
      <c r="F246" s="4" t="s">
        <v>15</v>
      </c>
      <c r="G246" s="4" t="s">
        <v>29</v>
      </c>
      <c r="H246" s="4">
        <v>1.0</v>
      </c>
      <c r="I246" s="3"/>
    </row>
    <row r="247">
      <c r="A247" s="4">
        <v>246.0</v>
      </c>
      <c r="B247" s="4" t="s">
        <v>502</v>
      </c>
      <c r="C247" s="4" t="s">
        <v>503</v>
      </c>
      <c r="D247" s="4" t="s">
        <v>9</v>
      </c>
      <c r="E247" s="4" t="s">
        <v>10</v>
      </c>
      <c r="F247" s="4" t="s">
        <v>15</v>
      </c>
      <c r="G247" s="4" t="s">
        <v>29</v>
      </c>
      <c r="H247" s="4">
        <v>1.0</v>
      </c>
      <c r="I247" s="3"/>
    </row>
    <row r="248">
      <c r="A248" s="4">
        <v>247.0</v>
      </c>
      <c r="B248" s="4" t="s">
        <v>504</v>
      </c>
      <c r="C248" s="4" t="s">
        <v>505</v>
      </c>
      <c r="D248" s="4" t="s">
        <v>9</v>
      </c>
      <c r="E248" s="4" t="s">
        <v>10</v>
      </c>
      <c r="F248" s="4" t="s">
        <v>15</v>
      </c>
      <c r="G248" s="4" t="s">
        <v>29</v>
      </c>
      <c r="H248" s="4">
        <v>2.0</v>
      </c>
      <c r="I248" s="3"/>
    </row>
    <row r="249">
      <c r="A249" s="4">
        <v>248.0</v>
      </c>
      <c r="B249" s="4" t="s">
        <v>506</v>
      </c>
      <c r="C249" s="4" t="s">
        <v>507</v>
      </c>
      <c r="D249" s="4" t="s">
        <v>9</v>
      </c>
      <c r="E249" s="4" t="s">
        <v>10</v>
      </c>
      <c r="F249" s="4" t="s">
        <v>15</v>
      </c>
      <c r="G249" s="4" t="s">
        <v>29</v>
      </c>
      <c r="H249" s="4">
        <v>1.0</v>
      </c>
      <c r="I249" s="3"/>
    </row>
    <row r="250">
      <c r="A250" s="4">
        <v>249.0</v>
      </c>
      <c r="B250" s="4" t="s">
        <v>508</v>
      </c>
      <c r="C250" s="4" t="s">
        <v>509</v>
      </c>
      <c r="D250" s="4" t="s">
        <v>9</v>
      </c>
      <c r="E250" s="4" t="s">
        <v>10</v>
      </c>
      <c r="F250" s="4" t="s">
        <v>15</v>
      </c>
      <c r="G250" s="4" t="s">
        <v>29</v>
      </c>
      <c r="H250" s="4">
        <v>2.0</v>
      </c>
      <c r="I250" s="3"/>
    </row>
    <row r="251">
      <c r="A251" s="4">
        <v>250.0</v>
      </c>
      <c r="B251" s="4" t="s">
        <v>510</v>
      </c>
      <c r="C251" s="4" t="s">
        <v>511</v>
      </c>
      <c r="D251" s="4" t="s">
        <v>9</v>
      </c>
      <c r="E251" s="4" t="s">
        <v>10</v>
      </c>
      <c r="F251" s="4" t="s">
        <v>15</v>
      </c>
      <c r="G251" s="4" t="s">
        <v>16</v>
      </c>
      <c r="H251" s="4">
        <v>2.0</v>
      </c>
      <c r="I251" s="3"/>
    </row>
    <row r="252">
      <c r="A252" s="4">
        <v>251.0</v>
      </c>
      <c r="B252" s="4" t="s">
        <v>512</v>
      </c>
      <c r="C252" s="4" t="s">
        <v>513</v>
      </c>
      <c r="D252" s="4" t="s">
        <v>9</v>
      </c>
      <c r="E252" s="4" t="s">
        <v>10</v>
      </c>
      <c r="F252" s="4" t="s">
        <v>11</v>
      </c>
      <c r="G252" s="4" t="s">
        <v>24</v>
      </c>
      <c r="H252" s="4">
        <v>3.0</v>
      </c>
      <c r="I252" s="3"/>
    </row>
    <row r="253">
      <c r="A253" s="4">
        <v>252.0</v>
      </c>
      <c r="B253" s="4" t="s">
        <v>514</v>
      </c>
      <c r="C253" s="4" t="s">
        <v>515</v>
      </c>
      <c r="D253" s="4" t="s">
        <v>9</v>
      </c>
      <c r="E253" s="4" t="s">
        <v>10</v>
      </c>
      <c r="F253" s="4" t="s">
        <v>11</v>
      </c>
      <c r="G253" s="4" t="s">
        <v>24</v>
      </c>
      <c r="H253" s="4">
        <v>1.0</v>
      </c>
      <c r="I253" s="3"/>
    </row>
    <row r="254">
      <c r="A254" s="4">
        <v>253.0</v>
      </c>
      <c r="B254" s="4" t="s">
        <v>516</v>
      </c>
      <c r="C254" s="4" t="s">
        <v>517</v>
      </c>
      <c r="D254" s="4" t="s">
        <v>9</v>
      </c>
      <c r="E254" s="4" t="s">
        <v>10</v>
      </c>
      <c r="F254" s="4" t="s">
        <v>21</v>
      </c>
      <c r="G254" s="4" t="s">
        <v>21</v>
      </c>
      <c r="H254" s="4">
        <v>2.0</v>
      </c>
      <c r="I254" s="3"/>
    </row>
    <row r="255">
      <c r="A255" s="4">
        <v>254.0</v>
      </c>
      <c r="B255" s="4" t="s">
        <v>518</v>
      </c>
      <c r="C255" s="4" t="s">
        <v>519</v>
      </c>
      <c r="D255" s="4" t="s">
        <v>9</v>
      </c>
      <c r="E255" s="4" t="s">
        <v>10</v>
      </c>
      <c r="F255" s="4" t="s">
        <v>11</v>
      </c>
      <c r="G255" s="4" t="s">
        <v>24</v>
      </c>
      <c r="H255" s="4">
        <v>4.0</v>
      </c>
      <c r="I255" s="3"/>
    </row>
    <row r="256">
      <c r="A256" s="4">
        <v>255.0</v>
      </c>
      <c r="B256" s="4" t="s">
        <v>520</v>
      </c>
      <c r="C256" s="4" t="s">
        <v>521</v>
      </c>
      <c r="D256" s="4" t="s">
        <v>27</v>
      </c>
      <c r="E256" s="4" t="s">
        <v>28</v>
      </c>
      <c r="F256" s="4" t="s">
        <v>15</v>
      </c>
      <c r="G256" s="4" t="s">
        <v>29</v>
      </c>
      <c r="H256" s="4">
        <v>1.0</v>
      </c>
      <c r="I256" s="3"/>
    </row>
    <row r="257">
      <c r="A257" s="4">
        <v>256.0</v>
      </c>
      <c r="B257" s="4" t="s">
        <v>522</v>
      </c>
      <c r="C257" s="4" t="s">
        <v>523</v>
      </c>
      <c r="D257" s="4" t="s">
        <v>9</v>
      </c>
      <c r="E257" s="4" t="s">
        <v>10</v>
      </c>
      <c r="F257" s="4" t="s">
        <v>11</v>
      </c>
      <c r="G257" s="4" t="s">
        <v>24</v>
      </c>
      <c r="H257" s="4">
        <v>1.0</v>
      </c>
      <c r="I257" s="3"/>
    </row>
    <row r="258">
      <c r="A258" s="4">
        <v>257.0</v>
      </c>
      <c r="B258" s="4" t="s">
        <v>524</v>
      </c>
      <c r="C258" s="4" t="s">
        <v>525</v>
      </c>
      <c r="D258" s="4" t="s">
        <v>9</v>
      </c>
      <c r="E258" s="4" t="s">
        <v>10</v>
      </c>
      <c r="F258" s="4" t="s">
        <v>11</v>
      </c>
      <c r="G258" s="4" t="s">
        <v>24</v>
      </c>
      <c r="H258" s="4">
        <v>1.0</v>
      </c>
      <c r="I258" s="3"/>
    </row>
    <row r="259">
      <c r="A259" s="4">
        <v>258.0</v>
      </c>
      <c r="B259" s="4" t="s">
        <v>526</v>
      </c>
      <c r="C259" s="4" t="s">
        <v>527</v>
      </c>
      <c r="D259" s="4" t="s">
        <v>9</v>
      </c>
      <c r="E259" s="4" t="s">
        <v>10</v>
      </c>
      <c r="F259" s="4" t="s">
        <v>11</v>
      </c>
      <c r="G259" s="4" t="s">
        <v>12</v>
      </c>
      <c r="H259" s="4">
        <v>1.0</v>
      </c>
      <c r="I259" s="3"/>
    </row>
    <row r="260">
      <c r="A260" s="4">
        <v>259.0</v>
      </c>
      <c r="B260" s="4" t="s">
        <v>528</v>
      </c>
      <c r="C260" s="4" t="s">
        <v>529</v>
      </c>
      <c r="D260" s="4" t="s">
        <v>9</v>
      </c>
      <c r="E260" s="4" t="s">
        <v>10</v>
      </c>
      <c r="F260" s="4" t="s">
        <v>11</v>
      </c>
      <c r="G260" s="4" t="s">
        <v>24</v>
      </c>
      <c r="H260" s="4">
        <v>3.0</v>
      </c>
      <c r="I260" s="3"/>
    </row>
    <row r="261">
      <c r="A261" s="4">
        <v>260.0</v>
      </c>
      <c r="B261" s="4" t="s">
        <v>530</v>
      </c>
      <c r="C261" s="4" t="s">
        <v>531</v>
      </c>
      <c r="D261" s="4" t="s">
        <v>9</v>
      </c>
      <c r="E261" s="4" t="s">
        <v>10</v>
      </c>
      <c r="F261" s="4" t="s">
        <v>11</v>
      </c>
      <c r="G261" s="4" t="s">
        <v>12</v>
      </c>
      <c r="H261" s="4">
        <v>2.0</v>
      </c>
      <c r="I261" s="3"/>
    </row>
    <row r="262">
      <c r="A262" s="4">
        <v>261.0</v>
      </c>
      <c r="B262" s="4" t="s">
        <v>532</v>
      </c>
      <c r="C262" s="4" t="s">
        <v>533</v>
      </c>
      <c r="D262" s="4" t="s">
        <v>9</v>
      </c>
      <c r="E262" s="4" t="s">
        <v>10</v>
      </c>
      <c r="F262" s="4" t="s">
        <v>15</v>
      </c>
      <c r="G262" s="4" t="s">
        <v>29</v>
      </c>
      <c r="H262" s="4">
        <v>1.0</v>
      </c>
      <c r="I262" s="3"/>
    </row>
    <row r="263">
      <c r="A263" s="4">
        <v>262.0</v>
      </c>
      <c r="B263" s="4" t="s">
        <v>534</v>
      </c>
      <c r="C263" s="4" t="s">
        <v>535</v>
      </c>
      <c r="D263" s="4" t="s">
        <v>19</v>
      </c>
      <c r="E263" s="4" t="s">
        <v>20</v>
      </c>
      <c r="F263" s="4" t="s">
        <v>11</v>
      </c>
      <c r="G263" s="4" t="s">
        <v>12</v>
      </c>
      <c r="H263" s="4">
        <v>1.0</v>
      </c>
      <c r="I263" s="3"/>
    </row>
    <row r="264">
      <c r="A264" s="4">
        <v>263.0</v>
      </c>
      <c r="B264" s="4" t="s">
        <v>536</v>
      </c>
      <c r="C264" s="4" t="s">
        <v>537</v>
      </c>
      <c r="D264" s="4" t="s">
        <v>9</v>
      </c>
      <c r="E264" s="4" t="s">
        <v>10</v>
      </c>
      <c r="F264" s="4" t="s">
        <v>15</v>
      </c>
      <c r="G264" s="4" t="s">
        <v>16</v>
      </c>
      <c r="H264" s="4">
        <v>2.0</v>
      </c>
      <c r="I264" s="3"/>
    </row>
    <row r="265">
      <c r="A265" s="4">
        <v>264.0</v>
      </c>
      <c r="B265" s="4" t="s">
        <v>538</v>
      </c>
      <c r="C265" s="4" t="s">
        <v>539</v>
      </c>
      <c r="D265" s="4" t="s">
        <v>9</v>
      </c>
      <c r="E265" s="4" t="s">
        <v>10</v>
      </c>
      <c r="F265" s="4" t="s">
        <v>11</v>
      </c>
      <c r="G265" s="4" t="s">
        <v>24</v>
      </c>
      <c r="H265" s="4">
        <v>1.0</v>
      </c>
      <c r="I265" s="3"/>
    </row>
    <row r="266">
      <c r="A266" s="4">
        <v>265.0</v>
      </c>
      <c r="B266" s="4" t="s">
        <v>540</v>
      </c>
      <c r="C266" s="4" t="s">
        <v>541</v>
      </c>
      <c r="D266" s="4" t="s">
        <v>9</v>
      </c>
      <c r="E266" s="4" t="s">
        <v>10</v>
      </c>
      <c r="F266" s="4" t="s">
        <v>11</v>
      </c>
      <c r="G266" s="4" t="s">
        <v>24</v>
      </c>
      <c r="H266" s="4">
        <v>1.0</v>
      </c>
      <c r="I266" s="3"/>
    </row>
    <row r="267">
      <c r="A267" s="4">
        <v>266.0</v>
      </c>
      <c r="B267" s="4" t="s">
        <v>542</v>
      </c>
      <c r="C267" s="4" t="s">
        <v>543</v>
      </c>
      <c r="D267" s="4" t="s">
        <v>27</v>
      </c>
      <c r="E267" s="4" t="s">
        <v>28</v>
      </c>
      <c r="F267" s="4" t="s">
        <v>21</v>
      </c>
      <c r="G267" s="4" t="s">
        <v>21</v>
      </c>
      <c r="H267" s="4">
        <v>3.0</v>
      </c>
      <c r="I267" s="3"/>
    </row>
    <row r="268">
      <c r="A268" s="4">
        <v>267.0</v>
      </c>
      <c r="B268" s="4" t="s">
        <v>544</v>
      </c>
      <c r="C268" s="4" t="s">
        <v>545</v>
      </c>
      <c r="D268" s="4" t="s">
        <v>9</v>
      </c>
      <c r="E268" s="4" t="s">
        <v>10</v>
      </c>
      <c r="F268" s="4" t="s">
        <v>11</v>
      </c>
      <c r="G268" s="4" t="s">
        <v>24</v>
      </c>
      <c r="H268" s="4">
        <v>1.0</v>
      </c>
      <c r="I268" s="3"/>
    </row>
    <row r="269">
      <c r="A269" s="4">
        <v>268.0</v>
      </c>
      <c r="B269" s="4" t="s">
        <v>546</v>
      </c>
      <c r="C269" s="4" t="s">
        <v>547</v>
      </c>
      <c r="D269" s="4" t="s">
        <v>9</v>
      </c>
      <c r="E269" s="4" t="s">
        <v>10</v>
      </c>
      <c r="F269" s="4" t="s">
        <v>15</v>
      </c>
      <c r="G269" s="4" t="s">
        <v>16</v>
      </c>
      <c r="H269" s="4">
        <v>1.0</v>
      </c>
      <c r="I269" s="3"/>
    </row>
    <row r="270">
      <c r="A270" s="4">
        <v>269.0</v>
      </c>
      <c r="B270" s="4" t="s">
        <v>548</v>
      </c>
      <c r="C270" s="4" t="s">
        <v>549</v>
      </c>
      <c r="D270" s="4" t="s">
        <v>9</v>
      </c>
      <c r="E270" s="4" t="s">
        <v>10</v>
      </c>
      <c r="F270" s="4" t="s">
        <v>15</v>
      </c>
      <c r="G270" s="4" t="s">
        <v>16</v>
      </c>
      <c r="H270" s="4">
        <v>1.0</v>
      </c>
      <c r="I270" s="3"/>
    </row>
    <row r="271">
      <c r="A271" s="4">
        <v>270.0</v>
      </c>
      <c r="B271" s="4" t="s">
        <v>550</v>
      </c>
      <c r="C271" s="4" t="s">
        <v>551</v>
      </c>
      <c r="D271" s="4" t="s">
        <v>19</v>
      </c>
      <c r="E271" s="4" t="s">
        <v>20</v>
      </c>
      <c r="F271" s="4" t="s">
        <v>15</v>
      </c>
      <c r="G271" s="4" t="s">
        <v>29</v>
      </c>
      <c r="H271" s="4">
        <v>1.0</v>
      </c>
      <c r="I271" s="3"/>
    </row>
    <row r="272">
      <c r="A272" s="4">
        <v>271.0</v>
      </c>
      <c r="B272" s="4" t="s">
        <v>552</v>
      </c>
      <c r="C272" s="4" t="s">
        <v>553</v>
      </c>
      <c r="D272" s="4" t="s">
        <v>9</v>
      </c>
      <c r="E272" s="4" t="s">
        <v>10</v>
      </c>
      <c r="F272" s="4" t="s">
        <v>15</v>
      </c>
      <c r="G272" s="4" t="s">
        <v>16</v>
      </c>
      <c r="H272" s="4">
        <v>2.0</v>
      </c>
      <c r="I272" s="3"/>
    </row>
    <row r="273">
      <c r="A273" s="4">
        <v>272.0</v>
      </c>
      <c r="B273" s="4" t="s">
        <v>554</v>
      </c>
      <c r="C273" s="4" t="s">
        <v>555</v>
      </c>
      <c r="D273" s="4" t="s">
        <v>9</v>
      </c>
      <c r="E273" s="4" t="s">
        <v>10</v>
      </c>
      <c r="F273" s="4" t="s">
        <v>11</v>
      </c>
      <c r="G273" s="4" t="s">
        <v>24</v>
      </c>
      <c r="H273" s="4">
        <v>1.0</v>
      </c>
      <c r="I273" s="3"/>
    </row>
    <row r="274">
      <c r="A274" s="4">
        <v>273.0</v>
      </c>
      <c r="B274" s="4" t="s">
        <v>556</v>
      </c>
      <c r="C274" s="4" t="s">
        <v>557</v>
      </c>
      <c r="D274" s="4" t="s">
        <v>9</v>
      </c>
      <c r="E274" s="4" t="s">
        <v>10</v>
      </c>
      <c r="F274" s="4" t="s">
        <v>11</v>
      </c>
      <c r="G274" s="4" t="s">
        <v>24</v>
      </c>
      <c r="H274" s="4">
        <v>3.0</v>
      </c>
      <c r="I274" s="3"/>
    </row>
    <row r="275">
      <c r="A275" s="4">
        <v>274.0</v>
      </c>
      <c r="B275" s="4" t="s">
        <v>558</v>
      </c>
      <c r="C275" s="4" t="s">
        <v>559</v>
      </c>
      <c r="D275" s="4" t="s">
        <v>9</v>
      </c>
      <c r="E275" s="4" t="s">
        <v>10</v>
      </c>
      <c r="F275" s="4" t="s">
        <v>11</v>
      </c>
      <c r="G275" s="4" t="s">
        <v>12</v>
      </c>
      <c r="H275" s="4">
        <v>1.0</v>
      </c>
      <c r="I275" s="3"/>
    </row>
    <row r="276">
      <c r="A276" s="4">
        <v>275.0</v>
      </c>
      <c r="B276" s="4" t="s">
        <v>560</v>
      </c>
      <c r="C276" s="4" t="s">
        <v>561</v>
      </c>
      <c r="D276" s="4" t="s">
        <v>27</v>
      </c>
      <c r="E276" s="4" t="s">
        <v>28</v>
      </c>
      <c r="F276" s="4" t="s">
        <v>15</v>
      </c>
      <c r="G276" s="4" t="s">
        <v>29</v>
      </c>
      <c r="H276" s="4">
        <v>1.0</v>
      </c>
      <c r="I276" s="3"/>
    </row>
    <row r="277">
      <c r="A277" s="4">
        <v>276.0</v>
      </c>
      <c r="B277" s="4" t="s">
        <v>562</v>
      </c>
      <c r="C277" s="4" t="s">
        <v>563</v>
      </c>
      <c r="D277" s="4" t="s">
        <v>9</v>
      </c>
      <c r="E277" s="4" t="s">
        <v>10</v>
      </c>
      <c r="F277" s="4" t="s">
        <v>11</v>
      </c>
      <c r="G277" s="4" t="s">
        <v>12</v>
      </c>
      <c r="H277" s="4">
        <v>2.0</v>
      </c>
      <c r="I277" s="3"/>
    </row>
    <row r="278">
      <c r="A278" s="4">
        <v>277.0</v>
      </c>
      <c r="B278" s="4" t="s">
        <v>564</v>
      </c>
      <c r="C278" s="4" t="s">
        <v>565</v>
      </c>
      <c r="D278" s="4" t="s">
        <v>9</v>
      </c>
      <c r="E278" s="4" t="s">
        <v>10</v>
      </c>
      <c r="F278" s="4" t="s">
        <v>15</v>
      </c>
      <c r="G278" s="4" t="s">
        <v>16</v>
      </c>
      <c r="H278" s="4">
        <v>1.0</v>
      </c>
      <c r="I278" s="3"/>
    </row>
    <row r="279">
      <c r="A279" s="4">
        <v>278.0</v>
      </c>
      <c r="B279" s="4" t="s">
        <v>566</v>
      </c>
      <c r="C279" s="4" t="s">
        <v>567</v>
      </c>
      <c r="D279" s="4" t="s">
        <v>9</v>
      </c>
      <c r="E279" s="4" t="s">
        <v>10</v>
      </c>
      <c r="F279" s="4" t="s">
        <v>21</v>
      </c>
      <c r="G279" s="4" t="s">
        <v>21</v>
      </c>
      <c r="H279" s="4">
        <v>3.0</v>
      </c>
      <c r="I279" s="3"/>
    </row>
    <row r="280">
      <c r="A280" s="4">
        <v>279.0</v>
      </c>
      <c r="B280" s="4" t="s">
        <v>568</v>
      </c>
      <c r="C280" s="4" t="s">
        <v>569</v>
      </c>
      <c r="D280" s="4" t="s">
        <v>9</v>
      </c>
      <c r="E280" s="4" t="s">
        <v>10</v>
      </c>
      <c r="F280" s="4" t="s">
        <v>15</v>
      </c>
      <c r="G280" s="4" t="s">
        <v>29</v>
      </c>
      <c r="H280" s="4">
        <v>3.0</v>
      </c>
      <c r="I280" s="3"/>
    </row>
    <row r="281">
      <c r="A281" s="4">
        <v>280.0</v>
      </c>
      <c r="B281" s="4" t="s">
        <v>570</v>
      </c>
      <c r="C281" s="4" t="s">
        <v>571</v>
      </c>
      <c r="D281" s="4" t="s">
        <v>9</v>
      </c>
      <c r="E281" s="4" t="s">
        <v>10</v>
      </c>
      <c r="F281" s="4" t="s">
        <v>11</v>
      </c>
      <c r="G281" s="4" t="s">
        <v>12</v>
      </c>
      <c r="H281" s="4">
        <v>2.0</v>
      </c>
      <c r="I281" s="3"/>
    </row>
    <row r="282">
      <c r="A282" s="4">
        <v>281.0</v>
      </c>
      <c r="B282" s="4" t="s">
        <v>572</v>
      </c>
      <c r="C282" s="4" t="s">
        <v>573</v>
      </c>
      <c r="D282" s="4" t="s">
        <v>9</v>
      </c>
      <c r="E282" s="4" t="s">
        <v>10</v>
      </c>
      <c r="F282" s="4" t="s">
        <v>15</v>
      </c>
      <c r="G282" s="4" t="s">
        <v>16</v>
      </c>
      <c r="H282" s="4">
        <v>1.0</v>
      </c>
      <c r="I282" s="3"/>
    </row>
    <row r="283">
      <c r="A283" s="4">
        <v>282.0</v>
      </c>
      <c r="B283" s="4" t="s">
        <v>574</v>
      </c>
      <c r="C283" s="4" t="s">
        <v>575</v>
      </c>
      <c r="D283" s="4" t="s">
        <v>9</v>
      </c>
      <c r="E283" s="4" t="s">
        <v>10</v>
      </c>
      <c r="F283" s="4" t="s">
        <v>15</v>
      </c>
      <c r="G283" s="4" t="s">
        <v>29</v>
      </c>
      <c r="H283" s="4">
        <v>2.0</v>
      </c>
      <c r="I283" s="3"/>
    </row>
    <row r="284">
      <c r="A284" s="4">
        <v>283.0</v>
      </c>
      <c r="B284" s="4" t="s">
        <v>576</v>
      </c>
      <c r="C284" s="4" t="s">
        <v>577</v>
      </c>
      <c r="D284" s="4" t="s">
        <v>27</v>
      </c>
      <c r="E284" s="4" t="s">
        <v>28</v>
      </c>
      <c r="F284" s="4" t="s">
        <v>15</v>
      </c>
      <c r="G284" s="4" t="s">
        <v>29</v>
      </c>
      <c r="H284" s="4">
        <v>3.0</v>
      </c>
      <c r="I284" s="3"/>
    </row>
    <row r="285">
      <c r="A285" s="4">
        <v>284.0</v>
      </c>
      <c r="B285" s="4" t="s">
        <v>578</v>
      </c>
      <c r="C285" s="4" t="s">
        <v>579</v>
      </c>
      <c r="D285" s="4" t="s">
        <v>9</v>
      </c>
      <c r="E285" s="4" t="s">
        <v>10</v>
      </c>
      <c r="F285" s="4" t="s">
        <v>11</v>
      </c>
      <c r="G285" s="4" t="s">
        <v>24</v>
      </c>
      <c r="H285" s="4">
        <v>1.0</v>
      </c>
      <c r="I285" s="3"/>
    </row>
    <row r="286">
      <c r="A286" s="4">
        <v>285.0</v>
      </c>
      <c r="B286" s="4" t="s">
        <v>580</v>
      </c>
      <c r="C286" s="4" t="s">
        <v>581</v>
      </c>
      <c r="D286" s="4" t="s">
        <v>27</v>
      </c>
      <c r="E286" s="4" t="s">
        <v>28</v>
      </c>
      <c r="F286" s="4" t="s">
        <v>15</v>
      </c>
      <c r="G286" s="4" t="s">
        <v>29</v>
      </c>
      <c r="H286" s="4">
        <v>1.0</v>
      </c>
      <c r="I286" s="3"/>
    </row>
  </sheetData>
  <mergeCells count="1">
    <mergeCell ref="D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25"/>
  </cols>
  <sheetData>
    <row r="1">
      <c r="A1" s="7"/>
      <c r="B1" s="7"/>
      <c r="C1" s="7"/>
      <c r="D1" s="8" t="s">
        <v>582</v>
      </c>
      <c r="F1" s="9" t="s">
        <v>583</v>
      </c>
      <c r="H1" s="10">
        <v>44348.0</v>
      </c>
      <c r="J1" s="11">
        <v>44349.0</v>
      </c>
      <c r="L1" s="12" t="s">
        <v>584</v>
      </c>
      <c r="N1" s="13" t="s">
        <v>585</v>
      </c>
    </row>
    <row r="2">
      <c r="A2" s="7"/>
      <c r="B2" s="7"/>
      <c r="C2" s="7"/>
      <c r="D2" s="8" t="s">
        <v>586</v>
      </c>
      <c r="E2" s="8" t="s">
        <v>587</v>
      </c>
      <c r="F2" s="9" t="s">
        <v>586</v>
      </c>
      <c r="G2" s="9" t="s">
        <v>587</v>
      </c>
      <c r="H2" s="14" t="s">
        <v>586</v>
      </c>
      <c r="I2" s="14" t="s">
        <v>587</v>
      </c>
      <c r="J2" s="15" t="s">
        <v>586</v>
      </c>
      <c r="K2" s="15" t="s">
        <v>587</v>
      </c>
      <c r="L2" s="12" t="s">
        <v>586</v>
      </c>
      <c r="M2" s="12" t="s">
        <v>587</v>
      </c>
      <c r="N2" s="13" t="s">
        <v>586</v>
      </c>
      <c r="O2" s="13" t="s">
        <v>587</v>
      </c>
    </row>
    <row r="3">
      <c r="A3" s="16" t="s">
        <v>588</v>
      </c>
      <c r="B3" s="16" t="s">
        <v>589</v>
      </c>
      <c r="C3" s="16" t="s">
        <v>590</v>
      </c>
      <c r="D3" s="17"/>
      <c r="E3" s="17"/>
      <c r="F3" s="18"/>
      <c r="G3" s="18"/>
      <c r="H3" s="19"/>
      <c r="I3" s="19"/>
      <c r="J3" s="20"/>
      <c r="K3" s="20"/>
      <c r="L3" s="21"/>
      <c r="M3" s="21"/>
      <c r="N3" s="22"/>
      <c r="O3" s="22"/>
      <c r="P3" s="23" t="s">
        <v>587</v>
      </c>
      <c r="Q3" s="23" t="s">
        <v>586</v>
      </c>
      <c r="R3" s="23" t="s">
        <v>591</v>
      </c>
      <c r="S3" s="24" t="s">
        <v>592</v>
      </c>
    </row>
    <row r="4">
      <c r="A4" s="4">
        <v>1.0</v>
      </c>
      <c r="B4" s="4" t="s">
        <v>7</v>
      </c>
      <c r="C4" s="25" t="str">
        <f t="array" ref="C4">INDEX('Svi studenti'!$C$2:$C1000,MATCH(B4, 'Svi studenti'!$B$2:$B1000, 0))</f>
        <v>Аврамовић, Лазар</v>
      </c>
      <c r="I4" s="26">
        <f t="array" ref="I4">IFERROR(INDEX('Jun1'!A$6:U$75, MATCH(B4,'Jun1'!A$6:A$75, 0), 21),0)</f>
        <v>8</v>
      </c>
      <c r="K4" s="27">
        <f t="array" ref="K4">IFERROR(INDEX('Jun2'!A$6:W$54, MATCH(B4,'Jun2'!A$6:A$54, 0), 23),0)</f>
        <v>6</v>
      </c>
      <c r="P4" s="25">
        <f t="shared" ref="P4:P288" si="1">IF(ISBLANK(G4), IF(ISBLANK(E4), IF(ISBLANK(O4), IF(ISBLANK(M4), IF(ISBLANK(K4),I4,K4), M4), O4), E4), G4)</f>
        <v>6</v>
      </c>
      <c r="Q4" s="25" t="str">
        <f t="shared" ref="Q4:Q286" si="2">IF(ISBLANK(F4), IF(ISBLANK(D4), IF(ISBLANK(N4), IF(ISBLANK(L4), IF(ISBLANK(J4),H4,J4), L4), N4), D4), F4)</f>
        <v/>
      </c>
      <c r="R4" s="28">
        <f t="shared" ref="R4:R288" si="3">SUM(Q4,P4)</f>
        <v>6</v>
      </c>
      <c r="S4" s="25">
        <f t="shared" ref="S4:S288" si="4">IF(R4&gt;=91,10,IF(R4&gt;=81,9, IF(R4&gt;=71,8,IF(R4&gt;=61,7,IF(R4&gt;=51,6,5)))))</f>
        <v>5</v>
      </c>
    </row>
    <row r="5">
      <c r="A5" s="4">
        <v>2.0</v>
      </c>
      <c r="B5" s="4" t="s">
        <v>13</v>
      </c>
      <c r="C5" s="25" t="str">
        <f t="array" ref="C5">INDEX('Svi studenti'!$C$2:$C1000,MATCH(B5, 'Svi studenti'!$B$2:$B1000, 0))</f>
        <v>Аврамовић, Митар</v>
      </c>
      <c r="I5" s="7">
        <f t="array" ref="I5">IFERROR(INDEX('Jun1'!A$6:U$75, MATCH(B5,'Jun1'!A$6:A$75, 0), 21),0)</f>
        <v>0</v>
      </c>
      <c r="K5" s="27"/>
      <c r="P5" s="25">
        <f t="shared" si="1"/>
        <v>0</v>
      </c>
      <c r="Q5" s="25" t="str">
        <f t="shared" si="2"/>
        <v/>
      </c>
      <c r="R5" s="28">
        <f t="shared" si="3"/>
        <v>0</v>
      </c>
      <c r="S5" s="25">
        <f t="shared" si="4"/>
        <v>5</v>
      </c>
    </row>
    <row r="6">
      <c r="A6" s="4">
        <v>3.0</v>
      </c>
      <c r="B6" s="4" t="s">
        <v>17</v>
      </c>
      <c r="C6" s="25" t="str">
        <f t="array" ref="C6">INDEX('Svi studenti'!$C$2:$C1000,MATCH(B6, 'Svi studenti'!$B$2:$B1000, 0))</f>
        <v>Аздејковић, Алекса</v>
      </c>
      <c r="I6" s="7">
        <f t="array" ref="I6">IFERROR(INDEX('Jun1'!A$6:U$75, MATCH(B6,'Jun1'!A$6:A$75, 0), 21),0)</f>
        <v>0</v>
      </c>
      <c r="K6" s="27"/>
      <c r="P6" s="25">
        <f t="shared" si="1"/>
        <v>0</v>
      </c>
      <c r="Q6" s="25" t="str">
        <f t="shared" si="2"/>
        <v/>
      </c>
      <c r="R6" s="28">
        <f t="shared" si="3"/>
        <v>0</v>
      </c>
      <c r="S6" s="25">
        <f t="shared" si="4"/>
        <v>5</v>
      </c>
    </row>
    <row r="7">
      <c r="A7" s="4">
        <v>4.0</v>
      </c>
      <c r="B7" s="4" t="s">
        <v>22</v>
      </c>
      <c r="C7" s="25" t="str">
        <f t="array" ref="C7">INDEX('Svi studenti'!$C$2:$C1000,MATCH(B7, 'Svi studenti'!$B$2:$B1000, 0))</f>
        <v>Аксентијевић, Ђорђе</v>
      </c>
      <c r="I7" s="7">
        <f t="array" ref="I7">IFERROR(INDEX('Jun1'!A$6:U$75, MATCH(B7,'Jun1'!A$6:A$75, 0), 21),0)</f>
        <v>34</v>
      </c>
      <c r="K7" s="27"/>
      <c r="P7" s="25">
        <f t="shared" si="1"/>
        <v>34</v>
      </c>
      <c r="Q7" s="25" t="str">
        <f t="shared" si="2"/>
        <v/>
      </c>
      <c r="R7" s="28">
        <f t="shared" si="3"/>
        <v>34</v>
      </c>
      <c r="S7" s="25">
        <f t="shared" si="4"/>
        <v>5</v>
      </c>
    </row>
    <row r="8">
      <c r="A8" s="4">
        <v>5.0</v>
      </c>
      <c r="B8" s="4" t="s">
        <v>25</v>
      </c>
      <c r="C8" s="25" t="str">
        <f t="array" ref="C8">INDEX('Svi studenti'!$C$2:$C1000,MATCH(B8, 'Svi studenti'!$B$2:$B1000, 0))</f>
        <v>Алексендрић, Катарина</v>
      </c>
      <c r="I8" s="7">
        <f t="array" ref="I8">IFERROR(INDEX('Jun1'!A$6:U$75, MATCH(B8,'Jun1'!A$6:A$75, 0), 21),0)</f>
        <v>0</v>
      </c>
      <c r="K8" s="27"/>
      <c r="P8" s="25">
        <f t="shared" si="1"/>
        <v>0</v>
      </c>
      <c r="Q8" s="25" t="str">
        <f t="shared" si="2"/>
        <v/>
      </c>
      <c r="R8" s="28">
        <f t="shared" si="3"/>
        <v>0</v>
      </c>
      <c r="S8" s="25">
        <f t="shared" si="4"/>
        <v>5</v>
      </c>
    </row>
    <row r="9">
      <c r="A9" s="4">
        <v>6.0</v>
      </c>
      <c r="B9" s="4" t="s">
        <v>30</v>
      </c>
      <c r="C9" s="25" t="str">
        <f t="array" ref="C9">INDEX('Svi studenti'!$C$2:$C1000,MATCH(B9, 'Svi studenti'!$B$2:$B1000, 0))</f>
        <v>Амиџић, Вук</v>
      </c>
      <c r="I9" s="7">
        <f t="array" ref="I9">IFERROR(INDEX('Jun1'!A$6:U$75, MATCH(B9,'Jun1'!A$6:A$75, 0), 21),0)</f>
        <v>30</v>
      </c>
      <c r="K9" s="27">
        <f t="array" ref="K9">IFERROR(INDEX('Jun2'!A$6:W$54, MATCH(B9,'Jun2'!A$6:A$54, 0), 23),0)</f>
        <v>46</v>
      </c>
      <c r="P9" s="25">
        <f t="shared" si="1"/>
        <v>46</v>
      </c>
      <c r="Q9" s="25" t="str">
        <f t="shared" si="2"/>
        <v/>
      </c>
      <c r="R9" s="28">
        <f t="shared" si="3"/>
        <v>46</v>
      </c>
      <c r="S9" s="25">
        <f t="shared" si="4"/>
        <v>5</v>
      </c>
    </row>
    <row r="10">
      <c r="A10" s="4">
        <v>7.0</v>
      </c>
      <c r="B10" s="4" t="s">
        <v>32</v>
      </c>
      <c r="C10" s="25" t="str">
        <f t="array" ref="C10">INDEX('Svi studenti'!$C$2:$C1000,MATCH(B10, 'Svi studenti'!$B$2:$B1000, 0))</f>
        <v>Андрић, Бошко</v>
      </c>
      <c r="I10" s="7">
        <f t="array" ref="I10">IFERROR(INDEX('Jun1'!A$6:U$75, MATCH(B10,'Jun1'!A$6:A$75, 0), 21),0)</f>
        <v>0</v>
      </c>
      <c r="K10" s="27"/>
      <c r="P10" s="25">
        <f t="shared" si="1"/>
        <v>0</v>
      </c>
      <c r="Q10" s="25" t="str">
        <f t="shared" si="2"/>
        <v/>
      </c>
      <c r="R10" s="28">
        <f t="shared" si="3"/>
        <v>0</v>
      </c>
      <c r="S10" s="25">
        <f t="shared" si="4"/>
        <v>5</v>
      </c>
    </row>
    <row r="11">
      <c r="A11" s="4">
        <v>8.0</v>
      </c>
      <c r="B11" s="4" t="s">
        <v>34</v>
      </c>
      <c r="C11" s="25" t="str">
        <f t="array" ref="C11">INDEX('Svi studenti'!$C$2:$C1000,MATCH(B11, 'Svi studenti'!$B$2:$B1000, 0))</f>
        <v>Антонијевић, Филип</v>
      </c>
      <c r="I11" s="7">
        <f t="array" ref="I11">IFERROR(INDEX('Jun1'!A$6:U$75, MATCH(B11,'Jun1'!A$6:A$75, 0), 21),0)</f>
        <v>0</v>
      </c>
      <c r="K11" s="27"/>
      <c r="P11" s="25">
        <f t="shared" si="1"/>
        <v>0</v>
      </c>
      <c r="Q11" s="25" t="str">
        <f t="shared" si="2"/>
        <v/>
      </c>
      <c r="R11" s="28">
        <f t="shared" si="3"/>
        <v>0</v>
      </c>
      <c r="S11" s="25">
        <f t="shared" si="4"/>
        <v>5</v>
      </c>
    </row>
    <row r="12">
      <c r="A12" s="4">
        <v>9.0</v>
      </c>
      <c r="B12" s="4" t="s">
        <v>36</v>
      </c>
      <c r="C12" s="25" t="str">
        <f t="array" ref="C12">INDEX('Svi studenti'!$C$2:$C1000,MATCH(B12, 'Svi studenti'!$B$2:$B1000, 0))</f>
        <v>Арамбашић, Лука</v>
      </c>
      <c r="I12" s="7">
        <f t="array" ref="I12">IFERROR(INDEX('Jun1'!A$6:U$75, MATCH(B12,'Jun1'!A$6:A$75, 0), 21),0)</f>
        <v>54</v>
      </c>
      <c r="K12" s="27"/>
      <c r="P12" s="25">
        <f t="shared" si="1"/>
        <v>54</v>
      </c>
      <c r="Q12" s="25" t="str">
        <f t="shared" si="2"/>
        <v/>
      </c>
      <c r="R12" s="28">
        <f t="shared" si="3"/>
        <v>54</v>
      </c>
      <c r="S12" s="25">
        <f t="shared" si="4"/>
        <v>6</v>
      </c>
    </row>
    <row r="13">
      <c r="A13" s="4">
        <v>10.0</v>
      </c>
      <c r="B13" s="4" t="s">
        <v>38</v>
      </c>
      <c r="C13" s="25" t="str">
        <f t="array" ref="C13">INDEX('Svi studenti'!$C$2:$C1000,MATCH(B13, 'Svi studenti'!$B$2:$B1000, 0))</f>
        <v>Арамбашић, Тодор</v>
      </c>
      <c r="I13" s="7">
        <f t="array" ref="I13">IFERROR(INDEX('Jun1'!A$6:U$75, MATCH(B13,'Jun1'!A$6:A$75, 0), 21),0)</f>
        <v>0</v>
      </c>
      <c r="K13" s="27"/>
      <c r="P13" s="25">
        <f t="shared" si="1"/>
        <v>0</v>
      </c>
      <c r="Q13" s="25" t="str">
        <f t="shared" si="2"/>
        <v/>
      </c>
      <c r="R13" s="28">
        <f t="shared" si="3"/>
        <v>0</v>
      </c>
      <c r="S13" s="25">
        <f t="shared" si="4"/>
        <v>5</v>
      </c>
    </row>
    <row r="14">
      <c r="A14" s="4">
        <v>11.0</v>
      </c>
      <c r="B14" s="4" t="s">
        <v>40</v>
      </c>
      <c r="C14" s="25" t="str">
        <f t="array" ref="C14">INDEX('Svi studenti'!$C$2:$C1000,MATCH(B14, 'Svi studenti'!$B$2:$B1000, 0))</f>
        <v>Бадовинац, Богдан</v>
      </c>
      <c r="I14" s="7">
        <f t="array" ref="I14">IFERROR(INDEX('Jun1'!A$6:U$75, MATCH(B14,'Jun1'!A$6:A$75, 0), 21),0)</f>
        <v>0</v>
      </c>
      <c r="K14" s="27"/>
      <c r="P14" s="25">
        <f t="shared" si="1"/>
        <v>0</v>
      </c>
      <c r="Q14" s="25" t="str">
        <f t="shared" si="2"/>
        <v/>
      </c>
      <c r="R14" s="28">
        <f t="shared" si="3"/>
        <v>0</v>
      </c>
      <c r="S14" s="25">
        <f t="shared" si="4"/>
        <v>5</v>
      </c>
    </row>
    <row r="15">
      <c r="A15" s="4">
        <v>12.0</v>
      </c>
      <c r="B15" s="4" t="s">
        <v>42</v>
      </c>
      <c r="C15" s="25" t="str">
        <f t="array" ref="C15">INDEX('Svi studenti'!$C$2:$C1000,MATCH(B15, 'Svi studenti'!$B$2:$B1000, 0))</f>
        <v>Баковић, Будимир</v>
      </c>
      <c r="I15" s="7">
        <f t="array" ref="I15">IFERROR(INDEX('Jun1'!A$6:U$75, MATCH(B15,'Jun1'!A$6:A$75, 0), 21),0)</f>
        <v>0</v>
      </c>
      <c r="K15" s="27"/>
      <c r="P15" s="25">
        <f t="shared" si="1"/>
        <v>0</v>
      </c>
      <c r="Q15" s="25" t="str">
        <f t="shared" si="2"/>
        <v/>
      </c>
      <c r="R15" s="28">
        <f t="shared" si="3"/>
        <v>0</v>
      </c>
      <c r="S15" s="25">
        <f t="shared" si="4"/>
        <v>5</v>
      </c>
    </row>
    <row r="16">
      <c r="A16" s="4">
        <v>13.0</v>
      </c>
      <c r="B16" s="4" t="s">
        <v>44</v>
      </c>
      <c r="C16" s="25" t="str">
        <f t="array" ref="C16">INDEX('Svi studenti'!$C$2:$C1000,MATCH(B16, 'Svi studenti'!$B$2:$B1000, 0))</f>
        <v>Баранин, Тамара</v>
      </c>
      <c r="I16" s="7">
        <f t="array" ref="I16">IFERROR(INDEX('Jun1'!A$6:U$75, MATCH(B16,'Jun1'!A$6:A$75, 0), 21),0)</f>
        <v>36</v>
      </c>
      <c r="K16" s="27"/>
      <c r="P16" s="25">
        <f t="shared" si="1"/>
        <v>36</v>
      </c>
      <c r="Q16" s="25" t="str">
        <f t="shared" si="2"/>
        <v/>
      </c>
      <c r="R16" s="28">
        <f t="shared" si="3"/>
        <v>36</v>
      </c>
      <c r="S16" s="25">
        <f t="shared" si="4"/>
        <v>5</v>
      </c>
    </row>
    <row r="17">
      <c r="A17" s="4">
        <v>14.0</v>
      </c>
      <c r="B17" s="4" t="s">
        <v>46</v>
      </c>
      <c r="C17" s="25" t="str">
        <f t="array" ref="C17">INDEX('Svi studenti'!$C$2:$C1000,MATCH(B17, 'Svi studenti'!$B$2:$B1000, 0))</f>
        <v>Барић, Петар</v>
      </c>
      <c r="I17" s="7">
        <f t="array" ref="I17">IFERROR(INDEX('Jun1'!A$6:U$75, MATCH(B17,'Jun1'!A$6:A$75, 0), 21),0)</f>
        <v>0</v>
      </c>
      <c r="K17" s="27"/>
      <c r="P17" s="25">
        <f t="shared" si="1"/>
        <v>0</v>
      </c>
      <c r="Q17" s="25" t="str">
        <f t="shared" si="2"/>
        <v/>
      </c>
      <c r="R17" s="28">
        <f t="shared" si="3"/>
        <v>0</v>
      </c>
      <c r="S17" s="25">
        <f t="shared" si="4"/>
        <v>5</v>
      </c>
    </row>
    <row r="18">
      <c r="A18" s="4">
        <v>15.0</v>
      </c>
      <c r="B18" s="4" t="s">
        <v>48</v>
      </c>
      <c r="C18" s="25" t="str">
        <f t="array" ref="C18">INDEX('Svi studenti'!$C$2:$C1000,MATCH(B18, 'Svi studenti'!$B$2:$B1000, 0))</f>
        <v>Бекчић, Драган</v>
      </c>
      <c r="I18" s="7">
        <f t="array" ref="I18">IFERROR(INDEX('Jun1'!A$6:U$75, MATCH(B18,'Jun1'!A$6:A$75, 0), 21),0)</f>
        <v>31</v>
      </c>
      <c r="K18" s="27"/>
      <c r="P18" s="25">
        <f t="shared" si="1"/>
        <v>31</v>
      </c>
      <c r="Q18" s="25" t="str">
        <f t="shared" si="2"/>
        <v/>
      </c>
      <c r="R18" s="28">
        <f t="shared" si="3"/>
        <v>31</v>
      </c>
      <c r="S18" s="25">
        <f t="shared" si="4"/>
        <v>5</v>
      </c>
    </row>
    <row r="19">
      <c r="A19" s="4">
        <v>16.0</v>
      </c>
      <c r="B19" s="4" t="s">
        <v>50</v>
      </c>
      <c r="C19" s="25" t="str">
        <f t="array" ref="C19">INDEX('Svi studenti'!$C$2:$C1000,MATCH(B19, 'Svi studenti'!$B$2:$B1000, 0))</f>
        <v>Бећаревић, Лазар</v>
      </c>
      <c r="I19" s="7">
        <f t="array" ref="I19">IFERROR(INDEX('Jun1'!A$6:U$75, MATCH(B19,'Jun1'!A$6:A$75, 0), 21),0)</f>
        <v>0</v>
      </c>
      <c r="K19" s="27"/>
      <c r="P19" s="25">
        <f t="shared" si="1"/>
        <v>0</v>
      </c>
      <c r="Q19" s="25" t="str">
        <f t="shared" si="2"/>
        <v/>
      </c>
      <c r="R19" s="28">
        <f t="shared" si="3"/>
        <v>0</v>
      </c>
      <c r="S19" s="25">
        <f t="shared" si="4"/>
        <v>5</v>
      </c>
    </row>
    <row r="20">
      <c r="A20" s="4">
        <v>17.0</v>
      </c>
      <c r="B20" s="4" t="s">
        <v>52</v>
      </c>
      <c r="C20" s="25" t="str">
        <f t="array" ref="C20">INDEX('Svi studenti'!$C$2:$C1000,MATCH(B20, 'Svi studenti'!$B$2:$B1000, 0))</f>
        <v>Биочанин, Милош</v>
      </c>
      <c r="I20" s="7">
        <f t="array" ref="I20">IFERROR(INDEX('Jun1'!A$6:U$75, MATCH(B20,'Jun1'!A$6:A$75, 0), 21),0)</f>
        <v>0</v>
      </c>
      <c r="K20" s="27"/>
      <c r="P20" s="25">
        <f t="shared" si="1"/>
        <v>0</v>
      </c>
      <c r="Q20" s="25" t="str">
        <f t="shared" si="2"/>
        <v/>
      </c>
      <c r="R20" s="28">
        <f t="shared" si="3"/>
        <v>0</v>
      </c>
      <c r="S20" s="25">
        <f t="shared" si="4"/>
        <v>5</v>
      </c>
    </row>
    <row r="21">
      <c r="A21" s="4">
        <v>18.0</v>
      </c>
      <c r="B21" s="4" t="s">
        <v>54</v>
      </c>
      <c r="C21" s="25" t="str">
        <f t="array" ref="C21">INDEX('Svi studenti'!$C$2:$C1000,MATCH(B21, 'Svi studenti'!$B$2:$B1000, 0))</f>
        <v>Благојевић, Наташа</v>
      </c>
      <c r="I21" s="7">
        <f t="array" ref="I21">IFERROR(INDEX('Jun1'!A$6:U$75, MATCH(B21,'Jun1'!A$6:A$75, 0), 21),0)</f>
        <v>46</v>
      </c>
      <c r="K21" s="27"/>
      <c r="P21" s="25">
        <f t="shared" si="1"/>
        <v>46</v>
      </c>
      <c r="Q21" s="25" t="str">
        <f t="shared" si="2"/>
        <v/>
      </c>
      <c r="R21" s="28">
        <f t="shared" si="3"/>
        <v>46</v>
      </c>
      <c r="S21" s="25">
        <f t="shared" si="4"/>
        <v>5</v>
      </c>
    </row>
    <row r="22">
      <c r="A22" s="4">
        <v>19.0</v>
      </c>
      <c r="B22" s="4" t="s">
        <v>56</v>
      </c>
      <c r="C22" s="25" t="str">
        <f t="array" ref="C22">INDEX('Svi studenti'!$C$2:$C1000,MATCH(B22, 'Svi studenti'!$B$2:$B1000, 0))</f>
        <v>Божовић, Матија</v>
      </c>
      <c r="I22" s="7">
        <f t="array" ref="I22">IFERROR(INDEX('Jun1'!A$6:U$75, MATCH(B22,'Jun1'!A$6:A$75, 0), 21),0)</f>
        <v>0</v>
      </c>
      <c r="K22" s="27"/>
      <c r="P22" s="25">
        <f t="shared" si="1"/>
        <v>0</v>
      </c>
      <c r="Q22" s="25" t="str">
        <f t="shared" si="2"/>
        <v/>
      </c>
      <c r="R22" s="28">
        <f t="shared" si="3"/>
        <v>0</v>
      </c>
      <c r="S22" s="25">
        <f t="shared" si="4"/>
        <v>5</v>
      </c>
    </row>
    <row r="23">
      <c r="A23" s="4">
        <v>20.0</v>
      </c>
      <c r="B23" s="4" t="s">
        <v>58</v>
      </c>
      <c r="C23" s="25" t="str">
        <f t="array" ref="C23">INDEX('Svi studenti'!$C$2:$C1000,MATCH(B23, 'Svi studenti'!$B$2:$B1000, 0))</f>
        <v>Боловић, Михаило</v>
      </c>
      <c r="I23" s="7">
        <f t="array" ref="I23">IFERROR(INDEX('Jun1'!A$6:U$75, MATCH(B23,'Jun1'!A$6:A$75, 0), 21),0)</f>
        <v>0</v>
      </c>
      <c r="K23" s="27">
        <f t="array" ref="K23">IFERROR(INDEX('Jun2'!A$6:W$54, MATCH(B23,'Jun2'!A$6:A$54, 0), 23),0)</f>
        <v>37.5</v>
      </c>
      <c r="P23" s="25">
        <f t="shared" si="1"/>
        <v>37.5</v>
      </c>
      <c r="Q23" s="25" t="str">
        <f t="shared" si="2"/>
        <v/>
      </c>
      <c r="R23" s="28">
        <f t="shared" si="3"/>
        <v>37.5</v>
      </c>
      <c r="S23" s="25">
        <f t="shared" si="4"/>
        <v>5</v>
      </c>
    </row>
    <row r="24">
      <c r="A24" s="4">
        <v>21.0</v>
      </c>
      <c r="B24" s="4" t="s">
        <v>60</v>
      </c>
      <c r="C24" s="25" t="str">
        <f t="array" ref="C24">INDEX('Svi studenti'!$C$2:$C1000,MATCH(B24, 'Svi studenti'!$B$2:$B1000, 0))</f>
        <v>Васиљевић, Анђелија</v>
      </c>
      <c r="I24" s="7">
        <f t="array" ref="I24">IFERROR(INDEX('Jun1'!A$6:U$75, MATCH(B24,'Jun1'!A$6:A$75, 0), 21),0)</f>
        <v>0</v>
      </c>
      <c r="K24" s="27">
        <f t="array" ref="K24">IFERROR(INDEX('Jun2'!A$6:W$54, MATCH(B24,'Jun2'!A$6:A$54, 0), 23),0)</f>
        <v>47</v>
      </c>
      <c r="P24" s="25">
        <f t="shared" si="1"/>
        <v>47</v>
      </c>
      <c r="Q24" s="25" t="str">
        <f t="shared" si="2"/>
        <v/>
      </c>
      <c r="R24" s="28">
        <f t="shared" si="3"/>
        <v>47</v>
      </c>
      <c r="S24" s="25">
        <f t="shared" si="4"/>
        <v>5</v>
      </c>
    </row>
    <row r="25">
      <c r="A25" s="4">
        <v>22.0</v>
      </c>
      <c r="B25" s="4" t="s">
        <v>62</v>
      </c>
      <c r="C25" s="25" t="str">
        <f t="array" ref="C25">INDEX('Svi studenti'!$C$2:$C1000,MATCH(B25, 'Svi studenti'!$B$2:$B1000, 0))</f>
        <v>Васиљковић, Огњен</v>
      </c>
      <c r="I25" s="7">
        <f t="array" ref="I25">IFERROR(INDEX('Jun1'!A$6:U$75, MATCH(B25,'Jun1'!A$6:A$75, 0), 21),0)</f>
        <v>42</v>
      </c>
      <c r="K25" s="27"/>
      <c r="P25" s="25">
        <f t="shared" si="1"/>
        <v>42</v>
      </c>
      <c r="Q25" s="25" t="str">
        <f t="shared" si="2"/>
        <v/>
      </c>
      <c r="R25" s="28">
        <f t="shared" si="3"/>
        <v>42</v>
      </c>
      <c r="S25" s="25">
        <f t="shared" si="4"/>
        <v>5</v>
      </c>
    </row>
    <row r="26">
      <c r="A26" s="4">
        <v>23.0</v>
      </c>
      <c r="B26" s="4" t="s">
        <v>64</v>
      </c>
      <c r="C26" s="25" t="str">
        <f t="array" ref="C26">INDEX('Svi studenti'!$C$2:$C1000,MATCH(B26, 'Svi studenti'!$B$2:$B1000, 0))</f>
        <v>Васовић, Марина</v>
      </c>
      <c r="I26" s="7">
        <f t="array" ref="I26">IFERROR(INDEX('Jun1'!A$6:U$75, MATCH(B26,'Jun1'!A$6:A$75, 0), 21),0)</f>
        <v>0</v>
      </c>
      <c r="K26" s="27"/>
      <c r="P26" s="25">
        <f t="shared" si="1"/>
        <v>0</v>
      </c>
      <c r="Q26" s="25" t="str">
        <f t="shared" si="2"/>
        <v/>
      </c>
      <c r="R26" s="28">
        <f t="shared" si="3"/>
        <v>0</v>
      </c>
      <c r="S26" s="25">
        <f t="shared" si="4"/>
        <v>5</v>
      </c>
    </row>
    <row r="27">
      <c r="A27" s="4">
        <v>24.0</v>
      </c>
      <c r="B27" s="4" t="s">
        <v>66</v>
      </c>
      <c r="C27" s="25" t="str">
        <f t="array" ref="C27">INDEX('Svi studenti'!$C$2:$C1000,MATCH(B27, 'Svi studenti'!$B$2:$B1000, 0))</f>
        <v>Величковић, Бојан</v>
      </c>
      <c r="I27" s="7">
        <f t="array" ref="I27">IFERROR(INDEX('Jun1'!A$6:U$75, MATCH(B27,'Jun1'!A$6:A$75, 0), 21),0)</f>
        <v>0</v>
      </c>
      <c r="K27" s="27"/>
      <c r="P27" s="25">
        <f t="shared" si="1"/>
        <v>0</v>
      </c>
      <c r="Q27" s="25" t="str">
        <f t="shared" si="2"/>
        <v/>
      </c>
      <c r="R27" s="28">
        <f t="shared" si="3"/>
        <v>0</v>
      </c>
      <c r="S27" s="25">
        <f t="shared" si="4"/>
        <v>5</v>
      </c>
    </row>
    <row r="28">
      <c r="A28" s="4">
        <v>25.0</v>
      </c>
      <c r="B28" s="4" t="s">
        <v>68</v>
      </c>
      <c r="C28" s="25" t="str">
        <f t="array" ref="C28">INDEX('Svi studenti'!$C$2:$C1000,MATCH(B28, 'Svi studenti'!$B$2:$B1000, 0))</f>
        <v>Вишњић, Софија</v>
      </c>
      <c r="I28" s="7">
        <f t="array" ref="I28">IFERROR(INDEX('Jun1'!A$6:U$75, MATCH(B28,'Jun1'!A$6:A$75, 0), 21),0)</f>
        <v>0</v>
      </c>
      <c r="K28" s="27">
        <f t="array" ref="K28">IFERROR(INDEX('Jun2'!A$6:W$54, MATCH(B28,'Jun2'!A$6:A$54, 0), 23),0)</f>
        <v>33.5</v>
      </c>
      <c r="P28" s="25">
        <f t="shared" si="1"/>
        <v>33.5</v>
      </c>
      <c r="Q28" s="25" t="str">
        <f t="shared" si="2"/>
        <v/>
      </c>
      <c r="R28" s="28">
        <f t="shared" si="3"/>
        <v>33.5</v>
      </c>
      <c r="S28" s="25">
        <f t="shared" si="4"/>
        <v>5</v>
      </c>
    </row>
    <row r="29">
      <c r="A29" s="4">
        <v>26.0</v>
      </c>
      <c r="B29" s="4" t="s">
        <v>70</v>
      </c>
      <c r="C29" s="25" t="str">
        <f t="array" ref="C29">INDEX('Svi studenti'!$C$2:$C1000,MATCH(B29, 'Svi studenti'!$B$2:$B1000, 0))</f>
        <v>Војиновић, Петар</v>
      </c>
      <c r="I29" s="7">
        <f t="array" ref="I29">IFERROR(INDEX('Jun1'!A$6:U$75, MATCH(B29,'Jun1'!A$6:A$75, 0), 21),0)</f>
        <v>0</v>
      </c>
      <c r="K29" s="27"/>
      <c r="P29" s="25">
        <f t="shared" si="1"/>
        <v>0</v>
      </c>
      <c r="Q29" s="25" t="str">
        <f t="shared" si="2"/>
        <v/>
      </c>
      <c r="R29" s="28">
        <f t="shared" si="3"/>
        <v>0</v>
      </c>
      <c r="S29" s="25">
        <f t="shared" si="4"/>
        <v>5</v>
      </c>
    </row>
    <row r="30">
      <c r="A30" s="4">
        <v>27.0</v>
      </c>
      <c r="B30" s="4" t="s">
        <v>72</v>
      </c>
      <c r="C30" s="25" t="str">
        <f t="array" ref="C30">INDEX('Svi studenti'!$C$2:$C1000,MATCH(B30, 'Svi studenti'!$B$2:$B1000, 0))</f>
        <v>Војиновић, Стеван</v>
      </c>
      <c r="I30" s="7">
        <f t="array" ref="I30">IFERROR(INDEX('Jun1'!A$6:U$75, MATCH(B30,'Jun1'!A$6:A$75, 0), 21),0)</f>
        <v>0</v>
      </c>
      <c r="K30" s="27"/>
      <c r="P30" s="25">
        <f t="shared" si="1"/>
        <v>0</v>
      </c>
      <c r="Q30" s="25" t="str">
        <f t="shared" si="2"/>
        <v/>
      </c>
      <c r="R30" s="28">
        <f t="shared" si="3"/>
        <v>0</v>
      </c>
      <c r="S30" s="25">
        <f t="shared" si="4"/>
        <v>5</v>
      </c>
    </row>
    <row r="31">
      <c r="A31" s="4">
        <v>28.0</v>
      </c>
      <c r="B31" s="4" t="s">
        <v>74</v>
      </c>
      <c r="C31" s="25" t="str">
        <f t="array" ref="C31">INDEX('Svi studenti'!$C$2:$C1000,MATCH(B31, 'Svi studenti'!$B$2:$B1000, 0))</f>
        <v>Вугделија, Марија</v>
      </c>
      <c r="I31" s="7">
        <f t="array" ref="I31">IFERROR(INDEX('Jun1'!A$6:U$75, MATCH(B31,'Jun1'!A$6:A$75, 0), 21),0)</f>
        <v>0</v>
      </c>
      <c r="K31" s="27"/>
      <c r="P31" s="25">
        <f t="shared" si="1"/>
        <v>0</v>
      </c>
      <c r="Q31" s="25" t="str">
        <f t="shared" si="2"/>
        <v/>
      </c>
      <c r="R31" s="28">
        <f t="shared" si="3"/>
        <v>0</v>
      </c>
      <c r="S31" s="25">
        <f t="shared" si="4"/>
        <v>5</v>
      </c>
    </row>
    <row r="32">
      <c r="A32" s="4">
        <v>29.0</v>
      </c>
      <c r="B32" s="4" t="s">
        <v>76</v>
      </c>
      <c r="C32" s="25" t="str">
        <f t="array" ref="C32">INDEX('Svi studenti'!$C$2:$C1000,MATCH(B32, 'Svi studenti'!$B$2:$B1000, 0))</f>
        <v>Вујачић, Владета</v>
      </c>
      <c r="I32" s="7">
        <f t="array" ref="I32">IFERROR(INDEX('Jun1'!A$6:U$75, MATCH(B32,'Jun1'!A$6:A$75, 0), 21),0)</f>
        <v>0</v>
      </c>
      <c r="K32" s="27"/>
      <c r="P32" s="25">
        <f t="shared" si="1"/>
        <v>0</v>
      </c>
      <c r="Q32" s="25" t="str">
        <f t="shared" si="2"/>
        <v/>
      </c>
      <c r="R32" s="28">
        <f t="shared" si="3"/>
        <v>0</v>
      </c>
      <c r="S32" s="25">
        <f t="shared" si="4"/>
        <v>5</v>
      </c>
    </row>
    <row r="33">
      <c r="A33" s="4">
        <v>30.0</v>
      </c>
      <c r="B33" s="4" t="s">
        <v>78</v>
      </c>
      <c r="C33" s="25" t="str">
        <f t="array" ref="C33">INDEX('Svi studenti'!$C$2:$C1000,MATCH(B33, 'Svi studenti'!$B$2:$B1000, 0))</f>
        <v>Вујић, Дејан</v>
      </c>
      <c r="I33" s="7">
        <f t="array" ref="I33">IFERROR(INDEX('Jun1'!A$6:U$75, MATCH(B33,'Jun1'!A$6:A$75, 0), 21),0)</f>
        <v>0</v>
      </c>
      <c r="K33" s="27"/>
      <c r="P33" s="25">
        <f t="shared" si="1"/>
        <v>0</v>
      </c>
      <c r="Q33" s="25" t="str">
        <f t="shared" si="2"/>
        <v/>
      </c>
      <c r="R33" s="28">
        <f t="shared" si="3"/>
        <v>0</v>
      </c>
      <c r="S33" s="25">
        <f t="shared" si="4"/>
        <v>5</v>
      </c>
    </row>
    <row r="34">
      <c r="A34" s="4">
        <v>31.0</v>
      </c>
      <c r="B34" s="4" t="s">
        <v>80</v>
      </c>
      <c r="C34" s="25" t="str">
        <f t="array" ref="C34">INDEX('Svi studenti'!$C$2:$C1000,MATCH(B34, 'Svi studenti'!$B$2:$B1000, 0))</f>
        <v>Вујичић, Петар</v>
      </c>
      <c r="I34" s="7">
        <f t="array" ref="I34">IFERROR(INDEX('Jun1'!A$6:U$75, MATCH(B34,'Jun1'!A$6:A$75, 0), 21),0)</f>
        <v>0</v>
      </c>
      <c r="K34" s="27"/>
      <c r="P34" s="25">
        <f t="shared" si="1"/>
        <v>0</v>
      </c>
      <c r="Q34" s="25" t="str">
        <f t="shared" si="2"/>
        <v/>
      </c>
      <c r="R34" s="28">
        <f t="shared" si="3"/>
        <v>0</v>
      </c>
      <c r="S34" s="25">
        <f t="shared" si="4"/>
        <v>5</v>
      </c>
    </row>
    <row r="35">
      <c r="A35" s="4">
        <v>32.0</v>
      </c>
      <c r="B35" s="4" t="s">
        <v>82</v>
      </c>
      <c r="C35" s="25" t="str">
        <f t="array" ref="C35">INDEX('Svi studenti'!$C$2:$C1000,MATCH(B35, 'Svi studenti'!$B$2:$B1000, 0))</f>
        <v>Вуковић, Петар</v>
      </c>
      <c r="I35" s="7">
        <f t="array" ref="I35">IFERROR(INDEX('Jun1'!A$6:U$75, MATCH(B35,'Jun1'!A$6:A$75, 0), 21),0)</f>
        <v>0</v>
      </c>
      <c r="K35" s="27"/>
      <c r="P35" s="25">
        <f t="shared" si="1"/>
        <v>0</v>
      </c>
      <c r="Q35" s="25" t="str">
        <f t="shared" si="2"/>
        <v/>
      </c>
      <c r="R35" s="28">
        <f t="shared" si="3"/>
        <v>0</v>
      </c>
      <c r="S35" s="25">
        <f t="shared" si="4"/>
        <v>5</v>
      </c>
    </row>
    <row r="36">
      <c r="A36" s="4">
        <v>33.0</v>
      </c>
      <c r="B36" s="4" t="s">
        <v>84</v>
      </c>
      <c r="C36" s="25" t="str">
        <f t="array" ref="C36">INDEX('Svi studenti'!$C$2:$C1000,MATCH(B36, 'Svi studenti'!$B$2:$B1000, 0))</f>
        <v>Вучетић, Марија</v>
      </c>
      <c r="I36" s="7">
        <f t="array" ref="I36">IFERROR(INDEX('Jun1'!A$6:U$75, MATCH(B36,'Jun1'!A$6:A$75, 0), 21),0)</f>
        <v>0</v>
      </c>
      <c r="K36" s="27"/>
      <c r="P36" s="25">
        <f t="shared" si="1"/>
        <v>0</v>
      </c>
      <c r="Q36" s="25" t="str">
        <f t="shared" si="2"/>
        <v/>
      </c>
      <c r="R36" s="28">
        <f t="shared" si="3"/>
        <v>0</v>
      </c>
      <c r="S36" s="25">
        <f t="shared" si="4"/>
        <v>5</v>
      </c>
    </row>
    <row r="37">
      <c r="A37" s="4">
        <v>34.0</v>
      </c>
      <c r="B37" s="4" t="s">
        <v>86</v>
      </c>
      <c r="C37" s="25" t="str">
        <f t="array" ref="C37">INDEX('Svi studenti'!$C$2:$C1000,MATCH(B37, 'Svi studenti'!$B$2:$B1000, 0))</f>
        <v>Вучковић, Ивана</v>
      </c>
      <c r="I37" s="7">
        <f t="array" ref="I37">IFERROR(INDEX('Jun1'!A$6:U$75, MATCH(B37,'Jun1'!A$6:A$75, 0), 21),0)</f>
        <v>0</v>
      </c>
      <c r="K37" s="27"/>
      <c r="P37" s="25">
        <f t="shared" si="1"/>
        <v>0</v>
      </c>
      <c r="Q37" s="25" t="str">
        <f t="shared" si="2"/>
        <v/>
      </c>
      <c r="R37" s="28">
        <f t="shared" si="3"/>
        <v>0</v>
      </c>
      <c r="S37" s="25">
        <f t="shared" si="4"/>
        <v>5</v>
      </c>
    </row>
    <row r="38">
      <c r="A38" s="4">
        <v>35.0</v>
      </c>
      <c r="B38" s="4" t="s">
        <v>88</v>
      </c>
      <c r="C38" s="25" t="str">
        <f t="array" ref="C38">INDEX('Svi studenti'!$C$2:$C1000,MATCH(B38, 'Svi studenti'!$B$2:$B1000, 0))</f>
        <v>Гавриловић, Јелисавета</v>
      </c>
      <c r="I38" s="7">
        <f t="array" ref="I38">IFERROR(INDEX('Jun1'!A$6:U$75, MATCH(B38,'Jun1'!A$6:A$75, 0), 21),0)</f>
        <v>0</v>
      </c>
      <c r="K38" s="27">
        <f t="array" ref="K38">IFERROR(INDEX('Jun2'!A$6:W$54, MATCH(B38,'Jun2'!A$6:A$54, 0), 23),0)</f>
        <v>54.5</v>
      </c>
      <c r="P38" s="25">
        <f t="shared" si="1"/>
        <v>54.5</v>
      </c>
      <c r="Q38" s="25" t="str">
        <f t="shared" si="2"/>
        <v/>
      </c>
      <c r="R38" s="28">
        <f t="shared" si="3"/>
        <v>54.5</v>
      </c>
      <c r="S38" s="25">
        <f t="shared" si="4"/>
        <v>6</v>
      </c>
    </row>
    <row r="39">
      <c r="A39" s="4">
        <v>36.0</v>
      </c>
      <c r="B39" s="4" t="s">
        <v>90</v>
      </c>
      <c r="C39" s="25" t="str">
        <f t="array" ref="C39">INDEX('Svi studenti'!$C$2:$C1000,MATCH(B39, 'Svi studenti'!$B$2:$B1000, 0))</f>
        <v>Гајин, Филип</v>
      </c>
      <c r="I39" s="7">
        <f t="array" ref="I39">IFERROR(INDEX('Jun1'!A$6:U$75, MATCH(B39,'Jun1'!A$6:A$75, 0), 21),0)</f>
        <v>0</v>
      </c>
      <c r="K39" s="27">
        <f t="array" ref="K39">IFERROR(INDEX('Jun2'!A$6:W$54, MATCH(B39,'Jun2'!A$6:A$54, 0), 23),0)</f>
        <v>32</v>
      </c>
      <c r="P39" s="25">
        <f t="shared" si="1"/>
        <v>32</v>
      </c>
      <c r="Q39" s="25" t="str">
        <f t="shared" si="2"/>
        <v/>
      </c>
      <c r="R39" s="28">
        <f t="shared" si="3"/>
        <v>32</v>
      </c>
      <c r="S39" s="25">
        <f t="shared" si="4"/>
        <v>5</v>
      </c>
    </row>
    <row r="40">
      <c r="A40" s="4">
        <v>37.0</v>
      </c>
      <c r="B40" s="4" t="s">
        <v>92</v>
      </c>
      <c r="C40" s="25" t="str">
        <f t="array" ref="C40">INDEX('Svi studenti'!$C$2:$C1000,MATCH(B40, 'Svi studenti'!$B$2:$B1000, 0))</f>
        <v>Гајић, Мина</v>
      </c>
      <c r="I40" s="7">
        <f t="array" ref="I40">IFERROR(INDEX('Jun1'!A$6:U$75, MATCH(B40,'Jun1'!A$6:A$75, 0), 21),0)</f>
        <v>0</v>
      </c>
      <c r="K40" s="27"/>
      <c r="P40" s="25">
        <f t="shared" si="1"/>
        <v>0</v>
      </c>
      <c r="Q40" s="25" t="str">
        <f t="shared" si="2"/>
        <v/>
      </c>
      <c r="R40" s="28">
        <f t="shared" si="3"/>
        <v>0</v>
      </c>
      <c r="S40" s="25">
        <f t="shared" si="4"/>
        <v>5</v>
      </c>
    </row>
    <row r="41">
      <c r="A41" s="4">
        <v>38.0</v>
      </c>
      <c r="B41" s="4" t="s">
        <v>94</v>
      </c>
      <c r="C41" s="25" t="str">
        <f t="array" ref="C41">INDEX('Svi studenti'!$C$2:$C1000,MATCH(B41, 'Svi studenti'!$B$2:$B1000, 0))</f>
        <v>Гачевић, Маша</v>
      </c>
      <c r="I41" s="7">
        <f t="array" ref="I41">IFERROR(INDEX('Jun1'!A$6:U$75, MATCH(B41,'Jun1'!A$6:A$75, 0), 21),0)</f>
        <v>0</v>
      </c>
      <c r="K41" s="27">
        <f t="array" ref="K41">IFERROR(INDEX('Jun2'!A$6:W$54, MATCH(B41,'Jun2'!A$6:A$54, 0), 23),0)</f>
        <v>36</v>
      </c>
      <c r="P41" s="25">
        <f t="shared" si="1"/>
        <v>36</v>
      </c>
      <c r="Q41" s="25" t="str">
        <f t="shared" si="2"/>
        <v/>
      </c>
      <c r="R41" s="28">
        <f t="shared" si="3"/>
        <v>36</v>
      </c>
      <c r="S41" s="25">
        <f t="shared" si="4"/>
        <v>5</v>
      </c>
    </row>
    <row r="42">
      <c r="A42" s="4">
        <v>39.0</v>
      </c>
      <c r="B42" s="4" t="s">
        <v>96</v>
      </c>
      <c r="C42" s="25" t="str">
        <f t="array" ref="C42">INDEX('Svi studenti'!$C$2:$C1000,MATCH(B42, 'Svi studenti'!$B$2:$B1000, 0))</f>
        <v>Глигић, Марко</v>
      </c>
      <c r="I42" s="7">
        <f t="array" ref="I42">IFERROR(INDEX('Jun1'!A$6:U$75, MATCH(B42,'Jun1'!A$6:A$75, 0), 21),0)</f>
        <v>0</v>
      </c>
      <c r="K42" s="27"/>
      <c r="P42" s="25">
        <f t="shared" si="1"/>
        <v>0</v>
      </c>
      <c r="Q42" s="25" t="str">
        <f t="shared" si="2"/>
        <v/>
      </c>
      <c r="R42" s="28">
        <f t="shared" si="3"/>
        <v>0</v>
      </c>
      <c r="S42" s="25">
        <f t="shared" si="4"/>
        <v>5</v>
      </c>
    </row>
    <row r="43">
      <c r="A43" s="4">
        <v>40.0</v>
      </c>
      <c r="B43" s="4" t="s">
        <v>98</v>
      </c>
      <c r="C43" s="25" t="str">
        <f t="array" ref="C43">INDEX('Svi studenti'!$C$2:$C1000,MATCH(B43, 'Svi studenti'!$B$2:$B1000, 0))</f>
        <v>Глуховић, Душан</v>
      </c>
      <c r="I43" s="7">
        <f t="array" ref="I43">IFERROR(INDEX('Jun1'!A$6:U$75, MATCH(B43,'Jun1'!A$6:A$75, 0), 21),0)</f>
        <v>0</v>
      </c>
      <c r="K43" s="27"/>
      <c r="P43" s="25">
        <f t="shared" si="1"/>
        <v>0</v>
      </c>
      <c r="Q43" s="25" t="str">
        <f t="shared" si="2"/>
        <v/>
      </c>
      <c r="R43" s="28">
        <f t="shared" si="3"/>
        <v>0</v>
      </c>
      <c r="S43" s="25">
        <f t="shared" si="4"/>
        <v>5</v>
      </c>
    </row>
    <row r="44">
      <c r="A44" s="4">
        <v>41.0</v>
      </c>
      <c r="B44" s="4" t="s">
        <v>100</v>
      </c>
      <c r="C44" s="25" t="str">
        <f t="array" ref="C44">INDEX('Svi studenti'!$C$2:$C1000,MATCH(B44, 'Svi studenti'!$B$2:$B1000, 0))</f>
        <v>Гогић, Иван</v>
      </c>
      <c r="I44" s="7">
        <f t="array" ref="I44">IFERROR(INDEX('Jun1'!A$6:U$75, MATCH(B44,'Jun1'!A$6:A$75, 0), 21),0)</f>
        <v>62</v>
      </c>
      <c r="K44" s="27"/>
      <c r="P44" s="25">
        <f t="shared" si="1"/>
        <v>62</v>
      </c>
      <c r="Q44" s="25" t="str">
        <f t="shared" si="2"/>
        <v/>
      </c>
      <c r="R44" s="28">
        <f t="shared" si="3"/>
        <v>62</v>
      </c>
      <c r="S44" s="25">
        <f t="shared" si="4"/>
        <v>7</v>
      </c>
    </row>
    <row r="45">
      <c r="A45" s="4">
        <v>42.0</v>
      </c>
      <c r="B45" s="4" t="s">
        <v>102</v>
      </c>
      <c r="C45" s="25" t="str">
        <f t="array" ref="C45">INDEX('Svi studenti'!$C$2:$C1000,MATCH(B45, 'Svi studenti'!$B$2:$B1000, 0))</f>
        <v>Гојин, Владимир</v>
      </c>
      <c r="I45" s="7">
        <f t="array" ref="I45">IFERROR(INDEX('Jun1'!A$6:U$75, MATCH(B45,'Jun1'!A$6:A$75, 0), 21),0)</f>
        <v>0</v>
      </c>
      <c r="K45" s="27">
        <f t="array" ref="K45">IFERROR(INDEX('Jun2'!A$6:W$54, MATCH(B45,'Jun2'!A$6:A$54, 0), 23),0)</f>
        <v>6</v>
      </c>
      <c r="P45" s="25">
        <f t="shared" si="1"/>
        <v>6</v>
      </c>
      <c r="Q45" s="25" t="str">
        <f t="shared" si="2"/>
        <v/>
      </c>
      <c r="R45" s="28">
        <f t="shared" si="3"/>
        <v>6</v>
      </c>
      <c r="S45" s="25">
        <f t="shared" si="4"/>
        <v>5</v>
      </c>
    </row>
    <row r="46">
      <c r="A46" s="4">
        <v>43.0</v>
      </c>
      <c r="B46" s="4" t="s">
        <v>104</v>
      </c>
      <c r="C46" s="25" t="str">
        <f t="array" ref="C46">INDEX('Svi studenti'!$C$2:$C1000,MATCH(B46, 'Svi studenti'!$B$2:$B1000, 0))</f>
        <v>Гошевски, Марко</v>
      </c>
      <c r="I46" s="7">
        <f t="array" ref="I46">IFERROR(INDEX('Jun1'!A$6:U$75, MATCH(B46,'Jun1'!A$6:A$75, 0), 21),0)</f>
        <v>0</v>
      </c>
      <c r="K46" s="27"/>
      <c r="P46" s="25">
        <f t="shared" si="1"/>
        <v>0</v>
      </c>
      <c r="Q46" s="25" t="str">
        <f t="shared" si="2"/>
        <v/>
      </c>
      <c r="R46" s="28">
        <f t="shared" si="3"/>
        <v>0</v>
      </c>
      <c r="S46" s="25">
        <f t="shared" si="4"/>
        <v>5</v>
      </c>
    </row>
    <row r="47">
      <c r="A47" s="4">
        <v>44.0</v>
      </c>
      <c r="B47" s="5">
        <v>43862.0</v>
      </c>
      <c r="C47" s="25" t="str">
        <f t="array" ref="C47">INDEX('Svi studenti'!$C$2:$C1000,MATCH(B47, 'Svi studenti'!$B$2:$B1000, 0))</f>
        <v>Грбић, Бранко</v>
      </c>
      <c r="I47" s="7">
        <f t="array" ref="I47">IFERROR(INDEX('Jun1'!A$6:U$75, MATCH(B47,'Jun1'!A$6:A$75, 0), 21),0)</f>
        <v>60</v>
      </c>
      <c r="K47" s="27"/>
      <c r="P47" s="25">
        <f t="shared" si="1"/>
        <v>60</v>
      </c>
      <c r="Q47" s="25" t="str">
        <f t="shared" si="2"/>
        <v/>
      </c>
      <c r="R47" s="28">
        <f t="shared" si="3"/>
        <v>60</v>
      </c>
      <c r="S47" s="25">
        <f t="shared" si="4"/>
        <v>6</v>
      </c>
    </row>
    <row r="48">
      <c r="A48" s="4">
        <v>45.0</v>
      </c>
      <c r="B48" s="4" t="s">
        <v>107</v>
      </c>
      <c r="C48" s="25" t="str">
        <f t="array" ref="C48">INDEX('Svi studenti'!$C$2:$C1000,MATCH(B48, 'Svi studenti'!$B$2:$B1000, 0))</f>
        <v>Грбић, Даниил</v>
      </c>
      <c r="I48" s="7">
        <f t="array" ref="I48">IFERROR(INDEX('Jun1'!A$6:U$75, MATCH(B48,'Jun1'!A$6:A$75, 0), 21),0)</f>
        <v>61</v>
      </c>
      <c r="K48" s="27"/>
      <c r="P48" s="25">
        <f t="shared" si="1"/>
        <v>61</v>
      </c>
      <c r="Q48" s="25" t="str">
        <f t="shared" si="2"/>
        <v/>
      </c>
      <c r="R48" s="28">
        <f t="shared" si="3"/>
        <v>61</v>
      </c>
      <c r="S48" s="25">
        <f t="shared" si="4"/>
        <v>7</v>
      </c>
    </row>
    <row r="49">
      <c r="A49" s="4">
        <v>46.0</v>
      </c>
      <c r="B49" s="4" t="s">
        <v>109</v>
      </c>
      <c r="C49" s="25" t="str">
        <f t="array" ref="C49">INDEX('Svi studenti'!$C$2:$C1000,MATCH(B49, 'Svi studenti'!$B$2:$B1000, 0))</f>
        <v>Грбовић, Катарина</v>
      </c>
      <c r="I49" s="7">
        <f t="array" ref="I49">IFERROR(INDEX('Jun1'!A$6:U$75, MATCH(B49,'Jun1'!A$6:A$75, 0), 21),0)</f>
        <v>0</v>
      </c>
      <c r="K49" s="27"/>
      <c r="P49" s="25">
        <f t="shared" si="1"/>
        <v>0</v>
      </c>
      <c r="Q49" s="25" t="str">
        <f t="shared" si="2"/>
        <v/>
      </c>
      <c r="R49" s="28">
        <f t="shared" si="3"/>
        <v>0</v>
      </c>
      <c r="S49" s="25">
        <f t="shared" si="4"/>
        <v>5</v>
      </c>
    </row>
    <row r="50">
      <c r="A50" s="4">
        <v>47.0</v>
      </c>
      <c r="B50" s="4" t="s">
        <v>111</v>
      </c>
      <c r="C50" s="25" t="str">
        <f t="array" ref="C50">INDEX('Svi studenti'!$C$2:$C1000,MATCH(B50, 'Svi studenti'!$B$2:$B1000, 0))</f>
        <v>Грекуловић, Марија</v>
      </c>
      <c r="I50" s="7">
        <f t="array" ref="I50">IFERROR(INDEX('Jun1'!A$6:U$75, MATCH(B50,'Jun1'!A$6:A$75, 0), 21),0)</f>
        <v>0</v>
      </c>
      <c r="K50" s="27"/>
      <c r="P50" s="25">
        <f t="shared" si="1"/>
        <v>0</v>
      </c>
      <c r="Q50" s="25" t="str">
        <f t="shared" si="2"/>
        <v/>
      </c>
      <c r="R50" s="28">
        <f t="shared" si="3"/>
        <v>0</v>
      </c>
      <c r="S50" s="25">
        <f t="shared" si="4"/>
        <v>5</v>
      </c>
    </row>
    <row r="51">
      <c r="A51" s="4">
        <v>48.0</v>
      </c>
      <c r="B51" s="4" t="s">
        <v>113</v>
      </c>
      <c r="C51" s="25" t="str">
        <f t="array" ref="C51">INDEX('Svi studenti'!$C$2:$C1000,MATCH(B51, 'Svi studenti'!$B$2:$B1000, 0))</f>
        <v>Грујић, Мима</v>
      </c>
      <c r="I51" s="7">
        <f t="array" ref="I51">IFERROR(INDEX('Jun1'!A$6:U$75, MATCH(B51,'Jun1'!A$6:A$75, 0), 21),0)</f>
        <v>0</v>
      </c>
      <c r="K51" s="27"/>
      <c r="P51" s="25">
        <f t="shared" si="1"/>
        <v>0</v>
      </c>
      <c r="Q51" s="25" t="str">
        <f t="shared" si="2"/>
        <v/>
      </c>
      <c r="R51" s="28">
        <f t="shared" si="3"/>
        <v>0</v>
      </c>
      <c r="S51" s="25">
        <f t="shared" si="4"/>
        <v>5</v>
      </c>
    </row>
    <row r="52">
      <c r="A52" s="4">
        <v>49.0</v>
      </c>
      <c r="B52" s="4" t="s">
        <v>115</v>
      </c>
      <c r="C52" s="25" t="str">
        <f t="array" ref="C52">INDEX('Svi studenti'!$C$2:$C1000,MATCH(B52, 'Svi studenti'!$B$2:$B1000, 0))</f>
        <v>Грујичић, Весна</v>
      </c>
      <c r="I52" s="7">
        <f t="array" ref="I52">IFERROR(INDEX('Jun1'!A$6:U$75, MATCH(B52,'Jun1'!A$6:A$75, 0), 21),0)</f>
        <v>0</v>
      </c>
      <c r="K52" s="27"/>
      <c r="P52" s="25">
        <f t="shared" si="1"/>
        <v>0</v>
      </c>
      <c r="Q52" s="25" t="str">
        <f t="shared" si="2"/>
        <v/>
      </c>
      <c r="R52" s="28">
        <f t="shared" si="3"/>
        <v>0</v>
      </c>
      <c r="S52" s="25">
        <f t="shared" si="4"/>
        <v>5</v>
      </c>
    </row>
    <row r="53">
      <c r="A53" s="4">
        <v>50.0</v>
      </c>
      <c r="B53" s="4" t="s">
        <v>117</v>
      </c>
      <c r="C53" s="25" t="str">
        <f t="array" ref="C53">INDEX('Svi studenti'!$C$2:$C1000,MATCH(B53, 'Svi studenti'!$B$2:$B1000, 0))</f>
        <v>Грујчић, Марко</v>
      </c>
      <c r="I53" s="7">
        <f t="array" ref="I53">IFERROR(INDEX('Jun1'!A$6:U$75, MATCH(B53,'Jun1'!A$6:A$75, 0), 21),0)</f>
        <v>0</v>
      </c>
      <c r="K53" s="27">
        <f t="array" ref="K53">IFERROR(INDEX('Jun2'!A$6:W$54, MATCH(B53,'Jun2'!A$6:A$54, 0), 23),0)</f>
        <v>57</v>
      </c>
      <c r="P53" s="25">
        <f t="shared" si="1"/>
        <v>57</v>
      </c>
      <c r="Q53" s="25" t="str">
        <f t="shared" si="2"/>
        <v/>
      </c>
      <c r="R53" s="28">
        <f t="shared" si="3"/>
        <v>57</v>
      </c>
      <c r="S53" s="25">
        <f t="shared" si="4"/>
        <v>6</v>
      </c>
    </row>
    <row r="54">
      <c r="A54" s="4">
        <v>51.0</v>
      </c>
      <c r="B54" s="4" t="s">
        <v>119</v>
      </c>
      <c r="C54" s="25" t="str">
        <f t="array" ref="C54">INDEX('Svi studenti'!$C$2:$C1000,MATCH(B54, 'Svi studenti'!$B$2:$B1000, 0))</f>
        <v>Дамљановић, Богдан</v>
      </c>
      <c r="I54" s="7">
        <f t="array" ref="I54">IFERROR(INDEX('Jun1'!A$6:U$75, MATCH(B54,'Jun1'!A$6:A$75, 0), 21),0)</f>
        <v>0</v>
      </c>
      <c r="K54" s="27"/>
      <c r="P54" s="25">
        <f t="shared" si="1"/>
        <v>0</v>
      </c>
      <c r="Q54" s="25" t="str">
        <f t="shared" si="2"/>
        <v/>
      </c>
      <c r="R54" s="28">
        <f t="shared" si="3"/>
        <v>0</v>
      </c>
      <c r="S54" s="25">
        <f t="shared" si="4"/>
        <v>5</v>
      </c>
    </row>
    <row r="55">
      <c r="A55" s="4">
        <v>52.0</v>
      </c>
      <c r="B55" s="4" t="s">
        <v>121</v>
      </c>
      <c r="C55" s="25" t="str">
        <f t="array" ref="C55">INDEX('Svi studenti'!$C$2:$C1000,MATCH(B55, 'Svi studenti'!$B$2:$B1000, 0))</f>
        <v>Дамњановић, Татјана</v>
      </c>
      <c r="I55" s="7">
        <f t="array" ref="I55">IFERROR(INDEX('Jun1'!A$6:U$75, MATCH(B55,'Jun1'!A$6:A$75, 0), 21),0)</f>
        <v>0</v>
      </c>
      <c r="K55" s="27"/>
      <c r="P55" s="25">
        <f t="shared" si="1"/>
        <v>0</v>
      </c>
      <c r="Q55" s="25" t="str">
        <f t="shared" si="2"/>
        <v/>
      </c>
      <c r="R55" s="28">
        <f t="shared" si="3"/>
        <v>0</v>
      </c>
      <c r="S55" s="25">
        <f t="shared" si="4"/>
        <v>5</v>
      </c>
    </row>
    <row r="56">
      <c r="A56" s="4">
        <v>53.0</v>
      </c>
      <c r="B56" s="4" t="s">
        <v>123</v>
      </c>
      <c r="C56" s="25" t="str">
        <f t="array" ref="C56">INDEX('Svi studenti'!$C$2:$C1000,MATCH(B56, 'Svi studenti'!$B$2:$B1000, 0))</f>
        <v>Даниловић, Виктор</v>
      </c>
      <c r="I56" s="7">
        <f t="array" ref="I56">IFERROR(INDEX('Jun1'!A$6:U$75, MATCH(B56,'Jun1'!A$6:A$75, 0), 21),0)</f>
        <v>0</v>
      </c>
      <c r="K56" s="27"/>
      <c r="P56" s="25">
        <f t="shared" si="1"/>
        <v>0</v>
      </c>
      <c r="Q56" s="25" t="str">
        <f t="shared" si="2"/>
        <v/>
      </c>
      <c r="R56" s="28">
        <f t="shared" si="3"/>
        <v>0</v>
      </c>
      <c r="S56" s="25">
        <f t="shared" si="4"/>
        <v>5</v>
      </c>
    </row>
    <row r="57">
      <c r="A57" s="4">
        <v>54.0</v>
      </c>
      <c r="B57" s="4" t="s">
        <v>125</v>
      </c>
      <c r="C57" s="25" t="str">
        <f t="array" ref="C57">INDEX('Svi studenti'!$C$2:$C1000,MATCH(B57, 'Svi studenti'!$B$2:$B1000, 0))</f>
        <v>Дедић, Михаило</v>
      </c>
      <c r="I57" s="7">
        <f t="array" ref="I57">IFERROR(INDEX('Jun1'!A$6:U$75, MATCH(B57,'Jun1'!A$6:A$75, 0), 21),0)</f>
        <v>14</v>
      </c>
      <c r="K57" s="27">
        <f t="array" ref="K57">IFERROR(INDEX('Jun2'!A$6:W$54, MATCH(B57,'Jun2'!A$6:A$54, 0), 23),0)</f>
        <v>48</v>
      </c>
      <c r="P57" s="25">
        <f t="shared" si="1"/>
        <v>48</v>
      </c>
      <c r="Q57" s="25" t="str">
        <f t="shared" si="2"/>
        <v/>
      </c>
      <c r="R57" s="28">
        <f t="shared" si="3"/>
        <v>48</v>
      </c>
      <c r="S57" s="25">
        <f t="shared" si="4"/>
        <v>5</v>
      </c>
    </row>
    <row r="58">
      <c r="A58" s="4">
        <v>55.0</v>
      </c>
      <c r="B58" s="4" t="s">
        <v>127</v>
      </c>
      <c r="C58" s="25" t="str">
        <f t="array" ref="C58">INDEX('Svi studenti'!$C$2:$C1000,MATCH(B58, 'Svi studenti'!$B$2:$B1000, 0))</f>
        <v>Делић, Богдан</v>
      </c>
      <c r="I58" s="7">
        <f t="array" ref="I58">IFERROR(INDEX('Jun1'!A$6:U$75, MATCH(B58,'Jun1'!A$6:A$75, 0), 21),0)</f>
        <v>0</v>
      </c>
      <c r="K58" s="27"/>
      <c r="P58" s="25">
        <f t="shared" si="1"/>
        <v>0</v>
      </c>
      <c r="Q58" s="25" t="str">
        <f t="shared" si="2"/>
        <v/>
      </c>
      <c r="R58" s="28">
        <f t="shared" si="3"/>
        <v>0</v>
      </c>
      <c r="S58" s="25">
        <f t="shared" si="4"/>
        <v>5</v>
      </c>
    </row>
    <row r="59">
      <c r="A59" s="4">
        <v>56.0</v>
      </c>
      <c r="B59" s="4" t="s">
        <v>129</v>
      </c>
      <c r="C59" s="25" t="str">
        <f t="array" ref="C59">INDEX('Svi studenti'!$C$2:$C1000,MATCH(B59, 'Svi studenti'!$B$2:$B1000, 0))</f>
        <v>Дељанин, Вељко</v>
      </c>
      <c r="I59" s="7">
        <f t="array" ref="I59">IFERROR(INDEX('Jun1'!A$6:U$75, MATCH(B59,'Jun1'!A$6:A$75, 0), 21),0)</f>
        <v>0</v>
      </c>
      <c r="K59" s="27"/>
      <c r="P59" s="25">
        <f t="shared" si="1"/>
        <v>0</v>
      </c>
      <c r="Q59" s="25" t="str">
        <f t="shared" si="2"/>
        <v/>
      </c>
      <c r="R59" s="28">
        <f t="shared" si="3"/>
        <v>0</v>
      </c>
      <c r="S59" s="25">
        <f t="shared" si="4"/>
        <v>5</v>
      </c>
    </row>
    <row r="60">
      <c r="A60" s="4">
        <v>57.0</v>
      </c>
      <c r="B60" s="4" t="s">
        <v>131</v>
      </c>
      <c r="C60" s="25" t="str">
        <f t="array" ref="C60">INDEX('Svi studenti'!$C$2:$C1000,MATCH(B60, 'Svi studenti'!$B$2:$B1000, 0))</f>
        <v>Дивљаковић, Немања</v>
      </c>
      <c r="I60" s="7">
        <f t="array" ref="I60">IFERROR(INDEX('Jun1'!A$6:U$75, MATCH(B60,'Jun1'!A$6:A$75, 0), 21),0)</f>
        <v>0</v>
      </c>
      <c r="K60" s="27"/>
      <c r="P60" s="25">
        <f t="shared" si="1"/>
        <v>0</v>
      </c>
      <c r="Q60" s="25" t="str">
        <f t="shared" si="2"/>
        <v/>
      </c>
      <c r="R60" s="28">
        <f t="shared" si="3"/>
        <v>0</v>
      </c>
      <c r="S60" s="25">
        <f t="shared" si="4"/>
        <v>5</v>
      </c>
    </row>
    <row r="61">
      <c r="A61" s="4">
        <v>58.0</v>
      </c>
      <c r="B61" s="4" t="s">
        <v>133</v>
      </c>
      <c r="C61" s="25" t="str">
        <f t="array" ref="C61">INDEX('Svi studenti'!$C$2:$C1000,MATCH(B61, 'Svi studenti'!$B$2:$B1000, 0))</f>
        <v>Добросављевић, Исидора</v>
      </c>
      <c r="I61" s="7">
        <f t="array" ref="I61">IFERROR(INDEX('Jun1'!A$6:U$75, MATCH(B61,'Jun1'!A$6:A$75, 0), 21),0)</f>
        <v>0</v>
      </c>
      <c r="K61" s="27"/>
      <c r="P61" s="25">
        <f t="shared" si="1"/>
        <v>0</v>
      </c>
      <c r="Q61" s="25" t="str">
        <f t="shared" si="2"/>
        <v/>
      </c>
      <c r="R61" s="28">
        <f t="shared" si="3"/>
        <v>0</v>
      </c>
      <c r="S61" s="25">
        <f t="shared" si="4"/>
        <v>5</v>
      </c>
    </row>
    <row r="62">
      <c r="A62" s="4">
        <v>59.0</v>
      </c>
      <c r="B62" s="4" t="s">
        <v>135</v>
      </c>
      <c r="C62" s="25" t="str">
        <f t="array" ref="C62">INDEX('Svi studenti'!$C$2:$C1000,MATCH(B62, 'Svi studenti'!$B$2:$B1000, 0))</f>
        <v>Добросављевић, Ненад</v>
      </c>
      <c r="I62" s="7">
        <f t="array" ref="I62">IFERROR(INDEX('Jun1'!A$6:U$75, MATCH(B62,'Jun1'!A$6:A$75, 0), 21),0)</f>
        <v>47.5</v>
      </c>
      <c r="K62" s="27"/>
      <c r="P62" s="25">
        <f t="shared" si="1"/>
        <v>47.5</v>
      </c>
      <c r="Q62" s="25" t="str">
        <f t="shared" si="2"/>
        <v/>
      </c>
      <c r="R62" s="28">
        <f t="shared" si="3"/>
        <v>47.5</v>
      </c>
      <c r="S62" s="25">
        <f t="shared" si="4"/>
        <v>5</v>
      </c>
    </row>
    <row r="63">
      <c r="A63" s="4">
        <v>60.0</v>
      </c>
      <c r="B63" s="4" t="s">
        <v>137</v>
      </c>
      <c r="C63" s="25" t="str">
        <f t="array" ref="C63">INDEX('Svi studenti'!$C$2:$C1000,MATCH(B63, 'Svi studenti'!$B$2:$B1000, 0))</f>
        <v>Докмановић, Нина</v>
      </c>
      <c r="I63" s="7">
        <f t="array" ref="I63">IFERROR(INDEX('Jun1'!A$6:U$75, MATCH(B63,'Jun1'!A$6:A$75, 0), 21),0)</f>
        <v>0</v>
      </c>
      <c r="K63" s="27"/>
      <c r="P63" s="25">
        <f t="shared" si="1"/>
        <v>0</v>
      </c>
      <c r="Q63" s="25" t="str">
        <f t="shared" si="2"/>
        <v/>
      </c>
      <c r="R63" s="28">
        <f t="shared" si="3"/>
        <v>0</v>
      </c>
      <c r="S63" s="25">
        <f t="shared" si="4"/>
        <v>5</v>
      </c>
    </row>
    <row r="64">
      <c r="A64" s="4">
        <v>61.0</v>
      </c>
      <c r="B64" s="4" t="s">
        <v>139</v>
      </c>
      <c r="C64" s="25" t="str">
        <f t="array" ref="C64">INDEX('Svi studenti'!$C$2:$C1000,MATCH(B64, 'Svi studenti'!$B$2:$B1000, 0))</f>
        <v>Драгојловић, Дејан</v>
      </c>
      <c r="I64" s="7">
        <f t="array" ref="I64">IFERROR(INDEX('Jun1'!A$6:U$75, MATCH(B64,'Jun1'!A$6:A$75, 0), 21),0)</f>
        <v>0</v>
      </c>
      <c r="K64" s="27"/>
      <c r="P64" s="25">
        <f t="shared" si="1"/>
        <v>0</v>
      </c>
      <c r="Q64" s="25" t="str">
        <f t="shared" si="2"/>
        <v/>
      </c>
      <c r="R64" s="28">
        <f t="shared" si="3"/>
        <v>0</v>
      </c>
      <c r="S64" s="25">
        <f t="shared" si="4"/>
        <v>5</v>
      </c>
    </row>
    <row r="65">
      <c r="A65" s="4">
        <v>62.0</v>
      </c>
      <c r="B65" s="4" t="s">
        <v>141</v>
      </c>
      <c r="C65" s="25" t="str">
        <f t="array" ref="C65">INDEX('Svi studenti'!$C$2:$C1000,MATCH(B65, 'Svi studenti'!$B$2:$B1000, 0))</f>
        <v>Дражић, Сандра</v>
      </c>
      <c r="I65" s="7">
        <f t="array" ref="I65">IFERROR(INDEX('Jun1'!A$6:U$75, MATCH(B65,'Jun1'!A$6:A$75, 0), 21),0)</f>
        <v>0</v>
      </c>
      <c r="K65" s="27"/>
      <c r="P65" s="25">
        <f t="shared" si="1"/>
        <v>0</v>
      </c>
      <c r="Q65" s="25" t="str">
        <f t="shared" si="2"/>
        <v/>
      </c>
      <c r="R65" s="28">
        <f t="shared" si="3"/>
        <v>0</v>
      </c>
      <c r="S65" s="25">
        <f t="shared" si="4"/>
        <v>5</v>
      </c>
    </row>
    <row r="66">
      <c r="A66" s="4">
        <v>63.0</v>
      </c>
      <c r="B66" s="4" t="s">
        <v>143</v>
      </c>
      <c r="C66" s="25" t="str">
        <f t="array" ref="C66">INDEX('Svi studenti'!$C$2:$C1000,MATCH(B66, 'Svi studenti'!$B$2:$B1000, 0))</f>
        <v>Дрмановић, Андреј</v>
      </c>
      <c r="I66" s="7">
        <f t="array" ref="I66">IFERROR(INDEX('Jun1'!A$6:U$75, MATCH(B66,'Jun1'!A$6:A$75, 0), 21),0)</f>
        <v>51</v>
      </c>
      <c r="K66" s="27"/>
      <c r="P66" s="25">
        <f t="shared" si="1"/>
        <v>51</v>
      </c>
      <c r="Q66" s="25" t="str">
        <f t="shared" si="2"/>
        <v/>
      </c>
      <c r="R66" s="28">
        <f t="shared" si="3"/>
        <v>51</v>
      </c>
      <c r="S66" s="25">
        <f t="shared" si="4"/>
        <v>6</v>
      </c>
    </row>
    <row r="67">
      <c r="A67" s="4">
        <v>64.0</v>
      </c>
      <c r="B67" s="4" t="s">
        <v>145</v>
      </c>
      <c r="C67" s="25" t="str">
        <f t="array" ref="C67">INDEX('Svi studenti'!$C$2:$C1000,MATCH(B67, 'Svi studenti'!$B$2:$B1000, 0))</f>
        <v>Дробњак, Ана</v>
      </c>
      <c r="I67" s="7">
        <f t="array" ref="I67">IFERROR(INDEX('Jun1'!A$6:U$75, MATCH(B67,'Jun1'!A$6:A$75, 0), 21),0)</f>
        <v>50</v>
      </c>
      <c r="K67" s="27"/>
      <c r="P67" s="25">
        <f t="shared" si="1"/>
        <v>50</v>
      </c>
      <c r="Q67" s="25" t="str">
        <f t="shared" si="2"/>
        <v/>
      </c>
      <c r="R67" s="28">
        <f t="shared" si="3"/>
        <v>50</v>
      </c>
      <c r="S67" s="25">
        <f t="shared" si="4"/>
        <v>5</v>
      </c>
    </row>
    <row r="68">
      <c r="A68" s="4">
        <v>65.0</v>
      </c>
      <c r="B68" s="4" t="s">
        <v>147</v>
      </c>
      <c r="C68" s="25" t="str">
        <f t="array" ref="C68">INDEX('Svi studenti'!$C$2:$C1000,MATCH(B68, 'Svi studenti'!$B$2:$B1000, 0))</f>
        <v>Дукић, Исидора</v>
      </c>
      <c r="I68" s="7">
        <f t="array" ref="I68">IFERROR(INDEX('Jun1'!A$6:U$75, MATCH(B68,'Jun1'!A$6:A$75, 0), 21),0)</f>
        <v>43.5</v>
      </c>
      <c r="K68" s="27"/>
      <c r="P68" s="25">
        <f t="shared" si="1"/>
        <v>43.5</v>
      </c>
      <c r="Q68" s="25" t="str">
        <f t="shared" si="2"/>
        <v/>
      </c>
      <c r="R68" s="28">
        <f t="shared" si="3"/>
        <v>43.5</v>
      </c>
      <c r="S68" s="25">
        <f t="shared" si="4"/>
        <v>5</v>
      </c>
    </row>
    <row r="69">
      <c r="A69" s="4">
        <v>66.0</v>
      </c>
      <c r="B69" s="4" t="s">
        <v>149</v>
      </c>
      <c r="C69" s="25" t="str">
        <f t="array" ref="C69">INDEX('Svi studenti'!$C$2:$C1000,MATCH(B69, 'Svi studenti'!$B$2:$B1000, 0))</f>
        <v>Ђорђевић, Ива</v>
      </c>
      <c r="I69" s="7">
        <f t="array" ref="I69">IFERROR(INDEX('Jun1'!A$6:U$75, MATCH(B69,'Jun1'!A$6:A$75, 0), 21),0)</f>
        <v>0</v>
      </c>
      <c r="K69" s="27"/>
      <c r="P69" s="25">
        <f t="shared" si="1"/>
        <v>0</v>
      </c>
      <c r="Q69" s="25" t="str">
        <f t="shared" si="2"/>
        <v/>
      </c>
      <c r="R69" s="28">
        <f t="shared" si="3"/>
        <v>0</v>
      </c>
      <c r="S69" s="25">
        <f t="shared" si="4"/>
        <v>5</v>
      </c>
    </row>
    <row r="70">
      <c r="A70" s="4">
        <v>67.0</v>
      </c>
      <c r="B70" s="4" t="s">
        <v>151</v>
      </c>
      <c r="C70" s="25" t="str">
        <f t="array" ref="C70">INDEX('Svi studenti'!$C$2:$C1000,MATCH(B70, 'Svi studenti'!$B$2:$B1000, 0))</f>
        <v>Ђорђевић, Матија</v>
      </c>
      <c r="I70" s="7">
        <f t="array" ref="I70">IFERROR(INDEX('Jun1'!A$6:U$75, MATCH(B70,'Jun1'!A$6:A$75, 0), 21),0)</f>
        <v>0</v>
      </c>
      <c r="K70" s="27"/>
      <c r="P70" s="25">
        <f t="shared" si="1"/>
        <v>0</v>
      </c>
      <c r="Q70" s="25" t="str">
        <f t="shared" si="2"/>
        <v/>
      </c>
      <c r="R70" s="28">
        <f t="shared" si="3"/>
        <v>0</v>
      </c>
      <c r="S70" s="25">
        <f t="shared" si="4"/>
        <v>5</v>
      </c>
    </row>
    <row r="71">
      <c r="A71" s="4">
        <v>68.0</v>
      </c>
      <c r="B71" s="4" t="s">
        <v>153</v>
      </c>
      <c r="C71" s="25" t="str">
        <f t="array" ref="C71">INDEX('Svi studenti'!$C$2:$C1000,MATCH(B71, 'Svi studenti'!$B$2:$B1000, 0))</f>
        <v>Ђукановић, Андреа</v>
      </c>
      <c r="I71" s="7">
        <f t="array" ref="I71">IFERROR(INDEX('Jun1'!A$6:U$75, MATCH(B71,'Jun1'!A$6:A$75, 0), 21),0)</f>
        <v>33</v>
      </c>
      <c r="K71" s="27"/>
      <c r="P71" s="25">
        <f t="shared" si="1"/>
        <v>33</v>
      </c>
      <c r="Q71" s="25" t="str">
        <f t="shared" si="2"/>
        <v/>
      </c>
      <c r="R71" s="28">
        <f t="shared" si="3"/>
        <v>33</v>
      </c>
      <c r="S71" s="25">
        <f t="shared" si="4"/>
        <v>5</v>
      </c>
    </row>
    <row r="72">
      <c r="A72" s="4">
        <v>69.0</v>
      </c>
      <c r="B72" s="4" t="s">
        <v>155</v>
      </c>
      <c r="C72" s="25" t="str">
        <f t="array" ref="C72">INDEX('Svi studenti'!$C$2:$C1000,MATCH(B72, 'Svi studenti'!$B$2:$B1000, 0))</f>
        <v>Ђукић-Спасојевић, Милица</v>
      </c>
      <c r="I72" s="7">
        <f t="array" ref="I72">IFERROR(INDEX('Jun1'!A$6:U$75, MATCH(B72,'Jun1'!A$6:A$75, 0), 21),0)</f>
        <v>0</v>
      </c>
      <c r="K72" s="27"/>
      <c r="P72" s="25">
        <f t="shared" si="1"/>
        <v>0</v>
      </c>
      <c r="Q72" s="25" t="str">
        <f t="shared" si="2"/>
        <v/>
      </c>
      <c r="R72" s="28">
        <f t="shared" si="3"/>
        <v>0</v>
      </c>
      <c r="S72" s="25">
        <f t="shared" si="4"/>
        <v>5</v>
      </c>
    </row>
    <row r="73">
      <c r="A73" s="4">
        <v>70.0</v>
      </c>
      <c r="B73" s="4" t="s">
        <v>157</v>
      </c>
      <c r="C73" s="25" t="str">
        <f t="array" ref="C73">INDEX('Svi studenti'!$C$2:$C1000,MATCH(B73, 'Svi studenti'!$B$2:$B1000, 0))</f>
        <v>Ђурић, Марија</v>
      </c>
      <c r="I73" s="7">
        <f t="array" ref="I73">IFERROR(INDEX('Jun1'!A$6:U$75, MATCH(B73,'Jun1'!A$6:A$75, 0), 21),0)</f>
        <v>0</v>
      </c>
      <c r="K73" s="27"/>
      <c r="P73" s="25">
        <f t="shared" si="1"/>
        <v>0</v>
      </c>
      <c r="Q73" s="25" t="str">
        <f t="shared" si="2"/>
        <v/>
      </c>
      <c r="R73" s="28">
        <f t="shared" si="3"/>
        <v>0</v>
      </c>
      <c r="S73" s="25">
        <f t="shared" si="4"/>
        <v>5</v>
      </c>
    </row>
    <row r="74">
      <c r="A74" s="4">
        <v>71.0</v>
      </c>
      <c r="B74" s="4" t="s">
        <v>159</v>
      </c>
      <c r="C74" s="25" t="str">
        <f t="array" ref="C74">INDEX('Svi studenti'!$C$2:$C1000,MATCH(B74, 'Svi studenti'!$B$2:$B1000, 0))</f>
        <v>Еделински, Иван</v>
      </c>
      <c r="I74" s="7">
        <f t="array" ref="I74">IFERROR(INDEX('Jun1'!A$6:U$75, MATCH(B74,'Jun1'!A$6:A$75, 0), 21),0)</f>
        <v>0</v>
      </c>
      <c r="K74" s="27"/>
      <c r="P74" s="25">
        <f t="shared" si="1"/>
        <v>0</v>
      </c>
      <c r="Q74" s="25" t="str">
        <f t="shared" si="2"/>
        <v/>
      </c>
      <c r="R74" s="28">
        <f t="shared" si="3"/>
        <v>0</v>
      </c>
      <c r="S74" s="25">
        <f t="shared" si="4"/>
        <v>5</v>
      </c>
    </row>
    <row r="75">
      <c r="A75" s="4">
        <v>72.0</v>
      </c>
      <c r="B75" s="4" t="s">
        <v>161</v>
      </c>
      <c r="C75" s="25" t="str">
        <f t="array" ref="C75">INDEX('Svi studenti'!$C$2:$C1000,MATCH(B75, 'Svi studenti'!$B$2:$B1000, 0))</f>
        <v>Живановић, Драгана</v>
      </c>
      <c r="I75" s="7">
        <f t="array" ref="I75">IFERROR(INDEX('Jun1'!A$6:U$75, MATCH(B75,'Jun1'!A$6:A$75, 0), 21),0)</f>
        <v>0</v>
      </c>
      <c r="K75" s="27"/>
      <c r="P75" s="25">
        <f t="shared" si="1"/>
        <v>0</v>
      </c>
      <c r="Q75" s="25" t="str">
        <f t="shared" si="2"/>
        <v/>
      </c>
      <c r="R75" s="28">
        <f t="shared" si="3"/>
        <v>0</v>
      </c>
      <c r="S75" s="25">
        <f t="shared" si="4"/>
        <v>5</v>
      </c>
    </row>
    <row r="76">
      <c r="A76" s="4">
        <v>73.0</v>
      </c>
      <c r="B76" s="4" t="s">
        <v>163</v>
      </c>
      <c r="C76" s="25" t="str">
        <f t="array" ref="C76">INDEX('Svi studenti'!$C$2:$C1000,MATCH(B76, 'Svi studenti'!$B$2:$B1000, 0))</f>
        <v>Живановић, Михајло</v>
      </c>
      <c r="I76" s="7">
        <f t="array" ref="I76">IFERROR(INDEX('Jun1'!A$6:U$75, MATCH(B76,'Jun1'!A$6:A$75, 0), 21),0)</f>
        <v>0</v>
      </c>
      <c r="K76" s="27"/>
      <c r="P76" s="25">
        <f t="shared" si="1"/>
        <v>0</v>
      </c>
      <c r="Q76" s="25" t="str">
        <f t="shared" si="2"/>
        <v/>
      </c>
      <c r="R76" s="28">
        <f t="shared" si="3"/>
        <v>0</v>
      </c>
      <c r="S76" s="25">
        <f t="shared" si="4"/>
        <v>5</v>
      </c>
    </row>
    <row r="77">
      <c r="A77" s="4">
        <v>74.0</v>
      </c>
      <c r="B77" s="4" t="s">
        <v>165</v>
      </c>
      <c r="C77" s="25" t="str">
        <f t="array" ref="C77">INDEX('Svi studenti'!$C$2:$C1000,MATCH(B77, 'Svi studenti'!$B$2:$B1000, 0))</f>
        <v>Живковић, Давид</v>
      </c>
      <c r="I77" s="7">
        <f t="array" ref="I77">IFERROR(INDEX('Jun1'!A$6:U$75, MATCH(B77,'Jun1'!A$6:A$75, 0), 21),0)</f>
        <v>60</v>
      </c>
      <c r="K77" s="27"/>
      <c r="P77" s="25">
        <f t="shared" si="1"/>
        <v>60</v>
      </c>
      <c r="Q77" s="25" t="str">
        <f t="shared" si="2"/>
        <v/>
      </c>
      <c r="R77" s="28">
        <f t="shared" si="3"/>
        <v>60</v>
      </c>
      <c r="S77" s="25">
        <f t="shared" si="4"/>
        <v>6</v>
      </c>
    </row>
    <row r="78">
      <c r="A78" s="4">
        <v>75.0</v>
      </c>
      <c r="B78" s="4" t="s">
        <v>167</v>
      </c>
      <c r="C78" s="25" t="str">
        <f t="array" ref="C78">INDEX('Svi studenti'!$C$2:$C1000,MATCH(B78, 'Svi studenti'!$B$2:$B1000, 0))</f>
        <v>Живковић, Дејан</v>
      </c>
      <c r="I78" s="7">
        <f t="array" ref="I78">IFERROR(INDEX('Jun1'!A$6:U$75, MATCH(B78,'Jun1'!A$6:A$75, 0), 21),0)</f>
        <v>0</v>
      </c>
      <c r="K78" s="27">
        <f t="array" ref="K78">IFERROR(INDEX('Jun2'!A$6:W$54, MATCH(B78,'Jun2'!A$6:A$54, 0), 23),0)</f>
        <v>31.5</v>
      </c>
      <c r="P78" s="25">
        <f t="shared" si="1"/>
        <v>31.5</v>
      </c>
      <c r="Q78" s="25" t="str">
        <f t="shared" si="2"/>
        <v/>
      </c>
      <c r="R78" s="28">
        <f t="shared" si="3"/>
        <v>31.5</v>
      </c>
      <c r="S78" s="25">
        <f t="shared" si="4"/>
        <v>5</v>
      </c>
    </row>
    <row r="79">
      <c r="A79" s="4">
        <v>76.0</v>
      </c>
      <c r="B79" s="4" t="s">
        <v>169</v>
      </c>
      <c r="C79" s="25" t="str">
        <f t="array" ref="C79">INDEX('Svi studenti'!$C$2:$C1000,MATCH(B79, 'Svi studenti'!$B$2:$B1000, 0))</f>
        <v>Живковић, Наталија</v>
      </c>
      <c r="I79" s="7">
        <f t="array" ref="I79">IFERROR(INDEX('Jun1'!A$6:U$75, MATCH(B79,'Jun1'!A$6:A$75, 0), 21),0)</f>
        <v>21</v>
      </c>
      <c r="K79" s="27">
        <f t="array" ref="K79">IFERROR(INDEX('Jun2'!A$6:W$54, MATCH(B79,'Jun2'!A$6:A$54, 0), 23),0)</f>
        <v>28</v>
      </c>
      <c r="P79" s="25">
        <f t="shared" si="1"/>
        <v>28</v>
      </c>
      <c r="Q79" s="25" t="str">
        <f t="shared" si="2"/>
        <v/>
      </c>
      <c r="R79" s="28">
        <f t="shared" si="3"/>
        <v>28</v>
      </c>
      <c r="S79" s="25">
        <f t="shared" si="4"/>
        <v>5</v>
      </c>
    </row>
    <row r="80">
      <c r="A80" s="4">
        <v>77.0</v>
      </c>
      <c r="B80" s="4" t="s">
        <v>171</v>
      </c>
      <c r="C80" s="25" t="str">
        <f t="array" ref="C80">INDEX('Svi studenti'!$C$2:$C1000,MATCH(B80, 'Svi studenti'!$B$2:$B1000, 0))</f>
        <v>Зељић, Александра</v>
      </c>
      <c r="I80" s="7">
        <f t="array" ref="I80">IFERROR(INDEX('Jun1'!A$6:U$75, MATCH(B80,'Jun1'!A$6:A$75, 0), 21),0)</f>
        <v>0</v>
      </c>
      <c r="K80" s="27"/>
      <c r="P80" s="25">
        <f t="shared" si="1"/>
        <v>0</v>
      </c>
      <c r="Q80" s="25" t="str">
        <f t="shared" si="2"/>
        <v/>
      </c>
      <c r="R80" s="28">
        <f t="shared" si="3"/>
        <v>0</v>
      </c>
      <c r="S80" s="25">
        <f t="shared" si="4"/>
        <v>5</v>
      </c>
    </row>
    <row r="81">
      <c r="A81" s="4">
        <v>78.0</v>
      </c>
      <c r="B81" s="4" t="s">
        <v>173</v>
      </c>
      <c r="C81" s="25" t="str">
        <f t="array" ref="C81">INDEX('Svi studenti'!$C$2:$C1000,MATCH(B81, 'Svi studenti'!$B$2:$B1000, 0))</f>
        <v>Ивановић, Ксенија</v>
      </c>
      <c r="I81" s="7">
        <f t="array" ref="I81">IFERROR(INDEX('Jun1'!A$6:U$75, MATCH(B81,'Jun1'!A$6:A$75, 0), 21),0)</f>
        <v>0</v>
      </c>
      <c r="K81" s="27"/>
      <c r="P81" s="25">
        <f t="shared" si="1"/>
        <v>0</v>
      </c>
      <c r="Q81" s="25" t="str">
        <f t="shared" si="2"/>
        <v/>
      </c>
      <c r="R81" s="28">
        <f t="shared" si="3"/>
        <v>0</v>
      </c>
      <c r="S81" s="25">
        <f t="shared" si="4"/>
        <v>5</v>
      </c>
    </row>
    <row r="82">
      <c r="A82" s="4">
        <v>79.0</v>
      </c>
      <c r="B82" s="4" t="s">
        <v>175</v>
      </c>
      <c r="C82" s="25" t="str">
        <f t="array" ref="C82">INDEX('Svi studenti'!$C$2:$C1000,MATCH(B82, 'Svi studenti'!$B$2:$B1000, 0))</f>
        <v>Ивановић, Нада</v>
      </c>
      <c r="I82" s="7">
        <f t="array" ref="I82">IFERROR(INDEX('Jun1'!A$6:U$75, MATCH(B82,'Jun1'!A$6:A$75, 0), 21),0)</f>
        <v>0</v>
      </c>
      <c r="K82" s="27"/>
      <c r="P82" s="25">
        <f t="shared" si="1"/>
        <v>0</v>
      </c>
      <c r="Q82" s="25" t="str">
        <f t="shared" si="2"/>
        <v/>
      </c>
      <c r="R82" s="28">
        <f t="shared" si="3"/>
        <v>0</v>
      </c>
      <c r="S82" s="25">
        <f t="shared" si="4"/>
        <v>5</v>
      </c>
    </row>
    <row r="83">
      <c r="A83" s="4">
        <v>80.0</v>
      </c>
      <c r="B83" s="4" t="s">
        <v>177</v>
      </c>
      <c r="C83" s="25" t="str">
        <f t="array" ref="C83">INDEX('Svi studenti'!$C$2:$C1000,MATCH(B83, 'Svi studenti'!$B$2:$B1000, 0))</f>
        <v>Игњатовић, Петра</v>
      </c>
      <c r="I83" s="7">
        <f t="array" ref="I83">IFERROR(INDEX('Jun1'!A$6:U$75, MATCH(B83,'Jun1'!A$6:A$75, 0), 21),0)</f>
        <v>56</v>
      </c>
      <c r="K83" s="27"/>
      <c r="P83" s="25">
        <f t="shared" si="1"/>
        <v>56</v>
      </c>
      <c r="Q83" s="25" t="str">
        <f t="shared" si="2"/>
        <v/>
      </c>
      <c r="R83" s="28">
        <f t="shared" si="3"/>
        <v>56</v>
      </c>
      <c r="S83" s="25">
        <f t="shared" si="4"/>
        <v>6</v>
      </c>
    </row>
    <row r="84">
      <c r="A84" s="4">
        <v>81.0</v>
      </c>
      <c r="B84" s="4" t="s">
        <v>179</v>
      </c>
      <c r="C84" s="25" t="str">
        <f t="array" ref="C84">INDEX('Svi studenti'!$C$2:$C1000,MATCH(B84, 'Svi studenti'!$B$2:$B1000, 0))</f>
        <v>Јанићевић, Анђела</v>
      </c>
      <c r="I84" s="7">
        <f t="array" ref="I84">IFERROR(INDEX('Jun1'!A$6:U$75, MATCH(B84,'Jun1'!A$6:A$75, 0), 21),0)</f>
        <v>0</v>
      </c>
      <c r="K84" s="27"/>
      <c r="P84" s="25">
        <f t="shared" si="1"/>
        <v>0</v>
      </c>
      <c r="Q84" s="25" t="str">
        <f t="shared" si="2"/>
        <v/>
      </c>
      <c r="R84" s="28">
        <f t="shared" si="3"/>
        <v>0</v>
      </c>
      <c r="S84" s="25">
        <f t="shared" si="4"/>
        <v>5</v>
      </c>
    </row>
    <row r="85">
      <c r="A85" s="4">
        <v>82.0</v>
      </c>
      <c r="B85" s="4" t="s">
        <v>181</v>
      </c>
      <c r="C85" s="25" t="str">
        <f t="array" ref="C85">INDEX('Svi studenti'!$C$2:$C1000,MATCH(B85, 'Svi studenti'!$B$2:$B1000, 0))</f>
        <v>Јанићијевић, Тамара</v>
      </c>
      <c r="I85" s="7">
        <f t="array" ref="I85">IFERROR(INDEX('Jun1'!A$6:U$75, MATCH(B85,'Jun1'!A$6:A$75, 0), 21),0)</f>
        <v>0</v>
      </c>
      <c r="K85" s="27"/>
      <c r="P85" s="25">
        <f t="shared" si="1"/>
        <v>0</v>
      </c>
      <c r="Q85" s="25" t="str">
        <f t="shared" si="2"/>
        <v/>
      </c>
      <c r="R85" s="28">
        <f t="shared" si="3"/>
        <v>0</v>
      </c>
      <c r="S85" s="25">
        <f t="shared" si="4"/>
        <v>5</v>
      </c>
    </row>
    <row r="86">
      <c r="A86" s="4">
        <v>83.0</v>
      </c>
      <c r="B86" s="4" t="s">
        <v>183</v>
      </c>
      <c r="C86" s="25" t="str">
        <f t="array" ref="C86">INDEX('Svi studenti'!$C$2:$C1000,MATCH(B86, 'Svi studenti'!$B$2:$B1000, 0))</f>
        <v>Јанковић, Милан</v>
      </c>
      <c r="I86" s="7">
        <f t="array" ref="I86">IFERROR(INDEX('Jun1'!A$6:U$75, MATCH(B86,'Jun1'!A$6:A$75, 0), 21),0)</f>
        <v>0</v>
      </c>
      <c r="K86" s="27"/>
      <c r="P86" s="25">
        <f t="shared" si="1"/>
        <v>0</v>
      </c>
      <c r="Q86" s="25" t="str">
        <f t="shared" si="2"/>
        <v/>
      </c>
      <c r="R86" s="28">
        <f t="shared" si="3"/>
        <v>0</v>
      </c>
      <c r="S86" s="25">
        <f t="shared" si="4"/>
        <v>5</v>
      </c>
    </row>
    <row r="87">
      <c r="A87" s="4">
        <v>84.0</v>
      </c>
      <c r="B87" s="4" t="s">
        <v>185</v>
      </c>
      <c r="C87" s="25" t="str">
        <f t="array" ref="C87">INDEX('Svi studenti'!$C$2:$C1000,MATCH(B87, 'Svi studenti'!$B$2:$B1000, 0))</f>
        <v>Јанковић, Филип</v>
      </c>
      <c r="I87" s="7">
        <f t="array" ref="I87">IFERROR(INDEX('Jun1'!A$6:U$75, MATCH(B87,'Jun1'!A$6:A$75, 0), 21),0)</f>
        <v>0</v>
      </c>
      <c r="K87" s="27"/>
      <c r="P87" s="25">
        <f t="shared" si="1"/>
        <v>0</v>
      </c>
      <c r="Q87" s="25" t="str">
        <f t="shared" si="2"/>
        <v/>
      </c>
      <c r="R87" s="28">
        <f t="shared" si="3"/>
        <v>0</v>
      </c>
      <c r="S87" s="25">
        <f t="shared" si="4"/>
        <v>5</v>
      </c>
    </row>
    <row r="88">
      <c r="A88" s="4">
        <v>85.0</v>
      </c>
      <c r="B88" s="4" t="s">
        <v>187</v>
      </c>
      <c r="C88" s="25" t="str">
        <f t="array" ref="C88">INDEX('Svi studenti'!$C$2:$C1000,MATCH(B88, 'Svi studenti'!$B$2:$B1000, 0))</f>
        <v>Јањић, Филип</v>
      </c>
      <c r="I88" s="7">
        <f t="array" ref="I88">IFERROR(INDEX('Jun1'!A$6:U$75, MATCH(B88,'Jun1'!A$6:A$75, 0), 21),0)</f>
        <v>0</v>
      </c>
      <c r="K88" s="27">
        <f t="array" ref="K88">IFERROR(INDEX('Jun2'!A$6:W$54, MATCH(B88,'Jun2'!A$6:A$54, 0), 23),0)</f>
        <v>8</v>
      </c>
      <c r="P88" s="25">
        <f t="shared" si="1"/>
        <v>8</v>
      </c>
      <c r="Q88" s="25" t="str">
        <f t="shared" si="2"/>
        <v/>
      </c>
      <c r="R88" s="28">
        <f t="shared" si="3"/>
        <v>8</v>
      </c>
      <c r="S88" s="25">
        <f t="shared" si="4"/>
        <v>5</v>
      </c>
    </row>
    <row r="89">
      <c r="A89" s="4">
        <v>86.0</v>
      </c>
      <c r="B89" s="4" t="s">
        <v>189</v>
      </c>
      <c r="C89" s="25" t="str">
        <f t="array" ref="C89">INDEX('Svi studenti'!$C$2:$C1000,MATCH(B89, 'Svi studenti'!$B$2:$B1000, 0))</f>
        <v>Јевтић, Јулијана</v>
      </c>
      <c r="I89" s="7">
        <f t="array" ref="I89">IFERROR(INDEX('Jun1'!A$6:U$75, MATCH(B89,'Jun1'!A$6:A$75, 0), 21),0)</f>
        <v>35</v>
      </c>
      <c r="K89" s="27">
        <f t="array" ref="K89">IFERROR(INDEX('Jun2'!A$6:W$54, MATCH(B89,'Jun2'!A$6:A$54, 0), 23),0)</f>
        <v>65</v>
      </c>
      <c r="P89" s="25">
        <f t="shared" si="1"/>
        <v>65</v>
      </c>
      <c r="Q89" s="25" t="str">
        <f t="shared" si="2"/>
        <v/>
      </c>
      <c r="R89" s="28">
        <f t="shared" si="3"/>
        <v>65</v>
      </c>
      <c r="S89" s="25">
        <f t="shared" si="4"/>
        <v>7</v>
      </c>
    </row>
    <row r="90">
      <c r="A90" s="4">
        <v>87.0</v>
      </c>
      <c r="B90" s="4" t="s">
        <v>191</v>
      </c>
      <c r="C90" s="25" t="str">
        <f t="array" ref="C90">INDEX('Svi studenti'!$C$2:$C1000,MATCH(B90, 'Svi studenti'!$B$2:$B1000, 0))</f>
        <v>Јевтић, Стефан</v>
      </c>
      <c r="I90" s="7">
        <f t="array" ref="I90">IFERROR(INDEX('Jun1'!A$6:U$75, MATCH(B90,'Jun1'!A$6:A$75, 0), 21),0)</f>
        <v>33</v>
      </c>
      <c r="K90" s="27"/>
      <c r="P90" s="25">
        <f t="shared" si="1"/>
        <v>33</v>
      </c>
      <c r="Q90" s="25" t="str">
        <f t="shared" si="2"/>
        <v/>
      </c>
      <c r="R90" s="28">
        <f t="shared" si="3"/>
        <v>33</v>
      </c>
      <c r="S90" s="25">
        <f t="shared" si="4"/>
        <v>5</v>
      </c>
    </row>
    <row r="91">
      <c r="A91" s="4">
        <v>88.0</v>
      </c>
      <c r="B91" s="4" t="s">
        <v>193</v>
      </c>
      <c r="C91" s="25" t="str">
        <f t="array" ref="C91">INDEX('Svi studenti'!$C$2:$C1000,MATCH(B91, 'Svi studenti'!$B$2:$B1000, 0))</f>
        <v>Јовановић, Анђела</v>
      </c>
      <c r="I91" s="7">
        <f t="array" ref="I91">IFERROR(INDEX('Jun1'!A$6:U$75, MATCH(B91,'Jun1'!A$6:A$75, 0), 21),0)</f>
        <v>51</v>
      </c>
      <c r="K91" s="27"/>
      <c r="P91" s="25">
        <f t="shared" si="1"/>
        <v>51</v>
      </c>
      <c r="Q91" s="25" t="str">
        <f t="shared" si="2"/>
        <v/>
      </c>
      <c r="R91" s="28">
        <f t="shared" si="3"/>
        <v>51</v>
      </c>
      <c r="S91" s="25">
        <f t="shared" si="4"/>
        <v>6</v>
      </c>
    </row>
    <row r="92">
      <c r="A92" s="4">
        <v>89.0</v>
      </c>
      <c r="B92" s="5">
        <v>43770.0</v>
      </c>
      <c r="C92" s="25" t="str">
        <f t="array" ref="C92">INDEX('Svi studenti'!$C$2:$C1000,MATCH(B92, 'Svi studenti'!$B$2:$B1000, 0))</f>
        <v>Јовановић, Димитрије</v>
      </c>
      <c r="I92" s="7">
        <f t="array" ref="I92">IFERROR(INDEX('Jun1'!A$6:U$75, MATCH(B92,'Jun1'!A$6:A$75, 0), 21),0)</f>
        <v>0</v>
      </c>
      <c r="K92" s="27">
        <f t="array" ref="K92">IFERROR(INDEX('Jun2'!A$6:W$54, MATCH(B92,'Jun2'!A$6:A$54, 0), 23),0)</f>
        <v>50</v>
      </c>
      <c r="P92" s="25">
        <f t="shared" si="1"/>
        <v>50</v>
      </c>
      <c r="Q92" s="25" t="str">
        <f t="shared" si="2"/>
        <v/>
      </c>
      <c r="R92" s="28">
        <f t="shared" si="3"/>
        <v>50</v>
      </c>
      <c r="S92" s="25">
        <f t="shared" si="4"/>
        <v>5</v>
      </c>
    </row>
    <row r="93">
      <c r="A93" s="4">
        <v>90.0</v>
      </c>
      <c r="B93" s="4" t="s">
        <v>196</v>
      </c>
      <c r="C93" s="25" t="str">
        <f t="array" ref="C93">INDEX('Svi studenti'!$C$2:$C1000,MATCH(B93, 'Svi studenti'!$B$2:$B1000, 0))</f>
        <v>Јовановић, Милета</v>
      </c>
      <c r="I93" s="7">
        <f t="array" ref="I93">IFERROR(INDEX('Jun1'!A$6:U$75, MATCH(B93,'Jun1'!A$6:A$75, 0), 21),0)</f>
        <v>42</v>
      </c>
      <c r="K93" s="27">
        <f t="array" ref="K93">IFERROR(INDEX('Jun2'!A$6:W$54, MATCH(B93,'Jun2'!A$6:A$54, 0), 23),0)</f>
        <v>62</v>
      </c>
      <c r="P93" s="25">
        <f t="shared" si="1"/>
        <v>62</v>
      </c>
      <c r="Q93" s="25" t="str">
        <f t="shared" si="2"/>
        <v/>
      </c>
      <c r="R93" s="28">
        <f t="shared" si="3"/>
        <v>62</v>
      </c>
      <c r="S93" s="25">
        <f t="shared" si="4"/>
        <v>7</v>
      </c>
    </row>
    <row r="94">
      <c r="A94" s="4">
        <v>91.0</v>
      </c>
      <c r="B94" s="4" t="s">
        <v>198</v>
      </c>
      <c r="C94" s="25" t="str">
        <f t="array" ref="C94">INDEX('Svi studenti'!$C$2:$C1000,MATCH(B94, 'Svi studenti'!$B$2:$B1000, 0))</f>
        <v>Јовић, Урош</v>
      </c>
      <c r="I94" s="7">
        <f t="array" ref="I94">IFERROR(INDEX('Jun1'!A$6:U$75, MATCH(B94,'Jun1'!A$6:A$75, 0), 21),0)</f>
        <v>0</v>
      </c>
      <c r="K94" s="27"/>
      <c r="P94" s="25">
        <f t="shared" si="1"/>
        <v>0</v>
      </c>
      <c r="Q94" s="25" t="str">
        <f t="shared" si="2"/>
        <v/>
      </c>
      <c r="R94" s="28">
        <f t="shared" si="3"/>
        <v>0</v>
      </c>
      <c r="S94" s="25">
        <f t="shared" si="4"/>
        <v>5</v>
      </c>
    </row>
    <row r="95">
      <c r="A95" s="4">
        <v>92.0</v>
      </c>
      <c r="B95" s="4" t="s">
        <v>200</v>
      </c>
      <c r="C95" s="25" t="str">
        <f t="array" ref="C95">INDEX('Svi studenti'!$C$2:$C1000,MATCH(B95, 'Svi studenti'!$B$2:$B1000, 0))</f>
        <v>Јовичић, Ивана</v>
      </c>
      <c r="I95" s="7">
        <f t="array" ref="I95">IFERROR(INDEX('Jun1'!A$6:U$75, MATCH(B95,'Jun1'!A$6:A$75, 0), 21),0)</f>
        <v>0</v>
      </c>
      <c r="K95" s="27"/>
      <c r="P95" s="25">
        <f t="shared" si="1"/>
        <v>0</v>
      </c>
      <c r="Q95" s="25" t="str">
        <f t="shared" si="2"/>
        <v/>
      </c>
      <c r="R95" s="28">
        <f t="shared" si="3"/>
        <v>0</v>
      </c>
      <c r="S95" s="25">
        <f t="shared" si="4"/>
        <v>5</v>
      </c>
    </row>
    <row r="96">
      <c r="A96" s="4">
        <v>93.0</v>
      </c>
      <c r="B96" s="4" t="s">
        <v>202</v>
      </c>
      <c r="C96" s="25" t="str">
        <f t="array" ref="C96">INDEX('Svi studenti'!$C$2:$C1000,MATCH(B96, 'Svi studenti'!$B$2:$B1000, 0))</f>
        <v>Калаба, Сергеј</v>
      </c>
      <c r="I96" s="7">
        <f t="array" ref="I96">IFERROR(INDEX('Jun1'!A$6:U$75, MATCH(B96,'Jun1'!A$6:A$75, 0), 21),0)</f>
        <v>0</v>
      </c>
      <c r="K96" s="27"/>
      <c r="P96" s="25">
        <f t="shared" si="1"/>
        <v>0</v>
      </c>
      <c r="Q96" s="25" t="str">
        <f t="shared" si="2"/>
        <v/>
      </c>
      <c r="R96" s="28">
        <f t="shared" si="3"/>
        <v>0</v>
      </c>
      <c r="S96" s="25">
        <f t="shared" si="4"/>
        <v>5</v>
      </c>
    </row>
    <row r="97">
      <c r="A97" s="4">
        <v>94.0</v>
      </c>
      <c r="B97" s="4" t="s">
        <v>204</v>
      </c>
      <c r="C97" s="25" t="str">
        <f t="array" ref="C97">INDEX('Svi studenti'!$C$2:$C1000,MATCH(B97, 'Svi studenti'!$B$2:$B1000, 0))</f>
        <v>Калинић, Сара</v>
      </c>
      <c r="I97" s="7">
        <f t="array" ref="I97">IFERROR(INDEX('Jun1'!A$6:U$75, MATCH(B97,'Jun1'!A$6:A$75, 0), 21),0)</f>
        <v>13</v>
      </c>
      <c r="K97" s="27">
        <f t="array" ref="K97">IFERROR(INDEX('Jun2'!A$6:W$54, MATCH(B97,'Jun2'!A$6:A$54, 0), 23),0)</f>
        <v>59</v>
      </c>
      <c r="P97" s="25">
        <f t="shared" si="1"/>
        <v>59</v>
      </c>
      <c r="Q97" s="25" t="str">
        <f t="shared" si="2"/>
        <v/>
      </c>
      <c r="R97" s="28">
        <f t="shared" si="3"/>
        <v>59</v>
      </c>
      <c r="S97" s="25">
        <f t="shared" si="4"/>
        <v>6</v>
      </c>
    </row>
    <row r="98">
      <c r="A98" s="4">
        <v>95.0</v>
      </c>
      <c r="B98" s="4" t="s">
        <v>206</v>
      </c>
      <c r="C98" s="25" t="str">
        <f t="array" ref="C98">INDEX('Svi studenti'!$C$2:$C1000,MATCH(B98, 'Svi studenti'!$B$2:$B1000, 0))</f>
        <v>Кандић, Игор</v>
      </c>
      <c r="I98" s="7">
        <f t="array" ref="I98">IFERROR(INDEX('Jun1'!A$6:U$75, MATCH(B98,'Jun1'!A$6:A$75, 0), 21),0)</f>
        <v>63</v>
      </c>
      <c r="K98" s="27"/>
      <c r="P98" s="25">
        <f t="shared" si="1"/>
        <v>63</v>
      </c>
      <c r="Q98" s="25" t="str">
        <f t="shared" si="2"/>
        <v/>
      </c>
      <c r="R98" s="28">
        <f t="shared" si="3"/>
        <v>63</v>
      </c>
      <c r="S98" s="25">
        <f t="shared" si="4"/>
        <v>7</v>
      </c>
    </row>
    <row r="99">
      <c r="A99" s="4">
        <v>96.0</v>
      </c>
      <c r="B99" s="4" t="s">
        <v>208</v>
      </c>
      <c r="C99" s="25" t="str">
        <f t="array" ref="C99">INDEX('Svi studenti'!$C$2:$C1000,MATCH(B99, 'Svi studenti'!$B$2:$B1000, 0))</f>
        <v>Каралеић, Урош</v>
      </c>
      <c r="I99" s="7">
        <f t="array" ref="I99">IFERROR(INDEX('Jun1'!A$6:U$75, MATCH(B99,'Jun1'!A$6:A$75, 0), 21),0)</f>
        <v>57</v>
      </c>
      <c r="K99" s="27"/>
      <c r="P99" s="25">
        <f t="shared" si="1"/>
        <v>57</v>
      </c>
      <c r="Q99" s="25" t="str">
        <f t="shared" si="2"/>
        <v/>
      </c>
      <c r="R99" s="28">
        <f t="shared" si="3"/>
        <v>57</v>
      </c>
      <c r="S99" s="25">
        <f t="shared" si="4"/>
        <v>6</v>
      </c>
    </row>
    <row r="100">
      <c r="A100" s="4">
        <v>97.0</v>
      </c>
      <c r="B100" s="4" t="s">
        <v>210</v>
      </c>
      <c r="C100" s="25" t="str">
        <f t="array" ref="C100">INDEX('Svi studenti'!$C$2:$C1000,MATCH(B100, 'Svi studenti'!$B$2:$B1000, 0))</f>
        <v>Катанић, Ружица</v>
      </c>
      <c r="I100" s="7">
        <f t="array" ref="I100">IFERROR(INDEX('Jun1'!A$6:U$75, MATCH(B100,'Jun1'!A$6:A$75, 0), 21),0)</f>
        <v>0</v>
      </c>
      <c r="K100" s="27">
        <f t="array" ref="K100">IFERROR(INDEX('Jun2'!A$6:W$54, MATCH(B100,'Jun2'!A$6:A$54, 0), 23),0)</f>
        <v>0.5</v>
      </c>
      <c r="P100" s="25">
        <f t="shared" si="1"/>
        <v>0.5</v>
      </c>
      <c r="Q100" s="25" t="str">
        <f t="shared" si="2"/>
        <v/>
      </c>
      <c r="R100" s="28">
        <f t="shared" si="3"/>
        <v>0.5</v>
      </c>
      <c r="S100" s="25">
        <f t="shared" si="4"/>
        <v>5</v>
      </c>
    </row>
    <row r="101">
      <c r="A101" s="4">
        <v>98.0</v>
      </c>
      <c r="B101" s="4" t="s">
        <v>212</v>
      </c>
      <c r="C101" s="25" t="str">
        <f t="array" ref="C101">INDEX('Svi studenti'!$C$2:$C1000,MATCH(B101, 'Svi studenti'!$B$2:$B1000, 0))</f>
        <v>Керкоч, Стефан</v>
      </c>
      <c r="I101" s="7">
        <f t="array" ref="I101">IFERROR(INDEX('Jun1'!A$6:U$75, MATCH(B101,'Jun1'!A$6:A$75, 0), 21),0)</f>
        <v>0</v>
      </c>
      <c r="K101" s="27">
        <f t="array" ref="K101">IFERROR(INDEX('Jun2'!A$6:W$54, MATCH(B101,'Jun2'!A$6:A$54, 0), 23),0)</f>
        <v>58</v>
      </c>
      <c r="P101" s="25">
        <f t="shared" si="1"/>
        <v>58</v>
      </c>
      <c r="Q101" s="25" t="str">
        <f t="shared" si="2"/>
        <v/>
      </c>
      <c r="R101" s="28">
        <f t="shared" si="3"/>
        <v>58</v>
      </c>
      <c r="S101" s="25">
        <f t="shared" si="4"/>
        <v>6</v>
      </c>
    </row>
    <row r="102">
      <c r="A102" s="4">
        <v>99.0</v>
      </c>
      <c r="B102" s="4" t="s">
        <v>214</v>
      </c>
      <c r="C102" s="25" t="str">
        <f t="array" ref="C102">INDEX('Svi studenti'!$C$2:$C1000,MATCH(B102, 'Svi studenti'!$B$2:$B1000, 0))</f>
        <v>Кизић, Лука</v>
      </c>
      <c r="I102" s="7">
        <f t="array" ref="I102">IFERROR(INDEX('Jun1'!A$6:U$75, MATCH(B102,'Jun1'!A$6:A$75, 0), 21),0)</f>
        <v>0</v>
      </c>
      <c r="K102" s="27"/>
      <c r="P102" s="25">
        <f t="shared" si="1"/>
        <v>0</v>
      </c>
      <c r="Q102" s="25" t="str">
        <f t="shared" si="2"/>
        <v/>
      </c>
      <c r="R102" s="28">
        <f t="shared" si="3"/>
        <v>0</v>
      </c>
      <c r="S102" s="25">
        <f t="shared" si="4"/>
        <v>5</v>
      </c>
    </row>
    <row r="103">
      <c r="A103" s="4">
        <v>100.0</v>
      </c>
      <c r="B103" s="4" t="s">
        <v>216</v>
      </c>
      <c r="C103" s="25" t="str">
        <f t="array" ref="C103">INDEX('Svi studenti'!$C$2:$C1000,MATCH(B103, 'Svi studenti'!$B$2:$B1000, 0))</f>
        <v>Килибарда, Катарина</v>
      </c>
      <c r="I103" s="7">
        <f t="array" ref="I103">IFERROR(INDEX('Jun1'!A$6:U$75, MATCH(B103,'Jun1'!A$6:A$75, 0), 21),0)</f>
        <v>0</v>
      </c>
      <c r="K103" s="27"/>
      <c r="P103" s="25">
        <f t="shared" si="1"/>
        <v>0</v>
      </c>
      <c r="Q103" s="25" t="str">
        <f t="shared" si="2"/>
        <v/>
      </c>
      <c r="R103" s="28">
        <f t="shared" si="3"/>
        <v>0</v>
      </c>
      <c r="S103" s="25">
        <f t="shared" si="4"/>
        <v>5</v>
      </c>
    </row>
    <row r="104">
      <c r="A104" s="4">
        <v>101.0</v>
      </c>
      <c r="B104" s="4" t="s">
        <v>218</v>
      </c>
      <c r="C104" s="25" t="str">
        <f t="array" ref="C104">INDEX('Svi studenti'!$C$2:$C1000,MATCH(B104, 'Svi studenti'!$B$2:$B1000, 0))</f>
        <v>Клемпић, Дамир</v>
      </c>
      <c r="I104" s="7">
        <f t="array" ref="I104">IFERROR(INDEX('Jun1'!A$6:U$75, MATCH(B104,'Jun1'!A$6:A$75, 0), 21),0)</f>
        <v>0</v>
      </c>
      <c r="K104" s="27"/>
      <c r="P104" s="25">
        <f t="shared" si="1"/>
        <v>0</v>
      </c>
      <c r="Q104" s="25" t="str">
        <f t="shared" si="2"/>
        <v/>
      </c>
      <c r="R104" s="28">
        <f t="shared" si="3"/>
        <v>0</v>
      </c>
      <c r="S104" s="25">
        <f t="shared" si="4"/>
        <v>5</v>
      </c>
    </row>
    <row r="105">
      <c r="A105" s="4">
        <v>102.0</v>
      </c>
      <c r="B105" s="4" t="s">
        <v>220</v>
      </c>
      <c r="C105" s="25" t="str">
        <f t="array" ref="C105">INDEX('Svi studenti'!$C$2:$C1000,MATCH(B105, 'Svi studenti'!$B$2:$B1000, 0))</f>
        <v>Клеут, Милица</v>
      </c>
      <c r="I105" s="7">
        <f t="array" ref="I105">IFERROR(INDEX('Jun1'!A$6:U$75, MATCH(B105,'Jun1'!A$6:A$75, 0), 21),0)</f>
        <v>0</v>
      </c>
      <c r="K105" s="27">
        <f t="array" ref="K105">IFERROR(INDEX('Jun2'!A$6:W$54, MATCH(B105,'Jun2'!A$6:A$54, 0), 23),0)</f>
        <v>44</v>
      </c>
      <c r="P105" s="25">
        <f t="shared" si="1"/>
        <v>44</v>
      </c>
      <c r="Q105" s="25" t="str">
        <f t="shared" si="2"/>
        <v/>
      </c>
      <c r="R105" s="28">
        <f t="shared" si="3"/>
        <v>44</v>
      </c>
      <c r="S105" s="25">
        <f t="shared" si="4"/>
        <v>5</v>
      </c>
    </row>
    <row r="106">
      <c r="A106" s="4">
        <v>103.0</v>
      </c>
      <c r="B106" s="4" t="s">
        <v>222</v>
      </c>
      <c r="C106" s="25" t="str">
        <f t="array" ref="C106">INDEX('Svi studenti'!$C$2:$C1000,MATCH(B106, 'Svi studenti'!$B$2:$B1000, 0))</f>
        <v>Кнежевић, Ана</v>
      </c>
      <c r="I106" s="7">
        <f t="array" ref="I106">IFERROR(INDEX('Jun1'!A$6:U$75, MATCH(B106,'Jun1'!A$6:A$75, 0), 21),0)</f>
        <v>0</v>
      </c>
      <c r="K106" s="27">
        <f t="array" ref="K106">IFERROR(INDEX('Jun2'!A$6:W$54, MATCH(B106,'Jun2'!A$6:A$54, 0), 23),0)</f>
        <v>42</v>
      </c>
      <c r="P106" s="25">
        <f t="shared" si="1"/>
        <v>42</v>
      </c>
      <c r="Q106" s="25" t="str">
        <f t="shared" si="2"/>
        <v/>
      </c>
      <c r="R106" s="28">
        <f t="shared" si="3"/>
        <v>42</v>
      </c>
      <c r="S106" s="25">
        <f t="shared" si="4"/>
        <v>5</v>
      </c>
    </row>
    <row r="107">
      <c r="A107" s="4">
        <v>104.0</v>
      </c>
      <c r="B107" s="4" t="s">
        <v>224</v>
      </c>
      <c r="C107" s="25" t="str">
        <f t="array" ref="C107">INDEX('Svi studenti'!$C$2:$C1000,MATCH(B107, 'Svi studenti'!$B$2:$B1000, 0))</f>
        <v>Кнежевић, Владимир</v>
      </c>
      <c r="I107" s="7">
        <f t="array" ref="I107">IFERROR(INDEX('Jun1'!A$6:U$75, MATCH(B107,'Jun1'!A$6:A$75, 0), 21),0)</f>
        <v>0</v>
      </c>
      <c r="K107" s="27"/>
      <c r="P107" s="25">
        <f t="shared" si="1"/>
        <v>0</v>
      </c>
      <c r="Q107" s="25" t="str">
        <f t="shared" si="2"/>
        <v/>
      </c>
      <c r="R107" s="28">
        <f t="shared" si="3"/>
        <v>0</v>
      </c>
      <c r="S107" s="25">
        <f t="shared" si="4"/>
        <v>5</v>
      </c>
    </row>
    <row r="108">
      <c r="A108" s="4">
        <v>105.0</v>
      </c>
      <c r="B108" s="4" t="s">
        <v>226</v>
      </c>
      <c r="C108" s="25" t="str">
        <f t="array" ref="C108">INDEX('Svi studenti'!$C$2:$C1000,MATCH(B108, 'Svi studenti'!$B$2:$B1000, 0))</f>
        <v>Кнежевић, Никола</v>
      </c>
      <c r="I108" s="7">
        <f t="array" ref="I108">IFERROR(INDEX('Jun1'!A$6:U$75, MATCH(B108,'Jun1'!A$6:A$75, 0), 21),0)</f>
        <v>0</v>
      </c>
      <c r="K108" s="27"/>
      <c r="P108" s="25">
        <f t="shared" si="1"/>
        <v>0</v>
      </c>
      <c r="Q108" s="25" t="str">
        <f t="shared" si="2"/>
        <v/>
      </c>
      <c r="R108" s="28">
        <f t="shared" si="3"/>
        <v>0</v>
      </c>
      <c r="S108" s="25">
        <f t="shared" si="4"/>
        <v>5</v>
      </c>
    </row>
    <row r="109">
      <c r="A109" s="4">
        <v>106.0</v>
      </c>
      <c r="B109" s="4" t="s">
        <v>228</v>
      </c>
      <c r="C109" s="25" t="str">
        <f t="array" ref="C109">INDEX('Svi studenti'!$C$2:$C1000,MATCH(B109, 'Svi studenti'!$B$2:$B1000, 0))</f>
        <v>Кованџић, Мина</v>
      </c>
      <c r="I109" s="7">
        <f t="array" ref="I109">IFERROR(INDEX('Jun1'!A$6:U$75, MATCH(B109,'Jun1'!A$6:A$75, 0), 21),0)</f>
        <v>0</v>
      </c>
      <c r="K109" s="27"/>
      <c r="P109" s="25">
        <f t="shared" si="1"/>
        <v>0</v>
      </c>
      <c r="Q109" s="25" t="str">
        <f t="shared" si="2"/>
        <v/>
      </c>
      <c r="R109" s="28">
        <f t="shared" si="3"/>
        <v>0</v>
      </c>
      <c r="S109" s="25">
        <f t="shared" si="4"/>
        <v>5</v>
      </c>
    </row>
    <row r="110">
      <c r="A110" s="4">
        <v>107.0</v>
      </c>
      <c r="B110" s="4" t="s">
        <v>230</v>
      </c>
      <c r="C110" s="25" t="str">
        <f t="array" ref="C110">INDEX('Svi studenti'!$C$2:$C1000,MATCH(B110, 'Svi studenti'!$B$2:$B1000, 0))</f>
        <v>Ковач, Михајло</v>
      </c>
      <c r="I110" s="7">
        <f t="array" ref="I110">IFERROR(INDEX('Jun1'!A$6:U$75, MATCH(B110,'Jun1'!A$6:A$75, 0), 21),0)</f>
        <v>0</v>
      </c>
      <c r="K110" s="27"/>
      <c r="P110" s="25">
        <f t="shared" si="1"/>
        <v>0</v>
      </c>
      <c r="Q110" s="25" t="str">
        <f t="shared" si="2"/>
        <v/>
      </c>
      <c r="R110" s="28">
        <f t="shared" si="3"/>
        <v>0</v>
      </c>
      <c r="S110" s="25">
        <f t="shared" si="4"/>
        <v>5</v>
      </c>
    </row>
    <row r="111">
      <c r="A111" s="4">
        <v>108.0</v>
      </c>
      <c r="B111" s="4" t="s">
        <v>232</v>
      </c>
      <c r="C111" s="25" t="str">
        <f t="array" ref="C111">INDEX('Svi studenti'!$C$2:$C1000,MATCH(B111, 'Svi studenti'!$B$2:$B1000, 0))</f>
        <v>Ковачић, Анђела</v>
      </c>
      <c r="I111" s="7">
        <f t="array" ref="I111">IFERROR(INDEX('Jun1'!A$6:U$75, MATCH(B111,'Jun1'!A$6:A$75, 0), 21),0)</f>
        <v>0</v>
      </c>
      <c r="K111" s="27"/>
      <c r="P111" s="25">
        <f t="shared" si="1"/>
        <v>0</v>
      </c>
      <c r="Q111" s="25" t="str">
        <f t="shared" si="2"/>
        <v/>
      </c>
      <c r="R111" s="28">
        <f t="shared" si="3"/>
        <v>0</v>
      </c>
      <c r="S111" s="25">
        <f t="shared" si="4"/>
        <v>5</v>
      </c>
    </row>
    <row r="112">
      <c r="A112" s="4">
        <v>109.0</v>
      </c>
      <c r="B112" s="4" t="s">
        <v>234</v>
      </c>
      <c r="C112" s="25" t="str">
        <f t="array" ref="C112">INDEX('Svi studenti'!$C$2:$C1000,MATCH(B112, 'Svi studenti'!$B$2:$B1000, 0))</f>
        <v>Којић, Сандра</v>
      </c>
      <c r="I112" s="7">
        <f t="array" ref="I112">IFERROR(INDEX('Jun1'!A$6:U$75, MATCH(B112,'Jun1'!A$6:A$75, 0), 21),0)</f>
        <v>0</v>
      </c>
      <c r="K112" s="27"/>
      <c r="P112" s="25">
        <f t="shared" si="1"/>
        <v>0</v>
      </c>
      <c r="Q112" s="25" t="str">
        <f t="shared" si="2"/>
        <v/>
      </c>
      <c r="R112" s="28">
        <f t="shared" si="3"/>
        <v>0</v>
      </c>
      <c r="S112" s="25">
        <f t="shared" si="4"/>
        <v>5</v>
      </c>
    </row>
    <row r="113">
      <c r="A113" s="4">
        <v>110.0</v>
      </c>
      <c r="B113" s="4" t="s">
        <v>236</v>
      </c>
      <c r="C113" s="25" t="str">
        <f t="array" ref="C113">INDEX('Svi studenti'!$C$2:$C1000,MATCH(B113, 'Svi studenti'!$B$2:$B1000, 0))</f>
        <v>Колак, Душан</v>
      </c>
      <c r="I113" s="7">
        <f t="array" ref="I113">IFERROR(INDEX('Jun1'!A$6:U$75, MATCH(B113,'Jun1'!A$6:A$75, 0), 21),0)</f>
        <v>0</v>
      </c>
      <c r="K113" s="27"/>
      <c r="P113" s="25">
        <f t="shared" si="1"/>
        <v>0</v>
      </c>
      <c r="Q113" s="25" t="str">
        <f t="shared" si="2"/>
        <v/>
      </c>
      <c r="R113" s="28">
        <f t="shared" si="3"/>
        <v>0</v>
      </c>
      <c r="S113" s="25">
        <f t="shared" si="4"/>
        <v>5</v>
      </c>
    </row>
    <row r="114">
      <c r="A114" s="4">
        <v>111.0</v>
      </c>
      <c r="B114" s="4" t="s">
        <v>238</v>
      </c>
      <c r="C114" s="25" t="str">
        <f t="array" ref="C114">INDEX('Svi studenti'!$C$2:$C1000,MATCH(B114, 'Svi studenti'!$B$2:$B1000, 0))</f>
        <v>Комазец, Јелена</v>
      </c>
      <c r="I114" s="7">
        <f t="array" ref="I114">IFERROR(INDEX('Jun1'!A$6:U$75, MATCH(B114,'Jun1'!A$6:A$75, 0), 21),0)</f>
        <v>0</v>
      </c>
      <c r="K114" s="27"/>
      <c r="P114" s="25">
        <f t="shared" si="1"/>
        <v>0</v>
      </c>
      <c r="Q114" s="25" t="str">
        <f t="shared" si="2"/>
        <v/>
      </c>
      <c r="R114" s="28">
        <f t="shared" si="3"/>
        <v>0</v>
      </c>
      <c r="S114" s="25">
        <f t="shared" si="4"/>
        <v>5</v>
      </c>
    </row>
    <row r="115">
      <c r="A115" s="4">
        <v>112.0</v>
      </c>
      <c r="B115" s="4" t="s">
        <v>240</v>
      </c>
      <c r="C115" s="25" t="str">
        <f t="array" ref="C115">INDEX('Svi studenti'!$C$2:$C1000,MATCH(B115, 'Svi studenti'!$B$2:$B1000, 0))</f>
        <v>Костадиновић, Јелена</v>
      </c>
      <c r="I115" s="7">
        <f t="array" ref="I115">IFERROR(INDEX('Jun1'!A$6:U$75, MATCH(B115,'Jun1'!A$6:A$75, 0), 21),0)</f>
        <v>0</v>
      </c>
      <c r="K115" s="27"/>
      <c r="P115" s="25">
        <f t="shared" si="1"/>
        <v>0</v>
      </c>
      <c r="Q115" s="25" t="str">
        <f t="shared" si="2"/>
        <v/>
      </c>
      <c r="R115" s="28">
        <f t="shared" si="3"/>
        <v>0</v>
      </c>
      <c r="S115" s="25">
        <f t="shared" si="4"/>
        <v>5</v>
      </c>
    </row>
    <row r="116">
      <c r="A116" s="4">
        <v>113.0</v>
      </c>
      <c r="B116" s="4" t="s">
        <v>242</v>
      </c>
      <c r="C116" s="25" t="str">
        <f t="array" ref="C116">INDEX('Svi studenti'!$C$2:$C1000,MATCH(B116, 'Svi studenti'!$B$2:$B1000, 0))</f>
        <v>Крсмановић, Сара</v>
      </c>
      <c r="I116" s="7">
        <f t="array" ref="I116">IFERROR(INDEX('Jun1'!A$6:U$75, MATCH(B116,'Jun1'!A$6:A$75, 0), 21),0)</f>
        <v>24</v>
      </c>
      <c r="K116" s="27">
        <f t="array" ref="K116">IFERROR(INDEX('Jun2'!A$6:W$54, MATCH(B116,'Jun2'!A$6:A$54, 0), 23),0)</f>
        <v>52</v>
      </c>
      <c r="P116" s="25">
        <f t="shared" si="1"/>
        <v>52</v>
      </c>
      <c r="Q116" s="25" t="str">
        <f t="shared" si="2"/>
        <v/>
      </c>
      <c r="R116" s="28">
        <f t="shared" si="3"/>
        <v>52</v>
      </c>
      <c r="S116" s="25">
        <f t="shared" si="4"/>
        <v>6</v>
      </c>
    </row>
    <row r="117">
      <c r="A117" s="4">
        <v>114.0</v>
      </c>
      <c r="B117" s="4" t="s">
        <v>244</v>
      </c>
      <c r="C117" s="25" t="str">
        <f t="array" ref="C117">INDEX('Svi studenti'!$C$2:$C1000,MATCH(B117, 'Svi studenti'!$B$2:$B1000, 0))</f>
        <v>Крстајић, Никола</v>
      </c>
      <c r="I117" s="7">
        <f t="array" ref="I117">IFERROR(INDEX('Jun1'!A$6:U$75, MATCH(B117,'Jun1'!A$6:A$75, 0), 21),0)</f>
        <v>41</v>
      </c>
      <c r="K117" s="27"/>
      <c r="P117" s="25">
        <f t="shared" si="1"/>
        <v>41</v>
      </c>
      <c r="Q117" s="25" t="str">
        <f t="shared" si="2"/>
        <v/>
      </c>
      <c r="R117" s="28">
        <f t="shared" si="3"/>
        <v>41</v>
      </c>
      <c r="S117" s="25">
        <f t="shared" si="4"/>
        <v>5</v>
      </c>
    </row>
    <row r="118">
      <c r="A118" s="4">
        <v>115.0</v>
      </c>
      <c r="B118" s="4" t="s">
        <v>246</v>
      </c>
      <c r="C118" s="25" t="str">
        <f t="array" ref="C118">INDEX('Svi studenti'!$C$2:$C1000,MATCH(B118, 'Svi studenti'!$B$2:$B1000, 0))</f>
        <v>Кужет, Милица</v>
      </c>
      <c r="I118" s="7">
        <f t="array" ref="I118">IFERROR(INDEX('Jun1'!A$6:U$75, MATCH(B118,'Jun1'!A$6:A$75, 0), 21),0)</f>
        <v>53</v>
      </c>
      <c r="K118" s="27"/>
      <c r="P118" s="25">
        <f t="shared" si="1"/>
        <v>53</v>
      </c>
      <c r="Q118" s="25" t="str">
        <f t="shared" si="2"/>
        <v/>
      </c>
      <c r="R118" s="28">
        <f t="shared" si="3"/>
        <v>53</v>
      </c>
      <c r="S118" s="25">
        <f t="shared" si="4"/>
        <v>6</v>
      </c>
    </row>
    <row r="119">
      <c r="A119" s="4">
        <v>116.0</v>
      </c>
      <c r="B119" s="4" t="s">
        <v>248</v>
      </c>
      <c r="C119" s="25" t="str">
        <f t="array" ref="C119">INDEX('Svi studenti'!$C$2:$C1000,MATCH(B119, 'Svi studenti'!$B$2:$B1000, 0))</f>
        <v>Кукољ, Стефан</v>
      </c>
      <c r="I119" s="7">
        <f t="array" ref="I119">IFERROR(INDEX('Jun1'!A$6:U$75, MATCH(B119,'Jun1'!A$6:A$75, 0), 21),0)</f>
        <v>46</v>
      </c>
      <c r="K119" s="27"/>
      <c r="P119" s="25">
        <f t="shared" si="1"/>
        <v>46</v>
      </c>
      <c r="Q119" s="25" t="str">
        <f t="shared" si="2"/>
        <v/>
      </c>
      <c r="R119" s="28">
        <f t="shared" si="3"/>
        <v>46</v>
      </c>
      <c r="S119" s="25">
        <f t="shared" si="4"/>
        <v>5</v>
      </c>
    </row>
    <row r="120">
      <c r="A120" s="4">
        <v>117.0</v>
      </c>
      <c r="B120" s="4" t="s">
        <v>250</v>
      </c>
      <c r="C120" s="25" t="str">
        <f t="array" ref="C120">INDEX('Svi studenti'!$C$2:$C1000,MATCH(B120, 'Svi studenti'!$B$2:$B1000, 0))</f>
        <v>Лабус, Никола</v>
      </c>
      <c r="I120" s="7">
        <f t="array" ref="I120">IFERROR(INDEX('Jun1'!A$6:U$75, MATCH(B120,'Jun1'!A$6:A$75, 0), 21),0)</f>
        <v>0</v>
      </c>
      <c r="K120" s="27"/>
      <c r="P120" s="25">
        <f t="shared" si="1"/>
        <v>0</v>
      </c>
      <c r="Q120" s="25" t="str">
        <f t="shared" si="2"/>
        <v/>
      </c>
      <c r="R120" s="28">
        <f t="shared" si="3"/>
        <v>0</v>
      </c>
      <c r="S120" s="25">
        <f t="shared" si="4"/>
        <v>5</v>
      </c>
    </row>
    <row r="121">
      <c r="A121" s="4">
        <v>118.0</v>
      </c>
      <c r="B121" s="4" t="s">
        <v>252</v>
      </c>
      <c r="C121" s="25" t="str">
        <f t="array" ref="C121">INDEX('Svi studenti'!$C$2:$C1000,MATCH(B121, 'Svi studenti'!$B$2:$B1000, 0))</f>
        <v>Лазаревић, Косан</v>
      </c>
      <c r="I121" s="7">
        <f t="array" ref="I121">IFERROR(INDEX('Jun1'!A$6:U$75, MATCH(B121,'Jun1'!A$6:A$75, 0), 21),0)</f>
        <v>0</v>
      </c>
      <c r="K121" s="27"/>
      <c r="P121" s="25">
        <f t="shared" si="1"/>
        <v>0</v>
      </c>
      <c r="Q121" s="25" t="str">
        <f t="shared" si="2"/>
        <v/>
      </c>
      <c r="R121" s="28">
        <f t="shared" si="3"/>
        <v>0</v>
      </c>
      <c r="S121" s="25">
        <f t="shared" si="4"/>
        <v>5</v>
      </c>
    </row>
    <row r="122">
      <c r="A122" s="4">
        <v>119.0</v>
      </c>
      <c r="B122" s="4" t="s">
        <v>254</v>
      </c>
      <c r="C122" s="25" t="str">
        <f t="array" ref="C122">INDEX('Svi studenti'!$C$2:$C1000,MATCH(B122, 'Svi studenti'!$B$2:$B1000, 0))</f>
        <v>Лазовић, Лазар</v>
      </c>
      <c r="I122" s="7">
        <f t="array" ref="I122">IFERROR(INDEX('Jun1'!A$6:U$75, MATCH(B122,'Jun1'!A$6:A$75, 0), 21),0)</f>
        <v>46</v>
      </c>
      <c r="K122" s="27"/>
      <c r="P122" s="25">
        <f t="shared" si="1"/>
        <v>46</v>
      </c>
      <c r="Q122" s="25" t="str">
        <f t="shared" si="2"/>
        <v/>
      </c>
      <c r="R122" s="28">
        <f t="shared" si="3"/>
        <v>46</v>
      </c>
      <c r="S122" s="25">
        <f t="shared" si="4"/>
        <v>5</v>
      </c>
    </row>
    <row r="123">
      <c r="A123" s="4">
        <v>120.0</v>
      </c>
      <c r="B123" s="4" t="s">
        <v>256</v>
      </c>
      <c r="C123" s="25" t="str">
        <f t="array" ref="C123">INDEX('Svi studenti'!$C$2:$C1000,MATCH(B123, 'Svi studenti'!$B$2:$B1000, 0))</f>
        <v>Лемајић, Милица</v>
      </c>
      <c r="I123" s="7">
        <f t="array" ref="I123">IFERROR(INDEX('Jun1'!A$6:U$75, MATCH(B123,'Jun1'!A$6:A$75, 0), 21),0)</f>
        <v>37</v>
      </c>
      <c r="K123" s="27"/>
      <c r="P123" s="25">
        <f t="shared" si="1"/>
        <v>37</v>
      </c>
      <c r="Q123" s="25" t="str">
        <f t="shared" si="2"/>
        <v/>
      </c>
      <c r="R123" s="28">
        <f t="shared" si="3"/>
        <v>37</v>
      </c>
      <c r="S123" s="25">
        <f t="shared" si="4"/>
        <v>5</v>
      </c>
    </row>
    <row r="124">
      <c r="A124" s="4">
        <v>121.0</v>
      </c>
      <c r="B124" s="4" t="s">
        <v>258</v>
      </c>
      <c r="C124" s="25" t="str">
        <f t="array" ref="C124">INDEX('Svi studenti'!$C$2:$C1000,MATCH(B124, 'Svi studenti'!$B$2:$B1000, 0))</f>
        <v>Ливаић, Иван</v>
      </c>
      <c r="I124" s="7">
        <f t="array" ref="I124">IFERROR(INDEX('Jun1'!A$6:U$75, MATCH(B124,'Jun1'!A$6:A$75, 0), 21),0)</f>
        <v>0</v>
      </c>
      <c r="K124" s="27"/>
      <c r="P124" s="25">
        <f t="shared" si="1"/>
        <v>0</v>
      </c>
      <c r="Q124" s="25" t="str">
        <f t="shared" si="2"/>
        <v/>
      </c>
      <c r="R124" s="28">
        <f t="shared" si="3"/>
        <v>0</v>
      </c>
      <c r="S124" s="25">
        <f t="shared" si="4"/>
        <v>5</v>
      </c>
    </row>
    <row r="125">
      <c r="A125" s="4">
        <v>122.0</v>
      </c>
      <c r="B125" s="4" t="s">
        <v>260</v>
      </c>
      <c r="C125" s="25" t="str">
        <f t="array" ref="C125">INDEX('Svi studenti'!$C$2:$C1000,MATCH(B125, 'Svi studenti'!$B$2:$B1000, 0))</f>
        <v>Луковић, Вујица</v>
      </c>
      <c r="I125" s="7">
        <f t="array" ref="I125">IFERROR(INDEX('Jun1'!A$6:U$75, MATCH(B125,'Jun1'!A$6:A$75, 0), 21),0)</f>
        <v>0</v>
      </c>
      <c r="K125" s="27"/>
      <c r="P125" s="25">
        <f t="shared" si="1"/>
        <v>0</v>
      </c>
      <c r="Q125" s="25" t="str">
        <f t="shared" si="2"/>
        <v/>
      </c>
      <c r="R125" s="28">
        <f t="shared" si="3"/>
        <v>0</v>
      </c>
      <c r="S125" s="25">
        <f t="shared" si="4"/>
        <v>5</v>
      </c>
    </row>
    <row r="126">
      <c r="A126" s="4">
        <v>123.0</v>
      </c>
      <c r="B126" s="4" t="s">
        <v>262</v>
      </c>
      <c r="C126" s="25" t="str">
        <f t="array" ref="C126">INDEX('Svi studenti'!$C$2:$C1000,MATCH(B126, 'Svi studenti'!$B$2:$B1000, 0))</f>
        <v>Луковић, Тања</v>
      </c>
      <c r="I126" s="7">
        <f t="array" ref="I126">IFERROR(INDEX('Jun1'!A$6:U$75, MATCH(B126,'Jun1'!A$6:A$75, 0), 21),0)</f>
        <v>46</v>
      </c>
      <c r="K126" s="27"/>
      <c r="P126" s="25">
        <f t="shared" si="1"/>
        <v>46</v>
      </c>
      <c r="Q126" s="25" t="str">
        <f t="shared" si="2"/>
        <v/>
      </c>
      <c r="R126" s="28">
        <f t="shared" si="3"/>
        <v>46</v>
      </c>
      <c r="S126" s="25">
        <f t="shared" si="4"/>
        <v>5</v>
      </c>
    </row>
    <row r="127">
      <c r="A127" s="4">
        <v>124.0</v>
      </c>
      <c r="B127" s="4" t="s">
        <v>264</v>
      </c>
      <c r="C127" s="25" t="str">
        <f t="array" ref="C127">INDEX('Svi studenti'!$C$2:$C1000,MATCH(B127, 'Svi studenti'!$B$2:$B1000, 0))</f>
        <v>Магенхајм, Петар</v>
      </c>
      <c r="I127" s="7">
        <f t="array" ref="I127">IFERROR(INDEX('Jun1'!A$6:U$75, MATCH(B127,'Jun1'!A$6:A$75, 0), 21),0)</f>
        <v>0</v>
      </c>
      <c r="K127" s="27"/>
      <c r="P127" s="25">
        <f t="shared" si="1"/>
        <v>0</v>
      </c>
      <c r="Q127" s="25" t="str">
        <f t="shared" si="2"/>
        <v/>
      </c>
      <c r="R127" s="28">
        <f t="shared" si="3"/>
        <v>0</v>
      </c>
      <c r="S127" s="25">
        <f t="shared" si="4"/>
        <v>5</v>
      </c>
    </row>
    <row r="128">
      <c r="A128" s="4">
        <v>125.0</v>
      </c>
      <c r="B128" s="4" t="s">
        <v>266</v>
      </c>
      <c r="C128" s="25" t="str">
        <f t="array" ref="C128">INDEX('Svi studenti'!$C$2:$C1000,MATCH(B128, 'Svi studenti'!$B$2:$B1000, 0))</f>
        <v>Максимовић, Мирослав</v>
      </c>
      <c r="I128" s="7">
        <f t="array" ref="I128">IFERROR(INDEX('Jun1'!A$6:U$75, MATCH(B128,'Jun1'!A$6:A$75, 0), 21),0)</f>
        <v>0</v>
      </c>
      <c r="K128" s="27"/>
      <c r="P128" s="25">
        <f t="shared" si="1"/>
        <v>0</v>
      </c>
      <c r="Q128" s="25" t="str">
        <f t="shared" si="2"/>
        <v/>
      </c>
      <c r="R128" s="28">
        <f t="shared" si="3"/>
        <v>0</v>
      </c>
      <c r="S128" s="25">
        <f t="shared" si="4"/>
        <v>5</v>
      </c>
    </row>
    <row r="129">
      <c r="A129" s="4">
        <v>126.0</v>
      </c>
      <c r="B129" s="4" t="s">
        <v>268</v>
      </c>
      <c r="C129" s="25" t="str">
        <f t="array" ref="C129">INDEX('Svi studenti'!$C$2:$C1000,MATCH(B129, 'Svi studenti'!$B$2:$B1000, 0))</f>
        <v>Маринковић, Ђорђе</v>
      </c>
      <c r="I129" s="7">
        <f t="array" ref="I129">IFERROR(INDEX('Jun1'!A$6:U$75, MATCH(B129,'Jun1'!A$6:A$75, 0), 21),0)</f>
        <v>0</v>
      </c>
      <c r="K129" s="27"/>
      <c r="P129" s="25">
        <f t="shared" si="1"/>
        <v>0</v>
      </c>
      <c r="Q129" s="25" t="str">
        <f t="shared" si="2"/>
        <v/>
      </c>
      <c r="R129" s="28">
        <f t="shared" si="3"/>
        <v>0</v>
      </c>
      <c r="S129" s="25">
        <f t="shared" si="4"/>
        <v>5</v>
      </c>
    </row>
    <row r="130">
      <c r="A130" s="4">
        <v>127.0</v>
      </c>
      <c r="B130" s="4" t="s">
        <v>270</v>
      </c>
      <c r="C130" s="25" t="str">
        <f t="array" ref="C130">INDEX('Svi studenti'!$C$2:$C1000,MATCH(B130, 'Svi studenti'!$B$2:$B1000, 0))</f>
        <v>Марић, Александар</v>
      </c>
      <c r="I130" s="7">
        <f t="array" ref="I130">IFERROR(INDEX('Jun1'!A$6:U$75, MATCH(B130,'Jun1'!A$6:A$75, 0), 21),0)</f>
        <v>0</v>
      </c>
      <c r="K130" s="27"/>
      <c r="P130" s="25">
        <f t="shared" si="1"/>
        <v>0</v>
      </c>
      <c r="Q130" s="25" t="str">
        <f t="shared" si="2"/>
        <v/>
      </c>
      <c r="R130" s="28">
        <f t="shared" si="3"/>
        <v>0</v>
      </c>
      <c r="S130" s="25">
        <f t="shared" si="4"/>
        <v>5</v>
      </c>
    </row>
    <row r="131">
      <c r="A131" s="4">
        <v>128.0</v>
      </c>
      <c r="B131" s="4" t="s">
        <v>272</v>
      </c>
      <c r="C131" s="25" t="str">
        <f t="array" ref="C131">INDEX('Svi studenti'!$C$2:$C1000,MATCH(B131, 'Svi studenti'!$B$2:$B1000, 0))</f>
        <v>Марић, Ђорђе</v>
      </c>
      <c r="I131" s="7">
        <f t="array" ref="I131">IFERROR(INDEX('Jun1'!A$6:U$75, MATCH(B131,'Jun1'!A$6:A$75, 0), 21),0)</f>
        <v>61</v>
      </c>
      <c r="K131" s="27"/>
      <c r="P131" s="25">
        <f t="shared" si="1"/>
        <v>61</v>
      </c>
      <c r="Q131" s="25" t="str">
        <f t="shared" si="2"/>
        <v/>
      </c>
      <c r="R131" s="28">
        <f t="shared" si="3"/>
        <v>61</v>
      </c>
      <c r="S131" s="25">
        <f t="shared" si="4"/>
        <v>7</v>
      </c>
    </row>
    <row r="132">
      <c r="A132" s="4">
        <v>129.0</v>
      </c>
      <c r="B132" s="4" t="s">
        <v>274</v>
      </c>
      <c r="C132" s="25" t="str">
        <f t="array" ref="C132">INDEX('Svi studenti'!$C$2:$C1000,MATCH(B132, 'Svi studenti'!$B$2:$B1000, 0))</f>
        <v>Марков, Владан</v>
      </c>
      <c r="I132" s="7">
        <f t="array" ref="I132">IFERROR(INDEX('Jun1'!A$6:U$75, MATCH(B132,'Jun1'!A$6:A$75, 0), 21),0)</f>
        <v>0</v>
      </c>
      <c r="K132" s="27"/>
      <c r="P132" s="25">
        <f t="shared" si="1"/>
        <v>0</v>
      </c>
      <c r="Q132" s="25" t="str">
        <f t="shared" si="2"/>
        <v/>
      </c>
      <c r="R132" s="28">
        <f t="shared" si="3"/>
        <v>0</v>
      </c>
      <c r="S132" s="25">
        <f t="shared" si="4"/>
        <v>5</v>
      </c>
    </row>
    <row r="133">
      <c r="A133" s="4">
        <v>130.0</v>
      </c>
      <c r="B133" s="4" t="s">
        <v>276</v>
      </c>
      <c r="C133" s="25" t="str">
        <f t="array" ref="C133">INDEX('Svi studenti'!$C$2:$C1000,MATCH(B133, 'Svi studenti'!$B$2:$B1000, 0))</f>
        <v>Марковић, Алекса</v>
      </c>
      <c r="I133" s="7">
        <f t="array" ref="I133">IFERROR(INDEX('Jun1'!A$6:U$75, MATCH(B133,'Jun1'!A$6:A$75, 0), 21),0)</f>
        <v>0</v>
      </c>
      <c r="K133" s="27"/>
      <c r="P133" s="25">
        <f t="shared" si="1"/>
        <v>0</v>
      </c>
      <c r="Q133" s="25" t="str">
        <f t="shared" si="2"/>
        <v/>
      </c>
      <c r="R133" s="28">
        <f t="shared" si="3"/>
        <v>0</v>
      </c>
      <c r="S133" s="25">
        <f t="shared" si="4"/>
        <v>5</v>
      </c>
    </row>
    <row r="134">
      <c r="A134" s="4">
        <v>131.0</v>
      </c>
      <c r="B134" s="4" t="s">
        <v>278</v>
      </c>
      <c r="C134" s="25" t="str">
        <f t="array" ref="C134">INDEX('Svi studenti'!$C$2:$C1000,MATCH(B134, 'Svi studenti'!$B$2:$B1000, 0))</f>
        <v>Марковић, Ана</v>
      </c>
      <c r="I134" s="7">
        <f t="array" ref="I134">IFERROR(INDEX('Jun1'!A$6:U$75, MATCH(B134,'Jun1'!A$6:A$75, 0), 21),0)</f>
        <v>0</v>
      </c>
      <c r="K134" s="27"/>
      <c r="P134" s="25">
        <f t="shared" si="1"/>
        <v>0</v>
      </c>
      <c r="Q134" s="25" t="str">
        <f t="shared" si="2"/>
        <v/>
      </c>
      <c r="R134" s="28">
        <f t="shared" si="3"/>
        <v>0</v>
      </c>
      <c r="S134" s="25">
        <f t="shared" si="4"/>
        <v>5</v>
      </c>
    </row>
    <row r="135">
      <c r="A135" s="4">
        <v>132.0</v>
      </c>
      <c r="B135" s="4" t="s">
        <v>280</v>
      </c>
      <c r="C135" s="25" t="str">
        <f t="array" ref="C135">INDEX('Svi studenti'!$C$2:$C1000,MATCH(B135, 'Svi studenti'!$B$2:$B1000, 0))</f>
        <v>Марковић, Марко</v>
      </c>
      <c r="I135" s="7">
        <f t="array" ref="I135">IFERROR(INDEX('Jun1'!A$6:U$75, MATCH(B135,'Jun1'!A$6:A$75, 0), 21),0)</f>
        <v>0</v>
      </c>
      <c r="K135" s="27"/>
      <c r="P135" s="25">
        <f t="shared" si="1"/>
        <v>0</v>
      </c>
      <c r="Q135" s="25" t="str">
        <f t="shared" si="2"/>
        <v/>
      </c>
      <c r="R135" s="28">
        <f t="shared" si="3"/>
        <v>0</v>
      </c>
      <c r="S135" s="25">
        <f t="shared" si="4"/>
        <v>5</v>
      </c>
    </row>
    <row r="136">
      <c r="A136" s="4">
        <v>133.0</v>
      </c>
      <c r="B136" s="4" t="s">
        <v>282</v>
      </c>
      <c r="C136" s="25" t="str">
        <f t="array" ref="C136">INDEX('Svi studenti'!$C$2:$C1000,MATCH(B136, 'Svi studenti'!$B$2:$B1000, 0))</f>
        <v>Марковић, Марко</v>
      </c>
      <c r="I136" s="7">
        <f t="array" ref="I136">IFERROR(INDEX('Jun1'!A$6:U$75, MATCH(B136,'Jun1'!A$6:A$75, 0), 21),0)</f>
        <v>0</v>
      </c>
      <c r="K136" s="27"/>
      <c r="P136" s="25">
        <f t="shared" si="1"/>
        <v>0</v>
      </c>
      <c r="Q136" s="25" t="str">
        <f t="shared" si="2"/>
        <v/>
      </c>
      <c r="R136" s="28">
        <f t="shared" si="3"/>
        <v>0</v>
      </c>
      <c r="S136" s="25">
        <f t="shared" si="4"/>
        <v>5</v>
      </c>
    </row>
    <row r="137">
      <c r="A137" s="4">
        <v>134.0</v>
      </c>
      <c r="B137" s="4" t="s">
        <v>283</v>
      </c>
      <c r="C137" s="25" t="str">
        <f t="array" ref="C137">INDEX('Svi studenti'!$C$2:$C1000,MATCH(B137, 'Svi studenti'!$B$2:$B1000, 0))</f>
        <v>Марковић, Огњен</v>
      </c>
      <c r="I137" s="7">
        <f t="array" ref="I137">IFERROR(INDEX('Jun1'!A$6:U$75, MATCH(B137,'Jun1'!A$6:A$75, 0), 21),0)</f>
        <v>0</v>
      </c>
      <c r="K137" s="27">
        <f t="array" ref="K137">IFERROR(INDEX('Jun2'!A$6:W$54, MATCH(B137,'Jun2'!A$6:A$54, 0), 23),0)</f>
        <v>8</v>
      </c>
      <c r="P137" s="25">
        <f t="shared" si="1"/>
        <v>8</v>
      </c>
      <c r="Q137" s="25" t="str">
        <f t="shared" si="2"/>
        <v/>
      </c>
      <c r="R137" s="28">
        <f t="shared" si="3"/>
        <v>8</v>
      </c>
      <c r="S137" s="25">
        <f t="shared" si="4"/>
        <v>5</v>
      </c>
    </row>
    <row r="138">
      <c r="A138" s="4">
        <v>135.0</v>
      </c>
      <c r="B138" s="4" t="s">
        <v>285</v>
      </c>
      <c r="C138" s="25" t="str">
        <f t="array" ref="C138">INDEX('Svi studenti'!$C$2:$C1000,MATCH(B138, 'Svi studenti'!$B$2:$B1000, 0))</f>
        <v>Мартиновић, Лука</v>
      </c>
      <c r="I138" s="7">
        <f t="array" ref="I138">IFERROR(INDEX('Jun1'!A$6:U$75, MATCH(B138,'Jun1'!A$6:A$75, 0), 21),0)</f>
        <v>0</v>
      </c>
      <c r="K138" s="27"/>
      <c r="P138" s="25">
        <f t="shared" si="1"/>
        <v>0</v>
      </c>
      <c r="Q138" s="25" t="str">
        <f t="shared" si="2"/>
        <v/>
      </c>
      <c r="R138" s="28">
        <f t="shared" si="3"/>
        <v>0</v>
      </c>
      <c r="S138" s="25">
        <f t="shared" si="4"/>
        <v>5</v>
      </c>
    </row>
    <row r="139">
      <c r="A139" s="4">
        <v>136.0</v>
      </c>
      <c r="B139" s="4" t="s">
        <v>287</v>
      </c>
      <c r="C139" s="25" t="str">
        <f t="array" ref="C139">INDEX('Svi studenti'!$C$2:$C1000,MATCH(B139, 'Svi studenti'!$B$2:$B1000, 0))</f>
        <v>Матовић, Димитрије</v>
      </c>
      <c r="I139" s="7">
        <f t="array" ref="I139">IFERROR(INDEX('Jun1'!A$6:U$75, MATCH(B139,'Jun1'!A$6:A$75, 0), 21),0)</f>
        <v>7</v>
      </c>
      <c r="K139" s="27">
        <f t="array" ref="K139">IFERROR(INDEX('Jun2'!A$6:W$54, MATCH(B139,'Jun2'!A$6:A$54, 0), 23),0)</f>
        <v>28</v>
      </c>
      <c r="P139" s="25">
        <f t="shared" si="1"/>
        <v>28</v>
      </c>
      <c r="Q139" s="25" t="str">
        <f t="shared" si="2"/>
        <v/>
      </c>
      <c r="R139" s="28">
        <f t="shared" si="3"/>
        <v>28</v>
      </c>
      <c r="S139" s="25">
        <f t="shared" si="4"/>
        <v>5</v>
      </c>
    </row>
    <row r="140">
      <c r="A140" s="4">
        <v>137.0</v>
      </c>
      <c r="B140" s="4" t="s">
        <v>289</v>
      </c>
      <c r="C140" s="25" t="str">
        <f t="array" ref="C140">INDEX('Svi studenti'!$C$2:$C1000,MATCH(B140, 'Svi studenti'!$B$2:$B1000, 0))</f>
        <v>Медић, Јана</v>
      </c>
      <c r="I140" s="7">
        <f t="array" ref="I140">IFERROR(INDEX('Jun1'!A$6:U$75, MATCH(B140,'Jun1'!A$6:A$75, 0), 21),0)</f>
        <v>0</v>
      </c>
      <c r="K140" s="27"/>
      <c r="P140" s="25">
        <f t="shared" si="1"/>
        <v>0</v>
      </c>
      <c r="Q140" s="25" t="str">
        <f t="shared" si="2"/>
        <v/>
      </c>
      <c r="R140" s="28">
        <f t="shared" si="3"/>
        <v>0</v>
      </c>
      <c r="S140" s="25">
        <f t="shared" si="4"/>
        <v>5</v>
      </c>
    </row>
    <row r="141">
      <c r="A141" s="4">
        <v>138.0</v>
      </c>
      <c r="B141" s="4" t="s">
        <v>291</v>
      </c>
      <c r="C141" s="25" t="str">
        <f t="array" ref="C141">INDEX('Svi studenti'!$C$2:$C1000,MATCH(B141, 'Svi studenti'!$B$2:$B1000, 0))</f>
        <v>Мефаиловски Станојевић, Андреа</v>
      </c>
      <c r="I141" s="7">
        <f t="array" ref="I141">IFERROR(INDEX('Jun1'!A$6:U$75, MATCH(B141,'Jun1'!A$6:A$75, 0), 21),0)</f>
        <v>0</v>
      </c>
      <c r="K141" s="27"/>
      <c r="P141" s="25">
        <f t="shared" si="1"/>
        <v>0</v>
      </c>
      <c r="Q141" s="25" t="str">
        <f t="shared" si="2"/>
        <v/>
      </c>
      <c r="R141" s="28">
        <f t="shared" si="3"/>
        <v>0</v>
      </c>
      <c r="S141" s="25">
        <f t="shared" si="4"/>
        <v>5</v>
      </c>
    </row>
    <row r="142">
      <c r="A142" s="4">
        <v>139.0</v>
      </c>
      <c r="B142" s="4" t="s">
        <v>293</v>
      </c>
      <c r="C142" s="25" t="str">
        <f t="array" ref="C142">INDEX('Svi studenti'!$C$2:$C1000,MATCH(B142, 'Svi studenti'!$B$2:$B1000, 0))</f>
        <v>Мијаиловић, Сава</v>
      </c>
      <c r="I142" s="7">
        <f t="array" ref="I142">IFERROR(INDEX('Jun1'!A$6:U$75, MATCH(B142,'Jun1'!A$6:A$75, 0), 21),0)</f>
        <v>0</v>
      </c>
      <c r="K142" s="27"/>
      <c r="P142" s="25">
        <f t="shared" si="1"/>
        <v>0</v>
      </c>
      <c r="Q142" s="25" t="str">
        <f t="shared" si="2"/>
        <v/>
      </c>
      <c r="R142" s="28">
        <f t="shared" si="3"/>
        <v>0</v>
      </c>
      <c r="S142" s="25">
        <f t="shared" si="4"/>
        <v>5</v>
      </c>
    </row>
    <row r="143">
      <c r="A143" s="4">
        <v>140.0</v>
      </c>
      <c r="B143" s="4" t="s">
        <v>295</v>
      </c>
      <c r="C143" s="25" t="str">
        <f t="array" ref="C143">INDEX('Svi studenti'!$C$2:$C1000,MATCH(B143, 'Svi studenti'!$B$2:$B1000, 0))</f>
        <v>Мијалковић, Братислав</v>
      </c>
      <c r="I143" s="7">
        <f t="array" ref="I143">IFERROR(INDEX('Jun1'!A$6:U$75, MATCH(B143,'Jun1'!A$6:A$75, 0), 21),0)</f>
        <v>0</v>
      </c>
      <c r="K143" s="27"/>
      <c r="P143" s="25">
        <f t="shared" si="1"/>
        <v>0</v>
      </c>
      <c r="Q143" s="25" t="str">
        <f t="shared" si="2"/>
        <v/>
      </c>
      <c r="R143" s="28">
        <f t="shared" si="3"/>
        <v>0</v>
      </c>
      <c r="S143" s="25">
        <f t="shared" si="4"/>
        <v>5</v>
      </c>
    </row>
    <row r="144">
      <c r="A144" s="4">
        <v>141.0</v>
      </c>
      <c r="B144" s="4" t="s">
        <v>297</v>
      </c>
      <c r="C144" s="25" t="str">
        <f t="array" ref="C144">INDEX('Svi studenti'!$C$2:$C1000,MATCH(B144, 'Svi studenti'!$B$2:$B1000, 0))</f>
        <v>Мијатовић, Андријана</v>
      </c>
      <c r="I144" s="7">
        <f t="array" ref="I144">IFERROR(INDEX('Jun1'!A$6:U$75, MATCH(B144,'Jun1'!A$6:A$75, 0), 21),0)</f>
        <v>0</v>
      </c>
      <c r="K144" s="27"/>
      <c r="P144" s="25">
        <f t="shared" si="1"/>
        <v>0</v>
      </c>
      <c r="Q144" s="25" t="str">
        <f t="shared" si="2"/>
        <v/>
      </c>
      <c r="R144" s="28">
        <f t="shared" si="3"/>
        <v>0</v>
      </c>
      <c r="S144" s="25">
        <f t="shared" si="4"/>
        <v>5</v>
      </c>
    </row>
    <row r="145">
      <c r="A145" s="4">
        <v>142.0</v>
      </c>
      <c r="B145" s="4" t="s">
        <v>299</v>
      </c>
      <c r="C145" s="25" t="str">
        <f t="array" ref="C145">INDEX('Svi studenti'!$C$2:$C1000,MATCH(B145, 'Svi studenti'!$B$2:$B1000, 0))</f>
        <v>Милановић, Јован</v>
      </c>
      <c r="I145" s="7">
        <f t="array" ref="I145">IFERROR(INDEX('Jun1'!A$6:U$75, MATCH(B145,'Jun1'!A$6:A$75, 0), 21),0)</f>
        <v>63</v>
      </c>
      <c r="K145" s="27"/>
      <c r="P145" s="25">
        <f t="shared" si="1"/>
        <v>63</v>
      </c>
      <c r="Q145" s="25" t="str">
        <f t="shared" si="2"/>
        <v/>
      </c>
      <c r="R145" s="28">
        <f t="shared" si="3"/>
        <v>63</v>
      </c>
      <c r="S145" s="25">
        <f t="shared" si="4"/>
        <v>7</v>
      </c>
    </row>
    <row r="146">
      <c r="A146" s="4">
        <v>143.0</v>
      </c>
      <c r="B146" s="4" t="s">
        <v>301</v>
      </c>
      <c r="C146" s="25" t="str">
        <f t="array" ref="C146">INDEX('Svi studenti'!$C$2:$C1000,MATCH(B146, 'Svi studenti'!$B$2:$B1000, 0))</f>
        <v>Милашиновић, Урош</v>
      </c>
      <c r="I146" s="7">
        <f t="array" ref="I146">IFERROR(INDEX('Jun1'!A$6:U$75, MATCH(B146,'Jun1'!A$6:A$75, 0), 21),0)</f>
        <v>0</v>
      </c>
      <c r="K146" s="27"/>
      <c r="P146" s="25">
        <f t="shared" si="1"/>
        <v>0</v>
      </c>
      <c r="Q146" s="25" t="str">
        <f t="shared" si="2"/>
        <v/>
      </c>
      <c r="R146" s="28">
        <f t="shared" si="3"/>
        <v>0</v>
      </c>
      <c r="S146" s="25">
        <f t="shared" si="4"/>
        <v>5</v>
      </c>
    </row>
    <row r="147">
      <c r="A147" s="4">
        <v>144.0</v>
      </c>
      <c r="B147" s="4" t="s">
        <v>303</v>
      </c>
      <c r="C147" s="25" t="str">
        <f t="array" ref="C147">INDEX('Svi studenti'!$C$2:$C1000,MATCH(B147, 'Svi studenti'!$B$2:$B1000, 0))</f>
        <v>Миленковић, Сандра</v>
      </c>
      <c r="I147" s="7">
        <f t="array" ref="I147">IFERROR(INDEX('Jun1'!A$6:U$75, MATCH(B147,'Jun1'!A$6:A$75, 0), 21),0)</f>
        <v>0</v>
      </c>
      <c r="K147" s="27"/>
      <c r="P147" s="25">
        <f t="shared" si="1"/>
        <v>0</v>
      </c>
      <c r="Q147" s="25" t="str">
        <f t="shared" si="2"/>
        <v/>
      </c>
      <c r="R147" s="28">
        <f t="shared" si="3"/>
        <v>0</v>
      </c>
      <c r="S147" s="25">
        <f t="shared" si="4"/>
        <v>5</v>
      </c>
    </row>
    <row r="148">
      <c r="A148" s="4">
        <v>145.0</v>
      </c>
      <c r="B148" s="4" t="s">
        <v>305</v>
      </c>
      <c r="C148" s="25" t="str">
        <f t="array" ref="C148">INDEX('Svi studenti'!$C$2:$C1000,MATCH(B148, 'Svi studenti'!$B$2:$B1000, 0))</f>
        <v>Милић, Андријана</v>
      </c>
      <c r="I148" s="7">
        <f t="array" ref="I148">IFERROR(INDEX('Jun1'!A$6:U$75, MATCH(B148,'Jun1'!A$6:A$75, 0), 21),0)</f>
        <v>0</v>
      </c>
      <c r="K148" s="27"/>
      <c r="P148" s="25">
        <f t="shared" si="1"/>
        <v>0</v>
      </c>
      <c r="Q148" s="25" t="str">
        <f t="shared" si="2"/>
        <v/>
      </c>
      <c r="R148" s="28">
        <f t="shared" si="3"/>
        <v>0</v>
      </c>
      <c r="S148" s="25">
        <f t="shared" si="4"/>
        <v>5</v>
      </c>
    </row>
    <row r="149">
      <c r="A149" s="4">
        <v>146.0</v>
      </c>
      <c r="B149" s="4" t="s">
        <v>307</v>
      </c>
      <c r="C149" s="25" t="str">
        <f t="array" ref="C149">INDEX('Svi studenti'!$C$2:$C1000,MATCH(B149, 'Svi studenti'!$B$2:$B1000, 0))</f>
        <v>Миличковић, Павле</v>
      </c>
      <c r="I149" s="7">
        <f t="array" ref="I149">IFERROR(INDEX('Jun1'!A$6:U$75, MATCH(B149,'Jun1'!A$6:A$75, 0), 21),0)</f>
        <v>0</v>
      </c>
      <c r="K149" s="27"/>
      <c r="P149" s="25">
        <f t="shared" si="1"/>
        <v>0</v>
      </c>
      <c r="Q149" s="25" t="str">
        <f t="shared" si="2"/>
        <v/>
      </c>
      <c r="R149" s="28">
        <f t="shared" si="3"/>
        <v>0</v>
      </c>
      <c r="S149" s="25">
        <f t="shared" si="4"/>
        <v>5</v>
      </c>
    </row>
    <row r="150">
      <c r="A150" s="4">
        <v>147.0</v>
      </c>
      <c r="B150" s="4" t="s">
        <v>309</v>
      </c>
      <c r="C150" s="25" t="str">
        <f t="array" ref="C150">INDEX('Svi studenti'!$C$2:$C1000,MATCH(B150, 'Svi studenti'!$B$2:$B1000, 0))</f>
        <v>Миловановић, Жељко</v>
      </c>
      <c r="I150" s="7">
        <f t="array" ref="I150">IFERROR(INDEX('Jun1'!A$6:U$75, MATCH(B150,'Jun1'!A$6:A$75, 0), 21),0)</f>
        <v>0</v>
      </c>
      <c r="K150" s="27"/>
      <c r="P150" s="25">
        <f t="shared" si="1"/>
        <v>0</v>
      </c>
      <c r="Q150" s="25" t="str">
        <f t="shared" si="2"/>
        <v/>
      </c>
      <c r="R150" s="28">
        <f t="shared" si="3"/>
        <v>0</v>
      </c>
      <c r="S150" s="25">
        <f t="shared" si="4"/>
        <v>5</v>
      </c>
    </row>
    <row r="151">
      <c r="A151" s="4">
        <v>148.0</v>
      </c>
      <c r="B151" s="4" t="s">
        <v>311</v>
      </c>
      <c r="C151" s="25" t="str">
        <f t="array" ref="C151">INDEX('Svi studenti'!$C$2:$C1000,MATCH(B151, 'Svi studenti'!$B$2:$B1000, 0))</f>
        <v>Миловановић, Ива</v>
      </c>
      <c r="I151" s="7">
        <f t="array" ref="I151">IFERROR(INDEX('Jun1'!A$6:U$75, MATCH(B151,'Jun1'!A$6:A$75, 0), 21),0)</f>
        <v>0</v>
      </c>
      <c r="K151" s="27"/>
      <c r="P151" s="25">
        <f t="shared" si="1"/>
        <v>0</v>
      </c>
      <c r="Q151" s="25" t="str">
        <f t="shared" si="2"/>
        <v/>
      </c>
      <c r="R151" s="28">
        <f t="shared" si="3"/>
        <v>0</v>
      </c>
      <c r="S151" s="25">
        <f t="shared" si="4"/>
        <v>5</v>
      </c>
    </row>
    <row r="152">
      <c r="A152" s="4">
        <v>149.0</v>
      </c>
      <c r="B152" s="4" t="s">
        <v>313</v>
      </c>
      <c r="C152" s="25" t="str">
        <f t="array" ref="C152">INDEX('Svi studenti'!$C$2:$C1000,MATCH(B152, 'Svi studenti'!$B$2:$B1000, 0))</f>
        <v>Миловановић, Мила</v>
      </c>
      <c r="I152" s="7">
        <f t="array" ref="I152">IFERROR(INDEX('Jun1'!A$6:U$75, MATCH(B152,'Jun1'!A$6:A$75, 0), 21),0)</f>
        <v>0</v>
      </c>
      <c r="K152" s="27"/>
      <c r="P152" s="25">
        <f t="shared" si="1"/>
        <v>0</v>
      </c>
      <c r="Q152" s="25" t="str">
        <f t="shared" si="2"/>
        <v/>
      </c>
      <c r="R152" s="28">
        <f t="shared" si="3"/>
        <v>0</v>
      </c>
      <c r="S152" s="25">
        <f t="shared" si="4"/>
        <v>5</v>
      </c>
    </row>
    <row r="153">
      <c r="A153" s="4">
        <v>150.0</v>
      </c>
      <c r="B153" s="4" t="s">
        <v>315</v>
      </c>
      <c r="C153" s="25" t="str">
        <f t="array" ref="C153">INDEX('Svi studenti'!$C$2:$C1000,MATCH(B153, 'Svi studenti'!$B$2:$B1000, 0))</f>
        <v>Милосављевић, Тодор</v>
      </c>
      <c r="I153" s="7">
        <f t="array" ref="I153">IFERROR(INDEX('Jun1'!A$6:U$75, MATCH(B153,'Jun1'!A$6:A$75, 0), 21),0)</f>
        <v>0</v>
      </c>
      <c r="K153" s="27"/>
      <c r="P153" s="25">
        <f t="shared" si="1"/>
        <v>0</v>
      </c>
      <c r="Q153" s="25" t="str">
        <f t="shared" si="2"/>
        <v/>
      </c>
      <c r="R153" s="28">
        <f t="shared" si="3"/>
        <v>0</v>
      </c>
      <c r="S153" s="25">
        <f t="shared" si="4"/>
        <v>5</v>
      </c>
    </row>
    <row r="154">
      <c r="A154" s="4">
        <v>151.0</v>
      </c>
      <c r="B154" s="4" t="s">
        <v>317</v>
      </c>
      <c r="C154" s="25" t="str">
        <f t="array" ref="C154">INDEX('Svi studenti'!$C$2:$C1000,MATCH(B154, 'Svi studenti'!$B$2:$B1000, 0))</f>
        <v>Милошевић, Јелена</v>
      </c>
      <c r="I154" s="7">
        <f t="array" ref="I154">IFERROR(INDEX('Jun1'!A$6:U$75, MATCH(B154,'Jun1'!A$6:A$75, 0), 21),0)</f>
        <v>0</v>
      </c>
      <c r="K154" s="27"/>
      <c r="P154" s="25">
        <f t="shared" si="1"/>
        <v>0</v>
      </c>
      <c r="Q154" s="25" t="str">
        <f t="shared" si="2"/>
        <v/>
      </c>
      <c r="R154" s="28">
        <f t="shared" si="3"/>
        <v>0</v>
      </c>
      <c r="S154" s="25">
        <f t="shared" si="4"/>
        <v>5</v>
      </c>
    </row>
    <row r="155">
      <c r="A155" s="4">
        <v>152.0</v>
      </c>
      <c r="B155" s="4" t="s">
        <v>319</v>
      </c>
      <c r="C155" s="25" t="str">
        <f t="array" ref="C155">INDEX('Svi studenti'!$C$2:$C1000,MATCH(B155, 'Svi studenti'!$B$2:$B1000, 0))</f>
        <v>Минић, Јелена</v>
      </c>
      <c r="I155" s="7">
        <f t="array" ref="I155">IFERROR(INDEX('Jun1'!A$6:U$75, MATCH(B155,'Jun1'!A$6:A$75, 0), 21),0)</f>
        <v>37.5</v>
      </c>
      <c r="K155" s="27"/>
      <c r="P155" s="25">
        <f t="shared" si="1"/>
        <v>37.5</v>
      </c>
      <c r="Q155" s="25" t="str">
        <f t="shared" si="2"/>
        <v/>
      </c>
      <c r="R155" s="28">
        <f t="shared" si="3"/>
        <v>37.5</v>
      </c>
      <c r="S155" s="25">
        <f t="shared" si="4"/>
        <v>5</v>
      </c>
    </row>
    <row r="156">
      <c r="A156" s="4">
        <v>153.0</v>
      </c>
      <c r="B156" s="4" t="s">
        <v>321</v>
      </c>
      <c r="C156" s="25" t="str">
        <f t="array" ref="C156">INDEX('Svi studenti'!$C$2:$C1000,MATCH(B156, 'Svi studenti'!$B$2:$B1000, 0))</f>
        <v>Мирјанић, Владимир Виктор</v>
      </c>
      <c r="I156" s="7">
        <f t="array" ref="I156">IFERROR(INDEX('Jun1'!A$6:U$75, MATCH(B156,'Jun1'!A$6:A$75, 0), 21),0)</f>
        <v>0</v>
      </c>
      <c r="K156" s="27"/>
      <c r="P156" s="25">
        <f t="shared" si="1"/>
        <v>0</v>
      </c>
      <c r="Q156" s="25" t="str">
        <f t="shared" si="2"/>
        <v/>
      </c>
      <c r="R156" s="28">
        <f t="shared" si="3"/>
        <v>0</v>
      </c>
      <c r="S156" s="25">
        <f t="shared" si="4"/>
        <v>5</v>
      </c>
    </row>
    <row r="157">
      <c r="A157" s="4">
        <v>154.0</v>
      </c>
      <c r="B157" s="4" t="s">
        <v>323</v>
      </c>
      <c r="C157" s="25" t="str">
        <f t="array" ref="C157">INDEX('Svi studenti'!$C$2:$C1000,MATCH(B157, 'Svi studenti'!$B$2:$B1000, 0))</f>
        <v>Мирковић, Дарко</v>
      </c>
      <c r="I157" s="7">
        <f t="array" ref="I157">IFERROR(INDEX('Jun1'!A$6:U$75, MATCH(B157,'Jun1'!A$6:A$75, 0), 21),0)</f>
        <v>46</v>
      </c>
      <c r="K157" s="27"/>
      <c r="P157" s="25">
        <f t="shared" si="1"/>
        <v>46</v>
      </c>
      <c r="Q157" s="25" t="str">
        <f t="shared" si="2"/>
        <v/>
      </c>
      <c r="R157" s="28">
        <f t="shared" si="3"/>
        <v>46</v>
      </c>
      <c r="S157" s="25">
        <f t="shared" si="4"/>
        <v>5</v>
      </c>
    </row>
    <row r="158">
      <c r="A158" s="4">
        <v>155.0</v>
      </c>
      <c r="B158" s="4" t="s">
        <v>325</v>
      </c>
      <c r="C158" s="25" t="str">
        <f t="array" ref="C158">INDEX('Svi studenti'!$C$2:$C1000,MATCH(B158, 'Svi studenti'!$B$2:$B1000, 0))</f>
        <v>Мирковић, Милош</v>
      </c>
      <c r="I158" s="7">
        <f t="array" ref="I158">IFERROR(INDEX('Jun1'!A$6:U$75, MATCH(B158,'Jun1'!A$6:A$75, 0), 21),0)</f>
        <v>32</v>
      </c>
      <c r="K158" s="27"/>
      <c r="P158" s="25">
        <f t="shared" si="1"/>
        <v>32</v>
      </c>
      <c r="Q158" s="25" t="str">
        <f t="shared" si="2"/>
        <v/>
      </c>
      <c r="R158" s="28">
        <f t="shared" si="3"/>
        <v>32</v>
      </c>
      <c r="S158" s="25">
        <f t="shared" si="4"/>
        <v>5</v>
      </c>
    </row>
    <row r="159">
      <c r="A159" s="4">
        <v>156.0</v>
      </c>
      <c r="B159" s="4" t="s">
        <v>327</v>
      </c>
      <c r="C159" s="25" t="str">
        <f t="array" ref="C159">INDEX('Svi studenti'!$C$2:$C1000,MATCH(B159, 'Svi studenti'!$B$2:$B1000, 0))</f>
        <v>Митровић, Сања</v>
      </c>
      <c r="I159" s="7">
        <f t="array" ref="I159">IFERROR(INDEX('Jun1'!A$6:U$75, MATCH(B159,'Jun1'!A$6:A$75, 0), 21),0)</f>
        <v>0</v>
      </c>
      <c r="K159" s="27"/>
      <c r="P159" s="25">
        <f t="shared" si="1"/>
        <v>0</v>
      </c>
      <c r="Q159" s="25" t="str">
        <f t="shared" si="2"/>
        <v/>
      </c>
      <c r="R159" s="28">
        <f t="shared" si="3"/>
        <v>0</v>
      </c>
      <c r="S159" s="25">
        <f t="shared" si="4"/>
        <v>5</v>
      </c>
    </row>
    <row r="160">
      <c r="A160" s="4">
        <v>157.0</v>
      </c>
      <c r="B160" s="4" t="s">
        <v>329</v>
      </c>
      <c r="C160" s="25" t="str">
        <f t="array" ref="C160">INDEX('Svi studenti'!$C$2:$C1000,MATCH(B160, 'Svi studenti'!$B$2:$B1000, 0))</f>
        <v>Мићевић, Митар</v>
      </c>
      <c r="I160" s="7">
        <f t="array" ref="I160">IFERROR(INDEX('Jun1'!A$6:U$75, MATCH(B160,'Jun1'!A$6:A$75, 0), 21),0)</f>
        <v>0</v>
      </c>
      <c r="K160" s="27">
        <f t="array" ref="K160">IFERROR(INDEX('Jun2'!A$6:W$54, MATCH(B160,'Jun2'!A$6:A$54, 0), 23),0)</f>
        <v>46</v>
      </c>
      <c r="P160" s="25">
        <f t="shared" si="1"/>
        <v>46</v>
      </c>
      <c r="Q160" s="25" t="str">
        <f t="shared" si="2"/>
        <v/>
      </c>
      <c r="R160" s="28">
        <f t="shared" si="3"/>
        <v>46</v>
      </c>
      <c r="S160" s="25">
        <f t="shared" si="4"/>
        <v>5</v>
      </c>
    </row>
    <row r="161">
      <c r="A161" s="4">
        <v>158.0</v>
      </c>
      <c r="B161" s="4" t="s">
        <v>331</v>
      </c>
      <c r="C161" s="25" t="str">
        <f t="array" ref="C161">INDEX('Svi studenti'!$C$2:$C1000,MATCH(B161, 'Svi studenti'!$B$2:$B1000, 0))</f>
        <v>Михајловић, Ана</v>
      </c>
      <c r="I161" s="7">
        <f t="array" ref="I161">IFERROR(INDEX('Jun1'!A$6:U$75, MATCH(B161,'Jun1'!A$6:A$75, 0), 21),0)</f>
        <v>0</v>
      </c>
      <c r="K161" s="27"/>
      <c r="P161" s="25">
        <f t="shared" si="1"/>
        <v>0</v>
      </c>
      <c r="Q161" s="25" t="str">
        <f t="shared" si="2"/>
        <v/>
      </c>
      <c r="R161" s="28">
        <f t="shared" si="3"/>
        <v>0</v>
      </c>
      <c r="S161" s="25">
        <f t="shared" si="4"/>
        <v>5</v>
      </c>
    </row>
    <row r="162">
      <c r="A162" s="4">
        <v>159.0</v>
      </c>
      <c r="B162" s="4" t="s">
        <v>333</v>
      </c>
      <c r="C162" s="25" t="str">
        <f t="array" ref="C162">INDEX('Svi studenti'!$C$2:$C1000,MATCH(B162, 'Svi studenti'!$B$2:$B1000, 0))</f>
        <v>Младеновић, Александар</v>
      </c>
      <c r="I162" s="7">
        <f t="array" ref="I162">IFERROR(INDEX('Jun1'!A$6:U$75, MATCH(B162,'Jun1'!A$6:A$75, 0), 21),0)</f>
        <v>0</v>
      </c>
      <c r="K162" s="27"/>
      <c r="P162" s="25">
        <f t="shared" si="1"/>
        <v>0</v>
      </c>
      <c r="Q162" s="25" t="str">
        <f t="shared" si="2"/>
        <v/>
      </c>
      <c r="R162" s="28">
        <f t="shared" si="3"/>
        <v>0</v>
      </c>
      <c r="S162" s="25">
        <f t="shared" si="4"/>
        <v>5</v>
      </c>
    </row>
    <row r="163">
      <c r="A163" s="4">
        <v>160.0</v>
      </c>
      <c r="B163" s="4" t="s">
        <v>335</v>
      </c>
      <c r="C163" s="25" t="str">
        <f t="array" ref="C163">INDEX('Svi studenti'!$C$2:$C1000,MATCH(B163, 'Svi studenti'!$B$2:$B1000, 0))</f>
        <v>Младеновић, Никола</v>
      </c>
      <c r="I163" s="7">
        <f t="array" ref="I163">IFERROR(INDEX('Jun1'!A$6:U$75, MATCH(B163,'Jun1'!A$6:A$75, 0), 21),0)</f>
        <v>0</v>
      </c>
      <c r="K163" s="27"/>
      <c r="P163" s="25">
        <f t="shared" si="1"/>
        <v>0</v>
      </c>
      <c r="Q163" s="25" t="str">
        <f t="shared" si="2"/>
        <v/>
      </c>
      <c r="R163" s="28">
        <f t="shared" si="3"/>
        <v>0</v>
      </c>
      <c r="S163" s="25">
        <f t="shared" si="4"/>
        <v>5</v>
      </c>
    </row>
    <row r="164">
      <c r="A164" s="4">
        <v>161.0</v>
      </c>
      <c r="B164" s="4" t="s">
        <v>337</v>
      </c>
      <c r="C164" s="25" t="str">
        <f t="array" ref="C164">INDEX('Svi studenti'!$C$2:$C1000,MATCH(B164, 'Svi studenti'!$B$2:$B1000, 0))</f>
        <v>Млађеновић, Анђела</v>
      </c>
      <c r="I164" s="7">
        <f t="array" ref="I164">IFERROR(INDEX('Jun1'!A$6:U$75, MATCH(B164,'Jun1'!A$6:A$75, 0), 21),0)</f>
        <v>0</v>
      </c>
      <c r="K164" s="27"/>
      <c r="P164" s="25">
        <f t="shared" si="1"/>
        <v>0</v>
      </c>
      <c r="Q164" s="25" t="str">
        <f t="shared" si="2"/>
        <v/>
      </c>
      <c r="R164" s="28">
        <f t="shared" si="3"/>
        <v>0</v>
      </c>
      <c r="S164" s="25">
        <f t="shared" si="4"/>
        <v>5</v>
      </c>
    </row>
    <row r="165">
      <c r="A165" s="4">
        <v>162.0</v>
      </c>
      <c r="B165" s="4" t="s">
        <v>339</v>
      </c>
      <c r="C165" s="25" t="str">
        <f t="array" ref="C165">INDEX('Svi studenti'!$C$2:$C1000,MATCH(B165, 'Svi studenti'!$B$2:$B1000, 0))</f>
        <v>Мољковић Сиротић, Марко</v>
      </c>
      <c r="I165" s="7">
        <f t="array" ref="I165">IFERROR(INDEX('Jun1'!A$6:U$75, MATCH(B165,'Jun1'!A$6:A$75, 0), 21),0)</f>
        <v>6</v>
      </c>
      <c r="K165" s="27">
        <f t="array" ref="K165">IFERROR(INDEX('Jun2'!A$6:W$54, MATCH(B165,'Jun2'!A$6:A$54, 0), 23),0)</f>
        <v>48</v>
      </c>
      <c r="P165" s="25">
        <f t="shared" si="1"/>
        <v>48</v>
      </c>
      <c r="Q165" s="25" t="str">
        <f t="shared" si="2"/>
        <v/>
      </c>
      <c r="R165" s="28">
        <f t="shared" si="3"/>
        <v>48</v>
      </c>
      <c r="S165" s="25">
        <f t="shared" si="4"/>
        <v>5</v>
      </c>
    </row>
    <row r="166">
      <c r="A166" s="4">
        <v>163.0</v>
      </c>
      <c r="B166" s="4" t="s">
        <v>341</v>
      </c>
      <c r="C166" s="25" t="str">
        <f t="array" ref="C166">INDEX('Svi studenti'!$C$2:$C1000,MATCH(B166, 'Svi studenti'!$B$2:$B1000, 0))</f>
        <v>Накић, Марко</v>
      </c>
      <c r="I166" s="7">
        <f t="array" ref="I166">IFERROR(INDEX('Jun1'!A$6:U$75, MATCH(B166,'Jun1'!A$6:A$75, 0), 21),0)</f>
        <v>0</v>
      </c>
      <c r="K166" s="27"/>
      <c r="P166" s="25">
        <f t="shared" si="1"/>
        <v>0</v>
      </c>
      <c r="Q166" s="25" t="str">
        <f t="shared" si="2"/>
        <v/>
      </c>
      <c r="R166" s="28">
        <f t="shared" si="3"/>
        <v>0</v>
      </c>
      <c r="S166" s="25">
        <f t="shared" si="4"/>
        <v>5</v>
      </c>
    </row>
    <row r="167">
      <c r="A167" s="4">
        <v>164.0</v>
      </c>
      <c r="B167" s="4" t="s">
        <v>343</v>
      </c>
      <c r="C167" s="25" t="str">
        <f t="array" ref="C167">INDEX('Svi studenti'!$C$2:$C1000,MATCH(B167, 'Svi studenti'!$B$2:$B1000, 0))</f>
        <v>Недељковић, Емилија</v>
      </c>
      <c r="I167" s="7">
        <f t="array" ref="I167">IFERROR(INDEX('Jun1'!A$6:U$75, MATCH(B167,'Jun1'!A$6:A$75, 0), 21),0)</f>
        <v>58</v>
      </c>
      <c r="K167" s="27"/>
      <c r="P167" s="25">
        <f t="shared" si="1"/>
        <v>58</v>
      </c>
      <c r="Q167" s="25" t="str">
        <f t="shared" si="2"/>
        <v/>
      </c>
      <c r="R167" s="28">
        <f t="shared" si="3"/>
        <v>58</v>
      </c>
      <c r="S167" s="25">
        <f t="shared" si="4"/>
        <v>6</v>
      </c>
    </row>
    <row r="168">
      <c r="A168" s="4">
        <v>165.0</v>
      </c>
      <c r="B168" s="4" t="s">
        <v>345</v>
      </c>
      <c r="C168" s="25" t="str">
        <f t="array" ref="C168">INDEX('Svi studenti'!$C$2:$C1000,MATCH(B168, 'Svi studenti'!$B$2:$B1000, 0))</f>
        <v>Недељковић, Кристина</v>
      </c>
      <c r="I168" s="7">
        <f t="array" ref="I168">IFERROR(INDEX('Jun1'!A$6:U$75, MATCH(B168,'Jun1'!A$6:A$75, 0), 21),0)</f>
        <v>0</v>
      </c>
      <c r="K168" s="27"/>
      <c r="P168" s="25">
        <f t="shared" si="1"/>
        <v>0</v>
      </c>
      <c r="Q168" s="25" t="str">
        <f t="shared" si="2"/>
        <v/>
      </c>
      <c r="R168" s="28">
        <f t="shared" si="3"/>
        <v>0</v>
      </c>
      <c r="S168" s="25">
        <f t="shared" si="4"/>
        <v>5</v>
      </c>
    </row>
    <row r="169">
      <c r="A169" s="4">
        <v>166.0</v>
      </c>
      <c r="B169" s="4" t="s">
        <v>347</v>
      </c>
      <c r="C169" s="25" t="str">
        <f t="array" ref="C169">INDEX('Svi studenti'!$C$2:$C1000,MATCH(B169, 'Svi studenti'!$B$2:$B1000, 0))</f>
        <v>Недељковић, Сања</v>
      </c>
      <c r="I169" s="7">
        <f t="array" ref="I169">IFERROR(INDEX('Jun1'!A$6:U$75, MATCH(B169,'Jun1'!A$6:A$75, 0), 21),0)</f>
        <v>7</v>
      </c>
      <c r="K169" s="27"/>
      <c r="P169" s="25">
        <f t="shared" si="1"/>
        <v>7</v>
      </c>
      <c r="Q169" s="25" t="str">
        <f t="shared" si="2"/>
        <v/>
      </c>
      <c r="R169" s="28">
        <f t="shared" si="3"/>
        <v>7</v>
      </c>
      <c r="S169" s="25">
        <f t="shared" si="4"/>
        <v>5</v>
      </c>
    </row>
    <row r="170">
      <c r="A170" s="4">
        <v>167.0</v>
      </c>
      <c r="B170" s="4" t="s">
        <v>349</v>
      </c>
      <c r="C170" s="25" t="str">
        <f t="array" ref="C170">INDEX('Svi studenti'!$C$2:$C1000,MATCH(B170, 'Svi studenti'!$B$2:$B1000, 0))</f>
        <v>Ненадић, Коста</v>
      </c>
      <c r="I170" s="7">
        <f t="array" ref="I170">IFERROR(INDEX('Jun1'!A$6:U$75, MATCH(B170,'Jun1'!A$6:A$75, 0), 21),0)</f>
        <v>0</v>
      </c>
      <c r="K170" s="27"/>
      <c r="P170" s="25">
        <f t="shared" si="1"/>
        <v>0</v>
      </c>
      <c r="Q170" s="25" t="str">
        <f t="shared" si="2"/>
        <v/>
      </c>
      <c r="R170" s="28">
        <f t="shared" si="3"/>
        <v>0</v>
      </c>
      <c r="S170" s="25">
        <f t="shared" si="4"/>
        <v>5</v>
      </c>
    </row>
    <row r="171">
      <c r="A171" s="4">
        <v>168.0</v>
      </c>
      <c r="B171" s="4" t="s">
        <v>351</v>
      </c>
      <c r="C171" s="25" t="str">
        <f t="array" ref="C171">INDEX('Svi studenti'!$C$2:$C1000,MATCH(B171, 'Svi studenti'!$B$2:$B1000, 0))</f>
        <v>Ненадић, Софија</v>
      </c>
      <c r="I171" s="7">
        <f t="array" ref="I171">IFERROR(INDEX('Jun1'!A$6:U$75, MATCH(B171,'Jun1'!A$6:A$75, 0), 21),0)</f>
        <v>0</v>
      </c>
      <c r="K171" s="27"/>
      <c r="P171" s="25">
        <f t="shared" si="1"/>
        <v>0</v>
      </c>
      <c r="Q171" s="25" t="str">
        <f t="shared" si="2"/>
        <v/>
      </c>
      <c r="R171" s="28">
        <f t="shared" si="3"/>
        <v>0</v>
      </c>
      <c r="S171" s="25">
        <f t="shared" si="4"/>
        <v>5</v>
      </c>
    </row>
    <row r="172">
      <c r="A172" s="4">
        <v>169.0</v>
      </c>
      <c r="B172" s="4" t="s">
        <v>353</v>
      </c>
      <c r="C172" s="25" t="str">
        <f t="array" ref="C172">INDEX('Svi studenti'!$C$2:$C1000,MATCH(B172, 'Svi studenti'!$B$2:$B1000, 0))</f>
        <v>Ненић, Милан</v>
      </c>
      <c r="I172" s="7">
        <f t="array" ref="I172">IFERROR(INDEX('Jun1'!A$6:U$75, MATCH(B172,'Jun1'!A$6:A$75, 0), 21),0)</f>
        <v>0</v>
      </c>
      <c r="K172" s="27"/>
      <c r="P172" s="25">
        <f t="shared" si="1"/>
        <v>0</v>
      </c>
      <c r="Q172" s="25" t="str">
        <f t="shared" si="2"/>
        <v/>
      </c>
      <c r="R172" s="28">
        <f t="shared" si="3"/>
        <v>0</v>
      </c>
      <c r="S172" s="25">
        <f t="shared" si="4"/>
        <v>5</v>
      </c>
    </row>
    <row r="173">
      <c r="A173" s="4">
        <v>170.0</v>
      </c>
      <c r="B173" s="4" t="s">
        <v>355</v>
      </c>
      <c r="C173" s="25" t="str">
        <f t="array" ref="C173">INDEX('Svi studenti'!$C$2:$C1000,MATCH(B173, 'Svi studenti'!$B$2:$B1000, 0))</f>
        <v>Нешковић, Стефан</v>
      </c>
      <c r="I173" s="7">
        <f t="array" ref="I173">IFERROR(INDEX('Jun1'!A$6:U$75, MATCH(B173,'Jun1'!A$6:A$75, 0), 21),0)</f>
        <v>0</v>
      </c>
      <c r="K173" s="27">
        <f t="array" ref="K173">IFERROR(INDEX('Jun2'!A$6:W$54, MATCH(B173,'Jun2'!A$6:A$54, 0), 23),0)</f>
        <v>57</v>
      </c>
      <c r="P173" s="25">
        <f t="shared" si="1"/>
        <v>57</v>
      </c>
      <c r="Q173" s="25" t="str">
        <f t="shared" si="2"/>
        <v/>
      </c>
      <c r="R173" s="28">
        <f t="shared" si="3"/>
        <v>57</v>
      </c>
      <c r="S173" s="25">
        <f t="shared" si="4"/>
        <v>6</v>
      </c>
    </row>
    <row r="174">
      <c r="A174" s="4">
        <v>171.0</v>
      </c>
      <c r="B174" s="4" t="s">
        <v>357</v>
      </c>
      <c r="C174" s="25" t="str">
        <f t="array" ref="C174">INDEX('Svi studenti'!$C$2:$C1000,MATCH(B174, 'Svi studenti'!$B$2:$B1000, 0))</f>
        <v>Нешовић, Јулија</v>
      </c>
      <c r="I174" s="7">
        <f t="array" ref="I174">IFERROR(INDEX('Jun1'!A$6:U$75, MATCH(B174,'Jun1'!A$6:A$75, 0), 21),0)</f>
        <v>0</v>
      </c>
      <c r="K174" s="27"/>
      <c r="P174" s="25">
        <f t="shared" si="1"/>
        <v>0</v>
      </c>
      <c r="Q174" s="25" t="str">
        <f t="shared" si="2"/>
        <v/>
      </c>
      <c r="R174" s="28">
        <f t="shared" si="3"/>
        <v>0</v>
      </c>
      <c r="S174" s="25">
        <f t="shared" si="4"/>
        <v>5</v>
      </c>
    </row>
    <row r="175">
      <c r="A175" s="4">
        <v>172.0</v>
      </c>
      <c r="B175" s="4" t="s">
        <v>359</v>
      </c>
      <c r="C175" s="25" t="str">
        <f t="array" ref="C175">INDEX('Svi studenti'!$C$2:$C1000,MATCH(B175, 'Svi studenti'!$B$2:$B1000, 0))</f>
        <v>Никитовић, Марко</v>
      </c>
      <c r="I175" s="7">
        <f t="array" ref="I175">IFERROR(INDEX('Jun1'!A$6:U$75, MATCH(B175,'Jun1'!A$6:A$75, 0), 21),0)</f>
        <v>0</v>
      </c>
      <c r="K175" s="29">
        <v>56.0</v>
      </c>
      <c r="P175" s="25">
        <f t="shared" si="1"/>
        <v>56</v>
      </c>
      <c r="Q175" s="25" t="str">
        <f t="shared" si="2"/>
        <v/>
      </c>
      <c r="R175" s="28">
        <f t="shared" si="3"/>
        <v>56</v>
      </c>
      <c r="S175" s="25">
        <f t="shared" si="4"/>
        <v>6</v>
      </c>
    </row>
    <row r="176">
      <c r="A176" s="4">
        <v>173.0</v>
      </c>
      <c r="B176" s="4" t="s">
        <v>361</v>
      </c>
      <c r="C176" s="25" t="str">
        <f t="array" ref="C176">INDEX('Svi studenti'!$C$2:$C1000,MATCH(B176, 'Svi studenti'!$B$2:$B1000, 0))</f>
        <v>Никодијевић, Милутин</v>
      </c>
      <c r="I176" s="7">
        <f t="array" ref="I176">IFERROR(INDEX('Jun1'!A$6:U$75, MATCH(B176,'Jun1'!A$6:A$75, 0), 21),0)</f>
        <v>0</v>
      </c>
      <c r="K176" s="27"/>
      <c r="P176" s="25">
        <f t="shared" si="1"/>
        <v>0</v>
      </c>
      <c r="Q176" s="25" t="str">
        <f t="shared" si="2"/>
        <v/>
      </c>
      <c r="R176" s="28">
        <f t="shared" si="3"/>
        <v>0</v>
      </c>
      <c r="S176" s="25">
        <f t="shared" si="4"/>
        <v>5</v>
      </c>
    </row>
    <row r="177">
      <c r="A177" s="4">
        <v>174.0</v>
      </c>
      <c r="B177" s="4" t="s">
        <v>363</v>
      </c>
      <c r="C177" s="25" t="str">
        <f t="array" ref="C177">INDEX('Svi studenti'!$C$2:$C1000,MATCH(B177, 'Svi studenti'!$B$2:$B1000, 0))</f>
        <v>Николић, Ана</v>
      </c>
      <c r="I177" s="7">
        <f t="array" ref="I177">IFERROR(INDEX('Jun1'!A$6:U$75, MATCH(B177,'Jun1'!A$6:A$75, 0), 21),0)</f>
        <v>0</v>
      </c>
      <c r="K177" s="27"/>
      <c r="P177" s="25">
        <f t="shared" si="1"/>
        <v>0</v>
      </c>
      <c r="Q177" s="25" t="str">
        <f t="shared" si="2"/>
        <v/>
      </c>
      <c r="R177" s="28">
        <f t="shared" si="3"/>
        <v>0</v>
      </c>
      <c r="S177" s="25">
        <f t="shared" si="4"/>
        <v>5</v>
      </c>
    </row>
    <row r="178">
      <c r="A178" s="4">
        <v>175.0</v>
      </c>
      <c r="B178" s="4" t="s">
        <v>365</v>
      </c>
      <c r="C178" s="25" t="str">
        <f t="array" ref="C178">INDEX('Svi studenti'!$C$2:$C1000,MATCH(B178, 'Svi studenti'!$B$2:$B1000, 0))</f>
        <v>Николић, Катарина</v>
      </c>
      <c r="I178" s="7">
        <f t="array" ref="I178">IFERROR(INDEX('Jun1'!A$6:U$75, MATCH(B178,'Jun1'!A$6:A$75, 0), 21),0)</f>
        <v>0</v>
      </c>
      <c r="K178" s="27">
        <f t="array" ref="K178">IFERROR(INDEX('Jun2'!A$6:W$54, MATCH(B178,'Jun2'!A$6:A$54, 0), 23),0)</f>
        <v>31</v>
      </c>
      <c r="P178" s="25">
        <f t="shared" si="1"/>
        <v>31</v>
      </c>
      <c r="Q178" s="25" t="str">
        <f t="shared" si="2"/>
        <v/>
      </c>
      <c r="R178" s="28">
        <f t="shared" si="3"/>
        <v>31</v>
      </c>
      <c r="S178" s="25">
        <f t="shared" si="4"/>
        <v>5</v>
      </c>
    </row>
    <row r="179">
      <c r="A179" s="4">
        <v>176.0</v>
      </c>
      <c r="B179" s="4" t="s">
        <v>367</v>
      </c>
      <c r="C179" s="25" t="str">
        <f t="array" ref="C179">INDEX('Svi studenti'!$C$2:$C1000,MATCH(B179, 'Svi studenti'!$B$2:$B1000, 0))</f>
        <v>Николић, Марија</v>
      </c>
      <c r="I179" s="7">
        <f t="array" ref="I179">IFERROR(INDEX('Jun1'!A$6:U$75, MATCH(B179,'Jun1'!A$6:A$75, 0), 21),0)</f>
        <v>0</v>
      </c>
      <c r="K179" s="27"/>
      <c r="P179" s="25">
        <f t="shared" si="1"/>
        <v>0</v>
      </c>
      <c r="Q179" s="25" t="str">
        <f t="shared" si="2"/>
        <v/>
      </c>
      <c r="R179" s="28">
        <f t="shared" si="3"/>
        <v>0</v>
      </c>
      <c r="S179" s="25">
        <f t="shared" si="4"/>
        <v>5</v>
      </c>
    </row>
    <row r="180">
      <c r="A180" s="4">
        <v>177.0</v>
      </c>
      <c r="B180" s="4" t="s">
        <v>369</v>
      </c>
      <c r="C180" s="25" t="str">
        <f t="array" ref="C180">INDEX('Svi studenti'!$C$2:$C1000,MATCH(B180, 'Svi studenti'!$B$2:$B1000, 0))</f>
        <v>Николић, Маријана</v>
      </c>
      <c r="I180" s="7">
        <f t="array" ref="I180">IFERROR(INDEX('Jun1'!A$6:U$75, MATCH(B180,'Jun1'!A$6:A$75, 0), 21),0)</f>
        <v>20</v>
      </c>
      <c r="K180" s="27">
        <f t="array" ref="K180">IFERROR(INDEX('Jun2'!A$6:W$54, MATCH(B180,'Jun2'!A$6:A$54, 0), 23),0)</f>
        <v>39</v>
      </c>
      <c r="P180" s="25">
        <f t="shared" si="1"/>
        <v>39</v>
      </c>
      <c r="Q180" s="25" t="str">
        <f t="shared" si="2"/>
        <v/>
      </c>
      <c r="R180" s="28">
        <f t="shared" si="3"/>
        <v>39</v>
      </c>
      <c r="S180" s="25">
        <f t="shared" si="4"/>
        <v>5</v>
      </c>
    </row>
    <row r="181">
      <c r="A181" s="4">
        <v>178.0</v>
      </c>
      <c r="B181" s="4" t="s">
        <v>371</v>
      </c>
      <c r="C181" s="25" t="str">
        <f t="array" ref="C181">INDEX('Svi studenti'!$C$2:$C1000,MATCH(B181, 'Svi studenti'!$B$2:$B1000, 0))</f>
        <v>Николић, Раденко</v>
      </c>
      <c r="I181" s="7">
        <f t="array" ref="I181">IFERROR(INDEX('Jun1'!A$6:U$75, MATCH(B181,'Jun1'!A$6:A$75, 0), 21),0)</f>
        <v>0</v>
      </c>
      <c r="K181" s="27"/>
      <c r="P181" s="25">
        <f t="shared" si="1"/>
        <v>0</v>
      </c>
      <c r="Q181" s="25" t="str">
        <f t="shared" si="2"/>
        <v/>
      </c>
      <c r="R181" s="28">
        <f t="shared" si="3"/>
        <v>0</v>
      </c>
      <c r="S181" s="25">
        <f t="shared" si="4"/>
        <v>5</v>
      </c>
    </row>
    <row r="182">
      <c r="A182" s="4">
        <v>179.0</v>
      </c>
      <c r="B182" s="4" t="s">
        <v>373</v>
      </c>
      <c r="C182" s="25" t="str">
        <f t="array" ref="C182">INDEX('Svi studenti'!$C$2:$C1000,MATCH(B182, 'Svi studenti'!$B$2:$B1000, 0))</f>
        <v>Николић, Стефан</v>
      </c>
      <c r="I182" s="7">
        <f t="array" ref="I182">IFERROR(INDEX('Jun1'!A$6:U$75, MATCH(B182,'Jun1'!A$6:A$75, 0), 21),0)</f>
        <v>49</v>
      </c>
      <c r="K182" s="27"/>
      <c r="P182" s="25">
        <f t="shared" si="1"/>
        <v>49</v>
      </c>
      <c r="Q182" s="25" t="str">
        <f t="shared" si="2"/>
        <v/>
      </c>
      <c r="R182" s="28">
        <f t="shared" si="3"/>
        <v>49</v>
      </c>
      <c r="S182" s="25">
        <f t="shared" si="4"/>
        <v>5</v>
      </c>
    </row>
    <row r="183">
      <c r="A183" s="4">
        <v>180.0</v>
      </c>
      <c r="B183" s="5">
        <v>43678.0</v>
      </c>
      <c r="C183" s="25" t="str">
        <f t="array" ref="C183">INDEX('Svi studenti'!$C$2:$C1000,MATCH(B183, 'Svi studenti'!$B$2:$B1000, 0))</f>
        <v>Обрадиновић, Ана</v>
      </c>
      <c r="I183" s="7">
        <f t="array" ref="I183">IFERROR(INDEX('Jun1'!A$6:U$75, MATCH(B183,'Jun1'!A$6:A$75, 0), 21),0)</f>
        <v>0</v>
      </c>
      <c r="K183" s="27"/>
      <c r="P183" s="25">
        <f t="shared" si="1"/>
        <v>0</v>
      </c>
      <c r="Q183" s="25" t="str">
        <f t="shared" si="2"/>
        <v/>
      </c>
      <c r="R183" s="28">
        <f t="shared" si="3"/>
        <v>0</v>
      </c>
      <c r="S183" s="25">
        <f t="shared" si="4"/>
        <v>5</v>
      </c>
    </row>
    <row r="184">
      <c r="A184" s="4">
        <v>181.0</v>
      </c>
      <c r="B184" s="4" t="s">
        <v>376</v>
      </c>
      <c r="C184" s="25" t="str">
        <f t="array" ref="C184">INDEX('Svi studenti'!$C$2:$C1000,MATCH(B184, 'Svi studenti'!$B$2:$B1000, 0))</f>
        <v>Обреновић, Милош</v>
      </c>
      <c r="I184" s="7">
        <f t="array" ref="I184">IFERROR(INDEX('Jun1'!A$6:U$75, MATCH(B184,'Jun1'!A$6:A$75, 0), 21),0)</f>
        <v>48</v>
      </c>
      <c r="K184" s="27"/>
      <c r="P184" s="25">
        <f t="shared" si="1"/>
        <v>48</v>
      </c>
      <c r="Q184" s="25" t="str">
        <f t="shared" si="2"/>
        <v/>
      </c>
      <c r="R184" s="28">
        <f t="shared" si="3"/>
        <v>48</v>
      </c>
      <c r="S184" s="25">
        <f t="shared" si="4"/>
        <v>5</v>
      </c>
    </row>
    <row r="185">
      <c r="A185" s="4">
        <v>182.0</v>
      </c>
      <c r="B185" s="4" t="s">
        <v>378</v>
      </c>
      <c r="C185" s="25" t="str">
        <f t="array" ref="C185">INDEX('Svi studenti'!$C$2:$C1000,MATCH(B185, 'Svi studenti'!$B$2:$B1000, 0))</f>
        <v>Остојић, Ђорђе</v>
      </c>
      <c r="I185" s="7">
        <f t="array" ref="I185">IFERROR(INDEX('Jun1'!A$6:U$75, MATCH(B185,'Jun1'!A$6:A$75, 0), 21),0)</f>
        <v>0</v>
      </c>
      <c r="K185" s="27"/>
      <c r="P185" s="25">
        <f t="shared" si="1"/>
        <v>0</v>
      </c>
      <c r="Q185" s="25" t="str">
        <f t="shared" si="2"/>
        <v/>
      </c>
      <c r="R185" s="28">
        <f t="shared" si="3"/>
        <v>0</v>
      </c>
      <c r="S185" s="25">
        <f t="shared" si="4"/>
        <v>5</v>
      </c>
    </row>
    <row r="186">
      <c r="A186" s="4">
        <v>183.0</v>
      </c>
      <c r="B186" s="4" t="s">
        <v>380</v>
      </c>
      <c r="C186" s="25" t="str">
        <f t="array" ref="C186">INDEX('Svi studenti'!$C$2:$C1000,MATCH(B186, 'Svi studenti'!$B$2:$B1000, 0))</f>
        <v>Пајић, Игор</v>
      </c>
      <c r="I186" s="7">
        <f t="array" ref="I186">IFERROR(INDEX('Jun1'!A$6:U$75, MATCH(B186,'Jun1'!A$6:A$75, 0), 21),0)</f>
        <v>0</v>
      </c>
      <c r="K186" s="27"/>
      <c r="P186" s="25">
        <f t="shared" si="1"/>
        <v>0</v>
      </c>
      <c r="Q186" s="25" t="str">
        <f t="shared" si="2"/>
        <v/>
      </c>
      <c r="R186" s="28">
        <f t="shared" si="3"/>
        <v>0</v>
      </c>
      <c r="S186" s="25">
        <f t="shared" si="4"/>
        <v>5</v>
      </c>
    </row>
    <row r="187">
      <c r="A187" s="4">
        <v>184.0</v>
      </c>
      <c r="B187" s="4" t="s">
        <v>382</v>
      </c>
      <c r="C187" s="25" t="str">
        <f t="array" ref="C187">INDEX('Svi studenti'!$C$2:$C1000,MATCH(B187, 'Svi studenti'!$B$2:$B1000, 0))</f>
        <v>Пантовић, Загорка</v>
      </c>
      <c r="I187" s="7">
        <f t="array" ref="I187">IFERROR(INDEX('Jun1'!A$6:U$75, MATCH(B187,'Jun1'!A$6:A$75, 0), 21),0)</f>
        <v>0</v>
      </c>
      <c r="K187" s="27"/>
      <c r="P187" s="25">
        <f t="shared" si="1"/>
        <v>0</v>
      </c>
      <c r="Q187" s="25" t="str">
        <f t="shared" si="2"/>
        <v/>
      </c>
      <c r="R187" s="28">
        <f t="shared" si="3"/>
        <v>0</v>
      </c>
      <c r="S187" s="25">
        <f t="shared" si="4"/>
        <v>5</v>
      </c>
    </row>
    <row r="188">
      <c r="A188" s="4">
        <v>185.0</v>
      </c>
      <c r="B188" s="4" t="s">
        <v>384</v>
      </c>
      <c r="C188" s="25" t="str">
        <f t="array" ref="C188">INDEX('Svi studenti'!$C$2:$C1000,MATCH(B188, 'Svi studenti'!$B$2:$B1000, 0))</f>
        <v>Паповић, Марија</v>
      </c>
      <c r="I188" s="7">
        <f t="array" ref="I188">IFERROR(INDEX('Jun1'!A$6:U$75, MATCH(B188,'Jun1'!A$6:A$75, 0), 21),0)</f>
        <v>0</v>
      </c>
      <c r="K188" s="27"/>
      <c r="P188" s="25">
        <f t="shared" si="1"/>
        <v>0</v>
      </c>
      <c r="Q188" s="25" t="str">
        <f t="shared" si="2"/>
        <v/>
      </c>
      <c r="R188" s="28">
        <f t="shared" si="3"/>
        <v>0</v>
      </c>
      <c r="S188" s="25">
        <f t="shared" si="4"/>
        <v>5</v>
      </c>
    </row>
    <row r="189">
      <c r="A189" s="4">
        <v>186.0</v>
      </c>
      <c r="B189" s="4" t="s">
        <v>386</v>
      </c>
      <c r="C189" s="25" t="str">
        <f t="array" ref="C189">INDEX('Svi studenti'!$C$2:$C1000,MATCH(B189, 'Svi studenti'!$B$2:$B1000, 0))</f>
        <v>Пауновић, Марко</v>
      </c>
      <c r="I189" s="7">
        <f t="array" ref="I189">IFERROR(INDEX('Jun1'!A$6:U$75, MATCH(B189,'Jun1'!A$6:A$75, 0), 21),0)</f>
        <v>0</v>
      </c>
      <c r="K189" s="27">
        <f t="array" ref="K189">IFERROR(INDEX('Jun2'!A$6:W$54, MATCH(B189,'Jun2'!A$6:A$54, 0), 23),0)</f>
        <v>41</v>
      </c>
      <c r="P189" s="25">
        <f t="shared" si="1"/>
        <v>41</v>
      </c>
      <c r="Q189" s="25" t="str">
        <f t="shared" si="2"/>
        <v/>
      </c>
      <c r="R189" s="28">
        <f t="shared" si="3"/>
        <v>41</v>
      </c>
      <c r="S189" s="25">
        <f t="shared" si="4"/>
        <v>5</v>
      </c>
    </row>
    <row r="190">
      <c r="A190" s="4">
        <v>187.0</v>
      </c>
      <c r="B190" s="4" t="s">
        <v>388</v>
      </c>
      <c r="C190" s="25" t="str">
        <f t="array" ref="C190">INDEX('Svi studenti'!$C$2:$C1000,MATCH(B190, 'Svi studenti'!$B$2:$B1000, 0))</f>
        <v>Перић, Борис</v>
      </c>
      <c r="I190" s="7">
        <f t="array" ref="I190">IFERROR(INDEX('Jun1'!A$6:U$75, MATCH(B190,'Jun1'!A$6:A$75, 0), 21),0)</f>
        <v>0</v>
      </c>
      <c r="K190" s="27"/>
      <c r="P190" s="25">
        <f t="shared" si="1"/>
        <v>0</v>
      </c>
      <c r="Q190" s="25" t="str">
        <f t="shared" si="2"/>
        <v/>
      </c>
      <c r="R190" s="28">
        <f t="shared" si="3"/>
        <v>0</v>
      </c>
      <c r="S190" s="25">
        <f t="shared" si="4"/>
        <v>5</v>
      </c>
    </row>
    <row r="191">
      <c r="A191" s="4">
        <v>188.0</v>
      </c>
      <c r="B191" s="4" t="s">
        <v>390</v>
      </c>
      <c r="C191" s="25" t="str">
        <f t="array" ref="C191">INDEX('Svi studenti'!$C$2:$C1000,MATCH(B191, 'Svi studenti'!$B$2:$B1000, 0))</f>
        <v>Перић, Ђорђе</v>
      </c>
      <c r="I191" s="7">
        <f t="array" ref="I191">IFERROR(INDEX('Jun1'!A$6:U$75, MATCH(B191,'Jun1'!A$6:A$75, 0), 21),0)</f>
        <v>0</v>
      </c>
      <c r="K191" s="27">
        <f t="array" ref="K191">IFERROR(INDEX('Jun2'!A$6:W$54, MATCH(B191,'Jun2'!A$6:A$54, 0), 23),0)</f>
        <v>32</v>
      </c>
      <c r="P191" s="25">
        <f t="shared" si="1"/>
        <v>32</v>
      </c>
      <c r="Q191" s="25" t="str">
        <f t="shared" si="2"/>
        <v/>
      </c>
      <c r="R191" s="28">
        <f t="shared" si="3"/>
        <v>32</v>
      </c>
      <c r="S191" s="25">
        <f t="shared" si="4"/>
        <v>5</v>
      </c>
    </row>
    <row r="192">
      <c r="A192" s="4">
        <v>189.0</v>
      </c>
      <c r="B192" s="4" t="s">
        <v>392</v>
      </c>
      <c r="C192" s="25" t="str">
        <f t="array" ref="C192">INDEX('Svi studenti'!$C$2:$C1000,MATCH(B192, 'Svi studenti'!$B$2:$B1000, 0))</f>
        <v>Перовић, Марко</v>
      </c>
      <c r="I192" s="7">
        <f t="array" ref="I192">IFERROR(INDEX('Jun1'!A$6:U$75, MATCH(B192,'Jun1'!A$6:A$75, 0), 21),0)</f>
        <v>0</v>
      </c>
      <c r="K192" s="27"/>
      <c r="P192" s="25">
        <f t="shared" si="1"/>
        <v>0</v>
      </c>
      <c r="Q192" s="25" t="str">
        <f t="shared" si="2"/>
        <v/>
      </c>
      <c r="R192" s="28">
        <f t="shared" si="3"/>
        <v>0</v>
      </c>
      <c r="S192" s="25">
        <f t="shared" si="4"/>
        <v>5</v>
      </c>
    </row>
    <row r="193">
      <c r="A193" s="4">
        <v>190.0</v>
      </c>
      <c r="B193" s="4" t="s">
        <v>394</v>
      </c>
      <c r="C193" s="25" t="str">
        <f t="array" ref="C193">INDEX('Svi studenti'!$C$2:$C1000,MATCH(B193, 'Svi studenti'!$B$2:$B1000, 0))</f>
        <v>Петрић, Филип</v>
      </c>
      <c r="I193" s="7">
        <f t="array" ref="I193">IFERROR(INDEX('Jun1'!A$6:U$75, MATCH(B193,'Jun1'!A$6:A$75, 0), 21),0)</f>
        <v>0</v>
      </c>
      <c r="K193" s="27"/>
      <c r="P193" s="25">
        <f t="shared" si="1"/>
        <v>0</v>
      </c>
      <c r="Q193" s="25" t="str">
        <f t="shared" si="2"/>
        <v/>
      </c>
      <c r="R193" s="28">
        <f t="shared" si="3"/>
        <v>0</v>
      </c>
      <c r="S193" s="25">
        <f t="shared" si="4"/>
        <v>5</v>
      </c>
    </row>
    <row r="194">
      <c r="A194" s="4">
        <v>191.0</v>
      </c>
      <c r="B194" s="4" t="s">
        <v>396</v>
      </c>
      <c r="C194" s="25" t="str">
        <f t="array" ref="C194">INDEX('Svi studenti'!$C$2:$C1000,MATCH(B194, 'Svi studenti'!$B$2:$B1000, 0))</f>
        <v>Петров, Владислава Вања</v>
      </c>
      <c r="I194" s="7">
        <f t="array" ref="I194">IFERROR(INDEX('Jun1'!A$6:U$75, MATCH(B194,'Jun1'!A$6:A$75, 0), 21),0)</f>
        <v>43</v>
      </c>
      <c r="K194" s="27"/>
      <c r="P194" s="25">
        <f t="shared" si="1"/>
        <v>43</v>
      </c>
      <c r="Q194" s="25" t="str">
        <f t="shared" si="2"/>
        <v/>
      </c>
      <c r="R194" s="28">
        <f t="shared" si="3"/>
        <v>43</v>
      </c>
      <c r="S194" s="25">
        <f t="shared" si="4"/>
        <v>5</v>
      </c>
    </row>
    <row r="195">
      <c r="A195" s="4">
        <v>192.0</v>
      </c>
      <c r="B195" s="4" t="s">
        <v>398</v>
      </c>
      <c r="C195" s="25" t="str">
        <f t="array" ref="C195">INDEX('Svi studenti'!$C$2:$C1000,MATCH(B195, 'Svi studenti'!$B$2:$B1000, 0))</f>
        <v>Петровић, Марко</v>
      </c>
      <c r="I195" s="7">
        <f t="array" ref="I195">IFERROR(INDEX('Jun1'!A$6:U$75, MATCH(B195,'Jun1'!A$6:A$75, 0), 21),0)</f>
        <v>57</v>
      </c>
      <c r="K195" s="27"/>
      <c r="P195" s="25">
        <f t="shared" si="1"/>
        <v>57</v>
      </c>
      <c r="Q195" s="25" t="str">
        <f t="shared" si="2"/>
        <v/>
      </c>
      <c r="R195" s="28">
        <f t="shared" si="3"/>
        <v>57</v>
      </c>
      <c r="S195" s="25">
        <f t="shared" si="4"/>
        <v>6</v>
      </c>
    </row>
    <row r="196">
      <c r="A196" s="4">
        <v>193.0</v>
      </c>
      <c r="B196" s="4" t="s">
        <v>400</v>
      </c>
      <c r="C196" s="25" t="str">
        <f t="array" ref="C196">INDEX('Svi studenti'!$C$2:$C1000,MATCH(B196, 'Svi studenti'!$B$2:$B1000, 0))</f>
        <v>Петровић, Марко</v>
      </c>
      <c r="I196" s="7">
        <f t="array" ref="I196">IFERROR(INDEX('Jun1'!A$6:U$75, MATCH(B196,'Jun1'!A$6:A$75, 0), 21),0)</f>
        <v>0</v>
      </c>
      <c r="K196" s="27">
        <f t="array" ref="K196">IFERROR(INDEX('Jun2'!A$6:W$54, MATCH(B196,'Jun2'!A$6:A$54, 0), 23),0)</f>
        <v>7</v>
      </c>
      <c r="P196" s="25">
        <f t="shared" si="1"/>
        <v>7</v>
      </c>
      <c r="Q196" s="25" t="str">
        <f t="shared" si="2"/>
        <v/>
      </c>
      <c r="R196" s="28">
        <f t="shared" si="3"/>
        <v>7</v>
      </c>
      <c r="S196" s="25">
        <f t="shared" si="4"/>
        <v>5</v>
      </c>
    </row>
    <row r="197">
      <c r="A197" s="4">
        <v>194.0</v>
      </c>
      <c r="B197" s="4" t="s">
        <v>401</v>
      </c>
      <c r="C197" s="25" t="str">
        <f t="array" ref="C197">INDEX('Svi studenti'!$C$2:$C1000,MATCH(B197, 'Svi studenti'!$B$2:$B1000, 0))</f>
        <v>Петровић, Тијана</v>
      </c>
      <c r="I197" s="7">
        <f t="array" ref="I197">IFERROR(INDEX('Jun1'!A$6:U$75, MATCH(B197,'Jun1'!A$6:A$75, 0), 21),0)</f>
        <v>0</v>
      </c>
      <c r="K197" s="27"/>
      <c r="P197" s="25">
        <f t="shared" si="1"/>
        <v>0</v>
      </c>
      <c r="Q197" s="25" t="str">
        <f t="shared" si="2"/>
        <v/>
      </c>
      <c r="R197" s="28">
        <f t="shared" si="3"/>
        <v>0</v>
      </c>
      <c r="S197" s="25">
        <f t="shared" si="4"/>
        <v>5</v>
      </c>
    </row>
    <row r="198">
      <c r="A198" s="4">
        <v>195.0</v>
      </c>
      <c r="B198" s="4" t="s">
        <v>403</v>
      </c>
      <c r="C198" s="25" t="str">
        <f t="array" ref="C198">INDEX('Svi studenti'!$C$2:$C1000,MATCH(B198, 'Svi studenti'!$B$2:$B1000, 0))</f>
        <v>Петронијевић, Кристијан</v>
      </c>
      <c r="I198" s="7">
        <f t="array" ref="I198">IFERROR(INDEX('Jun1'!A$6:U$75, MATCH(B198,'Jun1'!A$6:A$75, 0), 21),0)</f>
        <v>0</v>
      </c>
      <c r="K198" s="27">
        <f t="array" ref="K198">IFERROR(INDEX('Jun2'!A$6:W$54, MATCH(B198,'Jun2'!A$6:A$54, 0), 23),0)</f>
        <v>48</v>
      </c>
      <c r="P198" s="25">
        <f t="shared" si="1"/>
        <v>48</v>
      </c>
      <c r="Q198" s="25" t="str">
        <f t="shared" si="2"/>
        <v/>
      </c>
      <c r="R198" s="28">
        <f t="shared" si="3"/>
        <v>48</v>
      </c>
      <c r="S198" s="25">
        <f t="shared" si="4"/>
        <v>5</v>
      </c>
    </row>
    <row r="199">
      <c r="A199" s="4">
        <v>196.0</v>
      </c>
      <c r="B199" s="4" t="s">
        <v>405</v>
      </c>
      <c r="C199" s="25" t="str">
        <f t="array" ref="C199">INDEX('Svi studenti'!$C$2:$C1000,MATCH(B199, 'Svi studenti'!$B$2:$B1000, 0))</f>
        <v>Печеничић, Јелена</v>
      </c>
      <c r="I199" s="7">
        <f t="array" ref="I199">IFERROR(INDEX('Jun1'!A$6:U$75, MATCH(B199,'Jun1'!A$6:A$75, 0), 21),0)</f>
        <v>0</v>
      </c>
      <c r="K199" s="27"/>
      <c r="P199" s="25">
        <f t="shared" si="1"/>
        <v>0</v>
      </c>
      <c r="Q199" s="25" t="str">
        <f t="shared" si="2"/>
        <v/>
      </c>
      <c r="R199" s="28">
        <f t="shared" si="3"/>
        <v>0</v>
      </c>
      <c r="S199" s="25">
        <f t="shared" si="4"/>
        <v>5</v>
      </c>
    </row>
    <row r="200">
      <c r="A200" s="4">
        <v>197.0</v>
      </c>
      <c r="B200" s="4" t="s">
        <v>407</v>
      </c>
      <c r="C200" s="25" t="str">
        <f t="array" ref="C200">INDEX('Svi studenti'!$C$2:$C1000,MATCH(B200, 'Svi studenti'!$B$2:$B1000, 0))</f>
        <v>Пешић, Нина</v>
      </c>
      <c r="I200" s="7">
        <f t="array" ref="I200">IFERROR(INDEX('Jun1'!A$6:U$75, MATCH(B200,'Jun1'!A$6:A$75, 0), 21),0)</f>
        <v>0</v>
      </c>
      <c r="K200" s="27"/>
      <c r="P200" s="25">
        <f t="shared" si="1"/>
        <v>0</v>
      </c>
      <c r="Q200" s="25" t="str">
        <f t="shared" si="2"/>
        <v/>
      </c>
      <c r="R200" s="28">
        <f t="shared" si="3"/>
        <v>0</v>
      </c>
      <c r="S200" s="25">
        <f t="shared" si="4"/>
        <v>5</v>
      </c>
    </row>
    <row r="201">
      <c r="A201" s="4">
        <v>198.0</v>
      </c>
      <c r="B201" s="4" t="s">
        <v>409</v>
      </c>
      <c r="C201" s="25" t="str">
        <f t="array" ref="C201">INDEX('Svi studenti'!$C$2:$C1000,MATCH(B201, 'Svi studenti'!$B$2:$B1000, 0))</f>
        <v>Полић, Лена</v>
      </c>
      <c r="I201" s="7">
        <f t="array" ref="I201">IFERROR(INDEX('Jun1'!A$6:U$75, MATCH(B201,'Jun1'!A$6:A$75, 0), 21),0)</f>
        <v>0</v>
      </c>
      <c r="K201" s="27"/>
      <c r="P201" s="25">
        <f t="shared" si="1"/>
        <v>0</v>
      </c>
      <c r="Q201" s="25" t="str">
        <f t="shared" si="2"/>
        <v/>
      </c>
      <c r="R201" s="28">
        <f t="shared" si="3"/>
        <v>0</v>
      </c>
      <c r="S201" s="25">
        <f t="shared" si="4"/>
        <v>5</v>
      </c>
    </row>
    <row r="202">
      <c r="A202" s="4">
        <v>199.0</v>
      </c>
      <c r="B202" s="4" t="s">
        <v>411</v>
      </c>
      <c r="C202" s="25" t="str">
        <f t="array" ref="C202">INDEX('Svi studenti'!$C$2:$C1000,MATCH(B202, 'Svi studenti'!$B$2:$B1000, 0))</f>
        <v>Поњавић, Павле</v>
      </c>
      <c r="I202" s="7">
        <f t="array" ref="I202">IFERROR(INDEX('Jun1'!A$6:U$75, MATCH(B202,'Jun1'!A$6:A$75, 0), 21),0)</f>
        <v>0</v>
      </c>
      <c r="K202" s="27">
        <f t="array" ref="K202">IFERROR(INDEX('Jun2'!A$6:W$54, MATCH(B202,'Jun2'!A$6:A$54, 0), 23),0)</f>
        <v>47</v>
      </c>
      <c r="P202" s="25">
        <f t="shared" si="1"/>
        <v>47</v>
      </c>
      <c r="Q202" s="25" t="str">
        <f t="shared" si="2"/>
        <v/>
      </c>
      <c r="R202" s="28">
        <f t="shared" si="3"/>
        <v>47</v>
      </c>
      <c r="S202" s="25">
        <f t="shared" si="4"/>
        <v>5</v>
      </c>
    </row>
    <row r="203">
      <c r="A203" s="4">
        <v>200.0</v>
      </c>
      <c r="B203" s="4" t="s">
        <v>413</v>
      </c>
      <c r="C203" s="25" t="str">
        <f t="array" ref="C203">INDEX('Svi studenti'!$C$2:$C1000,MATCH(B203, 'Svi studenti'!$B$2:$B1000, 0))</f>
        <v>Поповић, Давид</v>
      </c>
      <c r="I203" s="7">
        <f t="array" ref="I203">IFERROR(INDEX('Jun1'!A$6:U$75, MATCH(B203,'Jun1'!A$6:A$75, 0), 21),0)</f>
        <v>16</v>
      </c>
      <c r="K203" s="27">
        <f t="array" ref="K203">IFERROR(INDEX('Jun2'!A$6:W$54, MATCH(B203,'Jun2'!A$6:A$54, 0), 23),0)</f>
        <v>5</v>
      </c>
      <c r="P203" s="25">
        <f t="shared" si="1"/>
        <v>5</v>
      </c>
      <c r="Q203" s="25" t="str">
        <f t="shared" si="2"/>
        <v/>
      </c>
      <c r="R203" s="28">
        <f t="shared" si="3"/>
        <v>5</v>
      </c>
      <c r="S203" s="25">
        <f t="shared" si="4"/>
        <v>5</v>
      </c>
    </row>
    <row r="204">
      <c r="A204" s="4">
        <v>201.0</v>
      </c>
      <c r="B204" s="4" t="s">
        <v>415</v>
      </c>
      <c r="C204" s="25" t="str">
        <f t="array" ref="C204">INDEX('Svi studenti'!$C$2:$C1000,MATCH(B204, 'Svi studenti'!$B$2:$B1000, 0))</f>
        <v>Поповић, Душан</v>
      </c>
      <c r="I204" s="7">
        <f t="array" ref="I204">IFERROR(INDEX('Jun1'!A$6:U$75, MATCH(B204,'Jun1'!A$6:A$75, 0), 21),0)</f>
        <v>0</v>
      </c>
      <c r="K204" s="27"/>
      <c r="P204" s="25">
        <f t="shared" si="1"/>
        <v>0</v>
      </c>
      <c r="Q204" s="25" t="str">
        <f t="shared" si="2"/>
        <v/>
      </c>
      <c r="R204" s="28">
        <f t="shared" si="3"/>
        <v>0</v>
      </c>
      <c r="S204" s="25">
        <f t="shared" si="4"/>
        <v>5</v>
      </c>
    </row>
    <row r="205">
      <c r="A205" s="4">
        <v>202.0</v>
      </c>
      <c r="B205" s="4" t="s">
        <v>417</v>
      </c>
      <c r="C205" s="25" t="str">
        <f t="array" ref="C205">INDEX('Svi studenti'!$C$2:$C1000,MATCH(B205, 'Svi studenti'!$B$2:$B1000, 0))</f>
        <v>Поповић, Слободан</v>
      </c>
      <c r="I205" s="7">
        <f t="array" ref="I205">IFERROR(INDEX('Jun1'!A$6:U$75, MATCH(B205,'Jun1'!A$6:A$75, 0), 21),0)</f>
        <v>0</v>
      </c>
      <c r="K205" s="27"/>
      <c r="P205" s="25">
        <f t="shared" si="1"/>
        <v>0</v>
      </c>
      <c r="Q205" s="25" t="str">
        <f t="shared" si="2"/>
        <v/>
      </c>
      <c r="R205" s="28">
        <f t="shared" si="3"/>
        <v>0</v>
      </c>
      <c r="S205" s="25">
        <f t="shared" si="4"/>
        <v>5</v>
      </c>
    </row>
    <row r="206">
      <c r="A206" s="4">
        <v>203.0</v>
      </c>
      <c r="B206" s="4" t="s">
        <v>419</v>
      </c>
      <c r="C206" s="25" t="str">
        <f t="array" ref="C206">INDEX('Svi studenti'!$C$2:$C1000,MATCH(B206, 'Svi studenti'!$B$2:$B1000, 0))</f>
        <v>Поповић, Стеван</v>
      </c>
      <c r="I206" s="7">
        <f t="array" ref="I206">IFERROR(INDEX('Jun1'!A$6:U$75, MATCH(B206,'Jun1'!A$6:A$75, 0), 21),0)</f>
        <v>0</v>
      </c>
      <c r="K206" s="27"/>
      <c r="P206" s="25">
        <f t="shared" si="1"/>
        <v>0</v>
      </c>
      <c r="Q206" s="25" t="str">
        <f t="shared" si="2"/>
        <v/>
      </c>
      <c r="R206" s="28">
        <f t="shared" si="3"/>
        <v>0</v>
      </c>
      <c r="S206" s="25">
        <f t="shared" si="4"/>
        <v>5</v>
      </c>
    </row>
    <row r="207">
      <c r="A207" s="4">
        <v>204.0</v>
      </c>
      <c r="B207" s="4" t="s">
        <v>421</v>
      </c>
      <c r="C207" s="25" t="str">
        <f t="array" ref="C207">INDEX('Svi studenti'!$C$2:$C1000,MATCH(B207, 'Svi studenti'!$B$2:$B1000, 0))</f>
        <v>Поповић, Теодора</v>
      </c>
      <c r="I207" s="7">
        <f t="array" ref="I207">IFERROR(INDEX('Jun1'!A$6:U$75, MATCH(B207,'Jun1'!A$6:A$75, 0), 21),0)</f>
        <v>0</v>
      </c>
      <c r="K207" s="27"/>
      <c r="P207" s="25">
        <f t="shared" si="1"/>
        <v>0</v>
      </c>
      <c r="Q207" s="25" t="str">
        <f t="shared" si="2"/>
        <v/>
      </c>
      <c r="R207" s="28">
        <f t="shared" si="3"/>
        <v>0</v>
      </c>
      <c r="S207" s="25">
        <f t="shared" si="4"/>
        <v>5</v>
      </c>
    </row>
    <row r="208">
      <c r="A208" s="4">
        <v>205.0</v>
      </c>
      <c r="B208" s="4" t="s">
        <v>423</v>
      </c>
      <c r="C208" s="25" t="str">
        <f t="array" ref="C208">INDEX('Svi studenti'!$C$2:$C1000,MATCH(B208, 'Svi studenti'!$B$2:$B1000, 0))</f>
        <v>Потић, Немања</v>
      </c>
      <c r="I208" s="7">
        <f t="array" ref="I208">IFERROR(INDEX('Jun1'!A$6:U$75, MATCH(B208,'Jun1'!A$6:A$75, 0), 21),0)</f>
        <v>0</v>
      </c>
      <c r="K208" s="27"/>
      <c r="P208" s="25">
        <f t="shared" si="1"/>
        <v>0</v>
      </c>
      <c r="Q208" s="25" t="str">
        <f t="shared" si="2"/>
        <v/>
      </c>
      <c r="R208" s="28">
        <f t="shared" si="3"/>
        <v>0</v>
      </c>
      <c r="S208" s="25">
        <f t="shared" si="4"/>
        <v>5</v>
      </c>
    </row>
    <row r="209">
      <c r="A209" s="4">
        <v>206.0</v>
      </c>
      <c r="B209" s="4" t="s">
        <v>425</v>
      </c>
      <c r="C209" s="25" t="str">
        <f t="array" ref="C209">INDEX('Svi studenti'!$C$2:$C1000,MATCH(B209, 'Svi studenti'!$B$2:$B1000, 0))</f>
        <v>Прљевић, Мина</v>
      </c>
      <c r="I209" s="7">
        <f t="array" ref="I209">IFERROR(INDEX('Jun1'!A$6:U$75, MATCH(B209,'Jun1'!A$6:A$75, 0), 21),0)</f>
        <v>0</v>
      </c>
      <c r="K209" s="27"/>
      <c r="P209" s="25">
        <f t="shared" si="1"/>
        <v>0</v>
      </c>
      <c r="Q209" s="25" t="str">
        <f t="shared" si="2"/>
        <v/>
      </c>
      <c r="R209" s="28">
        <f t="shared" si="3"/>
        <v>0</v>
      </c>
      <c r="S209" s="25">
        <f t="shared" si="4"/>
        <v>5</v>
      </c>
    </row>
    <row r="210">
      <c r="A210" s="4">
        <v>207.0</v>
      </c>
      <c r="B210" s="5">
        <v>43922.0</v>
      </c>
      <c r="C210" s="25" t="str">
        <f t="array" ref="C210">INDEX('Svi studenti'!$C$2:$C1000,MATCH(B210, 'Svi studenti'!$B$2:$B1000, 0))</f>
        <v>Прокић, Алекса</v>
      </c>
      <c r="I210" s="7">
        <f t="array" ref="I210">IFERROR(INDEX('Jun1'!A$6:U$75, MATCH(B210,'Jun1'!A$6:A$75, 0), 21),0)</f>
        <v>0</v>
      </c>
      <c r="K210" s="27"/>
      <c r="P210" s="25">
        <f t="shared" si="1"/>
        <v>0</v>
      </c>
      <c r="Q210" s="25" t="str">
        <f t="shared" si="2"/>
        <v/>
      </c>
      <c r="R210" s="28">
        <f t="shared" si="3"/>
        <v>0</v>
      </c>
      <c r="S210" s="25">
        <f t="shared" si="4"/>
        <v>5</v>
      </c>
    </row>
    <row r="211">
      <c r="A211" s="4">
        <v>208.0</v>
      </c>
      <c r="B211" s="4" t="s">
        <v>428</v>
      </c>
      <c r="C211" s="25" t="str">
        <f t="array" ref="C211">INDEX('Svi studenti'!$C$2:$C1000,MATCH(B211, 'Svi studenti'!$B$2:$B1000, 0))</f>
        <v>Пузић, Младен</v>
      </c>
      <c r="I211" s="7">
        <f t="array" ref="I211">IFERROR(INDEX('Jun1'!A$6:U$75, MATCH(B211,'Jun1'!A$6:A$75, 0), 21),0)</f>
        <v>0</v>
      </c>
      <c r="K211" s="27"/>
      <c r="P211" s="25">
        <f t="shared" si="1"/>
        <v>0</v>
      </c>
      <c r="Q211" s="25" t="str">
        <f t="shared" si="2"/>
        <v/>
      </c>
      <c r="R211" s="28">
        <f t="shared" si="3"/>
        <v>0</v>
      </c>
      <c r="S211" s="25">
        <f t="shared" si="4"/>
        <v>5</v>
      </c>
    </row>
    <row r="212">
      <c r="A212" s="4">
        <v>209.0</v>
      </c>
      <c r="B212" s="4" t="s">
        <v>430</v>
      </c>
      <c r="C212" s="25" t="str">
        <f t="array" ref="C212">INDEX('Svi studenti'!$C$2:$C1000,MATCH(B212, 'Svi studenti'!$B$2:$B1000, 0))</f>
        <v>Пушељић, Алекса</v>
      </c>
      <c r="I212" s="7">
        <f t="array" ref="I212">IFERROR(INDEX('Jun1'!A$6:U$75, MATCH(B212,'Jun1'!A$6:A$75, 0), 21),0)</f>
        <v>0</v>
      </c>
      <c r="K212" s="27"/>
      <c r="P212" s="25">
        <f t="shared" si="1"/>
        <v>0</v>
      </c>
      <c r="Q212" s="25" t="str">
        <f t="shared" si="2"/>
        <v/>
      </c>
      <c r="R212" s="28">
        <f t="shared" si="3"/>
        <v>0</v>
      </c>
      <c r="S212" s="25">
        <f t="shared" si="4"/>
        <v>5</v>
      </c>
    </row>
    <row r="213">
      <c r="A213" s="4">
        <v>210.0</v>
      </c>
      <c r="B213" s="4" t="s">
        <v>432</v>
      </c>
      <c r="C213" s="25" t="str">
        <f t="array" ref="C213">INDEX('Svi studenti'!$C$2:$C1000,MATCH(B213, 'Svi studenti'!$B$2:$B1000, 0))</f>
        <v>Радивојевић, Милица</v>
      </c>
      <c r="I213" s="7">
        <f t="array" ref="I213">IFERROR(INDEX('Jun1'!A$6:U$75, MATCH(B213,'Jun1'!A$6:A$75, 0), 21),0)</f>
        <v>26</v>
      </c>
      <c r="K213" s="27">
        <f t="array" ref="K213">IFERROR(INDEX('Jun2'!A$6:W$54, MATCH(B213,'Jun2'!A$6:A$54, 0), 23),0)</f>
        <v>42.5</v>
      </c>
      <c r="P213" s="25">
        <f t="shared" si="1"/>
        <v>42.5</v>
      </c>
      <c r="Q213" s="25" t="str">
        <f t="shared" si="2"/>
        <v/>
      </c>
      <c r="R213" s="28">
        <f t="shared" si="3"/>
        <v>42.5</v>
      </c>
      <c r="S213" s="25">
        <f t="shared" si="4"/>
        <v>5</v>
      </c>
    </row>
    <row r="214">
      <c r="A214" s="4">
        <v>211.0</v>
      </c>
      <c r="B214" s="4" t="s">
        <v>434</v>
      </c>
      <c r="C214" s="25" t="str">
        <f t="array" ref="C214">INDEX('Svi studenti'!$C$2:$C1000,MATCH(B214, 'Svi studenti'!$B$2:$B1000, 0))</f>
        <v>Радовановић, Анђела</v>
      </c>
      <c r="I214" s="7">
        <f t="array" ref="I214">IFERROR(INDEX('Jun1'!A$6:U$75, MATCH(B214,'Jun1'!A$6:A$75, 0), 21),0)</f>
        <v>0</v>
      </c>
      <c r="K214" s="27"/>
      <c r="P214" s="25">
        <f t="shared" si="1"/>
        <v>0</v>
      </c>
      <c r="Q214" s="25" t="str">
        <f t="shared" si="2"/>
        <v/>
      </c>
      <c r="R214" s="28">
        <f t="shared" si="3"/>
        <v>0</v>
      </c>
      <c r="S214" s="25">
        <f t="shared" si="4"/>
        <v>5</v>
      </c>
    </row>
    <row r="215">
      <c r="A215" s="4">
        <v>212.0</v>
      </c>
      <c r="B215" s="4" t="s">
        <v>436</v>
      </c>
      <c r="C215" s="25" t="str">
        <f t="array" ref="C215">INDEX('Svi studenti'!$C$2:$C1000,MATCH(B215, 'Svi studenti'!$B$2:$B1000, 0))</f>
        <v>Радовановић, Бојана</v>
      </c>
      <c r="I215" s="7">
        <f t="array" ref="I215">IFERROR(INDEX('Jun1'!A$6:U$75, MATCH(B215,'Jun1'!A$6:A$75, 0), 21),0)</f>
        <v>0</v>
      </c>
      <c r="K215" s="27"/>
      <c r="P215" s="25">
        <f t="shared" si="1"/>
        <v>0</v>
      </c>
      <c r="Q215" s="25" t="str">
        <f t="shared" si="2"/>
        <v/>
      </c>
      <c r="R215" s="28">
        <f t="shared" si="3"/>
        <v>0</v>
      </c>
      <c r="S215" s="25">
        <f t="shared" si="4"/>
        <v>5</v>
      </c>
    </row>
    <row r="216">
      <c r="A216" s="4">
        <v>213.0</v>
      </c>
      <c r="B216" s="4" t="s">
        <v>438</v>
      </c>
      <c r="C216" s="25" t="str">
        <f t="array" ref="C216">INDEX('Svi studenti'!$C$2:$C1000,MATCH(B216, 'Svi studenti'!$B$2:$B1000, 0))</f>
        <v>Радовић, Алекса</v>
      </c>
      <c r="I216" s="7">
        <f t="array" ref="I216">IFERROR(INDEX('Jun1'!A$6:U$75, MATCH(B216,'Jun1'!A$6:A$75, 0), 21),0)</f>
        <v>0</v>
      </c>
      <c r="K216" s="27">
        <f t="array" ref="K216">IFERROR(INDEX('Jun2'!A$6:W$54, MATCH(B216,'Jun2'!A$6:A$54, 0), 23),0)</f>
        <v>42</v>
      </c>
      <c r="P216" s="25">
        <f t="shared" si="1"/>
        <v>42</v>
      </c>
      <c r="Q216" s="25" t="str">
        <f t="shared" si="2"/>
        <v/>
      </c>
      <c r="R216" s="28">
        <f t="shared" si="3"/>
        <v>42</v>
      </c>
      <c r="S216" s="25">
        <f t="shared" si="4"/>
        <v>5</v>
      </c>
    </row>
    <row r="217">
      <c r="A217" s="4">
        <v>214.0</v>
      </c>
      <c r="B217" s="5">
        <v>43405.0</v>
      </c>
      <c r="C217" s="25" t="str">
        <f t="array" ref="C217">INDEX('Svi studenti'!$C$2:$C1000,MATCH(B217, 'Svi studenti'!$B$2:$B1000, 0))</f>
        <v>Радојевић, Лазар</v>
      </c>
      <c r="I217" s="7">
        <f t="array" ref="I217">IFERROR(INDEX('Jun1'!A$6:U$75, MATCH(B217,'Jun1'!A$6:A$75, 0), 21),0)</f>
        <v>64</v>
      </c>
      <c r="K217" s="27"/>
      <c r="P217" s="25">
        <f t="shared" si="1"/>
        <v>64</v>
      </c>
      <c r="Q217" s="25" t="str">
        <f t="shared" si="2"/>
        <v/>
      </c>
      <c r="R217" s="28">
        <f t="shared" si="3"/>
        <v>64</v>
      </c>
      <c r="S217" s="25">
        <f t="shared" si="4"/>
        <v>7</v>
      </c>
    </row>
    <row r="218">
      <c r="A218" s="4">
        <v>215.0</v>
      </c>
      <c r="B218" s="4" t="s">
        <v>441</v>
      </c>
      <c r="C218" s="25" t="str">
        <f t="array" ref="C218">INDEX('Svi studenti'!$C$2:$C1000,MATCH(B218, 'Svi studenti'!$B$2:$B1000, 0))</f>
        <v>Радојичић, Катарина</v>
      </c>
      <c r="I218" s="7">
        <f t="array" ref="I218">IFERROR(INDEX('Jun1'!A$6:U$75, MATCH(B218,'Jun1'!A$6:A$75, 0), 21),0)</f>
        <v>0</v>
      </c>
      <c r="K218" s="27"/>
      <c r="P218" s="25">
        <f t="shared" si="1"/>
        <v>0</v>
      </c>
      <c r="Q218" s="25" t="str">
        <f t="shared" si="2"/>
        <v/>
      </c>
      <c r="R218" s="28">
        <f t="shared" si="3"/>
        <v>0</v>
      </c>
      <c r="S218" s="25">
        <f t="shared" si="4"/>
        <v>5</v>
      </c>
    </row>
    <row r="219">
      <c r="A219" s="4">
        <v>216.0</v>
      </c>
      <c r="B219" s="4" t="s">
        <v>443</v>
      </c>
      <c r="C219" s="25" t="str">
        <f t="array" ref="C219">INDEX('Svi studenti'!$C$2:$C1000,MATCH(B219, 'Svi studenti'!$B$2:$B1000, 0))</f>
        <v>Радојичић, Немања</v>
      </c>
      <c r="I219" s="7">
        <f t="array" ref="I219">IFERROR(INDEX('Jun1'!A$6:U$75, MATCH(B219,'Jun1'!A$6:A$75, 0), 21),0)</f>
        <v>44</v>
      </c>
      <c r="K219" s="27"/>
      <c r="P219" s="25">
        <f t="shared" si="1"/>
        <v>44</v>
      </c>
      <c r="Q219" s="25" t="str">
        <f t="shared" si="2"/>
        <v/>
      </c>
      <c r="R219" s="28">
        <f t="shared" si="3"/>
        <v>44</v>
      </c>
      <c r="S219" s="25">
        <f t="shared" si="4"/>
        <v>5</v>
      </c>
    </row>
    <row r="220">
      <c r="A220" s="4">
        <v>217.0</v>
      </c>
      <c r="B220" s="4" t="s">
        <v>445</v>
      </c>
      <c r="C220" s="25" t="str">
        <f t="array" ref="C220">INDEX('Svi studenti'!$C$2:$C1000,MATCH(B220, 'Svi studenti'!$B$2:$B1000, 0))</f>
        <v>Радојковић, Ана</v>
      </c>
      <c r="I220" s="7">
        <f t="array" ref="I220">IFERROR(INDEX('Jun1'!A$6:U$75, MATCH(B220,'Jun1'!A$6:A$75, 0), 21),0)</f>
        <v>0</v>
      </c>
      <c r="K220" s="27"/>
      <c r="P220" s="25">
        <f t="shared" si="1"/>
        <v>0</v>
      </c>
      <c r="Q220" s="25" t="str">
        <f t="shared" si="2"/>
        <v/>
      </c>
      <c r="R220" s="28">
        <f t="shared" si="3"/>
        <v>0</v>
      </c>
      <c r="S220" s="25">
        <f t="shared" si="4"/>
        <v>5</v>
      </c>
    </row>
    <row r="221">
      <c r="A221" s="4">
        <v>218.0</v>
      </c>
      <c r="B221" s="4" t="s">
        <v>447</v>
      </c>
      <c r="C221" s="25" t="str">
        <f t="array" ref="C221">INDEX('Svi studenti'!$C$2:$C1000,MATCH(B221, 'Svi studenti'!$B$2:$B1000, 0))</f>
        <v>Радосављевић, Марко</v>
      </c>
      <c r="I221" s="7">
        <f t="array" ref="I221">IFERROR(INDEX('Jun1'!A$6:U$75, MATCH(B221,'Jun1'!A$6:A$75, 0), 21),0)</f>
        <v>0</v>
      </c>
      <c r="K221" s="27"/>
      <c r="P221" s="25">
        <f t="shared" si="1"/>
        <v>0</v>
      </c>
      <c r="Q221" s="25" t="str">
        <f t="shared" si="2"/>
        <v/>
      </c>
      <c r="R221" s="28">
        <f t="shared" si="3"/>
        <v>0</v>
      </c>
      <c r="S221" s="25">
        <f t="shared" si="4"/>
        <v>5</v>
      </c>
    </row>
    <row r="222">
      <c r="A222" s="4">
        <v>219.0</v>
      </c>
      <c r="B222" s="4" t="s">
        <v>449</v>
      </c>
      <c r="C222" s="25" t="str">
        <f t="array" ref="C222">INDEX('Svi studenti'!$C$2:$C1000,MATCH(B222, 'Svi studenti'!$B$2:$B1000, 0))</f>
        <v>Радуловић, Никола</v>
      </c>
      <c r="I222" s="7">
        <f t="array" ref="I222">IFERROR(INDEX('Jun1'!A$6:U$75, MATCH(B222,'Jun1'!A$6:A$75, 0), 21),0)</f>
        <v>36</v>
      </c>
      <c r="K222" s="27"/>
      <c r="P222" s="25">
        <f t="shared" si="1"/>
        <v>36</v>
      </c>
      <c r="Q222" s="25" t="str">
        <f t="shared" si="2"/>
        <v/>
      </c>
      <c r="R222" s="28">
        <f t="shared" si="3"/>
        <v>36</v>
      </c>
      <c r="S222" s="25">
        <f t="shared" si="4"/>
        <v>5</v>
      </c>
    </row>
    <row r="223">
      <c r="A223" s="4">
        <v>220.0</v>
      </c>
      <c r="B223" s="4" t="s">
        <v>451</v>
      </c>
      <c r="C223" s="25" t="str">
        <f t="array" ref="C223">INDEX('Svi studenti'!$C$2:$C1000,MATCH(B223, 'Svi studenti'!$B$2:$B1000, 0))</f>
        <v>Рашковић, Андријана</v>
      </c>
      <c r="I223" s="7">
        <f t="array" ref="I223">IFERROR(INDEX('Jun1'!A$6:U$75, MATCH(B223,'Jun1'!A$6:A$75, 0), 21),0)</f>
        <v>0</v>
      </c>
      <c r="K223" s="27"/>
      <c r="P223" s="25">
        <f t="shared" si="1"/>
        <v>0</v>
      </c>
      <c r="Q223" s="25" t="str">
        <f t="shared" si="2"/>
        <v/>
      </c>
      <c r="R223" s="28">
        <f t="shared" si="3"/>
        <v>0</v>
      </c>
      <c r="S223" s="25">
        <f t="shared" si="4"/>
        <v>5</v>
      </c>
    </row>
    <row r="224">
      <c r="A224" s="4">
        <v>221.0</v>
      </c>
      <c r="B224" s="4" t="s">
        <v>453</v>
      </c>
      <c r="C224" s="25" t="str">
        <f t="array" ref="C224">INDEX('Svi studenti'!$C$2:$C1000,MATCH(B224, 'Svi studenti'!$B$2:$B1000, 0))</f>
        <v>Ристовић, Исидора</v>
      </c>
      <c r="I224" s="7">
        <f t="array" ref="I224">IFERROR(INDEX('Jun1'!A$6:U$75, MATCH(B224,'Jun1'!A$6:A$75, 0), 21),0)</f>
        <v>0</v>
      </c>
      <c r="K224" s="27"/>
      <c r="P224" s="25">
        <f t="shared" si="1"/>
        <v>0</v>
      </c>
      <c r="Q224" s="25" t="str">
        <f t="shared" si="2"/>
        <v/>
      </c>
      <c r="R224" s="28">
        <f t="shared" si="3"/>
        <v>0</v>
      </c>
      <c r="S224" s="25">
        <f t="shared" si="4"/>
        <v>5</v>
      </c>
    </row>
    <row r="225">
      <c r="A225" s="4">
        <v>222.0</v>
      </c>
      <c r="B225" s="4" t="s">
        <v>455</v>
      </c>
      <c r="C225" s="25" t="str">
        <f t="array" ref="C225">INDEX('Svi studenti'!$C$2:$C1000,MATCH(B225, 'Svi studenti'!$B$2:$B1000, 0))</f>
        <v>Ритан, Лара</v>
      </c>
      <c r="I225" s="7">
        <f t="array" ref="I225">IFERROR(INDEX('Jun1'!A$6:U$75, MATCH(B225,'Jun1'!A$6:A$75, 0), 21),0)</f>
        <v>0</v>
      </c>
      <c r="K225" s="27"/>
      <c r="P225" s="25">
        <f t="shared" si="1"/>
        <v>0</v>
      </c>
      <c r="Q225" s="25" t="str">
        <f t="shared" si="2"/>
        <v/>
      </c>
      <c r="R225" s="28">
        <f t="shared" si="3"/>
        <v>0</v>
      </c>
      <c r="S225" s="25">
        <f t="shared" si="4"/>
        <v>5</v>
      </c>
    </row>
    <row r="226">
      <c r="A226" s="4">
        <v>223.0</v>
      </c>
      <c r="B226" s="4" t="s">
        <v>457</v>
      </c>
      <c r="C226" s="25" t="str">
        <f t="array" ref="C226">INDEX('Svi studenti'!$C$2:$C1000,MATCH(B226, 'Svi studenti'!$B$2:$B1000, 0))</f>
        <v>Ршумовић, Немања</v>
      </c>
      <c r="I226" s="7">
        <f t="array" ref="I226">IFERROR(INDEX('Jun1'!A$6:U$75, MATCH(B226,'Jun1'!A$6:A$75, 0), 21),0)</f>
        <v>0</v>
      </c>
      <c r="K226" s="27">
        <f t="array" ref="K226">IFERROR(INDEX('Jun2'!A$6:W$54, MATCH(B226,'Jun2'!A$6:A$54, 0), 23),0)</f>
        <v>54</v>
      </c>
      <c r="P226" s="25">
        <f t="shared" si="1"/>
        <v>54</v>
      </c>
      <c r="Q226" s="25" t="str">
        <f t="shared" si="2"/>
        <v/>
      </c>
      <c r="R226" s="28">
        <f t="shared" si="3"/>
        <v>54</v>
      </c>
      <c r="S226" s="25">
        <f t="shared" si="4"/>
        <v>6</v>
      </c>
    </row>
    <row r="227">
      <c r="A227" s="4">
        <v>224.0</v>
      </c>
      <c r="B227" s="4" t="s">
        <v>459</v>
      </c>
      <c r="C227" s="25" t="str">
        <f t="array" ref="C227">INDEX('Svi studenti'!$C$2:$C1000,MATCH(B227, 'Svi studenti'!$B$2:$B1000, 0))</f>
        <v>Савић, Бојан</v>
      </c>
      <c r="I227" s="7">
        <f t="array" ref="I227">IFERROR(INDEX('Jun1'!A$6:U$75, MATCH(B227,'Jun1'!A$6:A$75, 0), 21),0)</f>
        <v>0</v>
      </c>
      <c r="K227" s="27"/>
      <c r="P227" s="25">
        <f t="shared" si="1"/>
        <v>0</v>
      </c>
      <c r="Q227" s="25" t="str">
        <f t="shared" si="2"/>
        <v/>
      </c>
      <c r="R227" s="28">
        <f t="shared" si="3"/>
        <v>0</v>
      </c>
      <c r="S227" s="25">
        <f t="shared" si="4"/>
        <v>5</v>
      </c>
    </row>
    <row r="228">
      <c r="A228" s="4">
        <v>225.0</v>
      </c>
      <c r="B228" s="4" t="s">
        <v>461</v>
      </c>
      <c r="C228" s="25" t="str">
        <f t="array" ref="C228">INDEX('Svi studenti'!$C$2:$C1000,MATCH(B228, 'Svi studenti'!$B$2:$B1000, 0))</f>
        <v>Самарџић, Михајло</v>
      </c>
      <c r="I228" s="7">
        <f t="array" ref="I228">IFERROR(INDEX('Jun1'!A$6:U$75, MATCH(B228,'Jun1'!A$6:A$75, 0), 21),0)</f>
        <v>0</v>
      </c>
      <c r="K228" s="27"/>
      <c r="P228" s="25">
        <f t="shared" si="1"/>
        <v>0</v>
      </c>
      <c r="Q228" s="25" t="str">
        <f t="shared" si="2"/>
        <v/>
      </c>
      <c r="R228" s="28">
        <f t="shared" si="3"/>
        <v>0</v>
      </c>
      <c r="S228" s="25">
        <f t="shared" si="4"/>
        <v>5</v>
      </c>
    </row>
    <row r="229">
      <c r="A229" s="4">
        <v>226.0</v>
      </c>
      <c r="B229" s="4" t="s">
        <v>463</v>
      </c>
      <c r="C229" s="25" t="str">
        <f t="array" ref="C229">INDEX('Svi studenti'!$C$2:$C1000,MATCH(B229, 'Svi studenti'!$B$2:$B1000, 0))</f>
        <v>Седлар, Милан</v>
      </c>
      <c r="I229" s="7">
        <f t="array" ref="I229">IFERROR(INDEX('Jun1'!A$6:U$75, MATCH(B229,'Jun1'!A$6:A$75, 0), 21),0)</f>
        <v>0</v>
      </c>
      <c r="K229" s="27"/>
      <c r="P229" s="25">
        <f t="shared" si="1"/>
        <v>0</v>
      </c>
      <c r="Q229" s="25" t="str">
        <f t="shared" si="2"/>
        <v/>
      </c>
      <c r="R229" s="28">
        <f t="shared" si="3"/>
        <v>0</v>
      </c>
      <c r="S229" s="25">
        <f t="shared" si="4"/>
        <v>5</v>
      </c>
    </row>
    <row r="230">
      <c r="A230" s="4">
        <v>227.0</v>
      </c>
      <c r="B230" s="4" t="s">
        <v>465</v>
      </c>
      <c r="C230" s="25" t="str">
        <f t="array" ref="C230">INDEX('Svi studenti'!$C$2:$C1000,MATCH(B230, 'Svi studenti'!$B$2:$B1000, 0))</f>
        <v>Симић, Јелица</v>
      </c>
      <c r="I230" s="7">
        <f t="array" ref="I230">IFERROR(INDEX('Jun1'!A$6:U$75, MATCH(B230,'Jun1'!A$6:A$75, 0), 21),0)</f>
        <v>0</v>
      </c>
      <c r="K230" s="27"/>
      <c r="P230" s="25">
        <f t="shared" si="1"/>
        <v>0</v>
      </c>
      <c r="Q230" s="25" t="str">
        <f t="shared" si="2"/>
        <v/>
      </c>
      <c r="R230" s="28">
        <f t="shared" si="3"/>
        <v>0</v>
      </c>
      <c r="S230" s="25">
        <f t="shared" si="4"/>
        <v>5</v>
      </c>
    </row>
    <row r="231">
      <c r="A231" s="4">
        <v>228.0</v>
      </c>
      <c r="B231" s="4" t="s">
        <v>467</v>
      </c>
      <c r="C231" s="25" t="str">
        <f t="array" ref="C231">INDEX('Svi studenti'!$C$2:$C1000,MATCH(B231, 'Svi studenti'!$B$2:$B1000, 0))</f>
        <v>Симић, Невена</v>
      </c>
      <c r="I231" s="7">
        <f t="array" ref="I231">IFERROR(INDEX('Jun1'!A$6:U$75, MATCH(B231,'Jun1'!A$6:A$75, 0), 21),0)</f>
        <v>0</v>
      </c>
      <c r="K231" s="27"/>
      <c r="P231" s="25">
        <f t="shared" si="1"/>
        <v>0</v>
      </c>
      <c r="Q231" s="25" t="str">
        <f t="shared" si="2"/>
        <v/>
      </c>
      <c r="R231" s="28">
        <f t="shared" si="3"/>
        <v>0</v>
      </c>
      <c r="S231" s="25">
        <f t="shared" si="4"/>
        <v>5</v>
      </c>
    </row>
    <row r="232">
      <c r="A232" s="4">
        <v>229.0</v>
      </c>
      <c r="B232" s="4" t="s">
        <v>469</v>
      </c>
      <c r="C232" s="25" t="str">
        <f t="array" ref="C232">INDEX('Svi studenti'!$C$2:$C1000,MATCH(B232, 'Svi studenti'!$B$2:$B1000, 0))</f>
        <v>Симовић, Сандра</v>
      </c>
      <c r="I232" s="7">
        <f t="array" ref="I232">IFERROR(INDEX('Jun1'!A$6:U$75, MATCH(B232,'Jun1'!A$6:A$75, 0), 21),0)</f>
        <v>0</v>
      </c>
      <c r="K232" s="27"/>
      <c r="P232" s="25">
        <f t="shared" si="1"/>
        <v>0</v>
      </c>
      <c r="Q232" s="25" t="str">
        <f t="shared" si="2"/>
        <v/>
      </c>
      <c r="R232" s="28">
        <f t="shared" si="3"/>
        <v>0</v>
      </c>
      <c r="S232" s="25">
        <f t="shared" si="4"/>
        <v>5</v>
      </c>
    </row>
    <row r="233">
      <c r="A233" s="4">
        <v>230.0</v>
      </c>
      <c r="B233" s="4" t="s">
        <v>471</v>
      </c>
      <c r="C233" s="25" t="str">
        <f t="array" ref="C233">INDEX('Svi studenti'!$C$2:$C1000,MATCH(B233, 'Svi studenti'!$B$2:$B1000, 0))</f>
        <v>Славић, Горан</v>
      </c>
      <c r="I233" s="7">
        <f t="array" ref="I233">IFERROR(INDEX('Jun1'!A$6:U$75, MATCH(B233,'Jun1'!A$6:A$75, 0), 21),0)</f>
        <v>0</v>
      </c>
      <c r="K233" s="27"/>
      <c r="P233" s="25">
        <f t="shared" si="1"/>
        <v>0</v>
      </c>
      <c r="Q233" s="25" t="str">
        <f t="shared" si="2"/>
        <v/>
      </c>
      <c r="R233" s="28">
        <f t="shared" si="3"/>
        <v>0</v>
      </c>
      <c r="S233" s="25">
        <f t="shared" si="4"/>
        <v>5</v>
      </c>
    </row>
    <row r="234">
      <c r="A234" s="4">
        <v>231.0</v>
      </c>
      <c r="B234" s="4" t="s">
        <v>473</v>
      </c>
      <c r="C234" s="25" t="str">
        <f t="array" ref="C234">INDEX('Svi studenti'!$C$2:$C1000,MATCH(B234, 'Svi studenti'!$B$2:$B1000, 0))</f>
        <v>Смиљанић, Милица</v>
      </c>
      <c r="I234" s="7">
        <f t="array" ref="I234">IFERROR(INDEX('Jun1'!A$6:U$75, MATCH(B234,'Jun1'!A$6:A$75, 0), 21),0)</f>
        <v>0</v>
      </c>
      <c r="K234" s="27"/>
      <c r="P234" s="25">
        <f t="shared" si="1"/>
        <v>0</v>
      </c>
      <c r="Q234" s="25" t="str">
        <f t="shared" si="2"/>
        <v/>
      </c>
      <c r="R234" s="28">
        <f t="shared" si="3"/>
        <v>0</v>
      </c>
      <c r="S234" s="25">
        <f t="shared" si="4"/>
        <v>5</v>
      </c>
    </row>
    <row r="235">
      <c r="A235" s="4">
        <v>232.0</v>
      </c>
      <c r="B235" s="4" t="s">
        <v>475</v>
      </c>
      <c r="C235" s="25" t="str">
        <f t="array" ref="C235">INDEX('Svi studenti'!$C$2:$C1000,MATCH(B235, 'Svi studenti'!$B$2:$B1000, 0))</f>
        <v>Спасић, Милош</v>
      </c>
      <c r="I235" s="7">
        <f t="array" ref="I235">IFERROR(INDEX('Jun1'!A$6:U$75, MATCH(B235,'Jun1'!A$6:A$75, 0), 21),0)</f>
        <v>0</v>
      </c>
      <c r="K235" s="27"/>
      <c r="P235" s="25">
        <f t="shared" si="1"/>
        <v>0</v>
      </c>
      <c r="Q235" s="25" t="str">
        <f t="shared" si="2"/>
        <v/>
      </c>
      <c r="R235" s="28">
        <f t="shared" si="3"/>
        <v>0</v>
      </c>
      <c r="S235" s="25">
        <f t="shared" si="4"/>
        <v>5</v>
      </c>
    </row>
    <row r="236">
      <c r="A236" s="4">
        <v>233.0</v>
      </c>
      <c r="B236" s="4" t="s">
        <v>477</v>
      </c>
      <c r="C236" s="25" t="str">
        <f t="array" ref="C236">INDEX('Svi studenti'!$C$2:$C1000,MATCH(B236, 'Svi studenti'!$B$2:$B1000, 0))</f>
        <v>Спасић, Никола</v>
      </c>
      <c r="I236" s="7">
        <f t="array" ref="I236">IFERROR(INDEX('Jun1'!A$6:U$75, MATCH(B236,'Jun1'!A$6:A$75, 0), 21),0)</f>
        <v>0</v>
      </c>
      <c r="K236" s="27"/>
      <c r="P236" s="25">
        <f t="shared" si="1"/>
        <v>0</v>
      </c>
      <c r="Q236" s="25" t="str">
        <f t="shared" si="2"/>
        <v/>
      </c>
      <c r="R236" s="28">
        <f t="shared" si="3"/>
        <v>0</v>
      </c>
      <c r="S236" s="25">
        <f t="shared" si="4"/>
        <v>5</v>
      </c>
    </row>
    <row r="237">
      <c r="A237" s="4">
        <v>234.0</v>
      </c>
      <c r="B237" s="4" t="s">
        <v>479</v>
      </c>
      <c r="C237" s="25" t="str">
        <f t="array" ref="C237">INDEX('Svi studenti'!$C$2:$C1000,MATCH(B237, 'Svi studenti'!$B$2:$B1000, 0))</f>
        <v>Спасојевић, Немања</v>
      </c>
      <c r="I237" s="7">
        <f t="array" ref="I237">IFERROR(INDEX('Jun1'!A$6:U$75, MATCH(B237,'Jun1'!A$6:A$75, 0), 21),0)</f>
        <v>0</v>
      </c>
      <c r="K237" s="27"/>
      <c r="P237" s="25">
        <f t="shared" si="1"/>
        <v>0</v>
      </c>
      <c r="Q237" s="25" t="str">
        <f t="shared" si="2"/>
        <v/>
      </c>
      <c r="R237" s="28">
        <f t="shared" si="3"/>
        <v>0</v>
      </c>
      <c r="S237" s="25">
        <f t="shared" si="4"/>
        <v>5</v>
      </c>
    </row>
    <row r="238">
      <c r="A238" s="4">
        <v>235.0</v>
      </c>
      <c r="B238" s="4" t="s">
        <v>481</v>
      </c>
      <c r="C238" s="25" t="str">
        <f t="array" ref="C238">INDEX('Svi studenti'!$C$2:$C1000,MATCH(B238, 'Svi studenti'!$B$2:$B1000, 0))</f>
        <v>Стаматовић, Тамара</v>
      </c>
      <c r="I238" s="7">
        <f t="array" ref="I238">IFERROR(INDEX('Jun1'!A$6:U$75, MATCH(B238,'Jun1'!A$6:A$75, 0), 21),0)</f>
        <v>0</v>
      </c>
      <c r="K238" s="27"/>
      <c r="P238" s="25">
        <f t="shared" si="1"/>
        <v>0</v>
      </c>
      <c r="Q238" s="25" t="str">
        <f t="shared" si="2"/>
        <v/>
      </c>
      <c r="R238" s="28">
        <f t="shared" si="3"/>
        <v>0</v>
      </c>
      <c r="S238" s="25">
        <f t="shared" si="4"/>
        <v>5</v>
      </c>
    </row>
    <row r="239">
      <c r="A239" s="4">
        <v>236.0</v>
      </c>
      <c r="B239" s="4" t="s">
        <v>483</v>
      </c>
      <c r="C239" s="25" t="str">
        <f t="array" ref="C239">INDEX('Svi studenti'!$C$2:$C1000,MATCH(B239, 'Svi studenti'!$B$2:$B1000, 0))</f>
        <v>Станић, Иван</v>
      </c>
      <c r="I239" s="7">
        <f t="array" ref="I239">IFERROR(INDEX('Jun1'!A$6:U$75, MATCH(B239,'Jun1'!A$6:A$75, 0), 21),0)</f>
        <v>0</v>
      </c>
      <c r="K239" s="27"/>
      <c r="P239" s="25">
        <f t="shared" si="1"/>
        <v>0</v>
      </c>
      <c r="Q239" s="25" t="str">
        <f t="shared" si="2"/>
        <v/>
      </c>
      <c r="R239" s="28">
        <f t="shared" si="3"/>
        <v>0</v>
      </c>
      <c r="S239" s="25">
        <f t="shared" si="4"/>
        <v>5</v>
      </c>
    </row>
    <row r="240">
      <c r="A240" s="4">
        <v>237.0</v>
      </c>
      <c r="B240" s="4" t="s">
        <v>485</v>
      </c>
      <c r="C240" s="25" t="str">
        <f t="array" ref="C240">INDEX('Svi studenti'!$C$2:$C1000,MATCH(B240, 'Svi studenti'!$B$2:$B1000, 0))</f>
        <v>Станков, Миња</v>
      </c>
      <c r="I240" s="7">
        <f t="array" ref="I240">IFERROR(INDEX('Jun1'!A$6:U$75, MATCH(B240,'Jun1'!A$6:A$75, 0), 21),0)</f>
        <v>0</v>
      </c>
      <c r="K240" s="27"/>
      <c r="P240" s="25">
        <f t="shared" si="1"/>
        <v>0</v>
      </c>
      <c r="Q240" s="25" t="str">
        <f t="shared" si="2"/>
        <v/>
      </c>
      <c r="R240" s="28">
        <f t="shared" si="3"/>
        <v>0</v>
      </c>
      <c r="S240" s="25">
        <f t="shared" si="4"/>
        <v>5</v>
      </c>
    </row>
    <row r="241">
      <c r="A241" s="4">
        <v>238.0</v>
      </c>
      <c r="B241" s="4" t="s">
        <v>487</v>
      </c>
      <c r="C241" s="25" t="str">
        <f t="array" ref="C241">INDEX('Svi studenti'!$C$2:$C1000,MATCH(B241, 'Svi studenti'!$B$2:$B1000, 0))</f>
        <v>Станковић, Анка</v>
      </c>
      <c r="I241" s="7">
        <f t="array" ref="I241">IFERROR(INDEX('Jun1'!A$6:U$75, MATCH(B241,'Jun1'!A$6:A$75, 0), 21),0)</f>
        <v>0</v>
      </c>
      <c r="K241" s="27"/>
      <c r="P241" s="25">
        <f t="shared" si="1"/>
        <v>0</v>
      </c>
      <c r="Q241" s="25" t="str">
        <f t="shared" si="2"/>
        <v/>
      </c>
      <c r="R241" s="28">
        <f t="shared" si="3"/>
        <v>0</v>
      </c>
      <c r="S241" s="25">
        <f t="shared" si="4"/>
        <v>5</v>
      </c>
    </row>
    <row r="242">
      <c r="A242" s="4">
        <v>239.0</v>
      </c>
      <c r="B242" s="4" t="s">
        <v>489</v>
      </c>
      <c r="C242" s="25" t="str">
        <f t="array" ref="C242">INDEX('Svi studenti'!$C$2:$C1000,MATCH(B242, 'Svi studenti'!$B$2:$B1000, 0))</f>
        <v>Станковић, Лука</v>
      </c>
      <c r="I242" s="7">
        <f t="array" ref="I242">IFERROR(INDEX('Jun1'!A$6:U$75, MATCH(B242,'Jun1'!A$6:A$75, 0), 21),0)</f>
        <v>46</v>
      </c>
      <c r="K242" s="27"/>
      <c r="P242" s="25">
        <f t="shared" si="1"/>
        <v>46</v>
      </c>
      <c r="Q242" s="25" t="str">
        <f t="shared" si="2"/>
        <v/>
      </c>
      <c r="R242" s="28">
        <f t="shared" si="3"/>
        <v>46</v>
      </c>
      <c r="S242" s="25">
        <f t="shared" si="4"/>
        <v>5</v>
      </c>
    </row>
    <row r="243">
      <c r="A243" s="4">
        <v>240.0</v>
      </c>
      <c r="B243" s="5">
        <v>42156.0</v>
      </c>
      <c r="C243" s="25" t="str">
        <f t="array" ref="C243">INDEX('Svi studenti'!$C$2:$C1000,MATCH(B243, 'Svi studenti'!$B$2:$B1000, 0))</f>
        <v>Станковић, Марија</v>
      </c>
      <c r="I243" s="7">
        <f t="array" ref="I243">IFERROR(INDEX('Jun1'!A$6:U$75, MATCH(B243,'Jun1'!A$6:A$75, 0), 21),0)</f>
        <v>0</v>
      </c>
      <c r="K243" s="27"/>
      <c r="P243" s="25">
        <f t="shared" si="1"/>
        <v>0</v>
      </c>
      <c r="Q243" s="25" t="str">
        <f t="shared" si="2"/>
        <v/>
      </c>
      <c r="R243" s="28">
        <f t="shared" si="3"/>
        <v>0</v>
      </c>
      <c r="S243" s="25">
        <f t="shared" si="4"/>
        <v>5</v>
      </c>
    </row>
    <row r="244">
      <c r="A244" s="4">
        <v>241.0</v>
      </c>
      <c r="B244" s="4" t="s">
        <v>492</v>
      </c>
      <c r="C244" s="25" t="str">
        <f t="array" ref="C244">INDEX('Svi studenti'!$C$2:$C1000,MATCH(B244, 'Svi studenti'!$B$2:$B1000, 0))</f>
        <v>Станковић, Матија</v>
      </c>
      <c r="I244" s="7">
        <f t="array" ref="I244">IFERROR(INDEX('Jun1'!A$6:U$75, MATCH(B244,'Jun1'!A$6:A$75, 0), 21),0)</f>
        <v>59</v>
      </c>
      <c r="K244" s="27"/>
      <c r="P244" s="25">
        <f t="shared" si="1"/>
        <v>59</v>
      </c>
      <c r="Q244" s="25" t="str">
        <f t="shared" si="2"/>
        <v/>
      </c>
      <c r="R244" s="28">
        <f t="shared" si="3"/>
        <v>59</v>
      </c>
      <c r="S244" s="25">
        <f t="shared" si="4"/>
        <v>6</v>
      </c>
    </row>
    <row r="245">
      <c r="A245" s="4">
        <v>242.0</v>
      </c>
      <c r="B245" s="4" t="s">
        <v>494</v>
      </c>
      <c r="C245" s="25" t="str">
        <f t="array" ref="C245">INDEX('Svi studenti'!$C$2:$C1000,MATCH(B245, 'Svi studenti'!$B$2:$B1000, 0))</f>
        <v>Стефановић, Александар</v>
      </c>
      <c r="I245" s="7">
        <f t="array" ref="I245">IFERROR(INDEX('Jun1'!A$6:U$75, MATCH(B245,'Jun1'!A$6:A$75, 0), 21),0)</f>
        <v>0</v>
      </c>
      <c r="K245" s="27">
        <f t="array" ref="K245">IFERROR(INDEX('Jun2'!A$6:W$54, MATCH(B245,'Jun2'!A$6:A$54, 0), 23),0)</f>
        <v>49</v>
      </c>
      <c r="P245" s="25">
        <f t="shared" si="1"/>
        <v>49</v>
      </c>
      <c r="Q245" s="25" t="str">
        <f t="shared" si="2"/>
        <v/>
      </c>
      <c r="R245" s="28">
        <f t="shared" si="3"/>
        <v>49</v>
      </c>
      <c r="S245" s="25">
        <f t="shared" si="4"/>
        <v>5</v>
      </c>
    </row>
    <row r="246">
      <c r="A246" s="4">
        <v>243.0</v>
      </c>
      <c r="B246" s="4" t="s">
        <v>496</v>
      </c>
      <c r="C246" s="25" t="str">
        <f t="array" ref="C246">INDEX('Svi studenti'!$C$2:$C1000,MATCH(B246, 'Svi studenti'!$B$2:$B1000, 0))</f>
        <v>Стефановић, Предраг</v>
      </c>
      <c r="I246" s="7">
        <f t="array" ref="I246">IFERROR(INDEX('Jun1'!A$6:U$75, MATCH(B246,'Jun1'!A$6:A$75, 0), 21),0)</f>
        <v>0</v>
      </c>
      <c r="K246" s="27"/>
      <c r="P246" s="25">
        <f t="shared" si="1"/>
        <v>0</v>
      </c>
      <c r="Q246" s="25" t="str">
        <f t="shared" si="2"/>
        <v/>
      </c>
      <c r="R246" s="28">
        <f t="shared" si="3"/>
        <v>0</v>
      </c>
      <c r="S246" s="25">
        <f t="shared" si="4"/>
        <v>5</v>
      </c>
    </row>
    <row r="247">
      <c r="A247" s="4">
        <v>244.0</v>
      </c>
      <c r="B247" s="4" t="s">
        <v>498</v>
      </c>
      <c r="C247" s="25" t="str">
        <f t="array" ref="C247">INDEX('Svi studenti'!$C$2:$C1000,MATCH(B247, 'Svi studenti'!$B$2:$B1000, 0))</f>
        <v>Стоиљковић, Алекса</v>
      </c>
      <c r="I247" s="7">
        <f t="array" ref="I247">IFERROR(INDEX('Jun1'!A$6:U$75, MATCH(B247,'Jun1'!A$6:A$75, 0), 21),0)</f>
        <v>0</v>
      </c>
      <c r="K247" s="27"/>
      <c r="P247" s="25">
        <f t="shared" si="1"/>
        <v>0</v>
      </c>
      <c r="Q247" s="25" t="str">
        <f t="shared" si="2"/>
        <v/>
      </c>
      <c r="R247" s="28">
        <f t="shared" si="3"/>
        <v>0</v>
      </c>
      <c r="S247" s="25">
        <f t="shared" si="4"/>
        <v>5</v>
      </c>
    </row>
    <row r="248">
      <c r="A248" s="4">
        <v>245.0</v>
      </c>
      <c r="B248" s="4" t="s">
        <v>500</v>
      </c>
      <c r="C248" s="25" t="str">
        <f t="array" ref="C248">INDEX('Svi studenti'!$C$2:$C1000,MATCH(B248, 'Svi studenti'!$B$2:$B1000, 0))</f>
        <v>Стојадиновић, Богдан</v>
      </c>
      <c r="I248" s="7">
        <f t="array" ref="I248">IFERROR(INDEX('Jun1'!A$6:U$75, MATCH(B248,'Jun1'!A$6:A$75, 0), 21),0)</f>
        <v>53</v>
      </c>
      <c r="K248" s="27"/>
      <c r="P248" s="25">
        <f t="shared" si="1"/>
        <v>53</v>
      </c>
      <c r="Q248" s="25" t="str">
        <f t="shared" si="2"/>
        <v/>
      </c>
      <c r="R248" s="28">
        <f t="shared" si="3"/>
        <v>53</v>
      </c>
      <c r="S248" s="25">
        <f t="shared" si="4"/>
        <v>6</v>
      </c>
    </row>
    <row r="249">
      <c r="A249" s="4">
        <v>246.0</v>
      </c>
      <c r="B249" s="4" t="s">
        <v>502</v>
      </c>
      <c r="C249" s="25" t="str">
        <f t="array" ref="C249">INDEX('Svi studenti'!$C$2:$C1000,MATCH(B249, 'Svi studenti'!$B$2:$B1000, 0))</f>
        <v>Стојадиновић, Немања</v>
      </c>
      <c r="I249" s="7">
        <f t="array" ref="I249">IFERROR(INDEX('Jun1'!A$6:U$75, MATCH(B249,'Jun1'!A$6:A$75, 0), 21),0)</f>
        <v>43</v>
      </c>
      <c r="K249" s="27"/>
      <c r="P249" s="25">
        <f t="shared" si="1"/>
        <v>43</v>
      </c>
      <c r="Q249" s="25" t="str">
        <f t="shared" si="2"/>
        <v/>
      </c>
      <c r="R249" s="28">
        <f t="shared" si="3"/>
        <v>43</v>
      </c>
      <c r="S249" s="25">
        <f t="shared" si="4"/>
        <v>5</v>
      </c>
    </row>
    <row r="250">
      <c r="A250" s="4">
        <v>247.0</v>
      </c>
      <c r="B250" s="4" t="s">
        <v>504</v>
      </c>
      <c r="C250" s="25" t="str">
        <f t="array" ref="C250">INDEX('Svi studenti'!$C$2:$C1000,MATCH(B250, 'Svi studenti'!$B$2:$B1000, 0))</f>
        <v>Стојанов, Милана</v>
      </c>
      <c r="I250" s="7">
        <f t="array" ref="I250">IFERROR(INDEX('Jun1'!A$6:U$75, MATCH(B250,'Jun1'!A$6:A$75, 0), 21),0)</f>
        <v>0</v>
      </c>
      <c r="K250" s="27"/>
      <c r="P250" s="25">
        <f t="shared" si="1"/>
        <v>0</v>
      </c>
      <c r="Q250" s="25" t="str">
        <f t="shared" si="2"/>
        <v/>
      </c>
      <c r="R250" s="28">
        <f t="shared" si="3"/>
        <v>0</v>
      </c>
      <c r="S250" s="25">
        <f t="shared" si="4"/>
        <v>5</v>
      </c>
    </row>
    <row r="251">
      <c r="A251" s="4">
        <v>248.0</v>
      </c>
      <c r="B251" s="4" t="s">
        <v>506</v>
      </c>
      <c r="C251" s="25" t="str">
        <f t="array" ref="C251">INDEX('Svi studenti'!$C$2:$C1000,MATCH(B251, 'Svi studenti'!$B$2:$B1000, 0))</f>
        <v>Стојановић, Матеја</v>
      </c>
      <c r="I251" s="7">
        <f t="array" ref="I251">IFERROR(INDEX('Jun1'!A$6:U$75, MATCH(B251,'Jun1'!A$6:A$75, 0), 21),0)</f>
        <v>39</v>
      </c>
      <c r="K251" s="27">
        <f t="array" ref="K251">IFERROR(INDEX('Jun2'!A$6:W$54, MATCH(B251,'Jun2'!A$6:A$54, 0), 23),0)</f>
        <v>32</v>
      </c>
      <c r="P251" s="25">
        <f t="shared" si="1"/>
        <v>32</v>
      </c>
      <c r="Q251" s="25" t="str">
        <f t="shared" si="2"/>
        <v/>
      </c>
      <c r="R251" s="28">
        <f t="shared" si="3"/>
        <v>32</v>
      </c>
      <c r="S251" s="25">
        <f t="shared" si="4"/>
        <v>5</v>
      </c>
    </row>
    <row r="252">
      <c r="A252" s="4">
        <v>249.0</v>
      </c>
      <c r="B252" s="4" t="s">
        <v>508</v>
      </c>
      <c r="C252" s="25" t="str">
        <f t="array" ref="C252">INDEX('Svi studenti'!$C$2:$C1000,MATCH(B252, 'Svi studenti'!$B$2:$B1000, 0))</f>
        <v>Стојановић, Тамара</v>
      </c>
      <c r="I252" s="7">
        <f t="array" ref="I252">IFERROR(INDEX('Jun1'!A$6:U$75, MATCH(B252,'Jun1'!A$6:A$75, 0), 21),0)</f>
        <v>0</v>
      </c>
      <c r="K252" s="27">
        <f t="array" ref="K252">IFERROR(INDEX('Jun2'!A$6:W$54, MATCH(B252,'Jun2'!A$6:A$54, 0), 23),0)</f>
        <v>44</v>
      </c>
      <c r="P252" s="25">
        <f t="shared" si="1"/>
        <v>44</v>
      </c>
      <c r="Q252" s="25" t="str">
        <f t="shared" si="2"/>
        <v/>
      </c>
      <c r="R252" s="28">
        <f t="shared" si="3"/>
        <v>44</v>
      </c>
      <c r="S252" s="25">
        <f t="shared" si="4"/>
        <v>5</v>
      </c>
    </row>
    <row r="253">
      <c r="A253" s="4">
        <v>250.0</v>
      </c>
      <c r="B253" s="4" t="s">
        <v>510</v>
      </c>
      <c r="C253" s="25" t="str">
        <f t="array" ref="C253">INDEX('Svi studenti'!$C$2:$C1000,MATCH(B253, 'Svi studenti'!$B$2:$B1000, 0))</f>
        <v>Стојиљковић, Лука</v>
      </c>
      <c r="I253" s="7">
        <f t="array" ref="I253">IFERROR(INDEX('Jun1'!A$6:U$75, MATCH(B253,'Jun1'!A$6:A$75, 0), 21),0)</f>
        <v>39.5</v>
      </c>
      <c r="K253" s="27"/>
      <c r="P253" s="25">
        <f t="shared" si="1"/>
        <v>39.5</v>
      </c>
      <c r="Q253" s="25" t="str">
        <f t="shared" si="2"/>
        <v/>
      </c>
      <c r="R253" s="28">
        <f t="shared" si="3"/>
        <v>39.5</v>
      </c>
      <c r="S253" s="25">
        <f t="shared" si="4"/>
        <v>5</v>
      </c>
    </row>
    <row r="254">
      <c r="A254" s="4">
        <v>251.0</v>
      </c>
      <c r="B254" s="4" t="s">
        <v>512</v>
      </c>
      <c r="C254" s="25" t="str">
        <f t="array" ref="C254">INDEX('Svi studenti'!$C$2:$C1000,MATCH(B254, 'Svi studenti'!$B$2:$B1000, 0))</f>
        <v>Стојић, Магдалена</v>
      </c>
      <c r="I254" s="7">
        <f t="array" ref="I254">IFERROR(INDEX('Jun1'!A$6:U$75, MATCH(B254,'Jun1'!A$6:A$75, 0), 21),0)</f>
        <v>0</v>
      </c>
      <c r="K254" s="27"/>
      <c r="P254" s="25">
        <f t="shared" si="1"/>
        <v>0</v>
      </c>
      <c r="Q254" s="25" t="str">
        <f t="shared" si="2"/>
        <v/>
      </c>
      <c r="R254" s="28">
        <f t="shared" si="3"/>
        <v>0</v>
      </c>
      <c r="S254" s="25">
        <f t="shared" si="4"/>
        <v>5</v>
      </c>
    </row>
    <row r="255">
      <c r="A255" s="4">
        <v>252.0</v>
      </c>
      <c r="B255" s="4" t="s">
        <v>514</v>
      </c>
      <c r="C255" s="25" t="str">
        <f t="array" ref="C255">INDEX('Svi studenti'!$C$2:$C1000,MATCH(B255, 'Svi studenti'!$B$2:$B1000, 0))</f>
        <v>Стругар, Вељко</v>
      </c>
      <c r="I255" s="7">
        <f t="array" ref="I255">IFERROR(INDEX('Jun1'!A$6:U$75, MATCH(B255,'Jun1'!A$6:A$75, 0), 21),0)</f>
        <v>0</v>
      </c>
      <c r="K255" s="27"/>
      <c r="P255" s="25">
        <f t="shared" si="1"/>
        <v>0</v>
      </c>
      <c r="Q255" s="25" t="str">
        <f t="shared" si="2"/>
        <v/>
      </c>
      <c r="R255" s="28">
        <f t="shared" si="3"/>
        <v>0</v>
      </c>
      <c r="S255" s="25">
        <f t="shared" si="4"/>
        <v>5</v>
      </c>
    </row>
    <row r="256">
      <c r="A256" s="4">
        <v>253.0</v>
      </c>
      <c r="B256" s="4" t="s">
        <v>516</v>
      </c>
      <c r="C256" s="25" t="str">
        <f t="array" ref="C256">INDEX('Svi studenti'!$C$2:$C1000,MATCH(B256, 'Svi studenti'!$B$2:$B1000, 0))</f>
        <v>Сувић, Игор</v>
      </c>
      <c r="I256" s="7">
        <f t="array" ref="I256">IFERROR(INDEX('Jun1'!A$6:U$75, MATCH(B256,'Jun1'!A$6:A$75, 0), 21),0)</f>
        <v>0</v>
      </c>
      <c r="K256" s="27"/>
      <c r="P256" s="25">
        <f t="shared" si="1"/>
        <v>0</v>
      </c>
      <c r="Q256" s="25" t="str">
        <f t="shared" si="2"/>
        <v/>
      </c>
      <c r="R256" s="28">
        <f t="shared" si="3"/>
        <v>0</v>
      </c>
      <c r="S256" s="25">
        <f t="shared" si="4"/>
        <v>5</v>
      </c>
    </row>
    <row r="257">
      <c r="A257" s="4">
        <v>254.0</v>
      </c>
      <c r="B257" s="4" t="s">
        <v>518</v>
      </c>
      <c r="C257" s="25" t="str">
        <f t="array" ref="C257">INDEX('Svi studenti'!$C$2:$C1000,MATCH(B257, 'Svi studenti'!$B$2:$B1000, 0))</f>
        <v>Тасић, Иван</v>
      </c>
      <c r="I257" s="7">
        <f t="array" ref="I257">IFERROR(INDEX('Jun1'!A$6:U$75, MATCH(B257,'Jun1'!A$6:A$75, 0), 21),0)</f>
        <v>0</v>
      </c>
      <c r="K257" s="27"/>
      <c r="P257" s="25">
        <f t="shared" si="1"/>
        <v>0</v>
      </c>
      <c r="Q257" s="25" t="str">
        <f t="shared" si="2"/>
        <v/>
      </c>
      <c r="R257" s="28">
        <f t="shared" si="3"/>
        <v>0</v>
      </c>
      <c r="S257" s="25">
        <f t="shared" si="4"/>
        <v>5</v>
      </c>
    </row>
    <row r="258">
      <c r="A258" s="4">
        <v>255.0</v>
      </c>
      <c r="B258" s="4" t="s">
        <v>520</v>
      </c>
      <c r="C258" s="25" t="str">
        <f t="array" ref="C258">INDEX('Svi studenti'!$C$2:$C1000,MATCH(B258, 'Svi studenti'!$B$2:$B1000, 0))</f>
        <v>Тешић, Јелена</v>
      </c>
      <c r="I258" s="7">
        <f t="array" ref="I258">IFERROR(INDEX('Jun1'!A$6:U$75, MATCH(B258,'Jun1'!A$6:A$75, 0), 21),0)</f>
        <v>0</v>
      </c>
      <c r="K258" s="27"/>
      <c r="P258" s="25">
        <f t="shared" si="1"/>
        <v>0</v>
      </c>
      <c r="Q258" s="25" t="str">
        <f t="shared" si="2"/>
        <v/>
      </c>
      <c r="R258" s="28">
        <f t="shared" si="3"/>
        <v>0</v>
      </c>
      <c r="S258" s="25">
        <f t="shared" si="4"/>
        <v>5</v>
      </c>
    </row>
    <row r="259">
      <c r="A259" s="4">
        <v>256.0</v>
      </c>
      <c r="B259" s="4" t="s">
        <v>522</v>
      </c>
      <c r="C259" s="25" t="str">
        <f t="array" ref="C259">INDEX('Svi studenti'!$C$2:$C1000,MATCH(B259, 'Svi studenti'!$B$2:$B1000, 0))</f>
        <v>Тешовић, Иван</v>
      </c>
      <c r="I259" s="7">
        <f t="array" ref="I259">IFERROR(INDEX('Jun1'!A$6:U$75, MATCH(B259,'Jun1'!A$6:A$75, 0), 21),0)</f>
        <v>0</v>
      </c>
      <c r="K259" s="27"/>
      <c r="P259" s="25">
        <f t="shared" si="1"/>
        <v>0</v>
      </c>
      <c r="Q259" s="25" t="str">
        <f t="shared" si="2"/>
        <v/>
      </c>
      <c r="R259" s="28">
        <f t="shared" si="3"/>
        <v>0</v>
      </c>
      <c r="S259" s="25">
        <f t="shared" si="4"/>
        <v>5</v>
      </c>
    </row>
    <row r="260">
      <c r="A260" s="4">
        <v>257.0</v>
      </c>
      <c r="B260" s="4" t="s">
        <v>524</v>
      </c>
      <c r="C260" s="25" t="str">
        <f t="array" ref="C260">INDEX('Svi studenti'!$C$2:$C1000,MATCH(B260, 'Svi studenti'!$B$2:$B1000, 0))</f>
        <v>Тодоровић, Немања</v>
      </c>
      <c r="I260" s="7">
        <f t="array" ref="I260">IFERROR(INDEX('Jun1'!A$6:U$75, MATCH(B260,'Jun1'!A$6:A$75, 0), 21),0)</f>
        <v>0</v>
      </c>
      <c r="K260" s="27"/>
      <c r="P260" s="25">
        <f t="shared" si="1"/>
        <v>0</v>
      </c>
      <c r="Q260" s="25" t="str">
        <f t="shared" si="2"/>
        <v/>
      </c>
      <c r="R260" s="28">
        <f t="shared" si="3"/>
        <v>0</v>
      </c>
      <c r="S260" s="25">
        <f t="shared" si="4"/>
        <v>5</v>
      </c>
    </row>
    <row r="261">
      <c r="A261" s="4">
        <v>258.0</v>
      </c>
      <c r="B261" s="4" t="s">
        <v>526</v>
      </c>
      <c r="C261" s="25" t="str">
        <f t="array" ref="C261">INDEX('Svi studenti'!$C$2:$C1000,MATCH(B261, 'Svi studenti'!$B$2:$B1000, 0))</f>
        <v>Томић, Лазар</v>
      </c>
      <c r="I261" s="7">
        <f t="array" ref="I261">IFERROR(INDEX('Jun1'!A$6:U$75, MATCH(B261,'Jun1'!A$6:A$75, 0), 21),0)</f>
        <v>0</v>
      </c>
      <c r="K261" s="27"/>
      <c r="P261" s="25">
        <f t="shared" si="1"/>
        <v>0</v>
      </c>
      <c r="Q261" s="25" t="str">
        <f t="shared" si="2"/>
        <v/>
      </c>
      <c r="R261" s="28">
        <f t="shared" si="3"/>
        <v>0</v>
      </c>
      <c r="S261" s="25">
        <f t="shared" si="4"/>
        <v>5</v>
      </c>
    </row>
    <row r="262">
      <c r="A262" s="4">
        <v>259.0</v>
      </c>
      <c r="B262" s="4" t="s">
        <v>528</v>
      </c>
      <c r="C262" s="25" t="str">
        <f t="array" ref="C262">INDEX('Svi studenti'!$C$2:$C1000,MATCH(B262, 'Svi studenti'!$B$2:$B1000, 0))</f>
        <v>Топаловић, Јована</v>
      </c>
      <c r="I262" s="7">
        <f t="array" ref="I262">IFERROR(INDEX('Jun1'!A$6:U$75, MATCH(B262,'Jun1'!A$6:A$75, 0), 21),0)</f>
        <v>0</v>
      </c>
      <c r="K262" s="27"/>
      <c r="P262" s="25">
        <f t="shared" si="1"/>
        <v>0</v>
      </c>
      <c r="Q262" s="25" t="str">
        <f t="shared" si="2"/>
        <v/>
      </c>
      <c r="R262" s="28">
        <f t="shared" si="3"/>
        <v>0</v>
      </c>
      <c r="S262" s="25">
        <f t="shared" si="4"/>
        <v>5</v>
      </c>
    </row>
    <row r="263">
      <c r="A263" s="4">
        <v>260.0</v>
      </c>
      <c r="B263" s="4" t="s">
        <v>530</v>
      </c>
      <c r="C263" s="25" t="str">
        <f t="array" ref="C263">INDEX('Svi studenti'!$C$2:$C1000,MATCH(B263, 'Svi studenti'!$B$2:$B1000, 0))</f>
        <v>Топић, Андреј</v>
      </c>
      <c r="I263" s="7">
        <f t="array" ref="I263">IFERROR(INDEX('Jun1'!A$6:U$75, MATCH(B263,'Jun1'!A$6:A$75, 0), 21),0)</f>
        <v>0</v>
      </c>
      <c r="K263" s="27"/>
      <c r="P263" s="25">
        <f t="shared" si="1"/>
        <v>0</v>
      </c>
      <c r="Q263" s="25" t="str">
        <f t="shared" si="2"/>
        <v/>
      </c>
      <c r="R263" s="28">
        <f t="shared" si="3"/>
        <v>0</v>
      </c>
      <c r="S263" s="25">
        <f t="shared" si="4"/>
        <v>5</v>
      </c>
    </row>
    <row r="264">
      <c r="A264" s="4">
        <v>261.0</v>
      </c>
      <c r="B264" s="4" t="s">
        <v>532</v>
      </c>
      <c r="C264" s="25" t="str">
        <f t="array" ref="C264">INDEX('Svi studenti'!$C$2:$C1000,MATCH(B264, 'Svi studenti'!$B$2:$B1000, 0))</f>
        <v>Тохољ, Давид</v>
      </c>
      <c r="I264" s="7">
        <f t="array" ref="I264">IFERROR(INDEX('Jun1'!A$6:U$75, MATCH(B264,'Jun1'!A$6:A$75, 0), 21),0)</f>
        <v>0</v>
      </c>
      <c r="K264" s="27"/>
      <c r="P264" s="25">
        <f t="shared" si="1"/>
        <v>0</v>
      </c>
      <c r="Q264" s="25" t="str">
        <f t="shared" si="2"/>
        <v/>
      </c>
      <c r="R264" s="28">
        <f t="shared" si="3"/>
        <v>0</v>
      </c>
      <c r="S264" s="25">
        <f t="shared" si="4"/>
        <v>5</v>
      </c>
    </row>
    <row r="265">
      <c r="A265" s="4">
        <v>262.0</v>
      </c>
      <c r="B265" s="4" t="s">
        <v>534</v>
      </c>
      <c r="C265" s="25" t="str">
        <f t="array" ref="C265">INDEX('Svi studenti'!$C$2:$C1000,MATCH(B265, 'Svi studenti'!$B$2:$B1000, 0))</f>
        <v>Трајковић, Миљан</v>
      </c>
      <c r="I265" s="7">
        <f t="array" ref="I265">IFERROR(INDEX('Jun1'!A$6:U$75, MATCH(B265,'Jun1'!A$6:A$75, 0), 21),0)</f>
        <v>62</v>
      </c>
      <c r="K265" s="27"/>
      <c r="P265" s="25">
        <f t="shared" si="1"/>
        <v>62</v>
      </c>
      <c r="Q265" s="25" t="str">
        <f t="shared" si="2"/>
        <v/>
      </c>
      <c r="R265" s="28">
        <f t="shared" si="3"/>
        <v>62</v>
      </c>
      <c r="S265" s="25">
        <f t="shared" si="4"/>
        <v>7</v>
      </c>
    </row>
    <row r="266">
      <c r="A266" s="4">
        <v>263.0</v>
      </c>
      <c r="B266" s="4" t="s">
        <v>536</v>
      </c>
      <c r="C266" s="25" t="str">
        <f t="array" ref="C266">INDEX('Svi studenti'!$C$2:$C1000,MATCH(B266, 'Svi studenti'!$B$2:$B1000, 0))</f>
        <v>Трпковић, Марија</v>
      </c>
      <c r="I266" s="7">
        <f t="array" ref="I266">IFERROR(INDEX('Jun1'!A$6:U$75, MATCH(B266,'Jun1'!A$6:A$75, 0), 21),0)</f>
        <v>16.5</v>
      </c>
      <c r="K266" s="27"/>
      <c r="P266" s="25">
        <f t="shared" si="1"/>
        <v>16.5</v>
      </c>
      <c r="Q266" s="25" t="str">
        <f t="shared" si="2"/>
        <v/>
      </c>
      <c r="R266" s="28">
        <f t="shared" si="3"/>
        <v>16.5</v>
      </c>
      <c r="S266" s="25">
        <f t="shared" si="4"/>
        <v>5</v>
      </c>
    </row>
    <row r="267">
      <c r="A267" s="4">
        <v>264.0</v>
      </c>
      <c r="B267" s="4" t="s">
        <v>538</v>
      </c>
      <c r="C267" s="25" t="str">
        <f t="array" ref="C267">INDEX('Svi studenti'!$C$2:$C1000,MATCH(B267, 'Svi studenti'!$B$2:$B1000, 0))</f>
        <v>Тртовић, Зарија</v>
      </c>
      <c r="I267" s="7">
        <f t="array" ref="I267">IFERROR(INDEX('Jun1'!A$6:U$75, MATCH(B267,'Jun1'!A$6:A$75, 0), 21),0)</f>
        <v>0</v>
      </c>
      <c r="K267" s="27"/>
      <c r="P267" s="25">
        <f t="shared" si="1"/>
        <v>0</v>
      </c>
      <c r="Q267" s="25" t="str">
        <f t="shared" si="2"/>
        <v/>
      </c>
      <c r="R267" s="28">
        <f t="shared" si="3"/>
        <v>0</v>
      </c>
      <c r="S267" s="25">
        <f t="shared" si="4"/>
        <v>5</v>
      </c>
    </row>
    <row r="268">
      <c r="A268" s="4">
        <v>265.0</v>
      </c>
      <c r="B268" s="4" t="s">
        <v>540</v>
      </c>
      <c r="C268" s="25" t="str">
        <f t="array" ref="C268">INDEX('Svi studenti'!$C$2:$C1000,MATCH(B268, 'Svi studenti'!$B$2:$B1000, 0))</f>
        <v>Туфегџић, Тимотије</v>
      </c>
      <c r="I268" s="7">
        <f t="array" ref="I268">IFERROR(INDEX('Jun1'!A$6:U$75, MATCH(B268,'Jun1'!A$6:A$75, 0), 21),0)</f>
        <v>0</v>
      </c>
      <c r="K268" s="27"/>
      <c r="P268" s="25">
        <f t="shared" si="1"/>
        <v>0</v>
      </c>
      <c r="Q268" s="25" t="str">
        <f t="shared" si="2"/>
        <v/>
      </c>
      <c r="R268" s="28">
        <f t="shared" si="3"/>
        <v>0</v>
      </c>
      <c r="S268" s="25">
        <f t="shared" si="4"/>
        <v>5</v>
      </c>
    </row>
    <row r="269">
      <c r="A269" s="4">
        <v>266.0</v>
      </c>
      <c r="B269" s="4" t="s">
        <v>542</v>
      </c>
      <c r="C269" s="25" t="str">
        <f t="array" ref="C269">INDEX('Svi studenti'!$C$2:$C1000,MATCH(B269, 'Svi studenti'!$B$2:$B1000, 0))</f>
        <v>Урошевић, Маријана</v>
      </c>
      <c r="I269" s="7">
        <f t="array" ref="I269">IFERROR(INDEX('Jun1'!A$6:U$75, MATCH(B269,'Jun1'!A$6:A$75, 0), 21),0)</f>
        <v>0</v>
      </c>
      <c r="K269" s="27"/>
      <c r="P269" s="25">
        <f t="shared" si="1"/>
        <v>0</v>
      </c>
      <c r="Q269" s="25" t="str">
        <f t="shared" si="2"/>
        <v/>
      </c>
      <c r="R269" s="28">
        <f t="shared" si="3"/>
        <v>0</v>
      </c>
      <c r="S269" s="25">
        <f t="shared" si="4"/>
        <v>5</v>
      </c>
    </row>
    <row r="270">
      <c r="A270" s="4">
        <v>267.0</v>
      </c>
      <c r="B270" s="4" t="s">
        <v>544</v>
      </c>
      <c r="C270" s="25" t="str">
        <f t="array" ref="C270">INDEX('Svi studenti'!$C$2:$C1000,MATCH(B270, 'Svi studenti'!$B$2:$B1000, 0))</f>
        <v>Филиповић, Лука</v>
      </c>
      <c r="I270" s="7">
        <f t="array" ref="I270">IFERROR(INDEX('Jun1'!A$6:U$75, MATCH(B270,'Jun1'!A$6:A$75, 0), 21),0)</f>
        <v>37</v>
      </c>
      <c r="K270" s="27"/>
      <c r="P270" s="25">
        <f t="shared" si="1"/>
        <v>37</v>
      </c>
      <c r="Q270" s="25" t="str">
        <f t="shared" si="2"/>
        <v/>
      </c>
      <c r="R270" s="28">
        <f t="shared" si="3"/>
        <v>37</v>
      </c>
      <c r="S270" s="25">
        <f t="shared" si="4"/>
        <v>5</v>
      </c>
    </row>
    <row r="271">
      <c r="A271" s="4">
        <v>268.0</v>
      </c>
      <c r="B271" s="4" t="s">
        <v>546</v>
      </c>
      <c r="C271" s="25" t="str">
        <f t="array" ref="C271">INDEX('Svi studenti'!$C$2:$C1000,MATCH(B271, 'Svi studenti'!$B$2:$B1000, 0))</f>
        <v>Филиповић, Мартина</v>
      </c>
      <c r="I271" s="7">
        <f t="array" ref="I271">IFERROR(INDEX('Jun1'!A$6:U$75, MATCH(B271,'Jun1'!A$6:A$75, 0), 21),0)</f>
        <v>0</v>
      </c>
      <c r="K271" s="27"/>
      <c r="P271" s="25">
        <f t="shared" si="1"/>
        <v>0</v>
      </c>
      <c r="Q271" s="25" t="str">
        <f t="shared" si="2"/>
        <v/>
      </c>
      <c r="R271" s="28">
        <f t="shared" si="3"/>
        <v>0</v>
      </c>
      <c r="S271" s="25">
        <f t="shared" si="4"/>
        <v>5</v>
      </c>
    </row>
    <row r="272">
      <c r="A272" s="4">
        <v>269.0</v>
      </c>
      <c r="B272" s="4" t="s">
        <v>548</v>
      </c>
      <c r="C272" s="25" t="str">
        <f t="array" ref="C272">INDEX('Svi studenti'!$C$2:$C1000,MATCH(B272, 'Svi studenti'!$B$2:$B1000, 0))</f>
        <v>Филиповић, Михаела</v>
      </c>
      <c r="I272" s="7">
        <f t="array" ref="I272">IFERROR(INDEX('Jun1'!A$6:U$75, MATCH(B272,'Jun1'!A$6:A$75, 0), 21),0)</f>
        <v>0</v>
      </c>
      <c r="K272" s="27">
        <f t="array" ref="K272">IFERROR(INDEX('Jun2'!A$6:W$54, MATCH(B272,'Jun2'!A$6:A$54, 0), 23),0)</f>
        <v>46</v>
      </c>
      <c r="P272" s="25">
        <f t="shared" si="1"/>
        <v>46</v>
      </c>
      <c r="Q272" s="25" t="str">
        <f t="shared" si="2"/>
        <v/>
      </c>
      <c r="R272" s="28">
        <f t="shared" si="3"/>
        <v>46</v>
      </c>
      <c r="S272" s="25">
        <f t="shared" si="4"/>
        <v>5</v>
      </c>
    </row>
    <row r="273">
      <c r="A273" s="4">
        <v>270.0</v>
      </c>
      <c r="B273" s="4" t="s">
        <v>550</v>
      </c>
      <c r="C273" s="25" t="str">
        <f t="array" ref="C273">INDEX('Svi studenti'!$C$2:$C1000,MATCH(B273, 'Svi studenti'!$B$2:$B1000, 0))</f>
        <v>Цветић, Милица</v>
      </c>
      <c r="I273" s="7">
        <f t="array" ref="I273">IFERROR(INDEX('Jun1'!A$6:U$75, MATCH(B273,'Jun1'!A$6:A$75, 0), 21),0)</f>
        <v>0</v>
      </c>
      <c r="K273" s="27"/>
      <c r="P273" s="25">
        <f t="shared" si="1"/>
        <v>0</v>
      </c>
      <c r="Q273" s="25" t="str">
        <f t="shared" si="2"/>
        <v/>
      </c>
      <c r="R273" s="28">
        <f t="shared" si="3"/>
        <v>0</v>
      </c>
      <c r="S273" s="25">
        <f t="shared" si="4"/>
        <v>5</v>
      </c>
    </row>
    <row r="274">
      <c r="A274" s="4">
        <v>271.0</v>
      </c>
      <c r="B274" s="4" t="s">
        <v>552</v>
      </c>
      <c r="C274" s="25" t="str">
        <f t="array" ref="C274">INDEX('Svi studenti'!$C$2:$C1000,MATCH(B274, 'Svi studenti'!$B$2:$B1000, 0))</f>
        <v>Цветковић, Алекса</v>
      </c>
      <c r="I274" s="7">
        <f t="array" ref="I274">IFERROR(INDEX('Jun1'!A$6:U$75, MATCH(B274,'Jun1'!A$6:A$75, 0), 21),0)</f>
        <v>0</v>
      </c>
      <c r="K274" s="27"/>
      <c r="P274" s="25">
        <f t="shared" si="1"/>
        <v>0</v>
      </c>
      <c r="Q274" s="25" t="str">
        <f t="shared" si="2"/>
        <v/>
      </c>
      <c r="R274" s="28">
        <f t="shared" si="3"/>
        <v>0</v>
      </c>
      <c r="S274" s="25">
        <f t="shared" si="4"/>
        <v>5</v>
      </c>
    </row>
    <row r="275">
      <c r="A275" s="4">
        <v>272.0</v>
      </c>
      <c r="B275" s="4" t="s">
        <v>554</v>
      </c>
      <c r="C275" s="25" t="str">
        <f t="array" ref="C275">INDEX('Svi studenti'!$C$2:$C1000,MATCH(B275, 'Svi studenti'!$B$2:$B1000, 0))</f>
        <v>Цветковић, Ања</v>
      </c>
      <c r="I275" s="7">
        <f t="array" ref="I275">IFERROR(INDEX('Jun1'!A$6:U$75, MATCH(B275,'Jun1'!A$6:A$75, 0), 21),0)</f>
        <v>59</v>
      </c>
      <c r="K275" s="27"/>
      <c r="P275" s="25">
        <f t="shared" si="1"/>
        <v>59</v>
      </c>
      <c r="Q275" s="25" t="str">
        <f t="shared" si="2"/>
        <v/>
      </c>
      <c r="R275" s="28">
        <f t="shared" si="3"/>
        <v>59</v>
      </c>
      <c r="S275" s="25">
        <f t="shared" si="4"/>
        <v>6</v>
      </c>
    </row>
    <row r="276">
      <c r="A276" s="4">
        <v>273.0</v>
      </c>
      <c r="B276" s="4" t="s">
        <v>556</v>
      </c>
      <c r="C276" s="25" t="str">
        <f t="array" ref="C276">INDEX('Svi studenti'!$C$2:$C1000,MATCH(B276, 'Svi studenti'!$B$2:$B1000, 0))</f>
        <v>Цветковић, Јована</v>
      </c>
      <c r="I276" s="7">
        <f t="array" ref="I276">IFERROR(INDEX('Jun1'!A$6:U$75, MATCH(B276,'Jun1'!A$6:A$75, 0), 21),0)</f>
        <v>0</v>
      </c>
      <c r="K276" s="27">
        <f t="array" ref="K276">IFERROR(INDEX('Jun2'!A$6:W$54, MATCH(B276,'Jun2'!A$6:A$54, 0), 23),0)</f>
        <v>48</v>
      </c>
      <c r="P276" s="25">
        <f t="shared" si="1"/>
        <v>48</v>
      </c>
      <c r="Q276" s="25" t="str">
        <f t="shared" si="2"/>
        <v/>
      </c>
      <c r="R276" s="28">
        <f t="shared" si="3"/>
        <v>48</v>
      </c>
      <c r="S276" s="25">
        <f t="shared" si="4"/>
        <v>5</v>
      </c>
    </row>
    <row r="277">
      <c r="A277" s="4">
        <v>274.0</v>
      </c>
      <c r="B277" s="4" t="s">
        <v>558</v>
      </c>
      <c r="C277" s="25" t="str">
        <f t="array" ref="C277">INDEX('Svi studenti'!$C$2:$C1000,MATCH(B277, 'Svi studenti'!$B$2:$B1000, 0))</f>
        <v>Цвијић, Лазар</v>
      </c>
      <c r="I277" s="7">
        <f t="array" ref="I277">IFERROR(INDEX('Jun1'!A$6:U$75, MATCH(B277,'Jun1'!A$6:A$75, 0), 21),0)</f>
        <v>49</v>
      </c>
      <c r="K277" s="27"/>
      <c r="P277" s="25">
        <f t="shared" si="1"/>
        <v>49</v>
      </c>
      <c r="Q277" s="25" t="str">
        <f t="shared" si="2"/>
        <v/>
      </c>
      <c r="R277" s="28">
        <f t="shared" si="3"/>
        <v>49</v>
      </c>
      <c r="S277" s="25">
        <f t="shared" si="4"/>
        <v>5</v>
      </c>
    </row>
    <row r="278">
      <c r="A278" s="4">
        <v>275.0</v>
      </c>
      <c r="B278" s="4" t="s">
        <v>560</v>
      </c>
      <c r="C278" s="25" t="str">
        <f t="array" ref="C278">INDEX('Svi studenti'!$C$2:$C1000,MATCH(B278, 'Svi studenti'!$B$2:$B1000, 0))</f>
        <v>Цекић, Никола</v>
      </c>
      <c r="I278" s="7">
        <f t="array" ref="I278">IFERROR(INDEX('Jun1'!A$6:U$75, MATCH(B278,'Jun1'!A$6:A$75, 0), 21),0)</f>
        <v>0</v>
      </c>
      <c r="K278" s="27"/>
      <c r="P278" s="25">
        <f t="shared" si="1"/>
        <v>0</v>
      </c>
      <c r="Q278" s="25" t="str">
        <f t="shared" si="2"/>
        <v/>
      </c>
      <c r="R278" s="28">
        <f t="shared" si="3"/>
        <v>0</v>
      </c>
      <c r="S278" s="25">
        <f t="shared" si="4"/>
        <v>5</v>
      </c>
    </row>
    <row r="279">
      <c r="A279" s="4">
        <v>276.0</v>
      </c>
      <c r="B279" s="4" t="s">
        <v>562</v>
      </c>
      <c r="C279" s="25" t="str">
        <f t="array" ref="C279">INDEX('Svi studenti'!$C$2:$C1000,MATCH(B279, 'Svi studenti'!$B$2:$B1000, 0))</f>
        <v>Црномарковић, Уна</v>
      </c>
      <c r="I279" s="7">
        <f t="array" ref="I279">IFERROR(INDEX('Jun1'!A$6:U$75, MATCH(B279,'Jun1'!A$6:A$75, 0), 21),0)</f>
        <v>55</v>
      </c>
      <c r="K279" s="27"/>
      <c r="P279" s="25">
        <f t="shared" si="1"/>
        <v>55</v>
      </c>
      <c r="Q279" s="25" t="str">
        <f t="shared" si="2"/>
        <v/>
      </c>
      <c r="R279" s="28">
        <f t="shared" si="3"/>
        <v>55</v>
      </c>
      <c r="S279" s="25">
        <f t="shared" si="4"/>
        <v>6</v>
      </c>
    </row>
    <row r="280">
      <c r="A280" s="4">
        <v>277.0</v>
      </c>
      <c r="B280" s="4" t="s">
        <v>564</v>
      </c>
      <c r="C280" s="25" t="str">
        <f t="array" ref="C280">INDEX('Svi studenti'!$C$2:$C1000,MATCH(B280, 'Svi studenti'!$B$2:$B1000, 0))</f>
        <v>Цуцић, Маша</v>
      </c>
      <c r="I280" s="7">
        <f t="array" ref="I280">IFERROR(INDEX('Jun1'!A$6:U$75, MATCH(B280,'Jun1'!A$6:A$75, 0), 21),0)</f>
        <v>0</v>
      </c>
      <c r="K280" s="27">
        <f t="array" ref="K280">IFERROR(INDEX('Jun2'!A$6:W$54, MATCH(B280,'Jun2'!A$6:A$54, 0), 23),0)</f>
        <v>52.5</v>
      </c>
      <c r="P280" s="25">
        <f t="shared" si="1"/>
        <v>52.5</v>
      </c>
      <c r="Q280" s="25" t="str">
        <f t="shared" si="2"/>
        <v/>
      </c>
      <c r="R280" s="28">
        <f t="shared" si="3"/>
        <v>52.5</v>
      </c>
      <c r="S280" s="25">
        <f t="shared" si="4"/>
        <v>6</v>
      </c>
    </row>
    <row r="281">
      <c r="A281" s="4">
        <v>278.0</v>
      </c>
      <c r="B281" s="4" t="s">
        <v>566</v>
      </c>
      <c r="C281" s="25" t="str">
        <f t="array" ref="C281">INDEX('Svi studenti'!$C$2:$C1000,MATCH(B281, 'Svi studenti'!$B$2:$B1000, 0))</f>
        <v>Чабаркапа, Димитрије</v>
      </c>
      <c r="I281" s="7">
        <f t="array" ref="I281">IFERROR(INDEX('Jun1'!A$6:U$75, MATCH(B281,'Jun1'!A$6:A$75, 0), 21),0)</f>
        <v>0</v>
      </c>
      <c r="K281" s="27"/>
      <c r="P281" s="25">
        <f t="shared" si="1"/>
        <v>0</v>
      </c>
      <c r="Q281" s="25" t="str">
        <f t="shared" si="2"/>
        <v/>
      </c>
      <c r="R281" s="28">
        <f t="shared" si="3"/>
        <v>0</v>
      </c>
      <c r="S281" s="25">
        <f t="shared" si="4"/>
        <v>5</v>
      </c>
    </row>
    <row r="282">
      <c r="A282" s="4">
        <v>279.0</v>
      </c>
      <c r="B282" s="4" t="s">
        <v>568</v>
      </c>
      <c r="C282" s="25" t="str">
        <f t="array" ref="C282">INDEX('Svi studenti'!$C$2:$C1000,MATCH(B282, 'Svi studenti'!$B$2:$B1000, 0))</f>
        <v>Чизмаш, Ђина</v>
      </c>
      <c r="I282" s="7">
        <f t="array" ref="I282">IFERROR(INDEX('Jun1'!A$6:U$75, MATCH(B282,'Jun1'!A$6:A$75, 0), 21),0)</f>
        <v>0</v>
      </c>
      <c r="K282" s="27"/>
      <c r="P282" s="25">
        <f t="shared" si="1"/>
        <v>0</v>
      </c>
      <c r="Q282" s="25" t="str">
        <f t="shared" si="2"/>
        <v/>
      </c>
      <c r="R282" s="28">
        <f t="shared" si="3"/>
        <v>0</v>
      </c>
      <c r="S282" s="25">
        <f t="shared" si="4"/>
        <v>5</v>
      </c>
    </row>
    <row r="283">
      <c r="A283" s="4">
        <v>280.0</v>
      </c>
      <c r="B283" s="4" t="s">
        <v>570</v>
      </c>
      <c r="C283" s="25" t="str">
        <f t="array" ref="C283">INDEX('Svi studenti'!$C$2:$C1000,MATCH(B283, 'Svi studenti'!$B$2:$B1000, 0))</f>
        <v>Чубриловић, Андреј</v>
      </c>
      <c r="I283" s="7">
        <f t="array" ref="I283">IFERROR(INDEX('Jun1'!A$6:U$75, MATCH(B283,'Jun1'!A$6:A$75, 0), 21),0)</f>
        <v>20</v>
      </c>
      <c r="K283" s="27">
        <f t="array" ref="K283">IFERROR(INDEX('Jun2'!A$6:W$54, MATCH(B283,'Jun2'!A$6:A$54, 0), 23),0)</f>
        <v>44</v>
      </c>
      <c r="P283" s="25">
        <f t="shared" si="1"/>
        <v>44</v>
      </c>
      <c r="Q283" s="25" t="str">
        <f t="shared" si="2"/>
        <v/>
      </c>
      <c r="R283" s="28">
        <f t="shared" si="3"/>
        <v>44</v>
      </c>
      <c r="S283" s="25">
        <f t="shared" si="4"/>
        <v>5</v>
      </c>
    </row>
    <row r="284">
      <c r="A284" s="4">
        <v>281.0</v>
      </c>
      <c r="B284" s="4" t="s">
        <v>572</v>
      </c>
      <c r="C284" s="25" t="str">
        <f t="array" ref="C284">INDEX('Svi studenti'!$C$2:$C1000,MATCH(B284, 'Svi studenti'!$B$2:$B1000, 0))</f>
        <v>Чуповић, Маријана</v>
      </c>
      <c r="I284" s="7">
        <f t="array" ref="I284">IFERROR(INDEX('Jun1'!A$6:U$75, MATCH(B284,'Jun1'!A$6:A$75, 0), 21),0)</f>
        <v>43</v>
      </c>
      <c r="K284" s="27">
        <f t="array" ref="K284">IFERROR(INDEX('Jun2'!A$6:W$54, MATCH(B284,'Jun2'!A$6:A$54, 0), 23),0)</f>
        <v>56</v>
      </c>
      <c r="P284" s="25">
        <f t="shared" si="1"/>
        <v>56</v>
      </c>
      <c r="Q284" s="25" t="str">
        <f t="shared" si="2"/>
        <v/>
      </c>
      <c r="R284" s="28">
        <f t="shared" si="3"/>
        <v>56</v>
      </c>
      <c r="S284" s="25">
        <f t="shared" si="4"/>
        <v>6</v>
      </c>
    </row>
    <row r="285">
      <c r="A285" s="4">
        <v>282.0</v>
      </c>
      <c r="B285" s="4" t="s">
        <v>574</v>
      </c>
      <c r="C285" s="25" t="str">
        <f t="array" ref="C285">INDEX('Svi studenti'!$C$2:$C1000,MATCH(B285, 'Svi studenti'!$B$2:$B1000, 0))</f>
        <v>Шапоњић, Павле</v>
      </c>
      <c r="I285" s="7">
        <f t="array" ref="I285">IFERROR(INDEX('Jun1'!A$6:U$75, MATCH(B285,'Jun1'!A$6:A$75, 0), 21),0)</f>
        <v>0</v>
      </c>
      <c r="K285" s="27"/>
      <c r="P285" s="25">
        <f t="shared" si="1"/>
        <v>0</v>
      </c>
      <c r="Q285" s="25" t="str">
        <f t="shared" si="2"/>
        <v/>
      </c>
      <c r="R285" s="28">
        <f t="shared" si="3"/>
        <v>0</v>
      </c>
      <c r="S285" s="25">
        <f t="shared" si="4"/>
        <v>5</v>
      </c>
    </row>
    <row r="286">
      <c r="A286" s="4">
        <v>283.0</v>
      </c>
      <c r="B286" s="4" t="s">
        <v>576</v>
      </c>
      <c r="C286" s="25" t="str">
        <f t="array" ref="C286">INDEX('Svi studenti'!$C$2:$C1000,MATCH(B286, 'Svi studenti'!$B$2:$B1000, 0))</f>
        <v>Шимпрага, Јелена</v>
      </c>
      <c r="I286" s="7">
        <f t="array" ref="I286">IFERROR(INDEX('Jun1'!A$6:U$75, MATCH(B286,'Jun1'!A$6:A$75, 0), 21),0)</f>
        <v>0</v>
      </c>
      <c r="K286" s="27"/>
      <c r="P286" s="25">
        <f t="shared" si="1"/>
        <v>0</v>
      </c>
      <c r="Q286" s="25" t="str">
        <f t="shared" si="2"/>
        <v/>
      </c>
      <c r="R286" s="28">
        <f t="shared" si="3"/>
        <v>0</v>
      </c>
      <c r="S286" s="25">
        <f t="shared" si="4"/>
        <v>5</v>
      </c>
    </row>
    <row r="287">
      <c r="A287" s="4">
        <v>284.0</v>
      </c>
      <c r="B287" s="4" t="s">
        <v>578</v>
      </c>
      <c r="C287" s="25" t="str">
        <f t="array" ref="C287">INDEX('Svi studenti'!$C$2:$C1000,MATCH(B287, 'Svi studenti'!$B$2:$B1000, 0))</f>
        <v>Шопаловић, Милица</v>
      </c>
      <c r="I287" s="7">
        <f t="array" ref="I287">IFERROR(INDEX('Jun1'!A$6:U$75, MATCH(B287,'Jun1'!A$6:A$75, 0), 21),0)</f>
        <v>39.5</v>
      </c>
      <c r="K287" s="27"/>
      <c r="P287" s="25">
        <f t="shared" si="1"/>
        <v>39.5</v>
      </c>
      <c r="R287" s="28">
        <f t="shared" si="3"/>
        <v>39.5</v>
      </c>
      <c r="S287" s="25">
        <f t="shared" si="4"/>
        <v>5</v>
      </c>
    </row>
    <row r="288">
      <c r="A288" s="4">
        <v>285.0</v>
      </c>
      <c r="B288" s="4" t="s">
        <v>580</v>
      </c>
      <c r="C288" s="25" t="str">
        <f t="array" ref="C288">INDEX('Svi studenti'!$C$2:$C1000,MATCH(B288, 'Svi studenti'!$B$2:$B1000, 0))</f>
        <v>Шћекић, Игор</v>
      </c>
      <c r="I288" s="7">
        <f t="array" ref="I288">IFERROR(INDEX('Jun1'!A$6:U$75, MATCH(B288,'Jun1'!A$6:A$75, 0), 21),0)</f>
        <v>7</v>
      </c>
      <c r="K288" s="27">
        <f t="array" ref="K288">IFERROR(INDEX('Jun2'!A$6:W$54, MATCH(B288,'Jun2'!A$6:A$54, 0), 23),0)</f>
        <v>34</v>
      </c>
      <c r="P288" s="25">
        <f t="shared" si="1"/>
        <v>34</v>
      </c>
      <c r="R288" s="28">
        <f t="shared" si="3"/>
        <v>34</v>
      </c>
      <c r="S288" s="25">
        <f t="shared" si="4"/>
        <v>5</v>
      </c>
    </row>
  </sheetData>
  <mergeCells count="6">
    <mergeCell ref="D1:E1"/>
    <mergeCell ref="F1:G1"/>
    <mergeCell ref="H1:I1"/>
    <mergeCell ref="J1:K1"/>
    <mergeCell ref="L1:M1"/>
    <mergeCell ref="N1:O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9" max="9" width="13.5"/>
    <col customWidth="1" min="10" max="10" width="15.25"/>
    <col customWidth="1" min="11" max="11" width="17.5"/>
    <col customWidth="1" min="12" max="12" width="18.13"/>
    <col customWidth="1" min="13" max="13" width="15.38"/>
    <col customWidth="1" min="14" max="14" width="19.63"/>
    <col customWidth="1" min="15" max="15" width="20.0"/>
    <col customWidth="1" min="16" max="16" width="26.75"/>
    <col customWidth="1" min="17" max="17" width="25.25"/>
    <col customWidth="1" min="18" max="18" width="24.38"/>
    <col customWidth="1" min="19" max="19" width="30.13"/>
    <col customWidth="1" min="20" max="20" width="31.13"/>
  </cols>
  <sheetData>
    <row r="1">
      <c r="C1" s="30"/>
    </row>
    <row r="2">
      <c r="C2" s="30"/>
    </row>
    <row r="3">
      <c r="C3" s="30"/>
    </row>
    <row r="4">
      <c r="C4" s="30"/>
      <c r="D4" s="31" t="s">
        <v>593</v>
      </c>
      <c r="E4" s="32"/>
      <c r="F4" s="31" t="s">
        <v>594</v>
      </c>
      <c r="H4" s="32"/>
      <c r="I4" s="31" t="s">
        <v>595</v>
      </c>
      <c r="T4" s="32"/>
    </row>
    <row r="5">
      <c r="A5" s="16" t="s">
        <v>589</v>
      </c>
      <c r="B5" s="16" t="s">
        <v>590</v>
      </c>
      <c r="C5" s="33" t="s">
        <v>596</v>
      </c>
      <c r="D5" s="34" t="s">
        <v>597</v>
      </c>
      <c r="E5" s="35" t="s">
        <v>598</v>
      </c>
      <c r="F5" s="34" t="s">
        <v>599</v>
      </c>
      <c r="G5" s="34" t="s">
        <v>600</v>
      </c>
      <c r="H5" s="35" t="s">
        <v>601</v>
      </c>
      <c r="I5" s="34" t="s">
        <v>602</v>
      </c>
      <c r="J5" s="34" t="s">
        <v>603</v>
      </c>
      <c r="K5" s="34" t="s">
        <v>604</v>
      </c>
      <c r="L5" s="34" t="s">
        <v>605</v>
      </c>
      <c r="M5" s="34" t="s">
        <v>606</v>
      </c>
      <c r="N5" s="34" t="s">
        <v>607</v>
      </c>
      <c r="O5" s="34" t="s">
        <v>608</v>
      </c>
      <c r="P5" s="34" t="s">
        <v>609</v>
      </c>
      <c r="Q5" s="34" t="s">
        <v>610</v>
      </c>
      <c r="R5" s="34" t="s">
        <v>611</v>
      </c>
      <c r="S5" s="34" t="s">
        <v>612</v>
      </c>
      <c r="T5" s="35" t="s">
        <v>613</v>
      </c>
      <c r="U5" s="36" t="s">
        <v>614</v>
      </c>
    </row>
    <row r="6">
      <c r="A6" s="28" t="s">
        <v>30</v>
      </c>
      <c r="B6" s="25" t="str">
        <f t="array" ref="B6">INDEX('Svi studenti'!$C$2:$C1000,MATCH(A6, 'Svi studenti'!$B$2:$B1000, 0))</f>
        <v>Амиџић, Вук</v>
      </c>
      <c r="C6" s="30" t="str">
        <f t="array" ref="C6">iferror(iNDEX('Svi studenti'!$G$2:$G1000,MATCH(A6, 'Svi studenti'!$B$2:$B1000, 0)),"---")</f>
        <v>2и1а</v>
      </c>
      <c r="D6" s="28">
        <v>4.0</v>
      </c>
      <c r="E6" s="37">
        <v>3.0</v>
      </c>
      <c r="F6" s="28">
        <v>3.0</v>
      </c>
      <c r="G6" s="28">
        <v>3.0</v>
      </c>
      <c r="H6" s="37">
        <v>1.0</v>
      </c>
      <c r="I6" s="28">
        <v>5.0</v>
      </c>
      <c r="J6" s="28">
        <v>5.0</v>
      </c>
      <c r="K6" s="28">
        <v>0.0</v>
      </c>
      <c r="L6" s="28">
        <v>2.0</v>
      </c>
      <c r="M6" s="28">
        <v>0.0</v>
      </c>
      <c r="N6" s="28">
        <v>0.0</v>
      </c>
      <c r="O6" s="28">
        <v>2.0</v>
      </c>
      <c r="P6" s="28">
        <v>2.0</v>
      </c>
      <c r="Q6" s="28">
        <v>0.0</v>
      </c>
      <c r="R6" s="28">
        <v>0.0</v>
      </c>
      <c r="S6" s="28">
        <v>0.0</v>
      </c>
      <c r="T6" s="37">
        <v>0.0</v>
      </c>
      <c r="U6" s="38">
        <f t="shared" ref="U6:U75" si="1">SUM(D6:T6)</f>
        <v>30</v>
      </c>
    </row>
    <row r="7">
      <c r="A7" s="28" t="s">
        <v>44</v>
      </c>
      <c r="B7" s="25" t="str">
        <f t="array" ref="B7">INDEX('Svi studenti'!$C$2:$C1000,MATCH(A7, 'Svi studenti'!$B$2:$B1000, 0))</f>
        <v>Баранин, Тамара</v>
      </c>
      <c r="C7" s="30" t="str">
        <f t="array" ref="C7">iferror(iNDEX('Svi studenti'!$G$2:$G1000,MATCH(A7, 'Svi studenti'!$B$2:$B1000, 0)),"---")</f>
        <v>2и1а</v>
      </c>
      <c r="D7" s="28">
        <v>4.0</v>
      </c>
      <c r="E7" s="37">
        <v>2.0</v>
      </c>
      <c r="F7" s="28">
        <v>0.0</v>
      </c>
      <c r="G7" s="28">
        <v>0.0</v>
      </c>
      <c r="H7" s="37">
        <v>0.0</v>
      </c>
      <c r="I7" s="28">
        <v>4.0</v>
      </c>
      <c r="J7" s="28">
        <v>4.0</v>
      </c>
      <c r="K7" s="28">
        <v>1.0</v>
      </c>
      <c r="L7" s="28">
        <v>2.0</v>
      </c>
      <c r="M7" s="28">
        <v>1.0</v>
      </c>
      <c r="N7" s="28">
        <v>4.0</v>
      </c>
      <c r="O7" s="28">
        <v>2.0</v>
      </c>
      <c r="P7" s="28">
        <v>2.0</v>
      </c>
      <c r="Q7" s="28">
        <v>6.0</v>
      </c>
      <c r="R7" s="28">
        <v>4.0</v>
      </c>
      <c r="S7" s="28">
        <v>0.0</v>
      </c>
      <c r="T7" s="37">
        <v>0.0</v>
      </c>
      <c r="U7" s="38">
        <f t="shared" si="1"/>
        <v>36</v>
      </c>
    </row>
    <row r="8">
      <c r="A8" s="28" t="s">
        <v>48</v>
      </c>
      <c r="B8" s="25" t="str">
        <f t="array" ref="B8">INDEX('Svi studenti'!$C$2:$C1000,MATCH(A8, 'Svi studenti'!$B$2:$B1000, 0))</f>
        <v>Бекчић, Драган</v>
      </c>
      <c r="C8" s="30" t="str">
        <f t="array" ref="C8">iferror(iNDEX('Svi studenti'!$G$2:$G1000,MATCH(A8, 'Svi studenti'!$B$2:$B1000, 0)),"---")</f>
        <v>2и2а</v>
      </c>
      <c r="D8" s="28">
        <v>4.0</v>
      </c>
      <c r="E8" s="37">
        <v>1.0</v>
      </c>
      <c r="F8" s="28">
        <v>1.0</v>
      </c>
      <c r="G8" s="28">
        <v>1.0</v>
      </c>
      <c r="H8" s="37">
        <v>0.0</v>
      </c>
      <c r="I8" s="28">
        <v>5.0</v>
      </c>
      <c r="J8" s="28">
        <v>5.0</v>
      </c>
      <c r="K8" s="28">
        <v>1.0</v>
      </c>
      <c r="L8" s="28">
        <v>2.0</v>
      </c>
      <c r="M8" s="28">
        <v>1.0</v>
      </c>
      <c r="N8" s="28">
        <v>0.0</v>
      </c>
      <c r="O8" s="28">
        <v>0.0</v>
      </c>
      <c r="P8" s="28">
        <v>1.0</v>
      </c>
      <c r="Q8" s="28">
        <v>2.0</v>
      </c>
      <c r="R8" s="28">
        <v>7.0</v>
      </c>
      <c r="S8" s="28">
        <v>0.0</v>
      </c>
      <c r="T8" s="37">
        <v>0.0</v>
      </c>
      <c r="U8" s="38">
        <f t="shared" si="1"/>
        <v>31</v>
      </c>
    </row>
    <row r="9">
      <c r="A9" s="28" t="s">
        <v>54</v>
      </c>
      <c r="B9" s="25" t="str">
        <f t="array" ref="B9">INDEX('Svi studenti'!$C$2:$C1000,MATCH(A9, 'Svi studenti'!$B$2:$B1000, 0))</f>
        <v>Благојевић, Наташа</v>
      </c>
      <c r="C9" s="30" t="str">
        <f t="array" ref="C9">iferror(iNDEX('Svi studenti'!$G$2:$G1000,MATCH(A9, 'Svi studenti'!$B$2:$B1000, 0)),"---")</f>
        <v>2и2а</v>
      </c>
      <c r="D9" s="28">
        <v>4.0</v>
      </c>
      <c r="E9" s="37">
        <v>1.0</v>
      </c>
      <c r="F9" s="28">
        <v>1.0</v>
      </c>
      <c r="G9" s="28">
        <v>1.0</v>
      </c>
      <c r="H9" s="37">
        <v>0.0</v>
      </c>
      <c r="I9" s="28">
        <v>4.0</v>
      </c>
      <c r="J9" s="28">
        <v>4.0</v>
      </c>
      <c r="K9" s="28">
        <v>1.5</v>
      </c>
      <c r="L9" s="28">
        <v>2.0</v>
      </c>
      <c r="M9" s="28">
        <v>1.0</v>
      </c>
      <c r="N9" s="28">
        <v>7.0</v>
      </c>
      <c r="O9" s="28">
        <v>2.0</v>
      </c>
      <c r="P9" s="28">
        <v>2.0</v>
      </c>
      <c r="Q9" s="28">
        <v>7.0</v>
      </c>
      <c r="R9" s="28">
        <v>5.5</v>
      </c>
      <c r="S9" s="28">
        <v>3.0</v>
      </c>
      <c r="T9" s="37">
        <v>0.0</v>
      </c>
      <c r="U9" s="38">
        <f t="shared" si="1"/>
        <v>46</v>
      </c>
    </row>
    <row r="10">
      <c r="A10" s="28" t="s">
        <v>125</v>
      </c>
      <c r="B10" s="25" t="str">
        <f t="array" ref="B10">INDEX('Svi studenti'!$C$2:$C1000,MATCH(A10, 'Svi studenti'!$B$2:$B1000, 0))</f>
        <v>Дедић, Михаило</v>
      </c>
      <c r="C10" s="30" t="str">
        <f t="array" ref="C10">iferror(iNDEX('Svi studenti'!$G$2:$G1000,MATCH(A10, 'Svi studenti'!$B$2:$B1000, 0)),"---")</f>
        <v>2и1б</v>
      </c>
      <c r="D10" s="28">
        <v>3.0</v>
      </c>
      <c r="E10" s="37">
        <v>0.0</v>
      </c>
      <c r="F10" s="28">
        <v>0.0</v>
      </c>
      <c r="G10" s="28">
        <v>0.0</v>
      </c>
      <c r="H10" s="37">
        <v>0.0</v>
      </c>
      <c r="I10" s="28">
        <v>5.0</v>
      </c>
      <c r="J10" s="28">
        <v>5.0</v>
      </c>
      <c r="K10" s="28">
        <v>1.0</v>
      </c>
      <c r="L10" s="28">
        <v>0.0</v>
      </c>
      <c r="M10" s="28">
        <v>0.0</v>
      </c>
      <c r="N10" s="28">
        <v>0.0</v>
      </c>
      <c r="O10" s="28">
        <v>0.0</v>
      </c>
      <c r="P10" s="28">
        <v>0.0</v>
      </c>
      <c r="Q10" s="28">
        <v>0.0</v>
      </c>
      <c r="R10" s="28">
        <v>0.0</v>
      </c>
      <c r="S10" s="28">
        <v>0.0</v>
      </c>
      <c r="T10" s="37">
        <v>0.0</v>
      </c>
      <c r="U10" s="39">
        <f t="shared" si="1"/>
        <v>14</v>
      </c>
    </row>
    <row r="11">
      <c r="A11" s="28" t="s">
        <v>135</v>
      </c>
      <c r="B11" s="25" t="str">
        <f t="array" ref="B11">INDEX('Svi studenti'!$C$2:$C1000,MATCH(A11, 'Svi studenti'!$B$2:$B1000, 0))</f>
        <v>Добросављевић, Ненад</v>
      </c>
      <c r="C11" s="30" t="str">
        <f t="array" ref="C11">iferror(iNDEX('Svi studenti'!$G$2:$G1000,MATCH(A11, 'Svi studenti'!$B$2:$B1000, 0)),"---")</f>
        <v>2и2б</v>
      </c>
      <c r="D11" s="28">
        <v>3.0</v>
      </c>
      <c r="E11" s="37">
        <v>2.0</v>
      </c>
      <c r="F11" s="28">
        <v>0.5</v>
      </c>
      <c r="G11" s="28">
        <v>0.0</v>
      </c>
      <c r="H11" s="37">
        <v>0.0</v>
      </c>
      <c r="I11" s="28">
        <v>4.0</v>
      </c>
      <c r="J11" s="28">
        <v>4.0</v>
      </c>
      <c r="K11" s="28">
        <v>2.0</v>
      </c>
      <c r="L11" s="28">
        <v>2.0</v>
      </c>
      <c r="M11" s="28">
        <v>1.0</v>
      </c>
      <c r="N11" s="28">
        <v>4.0</v>
      </c>
      <c r="O11" s="28">
        <v>2.0</v>
      </c>
      <c r="P11" s="28">
        <v>2.0</v>
      </c>
      <c r="Q11" s="28">
        <v>7.0</v>
      </c>
      <c r="R11" s="28">
        <v>7.0</v>
      </c>
      <c r="S11" s="28">
        <v>2.0</v>
      </c>
      <c r="T11" s="37">
        <v>5.0</v>
      </c>
      <c r="U11" s="38">
        <f t="shared" si="1"/>
        <v>47.5</v>
      </c>
    </row>
    <row r="12">
      <c r="A12" s="28" t="s">
        <v>145</v>
      </c>
      <c r="B12" s="25" t="str">
        <f t="array" ref="B12">INDEX('Svi studenti'!$C$2:$C1000,MATCH(A12, 'Svi studenti'!$B$2:$B1000, 0))</f>
        <v>Дробњак, Ана</v>
      </c>
      <c r="C12" s="30" t="str">
        <f t="array" ref="C12">iferror(iNDEX('Svi studenti'!$G$2:$G1000,MATCH(A12, 'Svi studenti'!$B$2:$B1000, 0)),"---")</f>
        <v>2и2б</v>
      </c>
      <c r="D12" s="28">
        <v>4.0</v>
      </c>
      <c r="E12" s="37">
        <v>2.0</v>
      </c>
      <c r="F12" s="28">
        <v>1.0</v>
      </c>
      <c r="G12" s="28">
        <v>0.0</v>
      </c>
      <c r="H12" s="37">
        <v>0.0</v>
      </c>
      <c r="I12" s="28">
        <v>5.0</v>
      </c>
      <c r="J12" s="28">
        <v>5.0</v>
      </c>
      <c r="K12" s="28">
        <v>2.0</v>
      </c>
      <c r="L12" s="28">
        <v>2.0</v>
      </c>
      <c r="M12" s="28">
        <v>1.0</v>
      </c>
      <c r="N12" s="28">
        <v>7.0</v>
      </c>
      <c r="O12" s="28">
        <v>2.0</v>
      </c>
      <c r="P12" s="28">
        <v>2.0</v>
      </c>
      <c r="Q12" s="28">
        <v>7.0</v>
      </c>
      <c r="R12" s="28">
        <v>6.0</v>
      </c>
      <c r="S12" s="28">
        <v>0.0</v>
      </c>
      <c r="T12" s="37">
        <v>4.0</v>
      </c>
      <c r="U12" s="38">
        <f t="shared" si="1"/>
        <v>50</v>
      </c>
    </row>
    <row r="13">
      <c r="A13" s="28" t="s">
        <v>544</v>
      </c>
      <c r="B13" s="25" t="str">
        <f t="array" ref="B13">INDEX('Svi studenti'!$C$2:$C1000,MATCH(A13, 'Svi studenti'!$B$2:$B1000, 0))</f>
        <v>Филиповић, Лука</v>
      </c>
      <c r="C13" s="30" t="str">
        <f t="array" ref="C13">iferror(iNDEX('Svi studenti'!$G$2:$G1000,MATCH(A13, 'Svi studenti'!$B$2:$B1000, 0)),"---")</f>
        <v>2и2а</v>
      </c>
      <c r="D13" s="28">
        <v>4.0</v>
      </c>
      <c r="E13" s="37">
        <v>3.0</v>
      </c>
      <c r="F13" s="28">
        <v>1.0</v>
      </c>
      <c r="G13" s="28">
        <v>1.0</v>
      </c>
      <c r="H13" s="37">
        <v>0.0</v>
      </c>
      <c r="I13" s="28">
        <v>5.0</v>
      </c>
      <c r="J13" s="28">
        <v>5.0</v>
      </c>
      <c r="K13" s="28">
        <v>2.0</v>
      </c>
      <c r="L13" s="28">
        <v>2.0</v>
      </c>
      <c r="M13" s="28">
        <v>1.0</v>
      </c>
      <c r="N13" s="28">
        <v>7.0</v>
      </c>
      <c r="O13" s="28">
        <v>0.0</v>
      </c>
      <c r="P13" s="28">
        <v>0.0</v>
      </c>
      <c r="Q13" s="28">
        <v>6.0</v>
      </c>
      <c r="R13" s="28">
        <v>0.0</v>
      </c>
      <c r="S13" s="28">
        <v>0.0</v>
      </c>
      <c r="T13" s="37">
        <v>0.0</v>
      </c>
      <c r="U13" s="38">
        <f t="shared" si="1"/>
        <v>37</v>
      </c>
    </row>
    <row r="14">
      <c r="A14" s="28" t="s">
        <v>189</v>
      </c>
      <c r="B14" s="25" t="str">
        <f t="array" ref="B14">INDEX('Svi studenti'!$C$2:$C1000,MATCH(A14, 'Svi studenti'!$B$2:$B1000, 0))</f>
        <v>Јевтић, Јулијана</v>
      </c>
      <c r="C14" s="30" t="str">
        <f t="array" ref="C14">iferror(iNDEX('Svi studenti'!$G$2:$G1000,MATCH(A14, 'Svi studenti'!$B$2:$B1000, 0)),"---")</f>
        <v>2и1а</v>
      </c>
      <c r="D14" s="28">
        <v>4.0</v>
      </c>
      <c r="E14" s="37">
        <v>1.0</v>
      </c>
      <c r="F14" s="28">
        <v>1.0</v>
      </c>
      <c r="G14" s="28">
        <v>1.0</v>
      </c>
      <c r="H14" s="37">
        <v>0.0</v>
      </c>
      <c r="I14" s="28">
        <v>5.0</v>
      </c>
      <c r="J14" s="28">
        <v>5.0</v>
      </c>
      <c r="K14" s="28">
        <v>2.0</v>
      </c>
      <c r="L14" s="28">
        <v>2.0</v>
      </c>
      <c r="M14" s="28">
        <v>1.0</v>
      </c>
      <c r="N14" s="28">
        <v>4.0</v>
      </c>
      <c r="O14" s="28">
        <v>2.0</v>
      </c>
      <c r="P14" s="28">
        <v>0.0</v>
      </c>
      <c r="Q14" s="28">
        <v>7.0</v>
      </c>
      <c r="R14" s="28">
        <v>0.0</v>
      </c>
      <c r="S14" s="28">
        <v>0.0</v>
      </c>
      <c r="T14" s="37">
        <v>0.0</v>
      </c>
      <c r="U14" s="38">
        <f t="shared" si="1"/>
        <v>35</v>
      </c>
    </row>
    <row r="15">
      <c r="A15" s="28" t="s">
        <v>196</v>
      </c>
      <c r="B15" s="25" t="str">
        <f t="array" ref="B15">INDEX('Svi studenti'!$C$2:$C1000,MATCH(A15, 'Svi studenti'!$B$2:$B1000, 0))</f>
        <v>Јовановић, Милета</v>
      </c>
      <c r="C15" s="30" t="str">
        <f t="array" ref="C15">iferror(iNDEX('Svi studenti'!$G$2:$G1000,MATCH(A15, 'Svi studenti'!$B$2:$B1000, 0)),"---")</f>
        <v>2и2б</v>
      </c>
      <c r="D15" s="28">
        <v>4.0</v>
      </c>
      <c r="E15" s="37">
        <v>2.0</v>
      </c>
      <c r="F15" s="28">
        <v>3.0</v>
      </c>
      <c r="G15" s="28">
        <v>3.0</v>
      </c>
      <c r="H15" s="37">
        <v>2.0</v>
      </c>
      <c r="I15" s="28">
        <v>4.0</v>
      </c>
      <c r="J15" s="28">
        <v>4.0</v>
      </c>
      <c r="K15" s="28">
        <v>2.0</v>
      </c>
      <c r="L15" s="28">
        <v>2.0</v>
      </c>
      <c r="M15" s="28">
        <v>1.0</v>
      </c>
      <c r="N15" s="28">
        <v>4.0</v>
      </c>
      <c r="O15" s="28">
        <v>2.0</v>
      </c>
      <c r="P15" s="28">
        <v>0.0</v>
      </c>
      <c r="Q15" s="28">
        <v>7.0</v>
      </c>
      <c r="R15" s="28">
        <v>2.0</v>
      </c>
      <c r="S15" s="28">
        <v>0.0</v>
      </c>
      <c r="T15" s="37">
        <v>0.0</v>
      </c>
      <c r="U15" s="38">
        <f t="shared" si="1"/>
        <v>42</v>
      </c>
    </row>
    <row r="16">
      <c r="A16" s="28" t="s">
        <v>578</v>
      </c>
      <c r="B16" s="25" t="str">
        <f t="array" ref="B16">INDEX('Svi studenti'!$C$2:$C1000,MATCH(A16, 'Svi studenti'!$B$2:$B1000, 0))</f>
        <v>Шопаловић, Милица</v>
      </c>
      <c r="C16" s="30" t="str">
        <f t="array" ref="C16">iferror(iNDEX('Svi studenti'!$G$2:$G1000,MATCH(A16, 'Svi studenti'!$B$2:$B1000, 0)),"---")</f>
        <v>2и2а</v>
      </c>
      <c r="D16" s="28">
        <v>4.0</v>
      </c>
      <c r="E16" s="37">
        <v>3.0</v>
      </c>
      <c r="F16" s="28">
        <v>1.0</v>
      </c>
      <c r="G16" s="28">
        <v>0.0</v>
      </c>
      <c r="H16" s="37">
        <v>0.0</v>
      </c>
      <c r="I16" s="28">
        <v>5.0</v>
      </c>
      <c r="J16" s="28">
        <v>5.0</v>
      </c>
      <c r="K16" s="28">
        <v>1.5</v>
      </c>
      <c r="L16" s="28">
        <v>2.0</v>
      </c>
      <c r="M16" s="28">
        <v>1.0</v>
      </c>
      <c r="N16" s="28">
        <v>5.0</v>
      </c>
      <c r="O16" s="28">
        <v>2.0</v>
      </c>
      <c r="P16" s="28">
        <v>2.0</v>
      </c>
      <c r="Q16" s="28">
        <v>6.0</v>
      </c>
      <c r="R16" s="28">
        <v>2.0</v>
      </c>
      <c r="S16" s="28">
        <v>0.0</v>
      </c>
      <c r="T16" s="37">
        <v>0.0</v>
      </c>
      <c r="U16" s="38">
        <f t="shared" si="1"/>
        <v>39.5</v>
      </c>
    </row>
    <row r="17">
      <c r="A17" s="28" t="s">
        <v>319</v>
      </c>
      <c r="B17" s="25" t="str">
        <f t="array" ref="B17">INDEX('Svi studenti'!$C$2:$C1000,MATCH(A17, 'Svi studenti'!$B$2:$B1000, 0))</f>
        <v>Минић, Јелена</v>
      </c>
      <c r="C17" s="30" t="str">
        <f t="array" ref="C17">iferror(iNDEX('Svi studenti'!$G$2:$G1000,MATCH(A17, 'Svi studenti'!$B$2:$B1000, 0)),"---")</f>
        <v>2и1б</v>
      </c>
      <c r="D17" s="28">
        <v>3.0</v>
      </c>
      <c r="E17" s="37">
        <v>1.0</v>
      </c>
      <c r="F17" s="28">
        <v>0.0</v>
      </c>
      <c r="G17" s="28">
        <v>0.0</v>
      </c>
      <c r="H17" s="37">
        <v>0.0</v>
      </c>
      <c r="I17" s="28">
        <v>5.0</v>
      </c>
      <c r="J17" s="28">
        <v>5.0</v>
      </c>
      <c r="K17" s="28">
        <v>2.0</v>
      </c>
      <c r="L17" s="28">
        <v>1.5</v>
      </c>
      <c r="M17" s="28">
        <v>1.0</v>
      </c>
      <c r="N17" s="28">
        <v>5.0</v>
      </c>
      <c r="O17" s="28">
        <v>2.0</v>
      </c>
      <c r="P17" s="28">
        <v>2.0</v>
      </c>
      <c r="Q17" s="28">
        <v>6.0</v>
      </c>
      <c r="R17" s="28">
        <v>4.0</v>
      </c>
      <c r="S17" s="28">
        <v>0.0</v>
      </c>
      <c r="T17" s="37">
        <v>0.0</v>
      </c>
      <c r="U17" s="38">
        <f t="shared" si="1"/>
        <v>37.5</v>
      </c>
    </row>
    <row r="18">
      <c r="A18" s="28" t="s">
        <v>246</v>
      </c>
      <c r="B18" s="25" t="str">
        <f t="array" ref="B18">INDEX('Svi studenti'!$C$2:$C1000,MATCH(A18, 'Svi studenti'!$B$2:$B1000, 0))</f>
        <v>Кужет, Милица</v>
      </c>
      <c r="C18" s="30" t="str">
        <f t="array" ref="C18">iferror(iNDEX('Svi studenti'!$G$2:$G1000,MATCH(A18, 'Svi studenti'!$B$2:$B1000, 0)),"---")</f>
        <v>2и2б</v>
      </c>
      <c r="D18" s="28">
        <v>4.0</v>
      </c>
      <c r="E18" s="37">
        <v>3.0</v>
      </c>
      <c r="F18" s="28">
        <v>1.0</v>
      </c>
      <c r="G18" s="28">
        <v>0.0</v>
      </c>
      <c r="H18" s="37">
        <v>0.0</v>
      </c>
      <c r="I18" s="28">
        <v>5.0</v>
      </c>
      <c r="J18" s="28">
        <v>5.0</v>
      </c>
      <c r="K18" s="28">
        <v>2.0</v>
      </c>
      <c r="L18" s="28">
        <v>2.0</v>
      </c>
      <c r="M18" s="28">
        <v>1.0</v>
      </c>
      <c r="N18" s="28">
        <v>7.0</v>
      </c>
      <c r="O18" s="28">
        <v>2.0</v>
      </c>
      <c r="P18" s="28">
        <v>2.0</v>
      </c>
      <c r="Q18" s="28">
        <v>5.0</v>
      </c>
      <c r="R18" s="28">
        <v>7.0</v>
      </c>
      <c r="S18" s="28">
        <v>4.0</v>
      </c>
      <c r="T18" s="37">
        <v>3.0</v>
      </c>
      <c r="U18" s="38">
        <f t="shared" si="1"/>
        <v>53</v>
      </c>
    </row>
    <row r="19">
      <c r="A19" s="28" t="s">
        <v>299</v>
      </c>
      <c r="B19" s="25" t="str">
        <f t="array" ref="B19">INDEX('Svi studenti'!$C$2:$C1000,MATCH(A19, 'Svi studenti'!$B$2:$B1000, 0))</f>
        <v>Милановић, Јован</v>
      </c>
      <c r="C19" s="30" t="str">
        <f t="array" ref="C19">iferror(iNDEX('Svi studenti'!$G$2:$G1000,MATCH(A19, 'Svi studenti'!$B$2:$B1000, 0)),"---")</f>
        <v>2и1а</v>
      </c>
      <c r="D19" s="28">
        <v>3.0</v>
      </c>
      <c r="E19" s="37">
        <v>2.0</v>
      </c>
      <c r="F19" s="28">
        <v>3.0</v>
      </c>
      <c r="G19" s="28">
        <v>3.0</v>
      </c>
      <c r="H19" s="37">
        <v>2.0</v>
      </c>
      <c r="I19" s="28">
        <v>5.0</v>
      </c>
      <c r="J19" s="28">
        <v>5.0</v>
      </c>
      <c r="K19" s="28">
        <v>2.0</v>
      </c>
      <c r="L19" s="28">
        <v>2.0</v>
      </c>
      <c r="M19" s="28">
        <v>1.0</v>
      </c>
      <c r="N19" s="28">
        <v>7.0</v>
      </c>
      <c r="O19" s="28">
        <v>2.0</v>
      </c>
      <c r="P19" s="28">
        <v>2.0</v>
      </c>
      <c r="Q19" s="28">
        <v>7.0</v>
      </c>
      <c r="R19" s="28">
        <v>7.0</v>
      </c>
      <c r="S19" s="28">
        <v>5.0</v>
      </c>
      <c r="T19" s="37">
        <v>5.0</v>
      </c>
      <c r="U19" s="38">
        <f t="shared" si="1"/>
        <v>63</v>
      </c>
    </row>
    <row r="20">
      <c r="A20" s="28" t="s">
        <v>206</v>
      </c>
      <c r="B20" s="25" t="str">
        <f t="array" ref="B20">INDEX('Svi studenti'!$C$2:$C1000,MATCH(A20, 'Svi studenti'!$B$2:$B1000, 0))</f>
        <v>Кандић, Игор</v>
      </c>
      <c r="C20" s="30" t="str">
        <f t="array" ref="C20">iferror(iNDEX('Svi studenti'!$G$2:$G1000,MATCH(A20, 'Svi studenti'!$B$2:$B1000, 0)),"---")</f>
        <v>2и1б</v>
      </c>
      <c r="D20" s="28">
        <v>3.0</v>
      </c>
      <c r="E20" s="37">
        <v>3.0</v>
      </c>
      <c r="F20" s="28">
        <v>3.0</v>
      </c>
      <c r="G20" s="28">
        <v>3.0</v>
      </c>
      <c r="H20" s="37">
        <v>2.0</v>
      </c>
      <c r="I20" s="28">
        <v>5.0</v>
      </c>
      <c r="J20" s="28">
        <v>5.0</v>
      </c>
      <c r="K20" s="28">
        <v>2.0</v>
      </c>
      <c r="L20" s="28">
        <v>2.0</v>
      </c>
      <c r="M20" s="28">
        <v>1.0</v>
      </c>
      <c r="N20" s="28">
        <v>6.0</v>
      </c>
      <c r="O20" s="28">
        <v>2.0</v>
      </c>
      <c r="P20" s="28">
        <v>2.0</v>
      </c>
      <c r="Q20" s="28">
        <v>7.0</v>
      </c>
      <c r="R20" s="28">
        <v>7.0</v>
      </c>
      <c r="S20" s="28">
        <v>5.0</v>
      </c>
      <c r="T20" s="37">
        <v>5.0</v>
      </c>
      <c r="U20" s="38">
        <f t="shared" si="1"/>
        <v>63</v>
      </c>
    </row>
    <row r="21">
      <c r="A21" s="28" t="s">
        <v>244</v>
      </c>
      <c r="B21" s="25" t="str">
        <f t="array" ref="B21">INDEX('Svi studenti'!$C$2:$C1000,MATCH(A21, 'Svi studenti'!$B$2:$B1000, 0))</f>
        <v>Крстајић, Никола</v>
      </c>
      <c r="C21" s="30" t="str">
        <f t="array" ref="C21">iferror(iNDEX('Svi studenti'!$G$2:$G1000,MATCH(A21, 'Svi studenti'!$B$2:$B1000, 0)),"---")</f>
        <v>2и1б</v>
      </c>
      <c r="D21" s="28">
        <v>4.0</v>
      </c>
      <c r="E21" s="37">
        <v>2.0</v>
      </c>
      <c r="F21" s="28">
        <v>2.0</v>
      </c>
      <c r="G21" s="28">
        <v>2.0</v>
      </c>
      <c r="H21" s="37">
        <v>1.0</v>
      </c>
      <c r="I21" s="28">
        <v>5.0</v>
      </c>
      <c r="J21" s="28">
        <v>5.0</v>
      </c>
      <c r="K21" s="28">
        <v>2.0</v>
      </c>
      <c r="L21" s="28">
        <v>2.0</v>
      </c>
      <c r="M21" s="28">
        <v>1.0</v>
      </c>
      <c r="N21" s="28">
        <v>4.0</v>
      </c>
      <c r="O21" s="28">
        <v>0.0</v>
      </c>
      <c r="P21" s="28">
        <v>0.0</v>
      </c>
      <c r="Q21" s="28">
        <v>7.0</v>
      </c>
      <c r="R21" s="28">
        <v>4.0</v>
      </c>
      <c r="S21" s="28">
        <v>0.0</v>
      </c>
      <c r="T21" s="37">
        <v>0.0</v>
      </c>
      <c r="U21" s="38">
        <f t="shared" si="1"/>
        <v>41</v>
      </c>
    </row>
    <row r="22">
      <c r="A22" s="28" t="s">
        <v>323</v>
      </c>
      <c r="B22" s="25" t="str">
        <f t="array" ref="B22">INDEX('Svi studenti'!$C$2:$C1000,MATCH(A22, 'Svi studenti'!$B$2:$B1000, 0))</f>
        <v>Мирковић, Дарко</v>
      </c>
      <c r="C22" s="30" t="str">
        <f t="array" ref="C22">iferror(iNDEX('Svi studenti'!$G$2:$G1000,MATCH(A22, 'Svi studenti'!$B$2:$B1000, 0)),"---")</f>
        <v>2и1а</v>
      </c>
      <c r="D22" s="28">
        <v>3.0</v>
      </c>
      <c r="E22" s="37">
        <v>2.0</v>
      </c>
      <c r="F22" s="28">
        <v>1.0</v>
      </c>
      <c r="G22" s="28">
        <v>0.0</v>
      </c>
      <c r="H22" s="37">
        <v>0.0</v>
      </c>
      <c r="I22" s="28">
        <v>4.0</v>
      </c>
      <c r="J22" s="28">
        <v>4.0</v>
      </c>
      <c r="K22" s="28">
        <v>2.0</v>
      </c>
      <c r="L22" s="28">
        <v>2.0</v>
      </c>
      <c r="M22" s="28">
        <v>1.0</v>
      </c>
      <c r="N22" s="28">
        <v>7.0</v>
      </c>
      <c r="O22" s="28">
        <v>2.0</v>
      </c>
      <c r="P22" s="28">
        <v>2.0</v>
      </c>
      <c r="Q22" s="28">
        <v>7.0</v>
      </c>
      <c r="R22" s="28">
        <v>7.0</v>
      </c>
      <c r="S22" s="28">
        <v>0.0</v>
      </c>
      <c r="T22" s="37">
        <v>2.0</v>
      </c>
      <c r="U22" s="38">
        <f t="shared" si="1"/>
        <v>46</v>
      </c>
    </row>
    <row r="23">
      <c r="A23" s="28" t="s">
        <v>373</v>
      </c>
      <c r="B23" s="25" t="str">
        <f t="array" ref="B23">INDEX('Svi studenti'!$C$2:$C1000,MATCH(A23, 'Svi studenti'!$B$2:$B1000, 0))</f>
        <v>Николић, Стефан</v>
      </c>
      <c r="C23" s="30" t="str">
        <f t="array" ref="C23">iferror(iNDEX('Svi studenti'!$G$2:$G1000,MATCH(A23, 'Svi studenti'!$B$2:$B1000, 0)),"---")</f>
        <v>2и2б</v>
      </c>
      <c r="D23" s="28">
        <v>3.0</v>
      </c>
      <c r="E23" s="37">
        <v>3.0</v>
      </c>
      <c r="F23" s="28">
        <v>2.0</v>
      </c>
      <c r="G23" s="28">
        <v>2.0</v>
      </c>
      <c r="H23" s="37">
        <v>2.0</v>
      </c>
      <c r="I23" s="28">
        <v>5.0</v>
      </c>
      <c r="J23" s="28">
        <v>5.0</v>
      </c>
      <c r="K23" s="28">
        <v>2.0</v>
      </c>
      <c r="L23" s="28">
        <v>2.0</v>
      </c>
      <c r="M23" s="28">
        <v>1.0</v>
      </c>
      <c r="N23" s="28">
        <v>4.0</v>
      </c>
      <c r="O23" s="28">
        <v>2.0</v>
      </c>
      <c r="P23" s="28">
        <v>1.0</v>
      </c>
      <c r="Q23" s="28">
        <v>7.0</v>
      </c>
      <c r="R23" s="28">
        <v>7.0</v>
      </c>
      <c r="S23" s="28">
        <v>1.0</v>
      </c>
      <c r="T23" s="37">
        <v>0.0</v>
      </c>
      <c r="U23" s="38">
        <f t="shared" si="1"/>
        <v>49</v>
      </c>
    </row>
    <row r="24">
      <c r="A24" s="28" t="s">
        <v>376</v>
      </c>
      <c r="B24" s="25" t="str">
        <f t="array" ref="B24">INDEX('Svi studenti'!$C$2:$C1000,MATCH(A24, 'Svi studenti'!$B$2:$B1000, 0))</f>
        <v>Обреновић, Милош</v>
      </c>
      <c r="C24" s="30" t="str">
        <f t="array" ref="C24">iferror(iNDEX('Svi studenti'!$G$2:$G1000,MATCH(A24, 'Svi studenti'!$B$2:$B1000, 0)),"---")</f>
        <v>2и2б</v>
      </c>
      <c r="D24" s="28">
        <v>4.0</v>
      </c>
      <c r="E24" s="37">
        <v>2.0</v>
      </c>
      <c r="F24" s="28">
        <v>0.0</v>
      </c>
      <c r="G24" s="28">
        <v>0.0</v>
      </c>
      <c r="H24" s="37">
        <v>0.0</v>
      </c>
      <c r="I24" s="28">
        <v>4.0</v>
      </c>
      <c r="J24" s="28">
        <v>4.0</v>
      </c>
      <c r="K24" s="28">
        <v>2.0</v>
      </c>
      <c r="L24" s="28">
        <v>2.0</v>
      </c>
      <c r="M24" s="28">
        <v>1.0</v>
      </c>
      <c r="N24" s="28">
        <v>7.0</v>
      </c>
      <c r="O24" s="28">
        <v>2.0</v>
      </c>
      <c r="P24" s="28">
        <v>2.0</v>
      </c>
      <c r="Q24" s="28">
        <v>7.0</v>
      </c>
      <c r="R24" s="28">
        <v>7.0</v>
      </c>
      <c r="S24" s="28">
        <v>0.0</v>
      </c>
      <c r="T24" s="37">
        <v>4.0</v>
      </c>
      <c r="U24" s="38">
        <f t="shared" si="1"/>
        <v>48</v>
      </c>
    </row>
    <row r="25">
      <c r="A25" s="28" t="s">
        <v>449</v>
      </c>
      <c r="B25" s="25" t="str">
        <f t="array" ref="B25">INDEX('Svi studenti'!$C$2:$C1000,MATCH(A25, 'Svi studenti'!$B$2:$B1000, 0))</f>
        <v>Радуловић, Никола</v>
      </c>
      <c r="C25" s="30" t="str">
        <f t="array" ref="C25">iferror(iNDEX('Svi studenti'!$G$2:$G1000,MATCH(A25, 'Svi studenti'!$B$2:$B1000, 0)),"---")</f>
        <v>2и1а</v>
      </c>
      <c r="D25" s="28">
        <v>3.0</v>
      </c>
      <c r="E25" s="37">
        <v>1.0</v>
      </c>
      <c r="F25" s="28">
        <v>0.0</v>
      </c>
      <c r="G25" s="28">
        <v>0.0</v>
      </c>
      <c r="H25" s="37">
        <v>0.0</v>
      </c>
      <c r="I25" s="28">
        <v>4.0</v>
      </c>
      <c r="J25" s="28">
        <v>4.0</v>
      </c>
      <c r="K25" s="28">
        <v>2.0</v>
      </c>
      <c r="L25" s="28">
        <v>2.0</v>
      </c>
      <c r="M25" s="28">
        <v>1.0</v>
      </c>
      <c r="N25" s="28">
        <v>4.0</v>
      </c>
      <c r="O25" s="28">
        <v>1.0</v>
      </c>
      <c r="P25" s="28">
        <v>1.0</v>
      </c>
      <c r="Q25" s="28">
        <v>7.0</v>
      </c>
      <c r="R25" s="28">
        <v>4.0</v>
      </c>
      <c r="S25" s="28">
        <v>0.0</v>
      </c>
      <c r="T25" s="37">
        <v>2.0</v>
      </c>
      <c r="U25" s="38">
        <f t="shared" si="1"/>
        <v>36</v>
      </c>
    </row>
    <row r="26">
      <c r="A26" s="28" t="s">
        <v>457</v>
      </c>
      <c r="B26" s="25" t="str">
        <f t="array" ref="B26">INDEX('Svi studenti'!$C$2:$C1000,MATCH(A26, 'Svi studenti'!$B$2:$B1000, 0))</f>
        <v>Ршумовић, Немања</v>
      </c>
      <c r="C26" s="30" t="str">
        <f t="array" ref="C26">iferror(iNDEX('Svi studenti'!$G$2:$G1000,MATCH(A26, 'Svi studenti'!$B$2:$B1000, 0)),"---")</f>
        <v>2и2а</v>
      </c>
      <c r="D26" s="28">
        <v>0.0</v>
      </c>
      <c r="E26" s="37">
        <v>0.0</v>
      </c>
      <c r="F26" s="28">
        <v>0.0</v>
      </c>
      <c r="G26" s="28">
        <v>0.0</v>
      </c>
      <c r="H26" s="37">
        <v>0.0</v>
      </c>
      <c r="I26" s="28">
        <v>0.0</v>
      </c>
      <c r="J26" s="28">
        <v>0.0</v>
      </c>
      <c r="K26" s="28">
        <v>0.0</v>
      </c>
      <c r="L26" s="28">
        <v>0.0</v>
      </c>
      <c r="M26" s="28">
        <v>0.0</v>
      </c>
      <c r="N26" s="28">
        <v>0.0</v>
      </c>
      <c r="O26" s="28">
        <v>0.0</v>
      </c>
      <c r="P26" s="28">
        <v>0.0</v>
      </c>
      <c r="Q26" s="28">
        <v>0.0</v>
      </c>
      <c r="R26" s="28">
        <v>0.0</v>
      </c>
      <c r="S26" s="28">
        <v>0.0</v>
      </c>
      <c r="T26" s="37">
        <v>0.0</v>
      </c>
      <c r="U26" s="39">
        <f t="shared" si="1"/>
        <v>0</v>
      </c>
      <c r="V26" s="31" t="s">
        <v>615</v>
      </c>
    </row>
    <row r="27">
      <c r="A27" s="28" t="s">
        <v>489</v>
      </c>
      <c r="B27" s="25" t="str">
        <f t="array" ref="B27">INDEX('Svi studenti'!$C$2:$C1000,MATCH(A27, 'Svi studenti'!$B$2:$B1000, 0))</f>
        <v>Станковић, Лука</v>
      </c>
      <c r="C27" s="30" t="str">
        <f t="array" ref="C27">iferror(iNDEX('Svi studenti'!$G$2:$G1000,MATCH(A27, 'Svi studenti'!$B$2:$B1000, 0)),"---")</f>
        <v>2и1б</v>
      </c>
      <c r="D27" s="28">
        <v>4.0</v>
      </c>
      <c r="E27" s="37">
        <v>2.0</v>
      </c>
      <c r="F27" s="28">
        <v>1.0</v>
      </c>
      <c r="G27" s="28">
        <v>0.0</v>
      </c>
      <c r="H27" s="37">
        <v>0.0</v>
      </c>
      <c r="I27" s="28">
        <v>5.0</v>
      </c>
      <c r="J27" s="28">
        <v>5.0</v>
      </c>
      <c r="K27" s="28">
        <v>2.0</v>
      </c>
      <c r="L27" s="28">
        <v>2.0</v>
      </c>
      <c r="M27" s="28">
        <v>1.0</v>
      </c>
      <c r="N27" s="28">
        <v>4.0</v>
      </c>
      <c r="O27" s="28">
        <v>2.0</v>
      </c>
      <c r="P27" s="28">
        <v>2.0</v>
      </c>
      <c r="Q27" s="28">
        <v>7.0</v>
      </c>
      <c r="R27" s="28">
        <v>4.0</v>
      </c>
      <c r="S27" s="28">
        <v>1.0</v>
      </c>
      <c r="T27" s="37">
        <v>4.0</v>
      </c>
      <c r="U27" s="38">
        <f t="shared" si="1"/>
        <v>46</v>
      </c>
    </row>
    <row r="28">
      <c r="A28" s="28" t="s">
        <v>492</v>
      </c>
      <c r="B28" s="25" t="str">
        <f t="array" ref="B28">INDEX('Svi studenti'!$C$2:$C1000,MATCH(A28, 'Svi studenti'!$B$2:$B1000, 0))</f>
        <v>Станковић, Матија</v>
      </c>
      <c r="C28" s="30" t="str">
        <f t="array" ref="C28">iferror(iNDEX('Svi studenti'!$G$2:$G1000,MATCH(A28, 'Svi studenti'!$B$2:$B1000, 0)),"---")</f>
        <v>2и2а</v>
      </c>
      <c r="D28" s="28">
        <v>4.0</v>
      </c>
      <c r="E28" s="37">
        <v>3.0</v>
      </c>
      <c r="F28" s="28">
        <v>3.0</v>
      </c>
      <c r="G28" s="28">
        <v>3.0</v>
      </c>
      <c r="H28" s="37">
        <v>2.0</v>
      </c>
      <c r="I28" s="28">
        <v>5.0</v>
      </c>
      <c r="J28" s="28">
        <v>5.0</v>
      </c>
      <c r="K28" s="28">
        <v>2.0</v>
      </c>
      <c r="L28" s="28">
        <v>2.0</v>
      </c>
      <c r="M28" s="28">
        <v>1.0</v>
      </c>
      <c r="N28" s="28">
        <v>7.0</v>
      </c>
      <c r="O28" s="28">
        <v>2.0</v>
      </c>
      <c r="P28" s="28">
        <v>2.0</v>
      </c>
      <c r="Q28" s="28">
        <v>7.0</v>
      </c>
      <c r="R28" s="28">
        <v>7.0</v>
      </c>
      <c r="S28" s="28">
        <v>0.0</v>
      </c>
      <c r="T28" s="37">
        <v>4.0</v>
      </c>
      <c r="U28" s="38">
        <f t="shared" si="1"/>
        <v>59</v>
      </c>
    </row>
    <row r="29">
      <c r="A29" s="28" t="s">
        <v>502</v>
      </c>
      <c r="B29" s="25" t="str">
        <f t="array" ref="B29">INDEX('Svi studenti'!$C$2:$C1000,MATCH(A29, 'Svi studenti'!$B$2:$B1000, 0))</f>
        <v>Стојадиновић, Немања</v>
      </c>
      <c r="C29" s="30" t="str">
        <f t="array" ref="C29">iferror(iNDEX('Svi studenti'!$G$2:$G1000,MATCH(A29, 'Svi studenti'!$B$2:$B1000, 0)),"---")</f>
        <v>2и1а</v>
      </c>
      <c r="D29" s="28">
        <v>4.0</v>
      </c>
      <c r="E29" s="37">
        <v>3.0</v>
      </c>
      <c r="F29" s="28">
        <v>1.0</v>
      </c>
      <c r="G29" s="28">
        <v>0.0</v>
      </c>
      <c r="H29" s="37">
        <v>0.0</v>
      </c>
      <c r="I29" s="28">
        <v>5.0</v>
      </c>
      <c r="J29" s="28">
        <v>5.0</v>
      </c>
      <c r="K29" s="28">
        <v>2.0</v>
      </c>
      <c r="L29" s="28">
        <v>2.0</v>
      </c>
      <c r="M29" s="28">
        <v>1.0</v>
      </c>
      <c r="N29" s="28">
        <v>4.0</v>
      </c>
      <c r="O29" s="28">
        <v>2.0</v>
      </c>
      <c r="P29" s="28">
        <v>0.0</v>
      </c>
      <c r="Q29" s="28">
        <v>7.0</v>
      </c>
      <c r="R29" s="28">
        <v>7.0</v>
      </c>
      <c r="S29" s="28">
        <v>0.0</v>
      </c>
      <c r="T29" s="37">
        <v>0.0</v>
      </c>
      <c r="U29" s="38">
        <f t="shared" si="1"/>
        <v>43</v>
      </c>
    </row>
    <row r="30">
      <c r="A30" s="28" t="s">
        <v>506</v>
      </c>
      <c r="B30" s="25" t="str">
        <f t="array" ref="B30">INDEX('Svi studenti'!$C$2:$C1000,MATCH(A30, 'Svi studenti'!$B$2:$B1000, 0))</f>
        <v>Стојановић, Матеја</v>
      </c>
      <c r="C30" s="30" t="str">
        <f t="array" ref="C30">iferror(iNDEX('Svi studenti'!$G$2:$G1000,MATCH(A30, 'Svi studenti'!$B$2:$B1000, 0)),"---")</f>
        <v>2и1а</v>
      </c>
      <c r="D30" s="28">
        <v>4.0</v>
      </c>
      <c r="E30" s="37">
        <v>2.0</v>
      </c>
      <c r="F30" s="28">
        <v>3.0</v>
      </c>
      <c r="G30" s="28">
        <v>3.0</v>
      </c>
      <c r="H30" s="37">
        <v>2.0</v>
      </c>
      <c r="I30" s="28">
        <v>5.0</v>
      </c>
      <c r="J30" s="28">
        <v>5.0</v>
      </c>
      <c r="K30" s="28">
        <v>2.0</v>
      </c>
      <c r="L30" s="28">
        <v>2.0</v>
      </c>
      <c r="M30" s="28">
        <v>1.0</v>
      </c>
      <c r="N30" s="28">
        <v>3.0</v>
      </c>
      <c r="O30" s="28">
        <v>0.0</v>
      </c>
      <c r="P30" s="28">
        <v>0.0</v>
      </c>
      <c r="Q30" s="28">
        <v>7.0</v>
      </c>
      <c r="R30" s="28">
        <v>0.0</v>
      </c>
      <c r="S30" s="28">
        <v>0.0</v>
      </c>
      <c r="T30" s="37">
        <v>0.0</v>
      </c>
      <c r="U30" s="38">
        <f t="shared" si="1"/>
        <v>39</v>
      </c>
    </row>
    <row r="31">
      <c r="A31" s="28" t="s">
        <v>510</v>
      </c>
      <c r="B31" s="25" t="str">
        <f t="array" ref="B31">INDEX('Svi studenti'!$C$2:$C1000,MATCH(A31, 'Svi studenti'!$B$2:$B1000, 0))</f>
        <v>Стојиљковић, Лука</v>
      </c>
      <c r="C31" s="30" t="str">
        <f t="array" ref="C31">iferror(iNDEX('Svi studenti'!$G$2:$G1000,MATCH(A31, 'Svi studenti'!$B$2:$B1000, 0)),"---")</f>
        <v>2и1б</v>
      </c>
      <c r="D31" s="28">
        <v>4.0</v>
      </c>
      <c r="E31" s="37">
        <v>2.0</v>
      </c>
      <c r="F31" s="28">
        <v>2.0</v>
      </c>
      <c r="G31" s="28">
        <v>2.0</v>
      </c>
      <c r="H31" s="37">
        <v>0.0</v>
      </c>
      <c r="I31" s="28">
        <v>4.0</v>
      </c>
      <c r="J31" s="28">
        <v>4.0</v>
      </c>
      <c r="K31" s="28">
        <v>0.5</v>
      </c>
      <c r="L31" s="28">
        <v>2.0</v>
      </c>
      <c r="M31" s="28">
        <v>1.0</v>
      </c>
      <c r="N31" s="28">
        <v>3.0</v>
      </c>
      <c r="O31" s="28">
        <v>1.0</v>
      </c>
      <c r="P31" s="28">
        <v>1.0</v>
      </c>
      <c r="Q31" s="28">
        <v>7.0</v>
      </c>
      <c r="R31" s="28">
        <v>0.0</v>
      </c>
      <c r="S31" s="28">
        <v>1.0</v>
      </c>
      <c r="T31" s="37">
        <v>5.0</v>
      </c>
      <c r="U31" s="38">
        <f t="shared" si="1"/>
        <v>39.5</v>
      </c>
    </row>
    <row r="32">
      <c r="A32" s="28" t="s">
        <v>534</v>
      </c>
      <c r="B32" s="25" t="str">
        <f t="array" ref="B32">INDEX('Svi studenti'!$C$2:$C1000,MATCH(A32, 'Svi studenti'!$B$2:$B1000, 0))</f>
        <v>Трајковић, Миљан</v>
      </c>
      <c r="C32" s="30" t="str">
        <f t="array" ref="C32">iferror(iNDEX('Svi studenti'!$G$2:$G1000,MATCH(A32, 'Svi studenti'!$B$2:$B1000, 0)),"---")</f>
        <v>2и2б</v>
      </c>
      <c r="D32" s="28">
        <v>4.0</v>
      </c>
      <c r="E32" s="37">
        <v>3.0</v>
      </c>
      <c r="F32" s="28">
        <v>3.0</v>
      </c>
      <c r="G32" s="28">
        <v>3.0</v>
      </c>
      <c r="H32" s="37">
        <v>1.0</v>
      </c>
      <c r="I32" s="28">
        <v>5.0</v>
      </c>
      <c r="J32" s="28">
        <v>5.0</v>
      </c>
      <c r="K32" s="28">
        <v>2.0</v>
      </c>
      <c r="L32" s="28">
        <v>2.0</v>
      </c>
      <c r="M32" s="28">
        <v>1.0</v>
      </c>
      <c r="N32" s="28">
        <v>7.0</v>
      </c>
      <c r="O32" s="28">
        <v>2.0</v>
      </c>
      <c r="P32" s="28">
        <v>2.0</v>
      </c>
      <c r="Q32" s="28">
        <v>7.0</v>
      </c>
      <c r="R32" s="28">
        <v>6.0</v>
      </c>
      <c r="S32" s="28">
        <v>5.0</v>
      </c>
      <c r="T32" s="37">
        <v>4.0</v>
      </c>
      <c r="U32" s="38">
        <f t="shared" si="1"/>
        <v>62</v>
      </c>
    </row>
    <row r="33">
      <c r="A33" s="28" t="s">
        <v>62</v>
      </c>
      <c r="B33" s="25" t="str">
        <f t="array" ref="B33">INDEX('Svi studenti'!$C$2:$C1000,MATCH(A33, 'Svi studenti'!$B$2:$B1000, 0))</f>
        <v>Васиљковић, Огњен</v>
      </c>
      <c r="C33" s="30" t="str">
        <f t="array" ref="C33">iferror(iNDEX('Svi studenti'!$G$2:$G1000,MATCH(A33, 'Svi studenti'!$B$2:$B1000, 0)),"---")</f>
        <v>2и1а</v>
      </c>
      <c r="D33" s="28">
        <v>3.0</v>
      </c>
      <c r="E33" s="37">
        <v>1.0</v>
      </c>
      <c r="F33" s="28">
        <v>0.0</v>
      </c>
      <c r="G33" s="28">
        <v>0.0</v>
      </c>
      <c r="H33" s="37">
        <v>0.0</v>
      </c>
      <c r="I33" s="28">
        <v>5.0</v>
      </c>
      <c r="J33" s="28">
        <v>5.0</v>
      </c>
      <c r="K33" s="28">
        <v>2.0</v>
      </c>
      <c r="L33" s="28">
        <v>2.0</v>
      </c>
      <c r="M33" s="28">
        <v>1.0</v>
      </c>
      <c r="N33" s="28">
        <v>4.0</v>
      </c>
      <c r="O33" s="28">
        <v>2.0</v>
      </c>
      <c r="P33" s="28">
        <v>2.0</v>
      </c>
      <c r="Q33" s="28">
        <v>6.0</v>
      </c>
      <c r="R33" s="28">
        <v>3.0</v>
      </c>
      <c r="S33" s="28">
        <v>2.0</v>
      </c>
      <c r="T33" s="37">
        <v>4.0</v>
      </c>
      <c r="U33" s="38">
        <f t="shared" si="1"/>
        <v>42</v>
      </c>
    </row>
    <row r="34">
      <c r="A34" s="28" t="s">
        <v>396</v>
      </c>
      <c r="B34" s="25" t="str">
        <f t="array" ref="B34">INDEX('Svi studenti'!$C$2:$C1000,MATCH(A34, 'Svi studenti'!$B$2:$B1000, 0))</f>
        <v>Петров, Владислава Вања</v>
      </c>
      <c r="C34" s="30" t="str">
        <f t="array" ref="C34">iferror(iNDEX('Svi studenti'!$G$2:$G1000,MATCH(A34, 'Svi studenti'!$B$2:$B1000, 0)),"---")</f>
        <v>2и1а</v>
      </c>
      <c r="D34" s="28">
        <v>4.0</v>
      </c>
      <c r="E34" s="37">
        <v>2.0</v>
      </c>
      <c r="F34" s="28">
        <v>1.0</v>
      </c>
      <c r="G34" s="28">
        <v>0.0</v>
      </c>
      <c r="H34" s="37">
        <v>0.0</v>
      </c>
      <c r="I34" s="28">
        <v>4.0</v>
      </c>
      <c r="J34" s="28">
        <v>4.0</v>
      </c>
      <c r="K34" s="28">
        <v>2.0</v>
      </c>
      <c r="L34" s="28">
        <v>2.0</v>
      </c>
      <c r="M34" s="28">
        <v>1.0</v>
      </c>
      <c r="N34" s="28">
        <v>4.0</v>
      </c>
      <c r="O34" s="28">
        <v>2.0</v>
      </c>
      <c r="P34" s="28">
        <v>2.0</v>
      </c>
      <c r="Q34" s="28">
        <v>7.0</v>
      </c>
      <c r="R34" s="28">
        <v>7.0</v>
      </c>
      <c r="S34" s="28">
        <v>0.0</v>
      </c>
      <c r="T34" s="37">
        <v>1.0</v>
      </c>
      <c r="U34" s="38">
        <f t="shared" si="1"/>
        <v>43</v>
      </c>
    </row>
    <row r="35">
      <c r="A35" s="28" t="s">
        <v>165</v>
      </c>
      <c r="B35" s="25" t="str">
        <f t="array" ref="B35">INDEX('Svi studenti'!$C$2:$C1000,MATCH(A35, 'Svi studenti'!$B$2:$B1000, 0))</f>
        <v>Живковић, Давид</v>
      </c>
      <c r="C35" s="30" t="str">
        <f t="array" ref="C35">iferror(iNDEX('Svi studenti'!$G$2:$G1000,MATCH(A35, 'Svi studenti'!$B$2:$B1000, 0)),"---")</f>
        <v>2и1б</v>
      </c>
      <c r="D35" s="28">
        <v>4.0</v>
      </c>
      <c r="E35" s="37">
        <v>2.0</v>
      </c>
      <c r="F35" s="28">
        <v>3.0</v>
      </c>
      <c r="G35" s="28">
        <v>3.0</v>
      </c>
      <c r="H35" s="37">
        <v>2.0</v>
      </c>
      <c r="I35" s="28">
        <v>5.0</v>
      </c>
      <c r="J35" s="28">
        <v>5.0</v>
      </c>
      <c r="K35" s="28">
        <v>2.0</v>
      </c>
      <c r="L35" s="28">
        <v>2.0</v>
      </c>
      <c r="M35" s="28">
        <v>1.0</v>
      </c>
      <c r="N35" s="28">
        <v>6.0</v>
      </c>
      <c r="O35" s="28">
        <v>2.0</v>
      </c>
      <c r="P35" s="28">
        <v>2.0</v>
      </c>
      <c r="Q35" s="28">
        <v>7.0</v>
      </c>
      <c r="R35" s="28">
        <v>7.0</v>
      </c>
      <c r="S35" s="28">
        <v>2.0</v>
      </c>
      <c r="T35" s="37">
        <v>5.0</v>
      </c>
      <c r="U35" s="38">
        <f t="shared" si="1"/>
        <v>60</v>
      </c>
    </row>
    <row r="36">
      <c r="A36" s="28" t="s">
        <v>169</v>
      </c>
      <c r="B36" s="25" t="str">
        <f t="array" ref="B36">INDEX('Svi studenti'!$C$2:$C1000,MATCH(A36, 'Svi studenti'!$B$2:$B1000, 0))</f>
        <v>Живковић, Наталија</v>
      </c>
      <c r="C36" s="30" t="str">
        <f t="array" ref="C36">iferror(iNDEX('Svi studenti'!$G$2:$G1000,MATCH(A36, 'Svi studenti'!$B$2:$B1000, 0)),"---")</f>
        <v>2и2а</v>
      </c>
      <c r="D36" s="28">
        <v>4.0</v>
      </c>
      <c r="E36" s="37">
        <v>2.0</v>
      </c>
      <c r="F36" s="28">
        <v>0.0</v>
      </c>
      <c r="G36" s="28">
        <v>0.0</v>
      </c>
      <c r="H36" s="37">
        <v>0.0</v>
      </c>
      <c r="I36" s="28">
        <v>4.0</v>
      </c>
      <c r="J36" s="28">
        <v>4.0</v>
      </c>
      <c r="K36" s="28">
        <v>2.0</v>
      </c>
      <c r="L36" s="28">
        <v>0.0</v>
      </c>
      <c r="M36" s="28">
        <v>1.0</v>
      </c>
      <c r="N36" s="28">
        <v>0.0</v>
      </c>
      <c r="O36" s="28">
        <v>2.0</v>
      </c>
      <c r="P36" s="28">
        <v>2.0</v>
      </c>
      <c r="Q36" s="28">
        <v>0.0</v>
      </c>
      <c r="R36" s="28">
        <v>0.0</v>
      </c>
      <c r="S36" s="28">
        <v>0.0</v>
      </c>
      <c r="T36" s="37">
        <v>0.0</v>
      </c>
      <c r="U36" s="39">
        <f t="shared" si="1"/>
        <v>21</v>
      </c>
    </row>
    <row r="37">
      <c r="A37" s="28" t="s">
        <v>22</v>
      </c>
      <c r="B37" s="25" t="str">
        <f t="array" ref="B37">INDEX('Svi studenti'!$C$2:$C1000,MATCH(A37, 'Svi studenti'!$B$2:$B1000, 0))</f>
        <v>Аксентијевић, Ђорђе</v>
      </c>
      <c r="C37" s="30" t="str">
        <f t="array" ref="C37">iferror(iNDEX('Svi studenti'!$G$2:$G1000,MATCH(A37, 'Svi studenti'!$B$2:$B1000, 0)),"---")</f>
        <v>2и2а</v>
      </c>
      <c r="D37" s="28">
        <v>4.0</v>
      </c>
      <c r="E37" s="37">
        <v>1.0</v>
      </c>
      <c r="F37" s="28">
        <v>0.0</v>
      </c>
      <c r="G37" s="28">
        <v>0.0</v>
      </c>
      <c r="H37" s="37">
        <v>0.0</v>
      </c>
      <c r="I37" s="28">
        <v>4.0</v>
      </c>
      <c r="J37" s="28">
        <v>4.0</v>
      </c>
      <c r="K37" s="28">
        <v>2.0</v>
      </c>
      <c r="L37" s="28">
        <v>2.0</v>
      </c>
      <c r="M37" s="28">
        <v>1.0</v>
      </c>
      <c r="N37" s="28">
        <v>3.0</v>
      </c>
      <c r="O37" s="28">
        <v>2.0</v>
      </c>
      <c r="P37" s="28">
        <v>0.0</v>
      </c>
      <c r="Q37" s="28">
        <v>7.0</v>
      </c>
      <c r="R37" s="28">
        <v>4.0</v>
      </c>
      <c r="S37" s="28">
        <v>0.0</v>
      </c>
      <c r="T37" s="37">
        <v>0.0</v>
      </c>
      <c r="U37" s="38">
        <f t="shared" si="1"/>
        <v>34</v>
      </c>
    </row>
    <row r="38">
      <c r="A38" s="28" t="s">
        <v>143</v>
      </c>
      <c r="B38" s="25" t="str">
        <f t="array" ref="B38">INDEX('Svi studenti'!$C$2:$C1000,MATCH(A38, 'Svi studenti'!$B$2:$B1000, 0))</f>
        <v>Дрмановић, Андреј</v>
      </c>
      <c r="C38" s="30" t="str">
        <f t="array" ref="C38">iferror(iNDEX('Svi studenti'!$G$2:$G1000,MATCH(A38, 'Svi studenti'!$B$2:$B1000, 0)),"---")</f>
        <v>2и1б</v>
      </c>
      <c r="D38" s="28">
        <v>4.0</v>
      </c>
      <c r="E38" s="37">
        <v>1.0</v>
      </c>
      <c r="F38" s="28">
        <v>3.0</v>
      </c>
      <c r="G38" s="28">
        <v>3.0</v>
      </c>
      <c r="H38" s="37">
        <v>2.0</v>
      </c>
      <c r="I38" s="28">
        <v>5.0</v>
      </c>
      <c r="J38" s="28">
        <v>5.0</v>
      </c>
      <c r="K38" s="28">
        <v>2.0</v>
      </c>
      <c r="L38" s="28">
        <v>2.0</v>
      </c>
      <c r="M38" s="28">
        <v>1.0</v>
      </c>
      <c r="N38" s="28">
        <v>6.0</v>
      </c>
      <c r="O38" s="28">
        <v>2.0</v>
      </c>
      <c r="P38" s="28">
        <v>2.0</v>
      </c>
      <c r="Q38" s="28">
        <v>7.0</v>
      </c>
      <c r="R38" s="28">
        <v>5.0</v>
      </c>
      <c r="S38" s="28">
        <v>0.0</v>
      </c>
      <c r="T38" s="37">
        <v>1.0</v>
      </c>
      <c r="U38" s="38">
        <f t="shared" si="1"/>
        <v>51</v>
      </c>
    </row>
    <row r="39">
      <c r="A39" s="28" t="s">
        <v>36</v>
      </c>
      <c r="B39" s="25" t="str">
        <f t="array" ref="B39">INDEX('Svi studenti'!$C$2:$C1000,MATCH(A39, 'Svi studenti'!$B$2:$B1000, 0))</f>
        <v>Арамбашић, Лука</v>
      </c>
      <c r="C39" s="30" t="str">
        <f t="array" ref="C39">iferror(iNDEX('Svi studenti'!$G$2:$G1000,MATCH(A39, 'Svi studenti'!$B$2:$B1000, 0)),"---")</f>
        <v>2и1а</v>
      </c>
      <c r="D39" s="28">
        <v>4.0</v>
      </c>
      <c r="E39" s="37">
        <v>3.0</v>
      </c>
      <c r="F39" s="28">
        <v>3.0</v>
      </c>
      <c r="G39" s="28">
        <v>3.0</v>
      </c>
      <c r="H39" s="37">
        <v>0.0</v>
      </c>
      <c r="I39" s="28">
        <v>5.0</v>
      </c>
      <c r="J39" s="28">
        <v>5.0</v>
      </c>
      <c r="K39" s="28">
        <v>2.0</v>
      </c>
      <c r="L39" s="28">
        <v>2.0</v>
      </c>
      <c r="M39" s="28">
        <v>1.0</v>
      </c>
      <c r="N39" s="28">
        <v>4.0</v>
      </c>
      <c r="O39" s="28">
        <v>2.0</v>
      </c>
      <c r="P39" s="28">
        <v>2.0</v>
      </c>
      <c r="Q39" s="28">
        <v>7.0</v>
      </c>
      <c r="R39" s="28">
        <v>4.0</v>
      </c>
      <c r="S39" s="28">
        <v>2.0</v>
      </c>
      <c r="T39" s="37">
        <v>5.0</v>
      </c>
      <c r="U39" s="38">
        <f t="shared" si="1"/>
        <v>54</v>
      </c>
    </row>
    <row r="40">
      <c r="A40" s="28" t="s">
        <v>562</v>
      </c>
      <c r="B40" s="25" t="str">
        <f t="array" ref="B40">INDEX('Svi studenti'!$C$2:$C1000,MATCH(A40, 'Svi studenti'!$B$2:$B1000, 0))</f>
        <v>Црномарковић, Уна</v>
      </c>
      <c r="C40" s="30" t="str">
        <f t="array" ref="C40">iferror(iNDEX('Svi studenti'!$G$2:$G1000,MATCH(A40, 'Svi studenti'!$B$2:$B1000, 0)),"---")</f>
        <v>2и2б</v>
      </c>
      <c r="D40" s="28">
        <v>4.0</v>
      </c>
      <c r="E40" s="37">
        <v>2.0</v>
      </c>
      <c r="F40" s="28">
        <v>3.0</v>
      </c>
      <c r="G40" s="28">
        <v>3.0</v>
      </c>
      <c r="H40" s="37">
        <v>2.0</v>
      </c>
      <c r="I40" s="28">
        <v>5.0</v>
      </c>
      <c r="J40" s="28">
        <v>5.0</v>
      </c>
      <c r="K40" s="28">
        <v>0.0</v>
      </c>
      <c r="L40" s="28">
        <v>2.0</v>
      </c>
      <c r="M40" s="28">
        <v>1.0</v>
      </c>
      <c r="N40" s="28">
        <v>7.0</v>
      </c>
      <c r="O40" s="28">
        <v>2.0</v>
      </c>
      <c r="P40" s="28">
        <v>2.0</v>
      </c>
      <c r="Q40" s="28">
        <v>7.0</v>
      </c>
      <c r="R40" s="28">
        <v>0.0</v>
      </c>
      <c r="S40" s="28">
        <v>5.0</v>
      </c>
      <c r="T40" s="37">
        <v>5.0</v>
      </c>
      <c r="U40" s="38">
        <f t="shared" si="1"/>
        <v>55</v>
      </c>
    </row>
    <row r="41">
      <c r="A41" s="28" t="s">
        <v>570</v>
      </c>
      <c r="B41" s="25" t="str">
        <f t="array" ref="B41">INDEX('Svi studenti'!$C$2:$C1000,MATCH(A41, 'Svi studenti'!$B$2:$B1000, 0))</f>
        <v>Чубриловић, Андреј</v>
      </c>
      <c r="C41" s="30" t="str">
        <f t="array" ref="C41">iferror(iNDEX('Svi studenti'!$G$2:$G1000,MATCH(A41, 'Svi studenti'!$B$2:$B1000, 0)),"---")</f>
        <v>2и2б</v>
      </c>
      <c r="D41" s="28">
        <v>4.0</v>
      </c>
      <c r="E41" s="37">
        <v>3.0</v>
      </c>
      <c r="F41" s="28">
        <v>1.0</v>
      </c>
      <c r="G41" s="28">
        <v>0.0</v>
      </c>
      <c r="H41" s="37">
        <v>0.0</v>
      </c>
      <c r="I41" s="28">
        <v>4.0</v>
      </c>
      <c r="J41" s="28">
        <v>4.0</v>
      </c>
      <c r="K41" s="28">
        <v>1.0</v>
      </c>
      <c r="L41" s="28">
        <v>2.0</v>
      </c>
      <c r="M41" s="28">
        <v>1.0</v>
      </c>
      <c r="N41" s="28">
        <v>0.0</v>
      </c>
      <c r="O41" s="28">
        <v>0.0</v>
      </c>
      <c r="P41" s="28">
        <v>0.0</v>
      </c>
      <c r="Q41" s="28">
        <v>0.0</v>
      </c>
      <c r="R41" s="28">
        <v>0.0</v>
      </c>
      <c r="S41" s="28">
        <v>0.0</v>
      </c>
      <c r="T41" s="37">
        <v>0.0</v>
      </c>
      <c r="U41" s="39">
        <f t="shared" si="1"/>
        <v>20</v>
      </c>
    </row>
    <row r="42">
      <c r="A42" s="28" t="s">
        <v>572</v>
      </c>
      <c r="B42" s="25" t="str">
        <f t="array" ref="B42">INDEX('Svi studenti'!$C$2:$C1000,MATCH(A42, 'Svi studenti'!$B$2:$B1000, 0))</f>
        <v>Чуповић, Маријана</v>
      </c>
      <c r="C42" s="30" t="str">
        <f t="array" ref="C42">iferror(iNDEX('Svi studenti'!$G$2:$G1000,MATCH(A42, 'Svi studenti'!$B$2:$B1000, 0)),"---")</f>
        <v>2и1б</v>
      </c>
      <c r="D42" s="28">
        <v>4.0</v>
      </c>
      <c r="E42" s="37">
        <v>2.0</v>
      </c>
      <c r="F42" s="28">
        <v>2.0</v>
      </c>
      <c r="G42" s="28">
        <v>2.0</v>
      </c>
      <c r="H42" s="37">
        <v>1.0</v>
      </c>
      <c r="I42" s="28">
        <v>4.0</v>
      </c>
      <c r="J42" s="28">
        <v>4.0</v>
      </c>
      <c r="K42" s="28">
        <v>2.0</v>
      </c>
      <c r="L42" s="28">
        <v>2.0</v>
      </c>
      <c r="M42" s="28">
        <v>1.0</v>
      </c>
      <c r="N42" s="28">
        <v>6.0</v>
      </c>
      <c r="O42" s="28">
        <v>2.0</v>
      </c>
      <c r="P42" s="28">
        <v>0.0</v>
      </c>
      <c r="Q42" s="28">
        <v>7.0</v>
      </c>
      <c r="R42" s="28">
        <v>4.0</v>
      </c>
      <c r="S42" s="28">
        <v>0.0</v>
      </c>
      <c r="T42" s="37">
        <v>0.0</v>
      </c>
      <c r="U42" s="38">
        <f t="shared" si="1"/>
        <v>43</v>
      </c>
    </row>
    <row r="43">
      <c r="A43" s="28" t="s">
        <v>554</v>
      </c>
      <c r="B43" s="25" t="str">
        <f t="array" ref="B43">INDEX('Svi studenti'!$C$2:$C1000,MATCH(A43, 'Svi studenti'!$B$2:$B1000, 0))</f>
        <v>Цветковић, Ања</v>
      </c>
      <c r="C43" s="30" t="str">
        <f t="array" ref="C43">iferror(iNDEX('Svi studenti'!$G$2:$G1000,MATCH(A43, 'Svi studenti'!$B$2:$B1000, 0)),"---")</f>
        <v>2и2а</v>
      </c>
      <c r="D43" s="28">
        <v>4.0</v>
      </c>
      <c r="E43" s="37">
        <v>3.0</v>
      </c>
      <c r="F43" s="28">
        <v>3.0</v>
      </c>
      <c r="G43" s="28">
        <v>3.0</v>
      </c>
      <c r="H43" s="37">
        <v>1.0</v>
      </c>
      <c r="I43" s="28">
        <v>4.0</v>
      </c>
      <c r="J43" s="28">
        <v>4.0</v>
      </c>
      <c r="K43" s="28">
        <v>2.0</v>
      </c>
      <c r="L43" s="28">
        <v>2.0</v>
      </c>
      <c r="M43" s="28">
        <v>1.0</v>
      </c>
      <c r="N43" s="28">
        <v>6.0</v>
      </c>
      <c r="O43" s="28">
        <v>1.0</v>
      </c>
      <c r="P43" s="28">
        <v>1.0</v>
      </c>
      <c r="Q43" s="28">
        <v>7.0</v>
      </c>
      <c r="R43" s="28">
        <v>7.0</v>
      </c>
      <c r="S43" s="28">
        <v>5.0</v>
      </c>
      <c r="T43" s="37">
        <v>5.0</v>
      </c>
      <c r="U43" s="38">
        <f t="shared" si="1"/>
        <v>59</v>
      </c>
    </row>
    <row r="44">
      <c r="A44" s="28" t="s">
        <v>558</v>
      </c>
      <c r="B44" s="25" t="str">
        <f t="array" ref="B44">INDEX('Svi studenti'!$C$2:$C1000,MATCH(A44, 'Svi studenti'!$B$2:$B1000, 0))</f>
        <v>Цвијић, Лазар</v>
      </c>
      <c r="C44" s="30" t="str">
        <f t="array" ref="C44">iferror(iNDEX('Svi studenti'!$G$2:$G1000,MATCH(A44, 'Svi studenti'!$B$2:$B1000, 0)),"---")</f>
        <v>2и2б</v>
      </c>
      <c r="D44" s="28">
        <v>4.0</v>
      </c>
      <c r="E44" s="37">
        <v>2.0</v>
      </c>
      <c r="F44" s="28">
        <v>3.0</v>
      </c>
      <c r="G44" s="28">
        <v>3.0</v>
      </c>
      <c r="H44" s="37">
        <v>0.0</v>
      </c>
      <c r="I44" s="28">
        <v>5.0</v>
      </c>
      <c r="J44" s="28">
        <v>5.0</v>
      </c>
      <c r="K44" s="28">
        <v>2.0</v>
      </c>
      <c r="L44" s="28">
        <v>2.0</v>
      </c>
      <c r="M44" s="28">
        <v>1.0</v>
      </c>
      <c r="N44" s="28">
        <v>6.0</v>
      </c>
      <c r="O44" s="28">
        <v>2.0</v>
      </c>
      <c r="P44" s="28">
        <v>2.0</v>
      </c>
      <c r="Q44" s="28">
        <v>7.0</v>
      </c>
      <c r="R44" s="28">
        <v>5.0</v>
      </c>
      <c r="S44" s="28">
        <v>0.0</v>
      </c>
      <c r="T44" s="37">
        <v>0.0</v>
      </c>
      <c r="U44" s="38">
        <f t="shared" si="1"/>
        <v>49</v>
      </c>
    </row>
    <row r="45">
      <c r="A45" s="28" t="s">
        <v>413</v>
      </c>
      <c r="B45" s="25" t="str">
        <f t="array" ref="B45">INDEX('Svi studenti'!$C$2:$C1000,MATCH(A45, 'Svi studenti'!$B$2:$B1000, 0))</f>
        <v>Поповић, Давид</v>
      </c>
      <c r="C45" s="30" t="str">
        <f t="array" ref="C45">iferror(iNDEX('Svi studenti'!$G$2:$G1000,MATCH(A45, 'Svi studenti'!$B$2:$B1000, 0)),"---")</f>
        <v>2и1б</v>
      </c>
      <c r="D45" s="28">
        <v>4.0</v>
      </c>
      <c r="E45" s="37">
        <v>3.0</v>
      </c>
      <c r="F45" s="28">
        <v>0.0</v>
      </c>
      <c r="G45" s="28">
        <v>0.0</v>
      </c>
      <c r="H45" s="37">
        <v>0.0</v>
      </c>
      <c r="I45" s="28">
        <v>4.0</v>
      </c>
      <c r="J45" s="28">
        <v>4.0</v>
      </c>
      <c r="K45" s="28">
        <v>1.0</v>
      </c>
      <c r="L45" s="28">
        <v>0.0</v>
      </c>
      <c r="M45" s="28">
        <v>0.0</v>
      </c>
      <c r="N45" s="28">
        <v>0.0</v>
      </c>
      <c r="O45" s="28">
        <v>0.0</v>
      </c>
      <c r="P45" s="28">
        <v>0.0</v>
      </c>
      <c r="Q45" s="28">
        <v>0.0</v>
      </c>
      <c r="R45" s="28">
        <v>0.0</v>
      </c>
      <c r="S45" s="28">
        <v>0.0</v>
      </c>
      <c r="T45" s="37">
        <v>0.0</v>
      </c>
      <c r="U45" s="39">
        <f t="shared" si="1"/>
        <v>16</v>
      </c>
    </row>
    <row r="46">
      <c r="A46" s="28" t="s">
        <v>153</v>
      </c>
      <c r="B46" s="25" t="str">
        <f t="array" ref="B46">INDEX('Svi studenti'!$C$2:$C1000,MATCH(A46, 'Svi studenti'!$B$2:$B1000, 0))</f>
        <v>Ђукановић, Андреа</v>
      </c>
      <c r="C46" s="30" t="str">
        <f t="array" ref="C46">iferror(iNDEX('Svi studenti'!$G$2:$G1000,MATCH(A46, 'Svi studenti'!$B$2:$B1000, 0)),"---")</f>
        <v>2и1а</v>
      </c>
      <c r="D46" s="28">
        <v>4.0</v>
      </c>
      <c r="E46" s="37">
        <v>1.0</v>
      </c>
      <c r="F46" s="28">
        <v>1.5</v>
      </c>
      <c r="G46" s="28">
        <v>1.5</v>
      </c>
      <c r="H46" s="37">
        <v>0.0</v>
      </c>
      <c r="I46" s="28">
        <v>5.0</v>
      </c>
      <c r="J46" s="28">
        <v>5.0</v>
      </c>
      <c r="K46" s="28">
        <v>2.0</v>
      </c>
      <c r="L46" s="28">
        <v>2.0</v>
      </c>
      <c r="M46" s="28">
        <v>1.0</v>
      </c>
      <c r="N46" s="28">
        <v>4.0</v>
      </c>
      <c r="O46" s="28">
        <v>0.0</v>
      </c>
      <c r="P46" s="28">
        <v>0.0</v>
      </c>
      <c r="Q46" s="28">
        <v>6.0</v>
      </c>
      <c r="R46" s="28">
        <v>0.0</v>
      </c>
      <c r="S46" s="28">
        <v>0.0</v>
      </c>
      <c r="T46" s="37">
        <v>0.0</v>
      </c>
      <c r="U46" s="38">
        <f t="shared" si="1"/>
        <v>33</v>
      </c>
    </row>
    <row r="47">
      <c r="A47" s="28" t="s">
        <v>100</v>
      </c>
      <c r="B47" s="25" t="str">
        <f t="array" ref="B47">INDEX('Svi studenti'!$C$2:$C1000,MATCH(A47, 'Svi studenti'!$B$2:$B1000, 0))</f>
        <v>Гогић, Иван</v>
      </c>
      <c r="C47" s="30" t="str">
        <f t="array" ref="C47">iferror(iNDEX('Svi studenti'!$G$2:$G1000,MATCH(A47, 'Svi studenti'!$B$2:$B1000, 0)),"---")</f>
        <v>2и1а</v>
      </c>
      <c r="D47" s="28">
        <v>4.0</v>
      </c>
      <c r="E47" s="37">
        <v>3.0</v>
      </c>
      <c r="F47" s="28">
        <v>3.0</v>
      </c>
      <c r="G47" s="28">
        <v>3.0</v>
      </c>
      <c r="H47" s="37">
        <v>0.0</v>
      </c>
      <c r="I47" s="28">
        <v>5.0</v>
      </c>
      <c r="J47" s="28">
        <v>5.0</v>
      </c>
      <c r="K47" s="28">
        <v>2.0</v>
      </c>
      <c r="L47" s="28">
        <v>2.0</v>
      </c>
      <c r="M47" s="28">
        <v>1.0</v>
      </c>
      <c r="N47" s="28">
        <v>7.0</v>
      </c>
      <c r="O47" s="28">
        <v>2.0</v>
      </c>
      <c r="P47" s="28">
        <v>2.0</v>
      </c>
      <c r="Q47" s="28">
        <v>7.0</v>
      </c>
      <c r="R47" s="28">
        <v>7.0</v>
      </c>
      <c r="S47" s="28">
        <v>4.0</v>
      </c>
      <c r="T47" s="37">
        <v>5.0</v>
      </c>
      <c r="U47" s="38">
        <f t="shared" si="1"/>
        <v>62</v>
      </c>
    </row>
    <row r="48">
      <c r="A48" s="40">
        <v>43862.0</v>
      </c>
      <c r="B48" s="25" t="str">
        <f t="array" ref="B48">INDEX('Svi studenti'!$C$2:$C1000,MATCH(A48, 'Svi studenti'!$B$2:$B1000, 0))</f>
        <v>Грбић, Бранко</v>
      </c>
      <c r="C48" s="30" t="str">
        <f t="array" ref="C48">iferror(iNDEX('Svi studenti'!$G$2:$G1000,MATCH(A48, 'Svi studenti'!$B$2:$B1000, 0)),"---")</f>
        <v>2и1б</v>
      </c>
      <c r="D48" s="28">
        <v>4.0</v>
      </c>
      <c r="E48" s="37">
        <v>2.0</v>
      </c>
      <c r="F48" s="28">
        <v>3.0</v>
      </c>
      <c r="G48" s="28">
        <v>3.0</v>
      </c>
      <c r="H48" s="37">
        <v>0.0</v>
      </c>
      <c r="I48" s="28">
        <v>4.0</v>
      </c>
      <c r="J48" s="28">
        <v>4.0</v>
      </c>
      <c r="K48" s="28">
        <v>2.0</v>
      </c>
      <c r="L48" s="28">
        <v>2.0</v>
      </c>
      <c r="M48" s="28">
        <v>1.0</v>
      </c>
      <c r="N48" s="28">
        <v>7.0</v>
      </c>
      <c r="O48" s="28">
        <v>2.0</v>
      </c>
      <c r="P48" s="28">
        <v>2.0</v>
      </c>
      <c r="Q48" s="28">
        <v>7.0</v>
      </c>
      <c r="R48" s="28">
        <v>7.0</v>
      </c>
      <c r="S48" s="28">
        <v>5.0</v>
      </c>
      <c r="T48" s="37">
        <v>5.0</v>
      </c>
      <c r="U48" s="38">
        <f t="shared" si="1"/>
        <v>60</v>
      </c>
    </row>
    <row r="49">
      <c r="A49" s="28" t="s">
        <v>107</v>
      </c>
      <c r="B49" s="25" t="str">
        <f t="array" ref="B49">INDEX('Svi studenti'!$C$2:$C1000,MATCH(A49, 'Svi studenti'!$B$2:$B1000, 0))</f>
        <v>Грбић, Даниил</v>
      </c>
      <c r="C49" s="30" t="str">
        <f t="array" ref="C49">iferror(iNDEX('Svi studenti'!$G$2:$G1000,MATCH(A49, 'Svi studenti'!$B$2:$B1000, 0)),"---")</f>
        <v>2и1б</v>
      </c>
      <c r="D49" s="28">
        <v>4.0</v>
      </c>
      <c r="E49" s="37">
        <v>2.0</v>
      </c>
      <c r="F49" s="28">
        <v>3.0</v>
      </c>
      <c r="G49" s="28">
        <v>3.0</v>
      </c>
      <c r="H49" s="37">
        <v>2.0</v>
      </c>
      <c r="I49" s="28">
        <v>5.0</v>
      </c>
      <c r="J49" s="28">
        <v>5.0</v>
      </c>
      <c r="K49" s="28">
        <v>2.0</v>
      </c>
      <c r="L49" s="28">
        <v>2.0</v>
      </c>
      <c r="M49" s="28">
        <v>1.0</v>
      </c>
      <c r="N49" s="28">
        <v>6.0</v>
      </c>
      <c r="O49" s="28">
        <v>1.0</v>
      </c>
      <c r="P49" s="28">
        <v>1.0</v>
      </c>
      <c r="Q49" s="28">
        <v>7.0</v>
      </c>
      <c r="R49" s="28">
        <v>7.0</v>
      </c>
      <c r="S49" s="28">
        <v>5.0</v>
      </c>
      <c r="T49" s="37">
        <v>5.0</v>
      </c>
      <c r="U49" s="38">
        <f t="shared" si="1"/>
        <v>61</v>
      </c>
    </row>
    <row r="50">
      <c r="A50" s="28" t="s">
        <v>177</v>
      </c>
      <c r="B50" s="25" t="str">
        <f t="array" ref="B50">INDEX('Svi studenti'!$C$2:$C1000,MATCH(A50, 'Svi studenti'!$B$2:$B1000, 0))</f>
        <v>Игњатовић, Петра</v>
      </c>
      <c r="C50" s="30" t="str">
        <f t="array" ref="C50">iferror(iNDEX('Svi studenti'!$G$2:$G1000,MATCH(A50, 'Svi studenti'!$B$2:$B1000, 0)),"---")</f>
        <v>2и2а</v>
      </c>
      <c r="D50" s="28">
        <v>4.0</v>
      </c>
      <c r="E50" s="37">
        <v>3.0</v>
      </c>
      <c r="F50" s="28">
        <v>1.5</v>
      </c>
      <c r="G50" s="28">
        <v>1.5</v>
      </c>
      <c r="H50" s="37">
        <v>1.0</v>
      </c>
      <c r="I50" s="28">
        <v>5.0</v>
      </c>
      <c r="J50" s="28">
        <v>5.0</v>
      </c>
      <c r="K50" s="28">
        <v>1.0</v>
      </c>
      <c r="L50" s="28">
        <v>2.0</v>
      </c>
      <c r="M50" s="28">
        <v>1.0</v>
      </c>
      <c r="N50" s="28">
        <v>6.0</v>
      </c>
      <c r="O50" s="28">
        <v>2.0</v>
      </c>
      <c r="P50" s="28">
        <v>2.0</v>
      </c>
      <c r="Q50" s="28">
        <v>7.0</v>
      </c>
      <c r="R50" s="28">
        <v>7.0</v>
      </c>
      <c r="S50" s="28">
        <v>2.0</v>
      </c>
      <c r="T50" s="37">
        <v>5.0</v>
      </c>
      <c r="U50" s="38">
        <f t="shared" si="1"/>
        <v>56</v>
      </c>
    </row>
    <row r="51">
      <c r="A51" s="28" t="s">
        <v>147</v>
      </c>
      <c r="B51" s="25" t="str">
        <f t="array" ref="B51">INDEX('Svi studenti'!$C$2:$C1000,MATCH(A51, 'Svi studenti'!$B$2:$B1000, 0))</f>
        <v>Дукић, Исидора</v>
      </c>
      <c r="C51" s="30" t="str">
        <f t="array" ref="C51">iferror(iNDEX('Svi studenti'!$G$2:$G1000,MATCH(A51, 'Svi studenti'!$B$2:$B1000, 0)),"---")</f>
        <v>2и1б</v>
      </c>
      <c r="D51" s="28">
        <v>4.0</v>
      </c>
      <c r="E51" s="37">
        <v>0.5</v>
      </c>
      <c r="F51" s="28">
        <v>1.0</v>
      </c>
      <c r="G51" s="28">
        <v>0.0</v>
      </c>
      <c r="H51" s="37">
        <v>0.0</v>
      </c>
      <c r="I51" s="28">
        <v>5.0</v>
      </c>
      <c r="J51" s="28">
        <v>5.0</v>
      </c>
      <c r="K51" s="28">
        <v>2.0</v>
      </c>
      <c r="L51" s="28">
        <v>2.0</v>
      </c>
      <c r="M51" s="28">
        <v>1.0</v>
      </c>
      <c r="N51" s="28">
        <v>6.0</v>
      </c>
      <c r="O51" s="28">
        <v>2.0</v>
      </c>
      <c r="P51" s="28">
        <v>1.0</v>
      </c>
      <c r="Q51" s="28">
        <v>7.0</v>
      </c>
      <c r="R51" s="28">
        <v>7.0</v>
      </c>
      <c r="S51" s="28">
        <v>0.0</v>
      </c>
      <c r="T51" s="37">
        <v>0.0</v>
      </c>
      <c r="U51" s="38">
        <f t="shared" si="1"/>
        <v>43.5</v>
      </c>
    </row>
    <row r="52">
      <c r="A52" s="28" t="s">
        <v>191</v>
      </c>
      <c r="B52" s="25" t="str">
        <f t="array" ref="B52">INDEX('Svi studenti'!$C$2:$C1000,MATCH(A52, 'Svi studenti'!$B$2:$B1000, 0))</f>
        <v>Јевтић, Стефан</v>
      </c>
      <c r="C52" s="30" t="str">
        <f t="array" ref="C52">iferror(iNDEX('Svi studenti'!$G$2:$G1000,MATCH(A52, 'Svi studenti'!$B$2:$B1000, 0)),"---")</f>
        <v>2и2а</v>
      </c>
      <c r="D52" s="28">
        <v>4.0</v>
      </c>
      <c r="E52" s="37">
        <v>3.0</v>
      </c>
      <c r="F52" s="28">
        <v>1.5</v>
      </c>
      <c r="G52" s="28">
        <v>1.5</v>
      </c>
      <c r="H52" s="37">
        <v>1.0</v>
      </c>
      <c r="I52" s="28">
        <v>4.0</v>
      </c>
      <c r="J52" s="28">
        <v>4.0</v>
      </c>
      <c r="K52" s="28">
        <v>1.0</v>
      </c>
      <c r="L52" s="28">
        <v>2.0</v>
      </c>
      <c r="M52" s="28">
        <v>1.0</v>
      </c>
      <c r="N52" s="28">
        <v>3.0</v>
      </c>
      <c r="O52" s="28">
        <v>0.0</v>
      </c>
      <c r="P52" s="28">
        <v>0.0</v>
      </c>
      <c r="Q52" s="28">
        <v>6.0</v>
      </c>
      <c r="R52" s="28">
        <v>1.0</v>
      </c>
      <c r="S52" s="28">
        <v>0.0</v>
      </c>
      <c r="T52" s="37">
        <v>0.0</v>
      </c>
      <c r="U52" s="38">
        <f t="shared" si="1"/>
        <v>33</v>
      </c>
    </row>
    <row r="53">
      <c r="A53" s="28" t="s">
        <v>193</v>
      </c>
      <c r="B53" s="25" t="str">
        <f t="array" ref="B53">INDEX('Svi studenti'!$C$2:$C1000,MATCH(A53, 'Svi studenti'!$B$2:$B1000, 0))</f>
        <v>Јовановић, Анђела</v>
      </c>
      <c r="C53" s="30" t="str">
        <f t="array" ref="C53">iferror(iNDEX('Svi studenti'!$G$2:$G1000,MATCH(A53, 'Svi studenti'!$B$2:$B1000, 0)),"---")</f>
        <v>2и1а</v>
      </c>
      <c r="D53" s="28">
        <v>4.0</v>
      </c>
      <c r="E53" s="37">
        <v>3.0</v>
      </c>
      <c r="F53" s="28">
        <v>0.0</v>
      </c>
      <c r="G53" s="28">
        <v>0.0</v>
      </c>
      <c r="H53" s="37">
        <v>0.0</v>
      </c>
      <c r="I53" s="28">
        <v>5.0</v>
      </c>
      <c r="J53" s="28">
        <v>5.0</v>
      </c>
      <c r="K53" s="28">
        <v>1.0</v>
      </c>
      <c r="L53" s="28">
        <v>2.0</v>
      </c>
      <c r="M53" s="28">
        <v>1.0</v>
      </c>
      <c r="N53" s="28">
        <v>6.0</v>
      </c>
      <c r="O53" s="28">
        <v>2.0</v>
      </c>
      <c r="P53" s="28">
        <v>1.0</v>
      </c>
      <c r="Q53" s="28">
        <v>7.0</v>
      </c>
      <c r="R53" s="28">
        <v>4.0</v>
      </c>
      <c r="S53" s="28">
        <v>5.0</v>
      </c>
      <c r="T53" s="37">
        <v>5.0</v>
      </c>
      <c r="U53" s="38">
        <f t="shared" si="1"/>
        <v>51</v>
      </c>
    </row>
    <row r="54">
      <c r="A54" s="28" t="s">
        <v>204</v>
      </c>
      <c r="B54" s="25" t="str">
        <f t="array" ref="B54">INDEX('Svi studenti'!$C$2:$C1000,MATCH(A54, 'Svi studenti'!$B$2:$B1000, 0))</f>
        <v>Калинић, Сара</v>
      </c>
      <c r="C54" s="30" t="str">
        <f t="array" ref="C54">iferror(iNDEX('Svi studenti'!$G$2:$G1000,MATCH(A54, 'Svi studenti'!$B$2:$B1000, 0)),"---")</f>
        <v>2и2а</v>
      </c>
      <c r="D54" s="28">
        <v>4.0</v>
      </c>
      <c r="E54" s="37">
        <v>1.0</v>
      </c>
      <c r="F54" s="28">
        <v>0.0</v>
      </c>
      <c r="G54" s="28">
        <v>0.0</v>
      </c>
      <c r="H54" s="37">
        <v>0.0</v>
      </c>
      <c r="I54" s="28">
        <v>4.0</v>
      </c>
      <c r="J54" s="28">
        <v>4.0</v>
      </c>
      <c r="K54" s="28">
        <v>0.0</v>
      </c>
      <c r="L54" s="28">
        <v>0.0</v>
      </c>
      <c r="M54" s="28">
        <v>0.0</v>
      </c>
      <c r="N54" s="28">
        <v>0.0</v>
      </c>
      <c r="O54" s="28">
        <v>0.0</v>
      </c>
      <c r="P54" s="28">
        <v>0.0</v>
      </c>
      <c r="Q54" s="28">
        <v>0.0</v>
      </c>
      <c r="R54" s="28">
        <v>0.0</v>
      </c>
      <c r="S54" s="28">
        <v>0.0</v>
      </c>
      <c r="T54" s="37">
        <v>0.0</v>
      </c>
      <c r="U54" s="39">
        <f t="shared" si="1"/>
        <v>13</v>
      </c>
    </row>
    <row r="55">
      <c r="A55" s="28" t="s">
        <v>208</v>
      </c>
      <c r="B55" s="25" t="str">
        <f t="array" ref="B55">INDEX('Svi studenti'!$C$2:$C1000,MATCH(A55, 'Svi studenti'!$B$2:$B1000, 0))</f>
        <v>Каралеић, Урош</v>
      </c>
      <c r="C55" s="30" t="str">
        <f t="array" ref="C55">iferror(iNDEX('Svi studenti'!$G$2:$G1000,MATCH(A55, 'Svi studenti'!$B$2:$B1000, 0)),"---")</f>
        <v>2и2б</v>
      </c>
      <c r="D55" s="28">
        <v>3.0</v>
      </c>
      <c r="E55" s="37">
        <v>3.0</v>
      </c>
      <c r="F55" s="28">
        <v>3.0</v>
      </c>
      <c r="G55" s="28">
        <v>3.0</v>
      </c>
      <c r="H55" s="37">
        <v>2.0</v>
      </c>
      <c r="I55" s="28">
        <v>4.0</v>
      </c>
      <c r="J55" s="28">
        <v>4.0</v>
      </c>
      <c r="K55" s="28">
        <v>2.0</v>
      </c>
      <c r="L55" s="28">
        <v>2.0</v>
      </c>
      <c r="M55" s="28">
        <v>1.0</v>
      </c>
      <c r="N55" s="28">
        <v>7.0</v>
      </c>
      <c r="O55" s="28">
        <v>2.0</v>
      </c>
      <c r="P55" s="28">
        <v>2.0</v>
      </c>
      <c r="Q55" s="28">
        <v>5.0</v>
      </c>
      <c r="R55" s="28">
        <v>7.0</v>
      </c>
      <c r="S55" s="28">
        <v>3.0</v>
      </c>
      <c r="T55" s="37">
        <v>4.0</v>
      </c>
      <c r="U55" s="38">
        <f t="shared" si="1"/>
        <v>57</v>
      </c>
    </row>
    <row r="56">
      <c r="A56" s="28" t="s">
        <v>242</v>
      </c>
      <c r="B56" s="25" t="str">
        <f t="array" ref="B56">INDEX('Svi studenti'!$C$2:$C1000,MATCH(A56, 'Svi studenti'!$B$2:$B1000, 0))</f>
        <v>Крсмановић, Сара</v>
      </c>
      <c r="C56" s="30" t="str">
        <f t="array" ref="C56">iferror(iNDEX('Svi studenti'!$G$2:$G1000,MATCH(A56, 'Svi studenti'!$B$2:$B1000, 0)),"---")</f>
        <v>2и1а</v>
      </c>
      <c r="D56" s="28">
        <v>4.0</v>
      </c>
      <c r="E56" s="37">
        <v>3.0</v>
      </c>
      <c r="F56" s="28">
        <v>1.5</v>
      </c>
      <c r="G56" s="28">
        <v>1.5</v>
      </c>
      <c r="H56" s="37">
        <v>1.0</v>
      </c>
      <c r="I56" s="28">
        <v>5.0</v>
      </c>
      <c r="J56" s="28">
        <v>5.0</v>
      </c>
      <c r="K56" s="28">
        <v>0.0</v>
      </c>
      <c r="L56" s="28">
        <v>2.0</v>
      </c>
      <c r="M56" s="28">
        <v>1.0</v>
      </c>
      <c r="N56" s="28">
        <v>0.0</v>
      </c>
      <c r="O56" s="28">
        <v>0.0</v>
      </c>
      <c r="P56" s="28">
        <v>0.0</v>
      </c>
      <c r="Q56" s="28">
        <v>0.0</v>
      </c>
      <c r="R56" s="28">
        <v>0.0</v>
      </c>
      <c r="S56" s="28">
        <v>0.0</v>
      </c>
      <c r="T56" s="37">
        <v>0.0</v>
      </c>
      <c r="U56" s="39">
        <f t="shared" si="1"/>
        <v>24</v>
      </c>
    </row>
    <row r="57">
      <c r="A57" s="28" t="s">
        <v>248</v>
      </c>
      <c r="B57" s="25" t="str">
        <f t="array" ref="B57">INDEX('Svi studenti'!$C$2:$C1000,MATCH(A57, 'Svi studenti'!$B$2:$B1000, 0))</f>
        <v>Кукољ, Стефан</v>
      </c>
      <c r="C57" s="30" t="str">
        <f t="array" ref="C57">iferror(iNDEX('Svi studenti'!$G$2:$G1000,MATCH(A57, 'Svi studenti'!$B$2:$B1000, 0)),"---")</f>
        <v>2и2б</v>
      </c>
      <c r="D57" s="28">
        <v>3.0</v>
      </c>
      <c r="E57" s="37">
        <v>2.0</v>
      </c>
      <c r="F57" s="28">
        <v>2.0</v>
      </c>
      <c r="G57" s="28">
        <v>2.0</v>
      </c>
      <c r="H57" s="37">
        <v>0.0</v>
      </c>
      <c r="I57" s="28">
        <v>4.0</v>
      </c>
      <c r="J57" s="28">
        <v>4.0</v>
      </c>
      <c r="K57" s="28">
        <v>2.0</v>
      </c>
      <c r="L57" s="28">
        <v>2.0</v>
      </c>
      <c r="M57" s="28">
        <v>1.0</v>
      </c>
      <c r="N57" s="28">
        <v>5.0</v>
      </c>
      <c r="O57" s="28">
        <v>2.0</v>
      </c>
      <c r="P57" s="28">
        <v>2.0</v>
      </c>
      <c r="Q57" s="28">
        <v>7.0</v>
      </c>
      <c r="R57" s="28">
        <v>4.0</v>
      </c>
      <c r="S57" s="28">
        <v>0.0</v>
      </c>
      <c r="T57" s="37">
        <v>4.0</v>
      </c>
      <c r="U57" s="38">
        <f t="shared" si="1"/>
        <v>46</v>
      </c>
    </row>
    <row r="58">
      <c r="A58" s="28" t="s">
        <v>7</v>
      </c>
      <c r="B58" s="25" t="str">
        <f t="array" ref="B58">INDEX('Svi studenti'!$C$2:$C1000,MATCH(A58, 'Svi studenti'!$B$2:$B1000, 0))</f>
        <v>Аврамовић, Лазар</v>
      </c>
      <c r="C58" s="30" t="str">
        <f t="array" ref="C58">iferror(iNDEX('Svi studenti'!$G$2:$G1000,MATCH(A58, 'Svi studenti'!$B$2:$B1000, 0)),"---")</f>
        <v>2и2б</v>
      </c>
      <c r="D58" s="28">
        <v>4.0</v>
      </c>
      <c r="E58" s="37">
        <v>3.0</v>
      </c>
      <c r="F58" s="28">
        <v>1.0</v>
      </c>
      <c r="G58" s="28">
        <v>0.0</v>
      </c>
      <c r="H58" s="37">
        <v>0.0</v>
      </c>
      <c r="I58" s="28">
        <v>0.0</v>
      </c>
      <c r="J58" s="28">
        <v>0.0</v>
      </c>
      <c r="K58" s="28">
        <v>0.0</v>
      </c>
      <c r="L58" s="28">
        <v>0.0</v>
      </c>
      <c r="M58" s="28">
        <v>0.0</v>
      </c>
      <c r="N58" s="28">
        <v>0.0</v>
      </c>
      <c r="O58" s="28">
        <v>0.0</v>
      </c>
      <c r="P58" s="28">
        <v>0.0</v>
      </c>
      <c r="Q58" s="28">
        <v>0.0</v>
      </c>
      <c r="R58" s="28">
        <v>0.0</v>
      </c>
      <c r="S58" s="28">
        <v>0.0</v>
      </c>
      <c r="T58" s="37">
        <v>0.0</v>
      </c>
      <c r="U58" s="39">
        <f t="shared" si="1"/>
        <v>8</v>
      </c>
    </row>
    <row r="59">
      <c r="A59" s="28" t="s">
        <v>254</v>
      </c>
      <c r="B59" s="25" t="str">
        <f t="array" ref="B59">INDEX('Svi studenti'!$C$2:$C1000,MATCH(A59, 'Svi studenti'!$B$2:$B1000, 0))</f>
        <v>Лазовић, Лазар</v>
      </c>
      <c r="C59" s="30" t="str">
        <f t="array" ref="C59">iferror(iNDEX('Svi studenti'!$G$2:$G1000,MATCH(A59, 'Svi studenti'!$B$2:$B1000, 0)),"---")</f>
        <v>2и1б</v>
      </c>
      <c r="D59" s="28">
        <v>4.0</v>
      </c>
      <c r="E59" s="37">
        <v>3.0</v>
      </c>
      <c r="F59" s="28">
        <v>1.0</v>
      </c>
      <c r="G59" s="28">
        <v>1.0</v>
      </c>
      <c r="H59" s="37">
        <v>1.0</v>
      </c>
      <c r="I59" s="28">
        <v>4.0</v>
      </c>
      <c r="J59" s="28">
        <v>4.0</v>
      </c>
      <c r="K59" s="28">
        <v>2.0</v>
      </c>
      <c r="L59" s="28">
        <v>2.0</v>
      </c>
      <c r="M59" s="28">
        <v>1.0</v>
      </c>
      <c r="N59" s="28">
        <v>4.0</v>
      </c>
      <c r="O59" s="28">
        <v>2.0</v>
      </c>
      <c r="P59" s="28">
        <v>2.0</v>
      </c>
      <c r="Q59" s="28">
        <v>7.0</v>
      </c>
      <c r="R59" s="28">
        <v>4.0</v>
      </c>
      <c r="S59" s="28">
        <v>0.0</v>
      </c>
      <c r="T59" s="37">
        <v>4.0</v>
      </c>
      <c r="U59" s="38">
        <f t="shared" si="1"/>
        <v>46</v>
      </c>
    </row>
    <row r="60">
      <c r="A60" s="28" t="s">
        <v>256</v>
      </c>
      <c r="B60" s="25" t="str">
        <f t="array" ref="B60">INDEX('Svi studenti'!$C$2:$C1000,MATCH(A60, 'Svi studenti'!$B$2:$B1000, 0))</f>
        <v>Лемајић, Милица</v>
      </c>
      <c r="C60" s="30" t="str">
        <f t="array" ref="C60">iferror(iNDEX('Svi studenti'!$G$2:$G1000,MATCH(A60, 'Svi studenti'!$B$2:$B1000, 0)),"---")</f>
        <v>2и1б</v>
      </c>
      <c r="D60" s="28">
        <v>4.0</v>
      </c>
      <c r="E60" s="37">
        <v>1.0</v>
      </c>
      <c r="F60" s="28">
        <v>0.0</v>
      </c>
      <c r="G60" s="28">
        <v>0.0</v>
      </c>
      <c r="H60" s="37">
        <v>0.0</v>
      </c>
      <c r="I60" s="28">
        <v>5.0</v>
      </c>
      <c r="J60" s="28">
        <v>5.0</v>
      </c>
      <c r="K60" s="28">
        <v>1.0</v>
      </c>
      <c r="L60" s="28">
        <v>2.0</v>
      </c>
      <c r="M60" s="28">
        <v>1.0</v>
      </c>
      <c r="N60" s="28">
        <v>4.0</v>
      </c>
      <c r="O60" s="28">
        <v>0.0</v>
      </c>
      <c r="P60" s="28">
        <v>0.0</v>
      </c>
      <c r="Q60" s="28">
        <v>6.0</v>
      </c>
      <c r="R60" s="28">
        <v>2.0</v>
      </c>
      <c r="S60" s="28">
        <v>1.0</v>
      </c>
      <c r="T60" s="37">
        <v>5.0</v>
      </c>
      <c r="U60" s="38">
        <f t="shared" si="1"/>
        <v>37</v>
      </c>
    </row>
    <row r="61">
      <c r="A61" s="28" t="s">
        <v>262</v>
      </c>
      <c r="B61" s="25" t="str">
        <f t="array" ref="B61">INDEX('Svi studenti'!$C$2:$C1000,MATCH(A61, 'Svi studenti'!$B$2:$B1000, 0))</f>
        <v>Луковић, Тања</v>
      </c>
      <c r="C61" s="41" t="s">
        <v>29</v>
      </c>
      <c r="D61" s="28">
        <v>4.0</v>
      </c>
      <c r="E61" s="37">
        <v>2.0</v>
      </c>
      <c r="F61" s="28">
        <v>0.0</v>
      </c>
      <c r="G61" s="28">
        <v>0.0</v>
      </c>
      <c r="H61" s="37">
        <v>0.0</v>
      </c>
      <c r="I61" s="28">
        <v>5.0</v>
      </c>
      <c r="J61" s="28">
        <v>5.0</v>
      </c>
      <c r="K61" s="28">
        <v>2.0</v>
      </c>
      <c r="L61" s="28">
        <v>2.0</v>
      </c>
      <c r="M61" s="28">
        <v>1.0</v>
      </c>
      <c r="N61" s="28">
        <v>6.0</v>
      </c>
      <c r="O61" s="28">
        <v>1.0</v>
      </c>
      <c r="P61" s="28">
        <v>1.0</v>
      </c>
      <c r="Q61" s="28">
        <v>7.0</v>
      </c>
      <c r="R61" s="28">
        <v>7.0</v>
      </c>
      <c r="S61" s="28">
        <v>0.0</v>
      </c>
      <c r="T61" s="37">
        <v>3.0</v>
      </c>
      <c r="U61" s="38">
        <f t="shared" si="1"/>
        <v>46</v>
      </c>
    </row>
    <row r="62">
      <c r="A62" s="28" t="s">
        <v>272</v>
      </c>
      <c r="B62" s="25" t="str">
        <f t="array" ref="B62">INDEX('Svi studenti'!$C$2:$C1000,MATCH(A62, 'Svi studenti'!$B$2:$B1000, 0))</f>
        <v>Марић, Ђорђе</v>
      </c>
      <c r="C62" s="30" t="str">
        <f t="array" ref="C62">iferror(iNDEX('Svi studenti'!$G$2:$G1000,MATCH(A62, 'Svi studenti'!$B$2:$B1000, 0)),"---")</f>
        <v>2и2а</v>
      </c>
      <c r="D62" s="28">
        <v>4.0</v>
      </c>
      <c r="E62" s="37">
        <v>2.0</v>
      </c>
      <c r="F62" s="28">
        <v>3.0</v>
      </c>
      <c r="G62" s="28">
        <v>3.0</v>
      </c>
      <c r="H62" s="37">
        <v>1.0</v>
      </c>
      <c r="I62" s="28">
        <v>4.0</v>
      </c>
      <c r="J62" s="28">
        <v>4.0</v>
      </c>
      <c r="K62" s="28">
        <v>2.0</v>
      </c>
      <c r="L62" s="28">
        <v>2.0</v>
      </c>
      <c r="M62" s="28">
        <v>1.0</v>
      </c>
      <c r="N62" s="28">
        <v>7.0</v>
      </c>
      <c r="O62" s="28">
        <v>2.0</v>
      </c>
      <c r="P62" s="28">
        <v>2.0</v>
      </c>
      <c r="Q62" s="28">
        <v>7.0</v>
      </c>
      <c r="R62" s="28">
        <v>7.0</v>
      </c>
      <c r="S62" s="28">
        <v>5.0</v>
      </c>
      <c r="T62" s="37">
        <v>5.0</v>
      </c>
      <c r="U62" s="38">
        <f t="shared" si="1"/>
        <v>61</v>
      </c>
    </row>
    <row r="63">
      <c r="A63" s="28" t="s">
        <v>369</v>
      </c>
      <c r="B63" s="25" t="str">
        <f t="array" ref="B63">INDEX('Svi studenti'!$C$2:$C1000,MATCH(A63, 'Svi studenti'!$B$2:$B1000, 0))</f>
        <v>Николић, Маријана</v>
      </c>
      <c r="C63" s="30" t="str">
        <f t="array" ref="C63">iferror(iNDEX('Svi studenti'!$G$2:$G1000,MATCH(A63, 'Svi studenti'!$B$2:$B1000, 0)),"---")</f>
        <v>2и1а</v>
      </c>
      <c r="D63" s="28">
        <v>4.0</v>
      </c>
      <c r="E63" s="37">
        <v>3.0</v>
      </c>
      <c r="F63" s="28">
        <v>1.0</v>
      </c>
      <c r="G63" s="28">
        <v>1.0</v>
      </c>
      <c r="H63" s="37">
        <v>0.0</v>
      </c>
      <c r="I63" s="28">
        <v>5.0</v>
      </c>
      <c r="J63" s="28">
        <v>5.0</v>
      </c>
      <c r="K63" s="28">
        <v>1.0</v>
      </c>
      <c r="L63" s="28">
        <v>0.0</v>
      </c>
      <c r="M63" s="28">
        <v>0.0</v>
      </c>
      <c r="N63" s="28">
        <v>0.0</v>
      </c>
      <c r="O63" s="28">
        <v>0.0</v>
      </c>
      <c r="P63" s="28">
        <v>0.0</v>
      </c>
      <c r="Q63" s="28">
        <v>0.0</v>
      </c>
      <c r="R63" s="28">
        <v>0.0</v>
      </c>
      <c r="S63" s="28">
        <v>0.0</v>
      </c>
      <c r="T63" s="37">
        <v>0.0</v>
      </c>
      <c r="U63" s="39">
        <f t="shared" si="1"/>
        <v>20</v>
      </c>
    </row>
    <row r="64">
      <c r="A64" s="28" t="s">
        <v>339</v>
      </c>
      <c r="B64" s="25" t="str">
        <f t="array" ref="B64">INDEX('Svi studenti'!$C$2:$C1000,MATCH(A64, 'Svi studenti'!$B$2:$B1000, 0))</f>
        <v>Мољковић Сиротић, Марко</v>
      </c>
      <c r="C64" s="30" t="str">
        <f t="array" ref="C64">iferror(iNDEX('Svi studenti'!$G$2:$G1000,MATCH(A64, 'Svi studenti'!$B$2:$B1000, 0)),"---")</f>
        <v>2и2б</v>
      </c>
      <c r="D64" s="28">
        <v>4.0</v>
      </c>
      <c r="E64" s="37">
        <v>2.0</v>
      </c>
      <c r="F64" s="28">
        <v>0.0</v>
      </c>
      <c r="G64" s="28">
        <v>0.0</v>
      </c>
      <c r="H64" s="37">
        <v>0.0</v>
      </c>
      <c r="I64" s="28">
        <v>0.0</v>
      </c>
      <c r="J64" s="28">
        <v>0.0</v>
      </c>
      <c r="K64" s="28">
        <v>0.0</v>
      </c>
      <c r="L64" s="28">
        <v>0.0</v>
      </c>
      <c r="M64" s="28">
        <v>0.0</v>
      </c>
      <c r="N64" s="28">
        <v>0.0</v>
      </c>
      <c r="O64" s="28">
        <v>0.0</v>
      </c>
      <c r="P64" s="28">
        <v>0.0</v>
      </c>
      <c r="Q64" s="28">
        <v>0.0</v>
      </c>
      <c r="R64" s="28">
        <v>0.0</v>
      </c>
      <c r="S64" s="28">
        <v>0.0</v>
      </c>
      <c r="T64" s="37">
        <v>0.0</v>
      </c>
      <c r="U64" s="39">
        <f t="shared" si="1"/>
        <v>6</v>
      </c>
    </row>
    <row r="65">
      <c r="A65" s="28" t="s">
        <v>287</v>
      </c>
      <c r="B65" s="25" t="str">
        <f t="array" ref="B65">INDEX('Svi studenti'!$C$2:$C1000,MATCH(A65, 'Svi studenti'!$B$2:$B1000, 0))</f>
        <v>Матовић, Димитрије</v>
      </c>
      <c r="C65" s="30" t="str">
        <f t="array" ref="C65">iferror(iNDEX('Svi studenti'!$G$2:$G1000,MATCH(A65, 'Svi studenti'!$B$2:$B1000, 0)),"---")</f>
        <v>2и1б</v>
      </c>
      <c r="D65" s="28">
        <v>4.0</v>
      </c>
      <c r="E65" s="37">
        <v>2.0</v>
      </c>
      <c r="F65" s="28">
        <v>0.0</v>
      </c>
      <c r="G65" s="28">
        <v>0.0</v>
      </c>
      <c r="H65" s="37">
        <v>1.0</v>
      </c>
      <c r="I65" s="28">
        <v>0.0</v>
      </c>
      <c r="J65" s="28">
        <v>0.0</v>
      </c>
      <c r="K65" s="28">
        <v>0.0</v>
      </c>
      <c r="L65" s="28">
        <v>0.0</v>
      </c>
      <c r="M65" s="28">
        <v>0.0</v>
      </c>
      <c r="N65" s="28">
        <v>0.0</v>
      </c>
      <c r="O65" s="28">
        <v>0.0</v>
      </c>
      <c r="P65" s="28">
        <v>0.0</v>
      </c>
      <c r="Q65" s="28">
        <v>0.0</v>
      </c>
      <c r="R65" s="28">
        <v>0.0</v>
      </c>
      <c r="S65" s="28">
        <v>0.0</v>
      </c>
      <c r="T65" s="37">
        <v>0.0</v>
      </c>
      <c r="U65" s="39">
        <f t="shared" si="1"/>
        <v>7</v>
      </c>
    </row>
    <row r="66">
      <c r="A66" s="28" t="s">
        <v>325</v>
      </c>
      <c r="B66" s="25" t="str">
        <f t="array" ref="B66">INDEX('Svi studenti'!$C$2:$C1000,MATCH(A66, 'Svi studenti'!$B$2:$B1000, 0))</f>
        <v>Мирковић, Милош</v>
      </c>
      <c r="C66" s="30" t="str">
        <f t="array" ref="C66">iferror(iNDEX('Svi studenti'!$G$2:$G1000,MATCH(A66, 'Svi studenti'!$B$2:$B1000, 0)),"---")</f>
        <v>2и1а</v>
      </c>
      <c r="D66" s="28">
        <v>4.0</v>
      </c>
      <c r="E66" s="37">
        <v>2.0</v>
      </c>
      <c r="F66" s="28">
        <v>3.0</v>
      </c>
      <c r="G66" s="28">
        <v>3.0</v>
      </c>
      <c r="H66" s="37">
        <v>2.0</v>
      </c>
      <c r="I66" s="28">
        <v>4.0</v>
      </c>
      <c r="J66" s="28">
        <v>4.0</v>
      </c>
      <c r="K66" s="28">
        <v>2.0</v>
      </c>
      <c r="L66" s="28">
        <v>2.0</v>
      </c>
      <c r="M66" s="28">
        <v>1.0</v>
      </c>
      <c r="N66" s="28">
        <v>1.0</v>
      </c>
      <c r="O66" s="28">
        <v>2.0</v>
      </c>
      <c r="P66" s="28">
        <v>0.0</v>
      </c>
      <c r="Q66" s="28">
        <v>2.0</v>
      </c>
      <c r="R66" s="28">
        <v>0.0</v>
      </c>
      <c r="S66" s="28">
        <v>0.0</v>
      </c>
      <c r="T66" s="37">
        <v>0.0</v>
      </c>
      <c r="U66" s="38">
        <f t="shared" si="1"/>
        <v>32</v>
      </c>
    </row>
    <row r="67">
      <c r="A67" s="28" t="s">
        <v>343</v>
      </c>
      <c r="B67" s="25" t="str">
        <f t="array" ref="B67">INDEX('Svi studenti'!$C$2:$C1000,MATCH(A67, 'Svi studenti'!$B$2:$B1000, 0))</f>
        <v>Недељковић, Емилија</v>
      </c>
      <c r="C67" s="30" t="str">
        <f t="array" ref="C67">iferror(iNDEX('Svi studenti'!$G$2:$G1000,MATCH(A67, 'Svi studenti'!$B$2:$B1000, 0)),"---")</f>
        <v>2и2а</v>
      </c>
      <c r="D67" s="28">
        <v>4.0</v>
      </c>
      <c r="E67" s="37">
        <v>2.0</v>
      </c>
      <c r="F67" s="28">
        <v>3.0</v>
      </c>
      <c r="G67" s="28">
        <v>3.0</v>
      </c>
      <c r="H67" s="37">
        <v>1.0</v>
      </c>
      <c r="I67" s="28">
        <v>5.0</v>
      </c>
      <c r="J67" s="28">
        <v>5.0</v>
      </c>
      <c r="K67" s="28">
        <v>2.0</v>
      </c>
      <c r="L67" s="28">
        <v>2.0</v>
      </c>
      <c r="M67" s="28">
        <v>1.0</v>
      </c>
      <c r="N67" s="28">
        <v>7.0</v>
      </c>
      <c r="O67" s="28">
        <v>2.0</v>
      </c>
      <c r="P67" s="28">
        <v>2.0</v>
      </c>
      <c r="Q67" s="28">
        <v>7.0</v>
      </c>
      <c r="R67" s="28">
        <v>7.0</v>
      </c>
      <c r="S67" s="28">
        <v>0.0</v>
      </c>
      <c r="T67" s="37">
        <v>5.0</v>
      </c>
      <c r="U67" s="38">
        <f t="shared" si="1"/>
        <v>58</v>
      </c>
    </row>
    <row r="68">
      <c r="A68" s="28" t="s">
        <v>347</v>
      </c>
      <c r="B68" s="25" t="str">
        <f t="array" ref="B68">INDEX('Svi studenti'!$C$2:$C1000,MATCH(A68, 'Svi studenti'!$B$2:$B1000, 0))</f>
        <v>Недељковић, Сања</v>
      </c>
      <c r="C68" s="30" t="str">
        <f t="array" ref="C68">iferror(iNDEX('Svi studenti'!$G$2:$G1000,MATCH(A68, 'Svi studenti'!$B$2:$B1000, 0)),"---")</f>
        <v>2и1б</v>
      </c>
      <c r="D68" s="28">
        <v>3.0</v>
      </c>
      <c r="E68" s="37">
        <v>3.0</v>
      </c>
      <c r="F68" s="28">
        <v>1.0</v>
      </c>
      <c r="G68" s="28">
        <v>0.0</v>
      </c>
      <c r="H68" s="37">
        <v>0.0</v>
      </c>
      <c r="I68" s="28">
        <v>0.0</v>
      </c>
      <c r="J68" s="28">
        <v>0.0</v>
      </c>
      <c r="K68" s="28">
        <v>0.0</v>
      </c>
      <c r="L68" s="28">
        <v>0.0</v>
      </c>
      <c r="M68" s="28">
        <v>0.0</v>
      </c>
      <c r="N68" s="28">
        <v>0.0</v>
      </c>
      <c r="O68" s="28">
        <v>0.0</v>
      </c>
      <c r="P68" s="28">
        <v>0.0</v>
      </c>
      <c r="Q68" s="28">
        <v>0.0</v>
      </c>
      <c r="R68" s="28">
        <v>0.0</v>
      </c>
      <c r="S68" s="28">
        <v>0.0</v>
      </c>
      <c r="T68" s="37">
        <v>0.0</v>
      </c>
      <c r="U68" s="39">
        <f t="shared" si="1"/>
        <v>7</v>
      </c>
    </row>
    <row r="69">
      <c r="A69" s="28" t="s">
        <v>398</v>
      </c>
      <c r="B69" s="25" t="str">
        <f t="array" ref="B69">INDEX('Svi studenti'!$C$2:$C1000,MATCH(A69, 'Svi studenti'!$B$2:$B1000, 0))</f>
        <v>Петровић, Марко</v>
      </c>
      <c r="C69" s="30" t="str">
        <f t="array" ref="C69">iferror(iNDEX('Svi studenti'!$G$2:$G1000,MATCH(A69, 'Svi studenti'!$B$2:$B1000, 0)),"---")</f>
        <v>2и2а</v>
      </c>
      <c r="D69" s="28">
        <v>4.0</v>
      </c>
      <c r="E69" s="37">
        <v>2.0</v>
      </c>
      <c r="F69" s="28">
        <v>2.0</v>
      </c>
      <c r="G69" s="28">
        <v>2.0</v>
      </c>
      <c r="H69" s="37">
        <v>0.0</v>
      </c>
      <c r="I69" s="28">
        <v>5.0</v>
      </c>
      <c r="J69" s="28">
        <v>5.0</v>
      </c>
      <c r="K69" s="28">
        <v>1.0</v>
      </c>
      <c r="L69" s="28">
        <v>2.0</v>
      </c>
      <c r="M69" s="28">
        <v>1.0</v>
      </c>
      <c r="N69" s="28">
        <v>7.0</v>
      </c>
      <c r="O69" s="28">
        <v>1.0</v>
      </c>
      <c r="P69" s="28">
        <v>2.0</v>
      </c>
      <c r="Q69" s="28">
        <v>6.0</v>
      </c>
      <c r="R69" s="28">
        <v>7.0</v>
      </c>
      <c r="S69" s="28">
        <v>5.0</v>
      </c>
      <c r="T69" s="37">
        <v>5.0</v>
      </c>
      <c r="U69" s="38">
        <f t="shared" si="1"/>
        <v>57</v>
      </c>
    </row>
    <row r="70">
      <c r="A70" s="28" t="s">
        <v>432</v>
      </c>
      <c r="B70" s="25" t="str">
        <f t="array" ref="B70">INDEX('Svi studenti'!$C$2:$C1000,MATCH(A70, 'Svi studenti'!$B$2:$B1000, 0))</f>
        <v>Радивојевић, Милица</v>
      </c>
      <c r="C70" s="30" t="str">
        <f t="array" ref="C70">iferror(iNDEX('Svi studenti'!$G$2:$G1000,MATCH(A70, 'Svi studenti'!$B$2:$B1000, 0)),"---")</f>
        <v>2и1б</v>
      </c>
      <c r="D70" s="28">
        <v>4.0</v>
      </c>
      <c r="E70" s="37">
        <v>3.0</v>
      </c>
      <c r="F70" s="28">
        <v>0.0</v>
      </c>
      <c r="G70" s="28">
        <v>0.0</v>
      </c>
      <c r="H70" s="37">
        <v>0.0</v>
      </c>
      <c r="I70" s="28">
        <v>4.0</v>
      </c>
      <c r="J70" s="28">
        <v>4.0</v>
      </c>
      <c r="K70" s="28">
        <v>2.0</v>
      </c>
      <c r="L70" s="28">
        <v>2.0</v>
      </c>
      <c r="M70" s="28">
        <v>0.0</v>
      </c>
      <c r="N70" s="28">
        <v>4.0</v>
      </c>
      <c r="O70" s="28">
        <v>2.0</v>
      </c>
      <c r="P70" s="28">
        <v>0.0</v>
      </c>
      <c r="Q70" s="28">
        <v>1.0</v>
      </c>
      <c r="R70" s="28">
        <v>0.0</v>
      </c>
      <c r="S70" s="28">
        <v>0.0</v>
      </c>
      <c r="T70" s="37">
        <v>0.0</v>
      </c>
      <c r="U70" s="39">
        <f t="shared" si="1"/>
        <v>26</v>
      </c>
    </row>
    <row r="71">
      <c r="A71" s="40">
        <v>43405.0</v>
      </c>
      <c r="B71" s="25" t="str">
        <f t="array" ref="B71">INDEX('Svi studenti'!$C$2:$C1000,MATCH(A71, 'Svi studenti'!$B$2:$B1000, 0))</f>
        <v>Радојевић, Лазар</v>
      </c>
      <c r="C71" s="30" t="str">
        <f t="array" ref="C71">iferror(iNDEX('Svi studenti'!$G$2:$G1000,MATCH(A71, 'Svi studenti'!$B$2:$B1000, 0)),"---")</f>
        <v>2и1а</v>
      </c>
      <c r="D71" s="28">
        <v>4.0</v>
      </c>
      <c r="E71" s="37">
        <v>3.0</v>
      </c>
      <c r="F71" s="28">
        <v>3.0</v>
      </c>
      <c r="G71" s="28">
        <v>3.0</v>
      </c>
      <c r="H71" s="37">
        <v>2.0</v>
      </c>
      <c r="I71" s="28">
        <v>5.0</v>
      </c>
      <c r="J71" s="28">
        <v>5.0</v>
      </c>
      <c r="K71" s="28">
        <v>2.0</v>
      </c>
      <c r="L71" s="28">
        <v>2.0</v>
      </c>
      <c r="M71" s="28">
        <v>1.0</v>
      </c>
      <c r="N71" s="28">
        <v>6.0</v>
      </c>
      <c r="O71" s="28">
        <v>2.0</v>
      </c>
      <c r="P71" s="28">
        <v>2.0</v>
      </c>
      <c r="Q71" s="28">
        <v>7.0</v>
      </c>
      <c r="R71" s="28">
        <v>7.0</v>
      </c>
      <c r="S71" s="28">
        <v>5.0</v>
      </c>
      <c r="T71" s="37">
        <v>5.0</v>
      </c>
      <c r="U71" s="38">
        <f t="shared" si="1"/>
        <v>64</v>
      </c>
    </row>
    <row r="72">
      <c r="A72" s="28" t="s">
        <v>443</v>
      </c>
      <c r="B72" s="25" t="str">
        <f t="array" ref="B72">INDEX('Svi studenti'!$C$2:$C1000,MATCH(A72, 'Svi studenti'!$B$2:$B1000, 0))</f>
        <v>Радојичић, Немања</v>
      </c>
      <c r="C72" s="30" t="str">
        <f t="array" ref="C72">iferror(iNDEX('Svi studenti'!$G$2:$G1000,MATCH(A72, 'Svi studenti'!$B$2:$B1000, 0)),"---")</f>
        <v>2и1а</v>
      </c>
      <c r="D72" s="28">
        <v>4.0</v>
      </c>
      <c r="E72" s="37">
        <v>3.0</v>
      </c>
      <c r="F72" s="28">
        <v>2.0</v>
      </c>
      <c r="G72" s="28">
        <v>2.0</v>
      </c>
      <c r="H72" s="37">
        <v>1.0</v>
      </c>
      <c r="I72" s="28">
        <v>5.0</v>
      </c>
      <c r="J72" s="28">
        <v>5.0</v>
      </c>
      <c r="K72" s="28">
        <v>1.0</v>
      </c>
      <c r="L72" s="28">
        <v>2.0</v>
      </c>
      <c r="M72" s="28">
        <v>1.0</v>
      </c>
      <c r="N72" s="28">
        <v>4.0</v>
      </c>
      <c r="O72" s="28">
        <v>2.0</v>
      </c>
      <c r="P72" s="28">
        <v>2.0</v>
      </c>
      <c r="Q72" s="28">
        <v>6.0</v>
      </c>
      <c r="R72" s="28">
        <v>0.0</v>
      </c>
      <c r="S72" s="28">
        <v>0.0</v>
      </c>
      <c r="T72" s="37">
        <v>4.0</v>
      </c>
      <c r="U72" s="38">
        <f t="shared" si="1"/>
        <v>44</v>
      </c>
    </row>
    <row r="73">
      <c r="A73" s="28" t="s">
        <v>580</v>
      </c>
      <c r="B73" s="25" t="str">
        <f t="array" ref="B73">INDEX('Svi studenti'!$C$2:$C1000,MATCH(A73, 'Svi studenti'!$B$2:$B1000, 0))</f>
        <v>Шћекић, Игор</v>
      </c>
      <c r="C73" s="30" t="str">
        <f t="array" ref="C73">iferror(iNDEX('Svi studenti'!$G$2:$G1000,MATCH(A73, 'Svi studenti'!$B$2:$B1000, 0)),"---")</f>
        <v>2и1а</v>
      </c>
      <c r="D73" s="28">
        <v>2.0</v>
      </c>
      <c r="E73" s="37">
        <v>3.0</v>
      </c>
      <c r="F73" s="28">
        <v>1.0</v>
      </c>
      <c r="G73" s="28">
        <v>1.0</v>
      </c>
      <c r="H73" s="37">
        <v>0.0</v>
      </c>
      <c r="I73" s="28">
        <v>0.0</v>
      </c>
      <c r="J73" s="28">
        <v>0.0</v>
      </c>
      <c r="K73" s="28">
        <v>0.0</v>
      </c>
      <c r="L73" s="28">
        <v>0.0</v>
      </c>
      <c r="M73" s="28">
        <v>0.0</v>
      </c>
      <c r="N73" s="28">
        <v>0.0</v>
      </c>
      <c r="O73" s="28">
        <v>0.0</v>
      </c>
      <c r="P73" s="28">
        <v>0.0</v>
      </c>
      <c r="Q73" s="28">
        <v>0.0</v>
      </c>
      <c r="R73" s="28">
        <v>0.0</v>
      </c>
      <c r="S73" s="28">
        <v>0.0</v>
      </c>
      <c r="T73" s="37">
        <v>0.0</v>
      </c>
      <c r="U73" s="39">
        <f t="shared" si="1"/>
        <v>7</v>
      </c>
    </row>
    <row r="74">
      <c r="A74" s="28" t="s">
        <v>500</v>
      </c>
      <c r="B74" s="25" t="str">
        <f t="array" ref="B74">INDEX('Svi studenti'!$C$2:$C1000,MATCH(A74, 'Svi studenti'!$B$2:$B1000, 0))</f>
        <v>Стојадиновић, Богдан</v>
      </c>
      <c r="C74" s="30" t="str">
        <f t="array" ref="C74">iferror(iNDEX('Svi studenti'!$G$2:$G1000,MATCH(A74, 'Svi studenti'!$B$2:$B1000, 0)),"---")</f>
        <v>2и1а</v>
      </c>
      <c r="D74" s="28">
        <v>4.0</v>
      </c>
      <c r="E74" s="37">
        <v>1.0</v>
      </c>
      <c r="F74" s="28">
        <v>0.0</v>
      </c>
      <c r="G74" s="28">
        <v>0.0</v>
      </c>
      <c r="H74" s="37">
        <v>2.0</v>
      </c>
      <c r="I74" s="28">
        <v>5.0</v>
      </c>
      <c r="J74" s="28">
        <v>5.0</v>
      </c>
      <c r="K74" s="28">
        <v>2.0</v>
      </c>
      <c r="L74" s="28">
        <v>2.0</v>
      </c>
      <c r="M74" s="28">
        <v>1.0</v>
      </c>
      <c r="N74" s="28">
        <v>6.0</v>
      </c>
      <c r="O74" s="28">
        <v>2.0</v>
      </c>
      <c r="P74" s="28">
        <v>2.0</v>
      </c>
      <c r="Q74" s="28">
        <v>7.0</v>
      </c>
      <c r="R74" s="28">
        <v>7.0</v>
      </c>
      <c r="S74" s="28">
        <v>2.0</v>
      </c>
      <c r="T74" s="37">
        <v>5.0</v>
      </c>
      <c r="U74" s="38">
        <f t="shared" si="1"/>
        <v>53</v>
      </c>
    </row>
    <row r="75">
      <c r="A75" s="42" t="s">
        <v>536</v>
      </c>
      <c r="B75" s="43" t="str">
        <f t="array" ref="B75">INDEX('Svi studenti'!$C$2:$C1000,MATCH(A75, 'Svi studenti'!$B$2:$B1000, 0))</f>
        <v>Трпковић, Марија</v>
      </c>
      <c r="C75" s="44" t="str">
        <f t="array" ref="C75">iferror(iNDEX('Svi studenti'!$G$2:$G1000,MATCH(A75, 'Svi studenti'!$B$2:$B1000, 0)),"---")</f>
        <v>2и1б</v>
      </c>
      <c r="D75" s="42">
        <v>4.0</v>
      </c>
      <c r="E75" s="45">
        <v>0.5</v>
      </c>
      <c r="F75" s="42">
        <v>0.0</v>
      </c>
      <c r="G75" s="42">
        <v>0.0</v>
      </c>
      <c r="H75" s="45">
        <v>0.0</v>
      </c>
      <c r="I75" s="42">
        <v>4.0</v>
      </c>
      <c r="J75" s="42">
        <v>4.0</v>
      </c>
      <c r="K75" s="42">
        <v>1.0</v>
      </c>
      <c r="L75" s="42">
        <v>2.0</v>
      </c>
      <c r="M75" s="42">
        <v>1.0</v>
      </c>
      <c r="N75" s="42">
        <v>0.0</v>
      </c>
      <c r="O75" s="42">
        <v>0.0</v>
      </c>
      <c r="P75" s="42">
        <v>0.0</v>
      </c>
      <c r="Q75" s="42">
        <v>0.0</v>
      </c>
      <c r="R75" s="42">
        <v>0.0</v>
      </c>
      <c r="S75" s="42">
        <v>0.0</v>
      </c>
      <c r="T75" s="45">
        <v>0.0</v>
      </c>
      <c r="U75" s="46">
        <f t="shared" si="1"/>
        <v>16.5</v>
      </c>
    </row>
  </sheetData>
  <mergeCells count="3">
    <mergeCell ref="D4:E4"/>
    <mergeCell ref="F4:H4"/>
    <mergeCell ref="I4:T4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  <col customWidth="1" min="6" max="6" width="16.38"/>
    <col customWidth="1" min="8" max="8" width="16.38"/>
    <col customWidth="1" min="10" max="10" width="35.75"/>
    <col customWidth="1" min="12" max="12" width="19.75"/>
    <col customWidth="1" min="13" max="13" width="18.38"/>
    <col customWidth="1" min="14" max="14" width="19.13"/>
    <col customWidth="1" min="15" max="15" width="21.75"/>
    <col customWidth="1" min="16" max="16" width="20.75"/>
    <col customWidth="1" min="19" max="19" width="24.63"/>
    <col customWidth="1" min="20" max="20" width="21.88"/>
    <col customWidth="1" min="21" max="22" width="16.13"/>
  </cols>
  <sheetData>
    <row r="1">
      <c r="C1" s="30"/>
    </row>
    <row r="2">
      <c r="C2" s="30"/>
    </row>
    <row r="3">
      <c r="C3" s="30"/>
    </row>
    <row r="4">
      <c r="C4" s="30"/>
      <c r="D4" s="31" t="s">
        <v>616</v>
      </c>
      <c r="E4" s="32"/>
      <c r="F4" s="31" t="s">
        <v>617</v>
      </c>
      <c r="J4" s="32"/>
      <c r="K4" s="31" t="s">
        <v>595</v>
      </c>
      <c r="V4" s="32"/>
    </row>
    <row r="5">
      <c r="A5" s="16" t="s">
        <v>589</v>
      </c>
      <c r="B5" s="16" t="s">
        <v>590</v>
      </c>
      <c r="C5" s="33" t="s">
        <v>596</v>
      </c>
      <c r="D5" s="34" t="s">
        <v>618</v>
      </c>
      <c r="E5" s="35" t="s">
        <v>619</v>
      </c>
      <c r="F5" s="34" t="s">
        <v>620</v>
      </c>
      <c r="G5" s="34" t="s">
        <v>621</v>
      </c>
      <c r="H5" s="34" t="s">
        <v>622</v>
      </c>
      <c r="I5" s="34" t="s">
        <v>623</v>
      </c>
      <c r="J5" s="35" t="s">
        <v>624</v>
      </c>
      <c r="K5" s="34" t="s">
        <v>625</v>
      </c>
      <c r="L5" s="34" t="s">
        <v>626</v>
      </c>
      <c r="M5" s="34" t="s">
        <v>627</v>
      </c>
      <c r="N5" s="34" t="s">
        <v>628</v>
      </c>
      <c r="O5" s="34" t="s">
        <v>629</v>
      </c>
      <c r="P5" s="34" t="s">
        <v>630</v>
      </c>
      <c r="Q5" s="34" t="s">
        <v>631</v>
      </c>
      <c r="R5" s="34" t="s">
        <v>632</v>
      </c>
      <c r="S5" s="34" t="s">
        <v>633</v>
      </c>
      <c r="T5" s="34" t="s">
        <v>634</v>
      </c>
      <c r="U5" s="34" t="s">
        <v>635</v>
      </c>
      <c r="V5" s="35" t="s">
        <v>636</v>
      </c>
      <c r="W5" s="36" t="s">
        <v>614</v>
      </c>
    </row>
    <row r="6">
      <c r="A6" s="28" t="s">
        <v>359</v>
      </c>
      <c r="B6" s="25" t="str">
        <f t="array" ref="B6">INDEX('Svi studenti'!$C$2:$C999,MATCH(A6, 'Svi studenti'!$B$2:$B999, 0))</f>
        <v>Никитовић, Марко</v>
      </c>
      <c r="C6" s="47" t="str">
        <f t="array" ref="C6">iferror(iNDEX('Svi studenti'!$G$2:$G999,MATCH(A6, 'Svi studenti'!$B$2:$B999, 0)),"---")</f>
        <v>2и2а</v>
      </c>
      <c r="D6" s="28">
        <v>5.0</v>
      </c>
      <c r="E6" s="37">
        <v>4.0</v>
      </c>
      <c r="F6" s="28">
        <v>3.5</v>
      </c>
      <c r="G6" s="28">
        <v>1.5</v>
      </c>
      <c r="H6" s="28">
        <v>2.0</v>
      </c>
      <c r="I6" s="28">
        <v>2.0</v>
      </c>
      <c r="J6" s="37">
        <v>0.0</v>
      </c>
      <c r="K6" s="28">
        <v>4.0</v>
      </c>
      <c r="L6" s="28">
        <v>2.0</v>
      </c>
      <c r="M6" s="28">
        <v>2.0</v>
      </c>
      <c r="N6" s="28">
        <v>1.0</v>
      </c>
      <c r="O6" s="28">
        <v>2.0</v>
      </c>
      <c r="P6" s="28">
        <v>2.0</v>
      </c>
      <c r="Q6" s="28">
        <v>4.0</v>
      </c>
      <c r="R6" s="28">
        <v>1.0</v>
      </c>
      <c r="S6" s="28">
        <v>6.0</v>
      </c>
      <c r="T6" s="28">
        <v>5.0</v>
      </c>
      <c r="U6" s="28">
        <v>4.0</v>
      </c>
      <c r="V6" s="37">
        <v>5.0</v>
      </c>
      <c r="W6" s="30">
        <f t="shared" ref="W6:W21" si="1">SUM(D6:V6)</f>
        <v>56</v>
      </c>
    </row>
    <row r="7">
      <c r="A7" s="28" t="s">
        <v>30</v>
      </c>
      <c r="B7" s="25" t="str">
        <f t="array" ref="B7">INDEX('Svi studenti'!$C$2:$C999,MATCH(A7, 'Svi studenti'!$B$2:$B999, 0))</f>
        <v>Амиџић, Вук</v>
      </c>
      <c r="C7" s="47" t="str">
        <f t="array" ref="C7">iferror(iNDEX('Svi studenti'!$G$2:$G999,MATCH(A7, 'Svi studenti'!$B$2:$B999, 0)),"---")</f>
        <v>2и1а</v>
      </c>
      <c r="D7" s="28">
        <v>4.0</v>
      </c>
      <c r="E7" s="37">
        <v>5.0</v>
      </c>
      <c r="F7" s="28">
        <v>4.0</v>
      </c>
      <c r="G7" s="28">
        <v>2.0</v>
      </c>
      <c r="H7" s="28">
        <v>2.0</v>
      </c>
      <c r="I7" s="28">
        <v>1.0</v>
      </c>
      <c r="J7" s="37">
        <v>0.0</v>
      </c>
      <c r="K7" s="28">
        <v>3.0</v>
      </c>
      <c r="L7" s="28">
        <v>2.0</v>
      </c>
      <c r="M7" s="28">
        <v>2.0</v>
      </c>
      <c r="N7" s="28">
        <v>0.0</v>
      </c>
      <c r="O7" s="28">
        <v>2.0</v>
      </c>
      <c r="P7" s="28">
        <v>2.0</v>
      </c>
      <c r="Q7" s="28">
        <v>3.0</v>
      </c>
      <c r="R7" s="28">
        <v>1.0</v>
      </c>
      <c r="S7" s="28">
        <v>7.0</v>
      </c>
      <c r="T7" s="28">
        <v>5.0</v>
      </c>
      <c r="U7" s="28">
        <v>1.0</v>
      </c>
      <c r="V7" s="37">
        <v>0.0</v>
      </c>
      <c r="W7" s="30">
        <f t="shared" si="1"/>
        <v>46</v>
      </c>
    </row>
    <row r="8">
      <c r="A8" s="28" t="s">
        <v>7</v>
      </c>
      <c r="B8" s="25" t="str">
        <f t="array" ref="B8">INDEX('Svi studenti'!$C$2:$C999,MATCH(A8, 'Svi studenti'!$B$2:$B999, 0))</f>
        <v>Аврамовић, Лазар</v>
      </c>
      <c r="C8" s="47" t="str">
        <f t="array" ref="C8">iferror(iNDEX('Svi studenti'!$G$2:$G999,MATCH(A8, 'Svi studenti'!$B$2:$B999, 0)),"---")</f>
        <v>2и2б</v>
      </c>
      <c r="D8" s="28">
        <v>3.0</v>
      </c>
      <c r="E8" s="37">
        <v>2.0</v>
      </c>
      <c r="F8" s="28">
        <v>1.0</v>
      </c>
      <c r="G8" s="28">
        <v>0.0</v>
      </c>
      <c r="H8" s="28">
        <v>0.0</v>
      </c>
      <c r="I8" s="28">
        <v>0.0</v>
      </c>
      <c r="J8" s="37">
        <v>0.0</v>
      </c>
      <c r="K8" s="28">
        <v>0.0</v>
      </c>
      <c r="L8" s="28">
        <v>0.0</v>
      </c>
      <c r="M8" s="28">
        <v>0.0</v>
      </c>
      <c r="N8" s="28">
        <v>0.0</v>
      </c>
      <c r="O8" s="28">
        <v>0.0</v>
      </c>
      <c r="P8" s="28">
        <v>0.0</v>
      </c>
      <c r="Q8" s="28">
        <v>0.0</v>
      </c>
      <c r="R8" s="28">
        <v>0.0</v>
      </c>
      <c r="S8" s="28">
        <v>0.0</v>
      </c>
      <c r="T8" s="28">
        <v>0.0</v>
      </c>
      <c r="U8" s="28">
        <v>0.0</v>
      </c>
      <c r="V8" s="37">
        <v>0.0</v>
      </c>
      <c r="W8" s="39">
        <f t="shared" si="1"/>
        <v>6</v>
      </c>
    </row>
    <row r="9">
      <c r="A9" s="28" t="s">
        <v>58</v>
      </c>
      <c r="B9" s="25" t="str">
        <f t="array" ref="B9">INDEX('Svi studenti'!$C$2:$C999,MATCH(A9, 'Svi studenti'!$B$2:$B999, 0))</f>
        <v>Боловић, Михаило</v>
      </c>
      <c r="C9" s="47" t="str">
        <f t="array" ref="C9">iferror(iNDEX('Svi studenti'!$G$2:$G999,MATCH(A9, 'Svi studenti'!$B$2:$B999, 0)),"---")</f>
        <v>2и1б</v>
      </c>
      <c r="D9" s="28">
        <v>2.0</v>
      </c>
      <c r="E9" s="37">
        <v>4.0</v>
      </c>
      <c r="F9" s="28">
        <v>2.0</v>
      </c>
      <c r="G9" s="28">
        <v>0.0</v>
      </c>
      <c r="H9" s="28">
        <v>0.0</v>
      </c>
      <c r="I9" s="28">
        <v>1.0</v>
      </c>
      <c r="J9" s="37">
        <v>0.0</v>
      </c>
      <c r="K9" s="28">
        <v>4.5</v>
      </c>
      <c r="L9" s="28">
        <v>0.0</v>
      </c>
      <c r="M9" s="28">
        <v>2.0</v>
      </c>
      <c r="N9" s="28">
        <v>0.0</v>
      </c>
      <c r="O9" s="28">
        <v>1.0</v>
      </c>
      <c r="P9" s="28">
        <v>1.0</v>
      </c>
      <c r="Q9" s="28">
        <v>3.0</v>
      </c>
      <c r="R9" s="28">
        <v>1.0</v>
      </c>
      <c r="S9" s="28">
        <v>4.0</v>
      </c>
      <c r="T9" s="28">
        <v>4.0</v>
      </c>
      <c r="U9" s="28">
        <v>3.0</v>
      </c>
      <c r="V9" s="37">
        <v>5.0</v>
      </c>
      <c r="W9" s="30">
        <f t="shared" si="1"/>
        <v>37.5</v>
      </c>
    </row>
    <row r="10">
      <c r="A10" s="28" t="s">
        <v>570</v>
      </c>
      <c r="B10" s="25" t="str">
        <f t="array" ref="B10">INDEX('Svi studenti'!$C$2:$C999,MATCH(A10, 'Svi studenti'!$B$2:$B999, 0))</f>
        <v>Чубриловић, Андреј</v>
      </c>
      <c r="C10" s="47" t="str">
        <f t="array" ref="C10">iferror(iNDEX('Svi studenti'!$G$2:$G999,MATCH(A10, 'Svi studenti'!$B$2:$B999, 0)),"---")</f>
        <v>2и2б</v>
      </c>
      <c r="D10" s="28">
        <v>5.0</v>
      </c>
      <c r="E10" s="37">
        <v>5.0</v>
      </c>
      <c r="F10" s="28">
        <v>3.0</v>
      </c>
      <c r="G10" s="28">
        <v>0.0</v>
      </c>
      <c r="H10" s="28">
        <v>2.0</v>
      </c>
      <c r="I10" s="28">
        <v>2.0</v>
      </c>
      <c r="J10" s="37">
        <v>0.0</v>
      </c>
      <c r="K10" s="28">
        <v>4.0</v>
      </c>
      <c r="L10" s="28">
        <v>2.0</v>
      </c>
      <c r="M10" s="28">
        <v>2.0</v>
      </c>
      <c r="N10" s="28">
        <v>0.0</v>
      </c>
      <c r="O10" s="28">
        <v>2.0</v>
      </c>
      <c r="P10" s="28">
        <v>2.0</v>
      </c>
      <c r="Q10" s="28">
        <v>4.0</v>
      </c>
      <c r="R10" s="28">
        <v>1.0</v>
      </c>
      <c r="S10" s="28">
        <v>6.0</v>
      </c>
      <c r="T10" s="28">
        <v>1.0</v>
      </c>
      <c r="U10" s="28">
        <v>2.0</v>
      </c>
      <c r="V10" s="37">
        <v>1.0</v>
      </c>
      <c r="W10" s="30">
        <f t="shared" si="1"/>
        <v>44</v>
      </c>
    </row>
    <row r="11">
      <c r="A11" s="28" t="s">
        <v>564</v>
      </c>
      <c r="B11" s="25" t="str">
        <f t="array" ref="B11">INDEX('Svi studenti'!$C$2:$C999,MATCH(A11, 'Svi studenti'!$B$2:$B999, 0))</f>
        <v>Цуцић, Маша</v>
      </c>
      <c r="C11" s="47" t="str">
        <f t="array" ref="C11">iferror(iNDEX('Svi studenti'!$G$2:$G999,MATCH(A11, 'Svi studenti'!$B$2:$B999, 0)),"---")</f>
        <v>2и1б</v>
      </c>
      <c r="D11" s="28">
        <v>3.0</v>
      </c>
      <c r="E11" s="37">
        <v>5.0</v>
      </c>
      <c r="F11" s="28">
        <v>4.0</v>
      </c>
      <c r="G11" s="28">
        <v>1.5</v>
      </c>
      <c r="H11" s="28">
        <v>2.0</v>
      </c>
      <c r="I11" s="28">
        <v>0.0</v>
      </c>
      <c r="J11" s="37">
        <v>0.0</v>
      </c>
      <c r="K11" s="28">
        <v>5.0</v>
      </c>
      <c r="L11" s="28">
        <v>2.0</v>
      </c>
      <c r="M11" s="28">
        <v>2.0</v>
      </c>
      <c r="N11" s="28">
        <v>0.0</v>
      </c>
      <c r="O11" s="28">
        <v>2.0</v>
      </c>
      <c r="P11" s="28">
        <v>2.0</v>
      </c>
      <c r="Q11" s="28">
        <v>4.0</v>
      </c>
      <c r="R11" s="28">
        <v>2.0</v>
      </c>
      <c r="S11" s="28">
        <v>7.0</v>
      </c>
      <c r="T11" s="28">
        <v>1.0</v>
      </c>
      <c r="U11" s="28">
        <v>5.0</v>
      </c>
      <c r="V11" s="37">
        <v>5.0</v>
      </c>
      <c r="W11" s="30">
        <f t="shared" si="1"/>
        <v>52.5</v>
      </c>
    </row>
    <row r="12">
      <c r="A12" s="28" t="s">
        <v>572</v>
      </c>
      <c r="B12" s="25" t="str">
        <f t="array" ref="B12">INDEX('Svi studenti'!$C$2:$C999,MATCH(A12, 'Svi studenti'!$B$2:$B999, 0))</f>
        <v>Чуповић, Маријана</v>
      </c>
      <c r="C12" s="47" t="str">
        <f t="array" ref="C12">iferror(iNDEX('Svi studenti'!$G$2:$G999,MATCH(A12, 'Svi studenti'!$B$2:$B999, 0)),"---")</f>
        <v>2и1б</v>
      </c>
      <c r="D12" s="28">
        <v>4.0</v>
      </c>
      <c r="E12" s="37">
        <v>4.0</v>
      </c>
      <c r="F12" s="28">
        <v>4.0</v>
      </c>
      <c r="G12" s="28">
        <v>0.0</v>
      </c>
      <c r="H12" s="28">
        <v>2.0</v>
      </c>
      <c r="I12" s="28">
        <v>2.0</v>
      </c>
      <c r="J12" s="37">
        <v>0.0</v>
      </c>
      <c r="K12" s="28">
        <v>4.0</v>
      </c>
      <c r="L12" s="28">
        <v>2.0</v>
      </c>
      <c r="M12" s="28">
        <v>2.0</v>
      </c>
      <c r="N12" s="28">
        <v>1.0</v>
      </c>
      <c r="O12" s="28">
        <v>2.0</v>
      </c>
      <c r="P12" s="28">
        <v>2.0</v>
      </c>
      <c r="Q12" s="28">
        <v>4.0</v>
      </c>
      <c r="R12" s="28">
        <v>0.0</v>
      </c>
      <c r="S12" s="28">
        <v>7.0</v>
      </c>
      <c r="T12" s="28">
        <v>6.0</v>
      </c>
      <c r="U12" s="28">
        <v>5.0</v>
      </c>
      <c r="V12" s="37">
        <v>5.0</v>
      </c>
      <c r="W12" s="30">
        <f t="shared" si="1"/>
        <v>56</v>
      </c>
    </row>
    <row r="13">
      <c r="A13" s="28" t="s">
        <v>556</v>
      </c>
      <c r="B13" s="25" t="str">
        <f t="array" ref="B13">INDEX('Svi studenti'!$C$2:$C999,MATCH(A13, 'Svi studenti'!$B$2:$B999, 0))</f>
        <v>Цветковић, Јована</v>
      </c>
      <c r="C13" s="47" t="str">
        <f t="array" ref="C13">iferror(iNDEX('Svi studenti'!$G$2:$G999,MATCH(A13, 'Svi studenti'!$B$2:$B999, 0)),"---")</f>
        <v>2и2а</v>
      </c>
      <c r="D13" s="28">
        <v>3.0</v>
      </c>
      <c r="E13" s="37">
        <v>2.0</v>
      </c>
      <c r="F13" s="28">
        <v>1.0</v>
      </c>
      <c r="G13" s="28">
        <v>0.0</v>
      </c>
      <c r="H13" s="28">
        <v>0.0</v>
      </c>
      <c r="I13" s="28">
        <v>0.0</v>
      </c>
      <c r="J13" s="37">
        <v>0.0</v>
      </c>
      <c r="K13" s="28">
        <v>3.0</v>
      </c>
      <c r="L13" s="28">
        <v>2.0</v>
      </c>
      <c r="M13" s="28">
        <v>2.0</v>
      </c>
      <c r="N13" s="28">
        <v>1.0</v>
      </c>
      <c r="O13" s="28">
        <v>2.0</v>
      </c>
      <c r="P13" s="28">
        <v>2.0</v>
      </c>
      <c r="Q13" s="28">
        <v>4.0</v>
      </c>
      <c r="R13" s="28">
        <v>3.0</v>
      </c>
      <c r="S13" s="28">
        <v>7.0</v>
      </c>
      <c r="T13" s="28">
        <v>6.0</v>
      </c>
      <c r="U13" s="28">
        <v>5.0</v>
      </c>
      <c r="V13" s="37">
        <v>5.0</v>
      </c>
      <c r="W13" s="30">
        <f t="shared" si="1"/>
        <v>48</v>
      </c>
    </row>
    <row r="14">
      <c r="A14" s="28" t="s">
        <v>125</v>
      </c>
      <c r="B14" s="25" t="str">
        <f t="array" ref="B14">INDEX('Svi studenti'!$C$2:$C999,MATCH(A14, 'Svi studenti'!$B$2:$B999, 0))</f>
        <v>Дедић, Михаило</v>
      </c>
      <c r="C14" s="47" t="str">
        <f t="array" ref="C14">iferror(iNDEX('Svi studenti'!$G$2:$G999,MATCH(A14, 'Svi studenti'!$B$2:$B999, 0)),"---")</f>
        <v>2и1б</v>
      </c>
      <c r="D14" s="28">
        <v>5.0</v>
      </c>
      <c r="E14" s="37">
        <v>4.0</v>
      </c>
      <c r="F14" s="28">
        <v>1.0</v>
      </c>
      <c r="G14" s="28">
        <v>0.0</v>
      </c>
      <c r="H14" s="28">
        <v>0.0</v>
      </c>
      <c r="I14" s="28">
        <v>0.0</v>
      </c>
      <c r="J14" s="37">
        <v>0.0</v>
      </c>
      <c r="K14" s="28">
        <v>5.0</v>
      </c>
      <c r="L14" s="28">
        <v>2.0</v>
      </c>
      <c r="M14" s="28">
        <v>2.0</v>
      </c>
      <c r="N14" s="28">
        <v>0.0</v>
      </c>
      <c r="O14" s="28">
        <v>2.0</v>
      </c>
      <c r="P14" s="28">
        <v>2.0</v>
      </c>
      <c r="Q14" s="28">
        <v>4.0</v>
      </c>
      <c r="R14" s="28">
        <v>3.0</v>
      </c>
      <c r="S14" s="28">
        <v>7.0</v>
      </c>
      <c r="T14" s="28">
        <v>6.0</v>
      </c>
      <c r="U14" s="28">
        <v>4.0</v>
      </c>
      <c r="V14" s="37">
        <v>1.0</v>
      </c>
      <c r="W14" s="30">
        <f t="shared" si="1"/>
        <v>48</v>
      </c>
    </row>
    <row r="15">
      <c r="A15" s="28" t="s">
        <v>187</v>
      </c>
      <c r="B15" s="25" t="str">
        <f t="array" ref="B15">INDEX('Svi studenti'!$C$2:$C999,MATCH(A15, 'Svi studenti'!$B$2:$B999, 0))</f>
        <v>Јањић, Филип</v>
      </c>
      <c r="C15" s="47" t="str">
        <f t="array" ref="C15">iferror(iNDEX('Svi studenti'!$G$2:$G999,MATCH(A15, 'Svi studenti'!$B$2:$B999, 0)),"---")</f>
        <v>2и1б</v>
      </c>
      <c r="D15" s="28">
        <v>3.0</v>
      </c>
      <c r="E15" s="37">
        <v>5.0</v>
      </c>
      <c r="F15" s="28">
        <v>0.0</v>
      </c>
      <c r="G15" s="28">
        <v>0.0</v>
      </c>
      <c r="H15" s="28">
        <v>0.0</v>
      </c>
      <c r="I15" s="28">
        <v>0.0</v>
      </c>
      <c r="J15" s="37">
        <v>0.0</v>
      </c>
      <c r="K15" s="28">
        <v>0.0</v>
      </c>
      <c r="L15" s="28">
        <v>0.0</v>
      </c>
      <c r="M15" s="28">
        <v>0.0</v>
      </c>
      <c r="N15" s="28">
        <v>0.0</v>
      </c>
      <c r="O15" s="28">
        <v>0.0</v>
      </c>
      <c r="P15" s="28">
        <v>0.0</v>
      </c>
      <c r="Q15" s="28">
        <v>0.0</v>
      </c>
      <c r="R15" s="28">
        <v>0.0</v>
      </c>
      <c r="S15" s="28">
        <v>0.0</v>
      </c>
      <c r="T15" s="28">
        <v>0.0</v>
      </c>
      <c r="U15" s="28">
        <v>0.0</v>
      </c>
      <c r="V15" s="37">
        <v>0.0</v>
      </c>
      <c r="W15" s="39">
        <f t="shared" si="1"/>
        <v>8</v>
      </c>
    </row>
    <row r="16">
      <c r="A16" s="28" t="s">
        <v>548</v>
      </c>
      <c r="B16" s="25" t="str">
        <f t="array" ref="B16">INDEX('Svi studenti'!$C$2:$C999,MATCH(A16, 'Svi studenti'!$B$2:$B999, 0))</f>
        <v>Филиповић, Михаела</v>
      </c>
      <c r="C16" s="47" t="str">
        <f t="array" ref="C16">iferror(iNDEX('Svi studenti'!$G$2:$G999,MATCH(A16, 'Svi studenti'!$B$2:$B999, 0)),"---")</f>
        <v>2и1б</v>
      </c>
      <c r="D16" s="28">
        <v>2.0</v>
      </c>
      <c r="E16" s="37">
        <v>4.0</v>
      </c>
      <c r="F16" s="28">
        <v>4.0</v>
      </c>
      <c r="G16" s="28">
        <v>1.0</v>
      </c>
      <c r="H16" s="28">
        <v>2.0</v>
      </c>
      <c r="I16" s="28">
        <v>2.0</v>
      </c>
      <c r="J16" s="37">
        <v>0.0</v>
      </c>
      <c r="K16" s="28">
        <v>4.0</v>
      </c>
      <c r="L16" s="28">
        <v>2.0</v>
      </c>
      <c r="M16" s="28">
        <v>2.0</v>
      </c>
      <c r="N16" s="28">
        <v>0.0</v>
      </c>
      <c r="O16" s="28">
        <v>2.0</v>
      </c>
      <c r="P16" s="28">
        <v>2.0</v>
      </c>
      <c r="Q16" s="28">
        <v>4.0</v>
      </c>
      <c r="R16" s="28">
        <v>1.0</v>
      </c>
      <c r="S16" s="28">
        <v>3.0</v>
      </c>
      <c r="T16" s="28">
        <v>1.0</v>
      </c>
      <c r="U16" s="28">
        <v>5.0</v>
      </c>
      <c r="V16" s="37">
        <v>5.0</v>
      </c>
      <c r="W16" s="30">
        <f t="shared" si="1"/>
        <v>46</v>
      </c>
    </row>
    <row r="17">
      <c r="A17" s="28" t="s">
        <v>94</v>
      </c>
      <c r="B17" s="25" t="str">
        <f t="array" ref="B17">INDEX('Svi studenti'!$C$2:$C999,MATCH(A17, 'Svi studenti'!$B$2:$B999, 0))</f>
        <v>Гачевић, Маша</v>
      </c>
      <c r="C17" s="47" t="str">
        <f t="array" ref="C17">iferror(iNDEX('Svi studenti'!$G$2:$G999,MATCH(A17, 'Svi studenti'!$B$2:$B999, 0)),"---")</f>
        <v>2и2а</v>
      </c>
      <c r="D17" s="28">
        <v>5.0</v>
      </c>
      <c r="E17" s="37">
        <v>2.0</v>
      </c>
      <c r="F17" s="28">
        <v>2.0</v>
      </c>
      <c r="G17" s="28">
        <v>2.0</v>
      </c>
      <c r="H17" s="28">
        <v>2.0</v>
      </c>
      <c r="I17" s="28">
        <v>2.0</v>
      </c>
      <c r="J17" s="37">
        <v>0.0</v>
      </c>
      <c r="K17" s="28">
        <v>5.0</v>
      </c>
      <c r="L17" s="28">
        <v>2.0</v>
      </c>
      <c r="M17" s="28">
        <v>2.0</v>
      </c>
      <c r="N17" s="28">
        <v>0.0</v>
      </c>
      <c r="O17" s="28">
        <v>2.0</v>
      </c>
      <c r="P17" s="28">
        <v>2.0</v>
      </c>
      <c r="Q17" s="28">
        <v>4.0</v>
      </c>
      <c r="R17" s="28">
        <v>1.0</v>
      </c>
      <c r="S17" s="28">
        <v>3.0</v>
      </c>
      <c r="T17" s="28">
        <v>0.0</v>
      </c>
      <c r="U17" s="28">
        <v>0.0</v>
      </c>
      <c r="V17" s="37">
        <v>0.0</v>
      </c>
      <c r="W17" s="30">
        <f t="shared" si="1"/>
        <v>36</v>
      </c>
    </row>
    <row r="18">
      <c r="A18" s="28" t="s">
        <v>90</v>
      </c>
      <c r="B18" s="25" t="str">
        <f t="array" ref="B18">INDEX('Svi studenti'!$C$2:$C999,MATCH(A18, 'Svi studenti'!$B$2:$B999, 0))</f>
        <v>Гајин, Филип</v>
      </c>
      <c r="C18" s="47" t="str">
        <f t="array" ref="C18">iferror(iNDEX('Svi studenti'!$G$2:$G999,MATCH(A18, 'Svi studenti'!$B$2:$B999, 0)),"---")</f>
        <v>2и2а</v>
      </c>
      <c r="D18" s="28">
        <v>5.0</v>
      </c>
      <c r="E18" s="37">
        <v>5.0</v>
      </c>
      <c r="F18" s="28">
        <v>4.0</v>
      </c>
      <c r="G18" s="28">
        <v>2.0</v>
      </c>
      <c r="H18" s="28">
        <v>2.0</v>
      </c>
      <c r="I18" s="28">
        <v>2.0</v>
      </c>
      <c r="J18" s="37">
        <v>0.0</v>
      </c>
      <c r="K18" s="28">
        <v>4.0</v>
      </c>
      <c r="L18" s="28">
        <v>0.0</v>
      </c>
      <c r="M18" s="28">
        <v>2.0</v>
      </c>
      <c r="N18" s="28">
        <v>0.0</v>
      </c>
      <c r="O18" s="28">
        <v>2.0</v>
      </c>
      <c r="P18" s="28">
        <v>0.0</v>
      </c>
      <c r="Q18" s="28">
        <v>0.0</v>
      </c>
      <c r="R18" s="28">
        <v>0.0</v>
      </c>
      <c r="S18" s="28">
        <v>2.0</v>
      </c>
      <c r="T18" s="28">
        <v>1.0</v>
      </c>
      <c r="U18" s="28">
        <v>1.0</v>
      </c>
      <c r="V18" s="37">
        <v>0.0</v>
      </c>
      <c r="W18" s="30">
        <f t="shared" si="1"/>
        <v>32</v>
      </c>
    </row>
    <row r="19">
      <c r="A19" s="28" t="s">
        <v>88</v>
      </c>
      <c r="B19" s="25" t="str">
        <f t="array" ref="B19">INDEX('Svi studenti'!$C$2:$C999,MATCH(A19, 'Svi studenti'!$B$2:$B999, 0))</f>
        <v>Гавриловић, Јелисавета</v>
      </c>
      <c r="C19" s="47" t="str">
        <f t="array" ref="C19">iferror(iNDEX('Svi studenti'!$G$2:$G999,MATCH(A19, 'Svi studenti'!$B$2:$B999, 0)),"---")</f>
        <v>2и2б</v>
      </c>
      <c r="D19" s="28">
        <v>3.0</v>
      </c>
      <c r="E19" s="37">
        <v>5.0</v>
      </c>
      <c r="F19" s="28">
        <v>4.0</v>
      </c>
      <c r="G19" s="28">
        <v>0.0</v>
      </c>
      <c r="H19" s="28">
        <v>2.0</v>
      </c>
      <c r="I19" s="28">
        <v>1.5</v>
      </c>
      <c r="J19" s="37">
        <v>0.0</v>
      </c>
      <c r="K19" s="28">
        <v>4.0</v>
      </c>
      <c r="L19" s="28">
        <v>2.0</v>
      </c>
      <c r="M19" s="28">
        <v>2.0</v>
      </c>
      <c r="N19" s="28">
        <v>1.0</v>
      </c>
      <c r="O19" s="28">
        <v>2.0</v>
      </c>
      <c r="P19" s="28">
        <v>2.0</v>
      </c>
      <c r="Q19" s="28">
        <v>4.0</v>
      </c>
      <c r="R19" s="28">
        <v>2.0</v>
      </c>
      <c r="S19" s="28">
        <v>7.0</v>
      </c>
      <c r="T19" s="28">
        <v>4.0</v>
      </c>
      <c r="U19" s="28">
        <v>4.0</v>
      </c>
      <c r="V19" s="37">
        <v>5.0</v>
      </c>
      <c r="W19" s="30">
        <f t="shared" si="1"/>
        <v>54.5</v>
      </c>
    </row>
    <row r="20">
      <c r="A20" s="28" t="s">
        <v>102</v>
      </c>
      <c r="B20" s="25" t="str">
        <f t="array" ref="B20">INDEX('Svi studenti'!$C$2:$C999,MATCH(A20, 'Svi studenti'!$B$2:$B999, 0))</f>
        <v>Гојин, Владимир</v>
      </c>
      <c r="C20" s="47" t="str">
        <f t="array" ref="C20">iferror(iNDEX('Svi studenti'!$G$2:$G999,MATCH(A20, 'Svi studenti'!$B$2:$B999, 0)),"---")</f>
        <v>2и2б</v>
      </c>
      <c r="D20" s="28">
        <v>2.0</v>
      </c>
      <c r="E20" s="37">
        <v>4.0</v>
      </c>
      <c r="F20" s="28">
        <v>0.0</v>
      </c>
      <c r="G20" s="28">
        <v>0.0</v>
      </c>
      <c r="H20" s="28">
        <v>0.0</v>
      </c>
      <c r="I20" s="28">
        <v>0.0</v>
      </c>
      <c r="J20" s="37">
        <v>0.0</v>
      </c>
      <c r="K20" s="28">
        <v>0.0</v>
      </c>
      <c r="L20" s="28">
        <v>0.0</v>
      </c>
      <c r="M20" s="28">
        <v>0.0</v>
      </c>
      <c r="N20" s="28">
        <v>0.0</v>
      </c>
      <c r="O20" s="28">
        <v>0.0</v>
      </c>
      <c r="P20" s="28">
        <v>0.0</v>
      </c>
      <c r="Q20" s="28">
        <v>0.0</v>
      </c>
      <c r="R20" s="28">
        <v>0.0</v>
      </c>
      <c r="S20" s="28">
        <v>0.0</v>
      </c>
      <c r="T20" s="28">
        <v>0.0</v>
      </c>
      <c r="U20" s="28">
        <v>0.0</v>
      </c>
      <c r="V20" s="37">
        <v>0.0</v>
      </c>
      <c r="W20" s="39">
        <f t="shared" si="1"/>
        <v>6</v>
      </c>
    </row>
    <row r="21">
      <c r="A21" s="28" t="s">
        <v>117</v>
      </c>
      <c r="B21" s="25" t="str">
        <f t="array" ref="B21">INDEX('Svi studenti'!$C$2:$C999,MATCH(A21, 'Svi studenti'!$B$2:$B999, 0))</f>
        <v>Грујчић, Марко</v>
      </c>
      <c r="C21" s="47" t="str">
        <f t="array" ref="C21">iferror(iNDEX('Svi studenti'!$G$2:$G999,MATCH(A21, 'Svi studenti'!$B$2:$B999, 0)),"---")</f>
        <v>2и2а</v>
      </c>
      <c r="D21" s="28">
        <v>5.0</v>
      </c>
      <c r="E21" s="37">
        <v>4.0</v>
      </c>
      <c r="F21" s="28">
        <v>4.0</v>
      </c>
      <c r="G21" s="28">
        <v>2.0</v>
      </c>
      <c r="H21" s="28">
        <v>1.0</v>
      </c>
      <c r="I21" s="28">
        <v>0.0</v>
      </c>
      <c r="J21" s="37">
        <v>0.0</v>
      </c>
      <c r="K21" s="28">
        <v>5.0</v>
      </c>
      <c r="L21" s="28">
        <v>2.0</v>
      </c>
      <c r="M21" s="28">
        <v>1.0</v>
      </c>
      <c r="N21" s="28">
        <v>1.0</v>
      </c>
      <c r="O21" s="28">
        <v>2.0</v>
      </c>
      <c r="P21" s="28">
        <v>2.0</v>
      </c>
      <c r="Q21" s="28">
        <v>4.0</v>
      </c>
      <c r="R21" s="28">
        <v>1.0</v>
      </c>
      <c r="S21" s="28">
        <v>7.0</v>
      </c>
      <c r="T21" s="28">
        <v>6.0</v>
      </c>
      <c r="U21" s="28">
        <v>5.0</v>
      </c>
      <c r="V21" s="37">
        <v>5.0</v>
      </c>
      <c r="W21" s="30">
        <f t="shared" si="1"/>
        <v>57</v>
      </c>
    </row>
    <row r="22">
      <c r="A22" s="28" t="s">
        <v>189</v>
      </c>
      <c r="B22" s="25" t="str">
        <f t="array" ref="B22">INDEX('Svi studenti'!$C$2:$C999,MATCH(A22, 'Svi studenti'!$B$2:$B999, 0))</f>
        <v>Јевтић, Јулијана</v>
      </c>
      <c r="C22" s="47" t="str">
        <f t="array" ref="C22">iferror(iNDEX('Svi studenti'!$G$2:$G999,MATCH(A22, 'Svi studenti'!$B$2:$B999, 0)),"---")</f>
        <v>2и1а</v>
      </c>
      <c r="D22" s="28">
        <v>5.0</v>
      </c>
      <c r="E22" s="37">
        <v>5.0</v>
      </c>
      <c r="F22" s="28">
        <v>4.0</v>
      </c>
      <c r="G22" s="28">
        <v>1.0</v>
      </c>
      <c r="H22" s="28">
        <v>2.0</v>
      </c>
      <c r="I22" s="28">
        <v>2.0</v>
      </c>
      <c r="J22" s="48">
        <v>3.0</v>
      </c>
      <c r="K22" s="28">
        <v>5.0</v>
      </c>
      <c r="L22" s="28">
        <v>2.0</v>
      </c>
      <c r="M22" s="28">
        <v>2.0</v>
      </c>
      <c r="N22" s="28">
        <v>1.0</v>
      </c>
      <c r="O22" s="28">
        <v>2.0</v>
      </c>
      <c r="P22" s="28">
        <v>2.0</v>
      </c>
      <c r="Q22" s="28">
        <v>4.0</v>
      </c>
      <c r="R22" s="28">
        <v>3.0</v>
      </c>
      <c r="S22" s="28">
        <v>7.0</v>
      </c>
      <c r="T22" s="28">
        <v>7.0</v>
      </c>
      <c r="U22" s="28">
        <v>5.0</v>
      </c>
      <c r="V22" s="37">
        <v>5.0</v>
      </c>
      <c r="W22" s="37">
        <v>65.0</v>
      </c>
    </row>
    <row r="23">
      <c r="A23" s="40">
        <v>43770.0</v>
      </c>
      <c r="B23" s="25" t="str">
        <f t="array" ref="B23">INDEX('Svi studenti'!$C$2:$C999,MATCH(A23, 'Svi studenti'!$B$2:$B999, 0))</f>
        <v>Јовановић, Димитрије</v>
      </c>
      <c r="C23" s="47" t="str">
        <f t="array" ref="C23">iferror(iNDEX('Svi studenti'!$G$2:$G999,MATCH(A23, 'Svi studenti'!$B$2:$B999, 0)),"---")</f>
        <v>2и2а</v>
      </c>
      <c r="D23" s="28">
        <v>2.0</v>
      </c>
      <c r="E23" s="37">
        <v>5.0</v>
      </c>
      <c r="F23" s="28">
        <v>4.0</v>
      </c>
      <c r="G23" s="28">
        <v>0.0</v>
      </c>
      <c r="H23" s="28">
        <v>2.0</v>
      </c>
      <c r="I23" s="28">
        <v>2.0</v>
      </c>
      <c r="J23" s="37">
        <v>0.0</v>
      </c>
      <c r="K23" s="28">
        <v>4.0</v>
      </c>
      <c r="L23" s="28">
        <v>2.0</v>
      </c>
      <c r="M23" s="28">
        <v>2.0</v>
      </c>
      <c r="N23" s="28">
        <v>1.0</v>
      </c>
      <c r="O23" s="28">
        <v>2.0</v>
      </c>
      <c r="P23" s="28">
        <v>2.0</v>
      </c>
      <c r="Q23" s="28">
        <v>3.0</v>
      </c>
      <c r="R23" s="28">
        <v>2.0</v>
      </c>
      <c r="S23" s="28">
        <v>7.0</v>
      </c>
      <c r="T23" s="28">
        <v>0.0</v>
      </c>
      <c r="U23" s="28">
        <v>5.0</v>
      </c>
      <c r="V23" s="37">
        <v>5.0</v>
      </c>
      <c r="W23" s="30">
        <f t="shared" ref="W23:W54" si="2">SUM(D23:V23)</f>
        <v>50</v>
      </c>
    </row>
    <row r="24">
      <c r="A24" s="28" t="s">
        <v>196</v>
      </c>
      <c r="B24" s="25" t="str">
        <f t="array" ref="B24">INDEX('Svi studenti'!$C$2:$C999,MATCH(A24, 'Svi studenti'!$B$2:$B999, 0))</f>
        <v>Јовановић, Милета</v>
      </c>
      <c r="C24" s="47" t="str">
        <f t="array" ref="C24">iferror(iNDEX('Svi studenti'!$G$2:$G999,MATCH(A24, 'Svi studenti'!$B$2:$B999, 0)),"---")</f>
        <v>2и2б</v>
      </c>
      <c r="D24" s="28">
        <v>5.0</v>
      </c>
      <c r="E24" s="37">
        <v>5.0</v>
      </c>
      <c r="F24" s="28">
        <v>4.0</v>
      </c>
      <c r="G24" s="28">
        <v>2.0</v>
      </c>
      <c r="H24" s="28">
        <v>2.0</v>
      </c>
      <c r="I24" s="28">
        <v>2.0</v>
      </c>
      <c r="J24" s="37">
        <v>0.0</v>
      </c>
      <c r="K24" s="28">
        <v>5.0</v>
      </c>
      <c r="L24" s="28">
        <v>2.0</v>
      </c>
      <c r="M24" s="28">
        <v>2.0</v>
      </c>
      <c r="N24" s="28">
        <v>0.0</v>
      </c>
      <c r="O24" s="28">
        <v>2.0</v>
      </c>
      <c r="P24" s="28">
        <v>2.0</v>
      </c>
      <c r="Q24" s="28">
        <v>4.0</v>
      </c>
      <c r="R24" s="28">
        <v>2.0</v>
      </c>
      <c r="S24" s="28">
        <v>7.0</v>
      </c>
      <c r="T24" s="28">
        <v>6.0</v>
      </c>
      <c r="U24" s="28">
        <v>5.0</v>
      </c>
      <c r="V24" s="37">
        <v>5.0</v>
      </c>
      <c r="W24" s="30">
        <f t="shared" si="2"/>
        <v>62</v>
      </c>
    </row>
    <row r="25">
      <c r="A25" s="28" t="s">
        <v>204</v>
      </c>
      <c r="B25" s="25" t="str">
        <f t="array" ref="B25">INDEX('Svi studenti'!$C$2:$C999,MATCH(A25, 'Svi studenti'!$B$2:$B999, 0))</f>
        <v>Калинић, Сара</v>
      </c>
      <c r="C25" s="47" t="str">
        <f t="array" ref="C25">iferror(iNDEX('Svi studenti'!$G$2:$G999,MATCH(A25, 'Svi studenti'!$B$2:$B999, 0)),"---")</f>
        <v>2и2а</v>
      </c>
      <c r="D25" s="28">
        <v>3.0</v>
      </c>
      <c r="E25" s="37">
        <v>5.0</v>
      </c>
      <c r="F25" s="28">
        <v>4.0</v>
      </c>
      <c r="G25" s="28">
        <v>2.0</v>
      </c>
      <c r="H25" s="28">
        <v>2.0</v>
      </c>
      <c r="I25" s="28">
        <v>2.0</v>
      </c>
      <c r="J25" s="37">
        <v>0.0</v>
      </c>
      <c r="K25" s="28">
        <v>5.0</v>
      </c>
      <c r="L25" s="28">
        <v>2.0</v>
      </c>
      <c r="M25" s="28">
        <v>2.0</v>
      </c>
      <c r="N25" s="28">
        <v>0.0</v>
      </c>
      <c r="O25" s="28">
        <v>2.0</v>
      </c>
      <c r="P25" s="28">
        <v>2.0</v>
      </c>
      <c r="Q25" s="28">
        <v>4.0</v>
      </c>
      <c r="R25" s="28">
        <v>1.0</v>
      </c>
      <c r="S25" s="28">
        <v>7.0</v>
      </c>
      <c r="T25" s="28">
        <v>6.0</v>
      </c>
      <c r="U25" s="28">
        <v>5.0</v>
      </c>
      <c r="V25" s="37">
        <v>5.0</v>
      </c>
      <c r="W25" s="30">
        <f t="shared" si="2"/>
        <v>59</v>
      </c>
    </row>
    <row r="26">
      <c r="A26" s="28" t="s">
        <v>212</v>
      </c>
      <c r="B26" s="25" t="str">
        <f t="array" ref="B26">INDEX('Svi studenti'!$C$2:$C999,MATCH(A26, 'Svi studenti'!$B$2:$B999, 0))</f>
        <v>Керкоч, Стефан</v>
      </c>
      <c r="C26" s="47" t="str">
        <f t="array" ref="C26">iferror(iNDEX('Svi studenti'!$G$2:$G999,MATCH(A26, 'Svi studenti'!$B$2:$B999, 0)),"---")</f>
        <v>2и2б</v>
      </c>
      <c r="D26" s="28">
        <v>3.0</v>
      </c>
      <c r="E26" s="37">
        <v>5.0</v>
      </c>
      <c r="F26" s="28">
        <v>4.0</v>
      </c>
      <c r="G26" s="28">
        <v>2.0</v>
      </c>
      <c r="H26" s="28">
        <v>2.0</v>
      </c>
      <c r="I26" s="28">
        <v>2.0</v>
      </c>
      <c r="J26" s="48">
        <v>3.0</v>
      </c>
      <c r="K26" s="28">
        <v>4.0</v>
      </c>
      <c r="L26" s="28">
        <v>2.0</v>
      </c>
      <c r="M26" s="28">
        <v>2.0</v>
      </c>
      <c r="N26" s="28">
        <v>0.0</v>
      </c>
      <c r="O26" s="28">
        <v>2.0</v>
      </c>
      <c r="P26" s="28">
        <v>2.0</v>
      </c>
      <c r="Q26" s="28">
        <v>4.0</v>
      </c>
      <c r="R26" s="28">
        <v>2.0</v>
      </c>
      <c r="S26" s="28">
        <v>7.0</v>
      </c>
      <c r="T26" s="28">
        <v>6.0</v>
      </c>
      <c r="U26" s="28">
        <v>5.0</v>
      </c>
      <c r="V26" s="37">
        <v>1.0</v>
      </c>
      <c r="W26" s="30">
        <f t="shared" si="2"/>
        <v>58</v>
      </c>
    </row>
    <row r="27">
      <c r="A27" s="28" t="s">
        <v>220</v>
      </c>
      <c r="B27" s="25" t="str">
        <f t="array" ref="B27">INDEX('Svi studenti'!$C$2:$C999,MATCH(A27, 'Svi studenti'!$B$2:$B999, 0))</f>
        <v>Клеут, Милица</v>
      </c>
      <c r="C27" s="47" t="str">
        <f t="array" ref="C27">iferror(iNDEX('Svi studenti'!$G$2:$G999,MATCH(A27, 'Svi studenti'!$B$2:$B999, 0)),"---")</f>
        <v>2и1а</v>
      </c>
      <c r="D27" s="28">
        <v>2.0</v>
      </c>
      <c r="E27" s="37">
        <v>4.0</v>
      </c>
      <c r="F27" s="28">
        <v>4.0</v>
      </c>
      <c r="G27" s="28">
        <v>0.0</v>
      </c>
      <c r="H27" s="28">
        <v>2.0</v>
      </c>
      <c r="I27" s="28">
        <v>2.0</v>
      </c>
      <c r="J27" s="37">
        <v>0.0</v>
      </c>
      <c r="K27" s="28">
        <v>5.0</v>
      </c>
      <c r="L27" s="28">
        <v>1.0</v>
      </c>
      <c r="M27" s="28">
        <v>2.0</v>
      </c>
      <c r="N27" s="28">
        <v>0.0</v>
      </c>
      <c r="O27" s="28">
        <v>2.0</v>
      </c>
      <c r="P27" s="28">
        <v>1.0</v>
      </c>
      <c r="Q27" s="28">
        <v>1.0</v>
      </c>
      <c r="R27" s="28">
        <v>2.0</v>
      </c>
      <c r="S27" s="28">
        <v>5.0</v>
      </c>
      <c r="T27" s="28">
        <v>6.0</v>
      </c>
      <c r="U27" s="28">
        <v>4.0</v>
      </c>
      <c r="V27" s="37">
        <v>1.0</v>
      </c>
      <c r="W27" s="30">
        <f t="shared" si="2"/>
        <v>44</v>
      </c>
    </row>
    <row r="28">
      <c r="A28" s="28" t="s">
        <v>222</v>
      </c>
      <c r="B28" s="25" t="str">
        <f t="array" ref="B28">INDEX('Svi studenti'!$C$2:$C999,MATCH(A28, 'Svi studenti'!$B$2:$B999, 0))</f>
        <v>Кнежевић, Ана</v>
      </c>
      <c r="C28" s="47" t="str">
        <f t="array" ref="C28">iferror(iNDEX('Svi studenti'!$G$2:$G999,MATCH(A28, 'Svi studenti'!$B$2:$B999, 0)),"---")</f>
        <v>2и2б</v>
      </c>
      <c r="D28" s="28">
        <v>2.0</v>
      </c>
      <c r="E28" s="37">
        <v>4.5</v>
      </c>
      <c r="F28" s="28">
        <v>3.5</v>
      </c>
      <c r="G28" s="28">
        <v>2.0</v>
      </c>
      <c r="H28" s="28">
        <v>1.0</v>
      </c>
      <c r="I28" s="28">
        <v>0.0</v>
      </c>
      <c r="J28" s="37">
        <v>0.0</v>
      </c>
      <c r="K28" s="28">
        <v>4.0</v>
      </c>
      <c r="L28" s="28">
        <v>2.0</v>
      </c>
      <c r="M28" s="28">
        <v>2.0</v>
      </c>
      <c r="N28" s="28">
        <v>1.0</v>
      </c>
      <c r="O28" s="28">
        <v>2.0</v>
      </c>
      <c r="P28" s="28">
        <v>2.0</v>
      </c>
      <c r="Q28" s="28">
        <v>1.0</v>
      </c>
      <c r="R28" s="28">
        <v>0.0</v>
      </c>
      <c r="S28" s="28">
        <v>5.0</v>
      </c>
      <c r="T28" s="28">
        <v>1.0</v>
      </c>
      <c r="U28" s="28">
        <v>4.0</v>
      </c>
      <c r="V28" s="37">
        <v>5.0</v>
      </c>
      <c r="W28" s="30">
        <f t="shared" si="2"/>
        <v>42</v>
      </c>
    </row>
    <row r="29">
      <c r="A29" s="28" t="s">
        <v>242</v>
      </c>
      <c r="B29" s="25" t="str">
        <f t="array" ref="B29">INDEX('Svi studenti'!$C$2:$C999,MATCH(A29, 'Svi studenti'!$B$2:$B999, 0))</f>
        <v>Крсмановић, Сара</v>
      </c>
      <c r="C29" s="47" t="str">
        <f t="array" ref="C29">iferror(iNDEX('Svi studenti'!$G$2:$G999,MATCH(A29, 'Svi studenti'!$B$2:$B999, 0)),"---")</f>
        <v>2и1а</v>
      </c>
      <c r="D29" s="28">
        <v>2.0</v>
      </c>
      <c r="E29" s="37">
        <v>2.0</v>
      </c>
      <c r="F29" s="28">
        <v>4.0</v>
      </c>
      <c r="G29" s="28">
        <v>2.0</v>
      </c>
      <c r="H29" s="28">
        <v>2.0</v>
      </c>
      <c r="I29" s="28">
        <v>2.0</v>
      </c>
      <c r="J29" s="37">
        <v>0.0</v>
      </c>
      <c r="K29" s="28">
        <v>4.0</v>
      </c>
      <c r="L29" s="28">
        <v>2.0</v>
      </c>
      <c r="M29" s="28">
        <v>2.0</v>
      </c>
      <c r="N29" s="28">
        <v>0.0</v>
      </c>
      <c r="O29" s="28">
        <v>2.0</v>
      </c>
      <c r="P29" s="28">
        <v>2.0</v>
      </c>
      <c r="Q29" s="28">
        <v>4.0</v>
      </c>
      <c r="R29" s="28">
        <v>3.0</v>
      </c>
      <c r="S29" s="28">
        <v>7.0</v>
      </c>
      <c r="T29" s="28">
        <v>7.0</v>
      </c>
      <c r="U29" s="28">
        <v>4.0</v>
      </c>
      <c r="V29" s="37">
        <v>1.0</v>
      </c>
      <c r="W29" s="30">
        <f t="shared" si="2"/>
        <v>52</v>
      </c>
    </row>
    <row r="30">
      <c r="A30" s="28" t="s">
        <v>283</v>
      </c>
      <c r="B30" s="25" t="str">
        <f t="array" ref="B30">INDEX('Svi studenti'!$C$2:$C999,MATCH(A30, 'Svi studenti'!$B$2:$B999, 0))</f>
        <v>Марковић, Огњен</v>
      </c>
      <c r="C30" s="47" t="str">
        <f t="array" ref="C30">iferror(iNDEX('Svi studenti'!$G$2:$G999,MATCH(A30, 'Svi studenti'!$B$2:$B999, 0)),"---")</f>
        <v>2и1а</v>
      </c>
      <c r="D30" s="28">
        <v>3.0</v>
      </c>
      <c r="E30" s="37">
        <v>5.0</v>
      </c>
      <c r="F30" s="28">
        <v>0.0</v>
      </c>
      <c r="G30" s="28">
        <v>0.0</v>
      </c>
      <c r="H30" s="28">
        <v>0.0</v>
      </c>
      <c r="I30" s="28">
        <v>0.0</v>
      </c>
      <c r="J30" s="37">
        <v>0.0</v>
      </c>
      <c r="K30" s="28">
        <v>0.0</v>
      </c>
      <c r="L30" s="28">
        <v>0.0</v>
      </c>
      <c r="M30" s="28">
        <v>0.0</v>
      </c>
      <c r="N30" s="28">
        <v>0.0</v>
      </c>
      <c r="O30" s="28">
        <v>0.0</v>
      </c>
      <c r="P30" s="28">
        <v>0.0</v>
      </c>
      <c r="Q30" s="28">
        <v>0.0</v>
      </c>
      <c r="R30" s="28">
        <v>0.0</v>
      </c>
      <c r="S30" s="28">
        <v>0.0</v>
      </c>
      <c r="T30" s="28">
        <v>0.0</v>
      </c>
      <c r="U30" s="28">
        <v>0.0</v>
      </c>
      <c r="V30" s="37">
        <v>0.0</v>
      </c>
      <c r="W30" s="39">
        <f t="shared" si="2"/>
        <v>8</v>
      </c>
    </row>
    <row r="31">
      <c r="A31" s="28" t="s">
        <v>287</v>
      </c>
      <c r="B31" s="25" t="str">
        <f t="array" ref="B31">INDEX('Svi studenti'!$C$2:$C999,MATCH(A31, 'Svi studenti'!$B$2:$B999, 0))</f>
        <v>Матовић, Димитрије</v>
      </c>
      <c r="C31" s="47" t="str">
        <f t="array" ref="C31">iferror(iNDEX('Svi studenti'!$G$2:$G999,MATCH(A31, 'Svi studenti'!$B$2:$B999, 0)),"---")</f>
        <v>2и1б</v>
      </c>
      <c r="D31" s="28">
        <v>5.0</v>
      </c>
      <c r="E31" s="37">
        <v>4.0</v>
      </c>
      <c r="F31" s="28">
        <v>1.0</v>
      </c>
      <c r="G31" s="28">
        <v>0.0</v>
      </c>
      <c r="H31" s="28">
        <v>0.0</v>
      </c>
      <c r="I31" s="28">
        <v>0.0</v>
      </c>
      <c r="J31" s="37">
        <v>0.0</v>
      </c>
      <c r="K31" s="28">
        <v>5.0</v>
      </c>
      <c r="L31" s="28">
        <v>2.0</v>
      </c>
      <c r="M31" s="28">
        <v>2.0</v>
      </c>
      <c r="N31" s="28">
        <v>0.0</v>
      </c>
      <c r="O31" s="28">
        <v>2.0</v>
      </c>
      <c r="P31" s="28">
        <v>2.0</v>
      </c>
      <c r="Q31" s="28">
        <v>1.0</v>
      </c>
      <c r="R31" s="28">
        <v>0.0</v>
      </c>
      <c r="S31" s="28">
        <v>1.0</v>
      </c>
      <c r="T31" s="28">
        <v>1.0</v>
      </c>
      <c r="U31" s="28">
        <v>1.0</v>
      </c>
      <c r="V31" s="37">
        <v>1.0</v>
      </c>
      <c r="W31" s="39">
        <f t="shared" si="2"/>
        <v>28</v>
      </c>
    </row>
    <row r="32">
      <c r="A32" s="28" t="s">
        <v>329</v>
      </c>
      <c r="B32" s="25" t="str">
        <f t="array" ref="B32">INDEX('Svi studenti'!$C$2:$C999,MATCH(A32, 'Svi studenti'!$B$2:$B999, 0))</f>
        <v>Мићевић, Митар</v>
      </c>
      <c r="C32" s="47" t="str">
        <f t="array" ref="C32">iferror(iNDEX('Svi studenti'!$G$2:$G999,MATCH(A32, 'Svi studenti'!$B$2:$B999, 0)),"---")</f>
        <v>2и1а</v>
      </c>
      <c r="D32" s="28">
        <v>5.0</v>
      </c>
      <c r="E32" s="37">
        <v>5.0</v>
      </c>
      <c r="F32" s="28">
        <v>4.0</v>
      </c>
      <c r="G32" s="28">
        <v>2.0</v>
      </c>
      <c r="H32" s="28">
        <v>2.0</v>
      </c>
      <c r="I32" s="28">
        <v>2.0</v>
      </c>
      <c r="J32" s="48">
        <v>3.0</v>
      </c>
      <c r="K32" s="28">
        <v>5.0</v>
      </c>
      <c r="L32" s="28">
        <v>2.0</v>
      </c>
      <c r="M32" s="28">
        <v>2.0</v>
      </c>
      <c r="N32" s="28">
        <v>0.0</v>
      </c>
      <c r="O32" s="28">
        <v>2.0</v>
      </c>
      <c r="P32" s="28">
        <v>0.0</v>
      </c>
      <c r="Q32" s="28">
        <v>4.0</v>
      </c>
      <c r="R32" s="28">
        <v>1.0</v>
      </c>
      <c r="S32" s="28">
        <v>6.0</v>
      </c>
      <c r="T32" s="28">
        <v>1.0</v>
      </c>
      <c r="U32" s="28">
        <v>0.0</v>
      </c>
      <c r="V32" s="37">
        <v>0.0</v>
      </c>
      <c r="W32" s="30">
        <f t="shared" si="2"/>
        <v>46</v>
      </c>
    </row>
    <row r="33">
      <c r="A33" s="28" t="s">
        <v>339</v>
      </c>
      <c r="B33" s="25" t="str">
        <f t="array" ref="B33">INDEX('Svi studenti'!$C$2:$C999,MATCH(A33, 'Svi studenti'!$B$2:$B999, 0))</f>
        <v>Мољковић Сиротић, Марко</v>
      </c>
      <c r="C33" s="47" t="str">
        <f t="array" ref="C33">iferror(iNDEX('Svi studenti'!$G$2:$G999,MATCH(A33, 'Svi studenti'!$B$2:$B999, 0)),"---")</f>
        <v>2и2б</v>
      </c>
      <c r="D33" s="28">
        <v>5.0</v>
      </c>
      <c r="E33" s="37">
        <v>5.0</v>
      </c>
      <c r="F33" s="28">
        <v>0.0</v>
      </c>
      <c r="G33" s="28">
        <v>2.0</v>
      </c>
      <c r="H33" s="28">
        <v>0.0</v>
      </c>
      <c r="I33" s="28">
        <v>0.0</v>
      </c>
      <c r="J33" s="37">
        <v>0.0</v>
      </c>
      <c r="K33" s="28">
        <v>4.0</v>
      </c>
      <c r="L33" s="28">
        <v>2.0</v>
      </c>
      <c r="M33" s="28">
        <v>2.0</v>
      </c>
      <c r="N33" s="28">
        <v>0.0</v>
      </c>
      <c r="O33" s="28">
        <v>2.0</v>
      </c>
      <c r="P33" s="28">
        <v>2.0</v>
      </c>
      <c r="Q33" s="28">
        <v>4.0</v>
      </c>
      <c r="R33" s="28">
        <v>0.0</v>
      </c>
      <c r="S33" s="28">
        <v>7.0</v>
      </c>
      <c r="T33" s="28">
        <v>4.0</v>
      </c>
      <c r="U33" s="28">
        <v>4.0</v>
      </c>
      <c r="V33" s="37">
        <v>5.0</v>
      </c>
      <c r="W33" s="30">
        <f t="shared" si="2"/>
        <v>48</v>
      </c>
    </row>
    <row r="34">
      <c r="A34" s="28" t="s">
        <v>355</v>
      </c>
      <c r="B34" s="25" t="str">
        <f t="array" ref="B34">INDEX('Svi studenti'!$C$2:$C999,MATCH(A34, 'Svi studenti'!$B$2:$B999, 0))</f>
        <v>Нешковић, Стефан</v>
      </c>
      <c r="C34" s="47" t="str">
        <f t="array" ref="C34">iferror(iNDEX('Svi studenti'!$G$2:$G999,MATCH(A34, 'Svi studenti'!$B$2:$B999, 0)),"---")</f>
        <v>2и1б</v>
      </c>
      <c r="D34" s="28">
        <v>5.0</v>
      </c>
      <c r="E34" s="37">
        <v>5.0</v>
      </c>
      <c r="F34" s="28">
        <v>4.0</v>
      </c>
      <c r="G34" s="28">
        <v>2.0</v>
      </c>
      <c r="H34" s="28">
        <v>2.0</v>
      </c>
      <c r="I34" s="28">
        <v>2.0</v>
      </c>
      <c r="J34" s="37">
        <v>0.0</v>
      </c>
      <c r="K34" s="28">
        <v>3.0</v>
      </c>
      <c r="L34" s="28">
        <v>2.0</v>
      </c>
      <c r="M34" s="28">
        <v>2.0</v>
      </c>
      <c r="N34" s="28">
        <v>0.0</v>
      </c>
      <c r="O34" s="28">
        <v>2.0</v>
      </c>
      <c r="P34" s="28">
        <v>2.0</v>
      </c>
      <c r="Q34" s="28">
        <v>4.0</v>
      </c>
      <c r="R34" s="28">
        <v>3.0</v>
      </c>
      <c r="S34" s="28">
        <v>4.0</v>
      </c>
      <c r="T34" s="28">
        <v>6.0</v>
      </c>
      <c r="U34" s="28">
        <v>5.0</v>
      </c>
      <c r="V34" s="37">
        <v>4.0</v>
      </c>
      <c r="W34" s="30">
        <f t="shared" si="2"/>
        <v>57</v>
      </c>
    </row>
    <row r="35">
      <c r="A35" s="28" t="s">
        <v>365</v>
      </c>
      <c r="B35" s="25" t="str">
        <f t="array" ref="B35">INDEX('Svi studenti'!$C$2:$C999,MATCH(A35, 'Svi studenti'!$B$2:$B999, 0))</f>
        <v>Николић, Катарина</v>
      </c>
      <c r="C35" s="47" t="str">
        <f t="array" ref="C35">iferror(iNDEX('Svi studenti'!$G$2:$G999,MATCH(A35, 'Svi studenti'!$B$2:$B999, 0)),"---")</f>
        <v>2и1а</v>
      </c>
      <c r="D35" s="28">
        <v>3.0</v>
      </c>
      <c r="E35" s="37">
        <v>4.0</v>
      </c>
      <c r="F35" s="28">
        <v>4.0</v>
      </c>
      <c r="G35" s="28">
        <v>2.0</v>
      </c>
      <c r="H35" s="28">
        <v>2.0</v>
      </c>
      <c r="I35" s="28">
        <v>2.0</v>
      </c>
      <c r="J35" s="37">
        <v>0.0</v>
      </c>
      <c r="K35" s="28">
        <v>4.0</v>
      </c>
      <c r="L35" s="28">
        <v>2.0</v>
      </c>
      <c r="M35" s="28">
        <v>2.0</v>
      </c>
      <c r="N35" s="28">
        <v>0.0</v>
      </c>
      <c r="O35" s="28">
        <v>1.0</v>
      </c>
      <c r="P35" s="28">
        <v>0.0</v>
      </c>
      <c r="Q35" s="28">
        <v>2.0</v>
      </c>
      <c r="R35" s="28">
        <v>0.0</v>
      </c>
      <c r="S35" s="28">
        <v>3.0</v>
      </c>
      <c r="T35" s="28">
        <v>0.0</v>
      </c>
      <c r="U35" s="28">
        <v>0.0</v>
      </c>
      <c r="V35" s="37">
        <v>0.0</v>
      </c>
      <c r="W35" s="30">
        <f t="shared" si="2"/>
        <v>31</v>
      </c>
    </row>
    <row r="36">
      <c r="A36" s="28" t="s">
        <v>369</v>
      </c>
      <c r="B36" s="25" t="str">
        <f t="array" ref="B36">INDEX('Svi studenti'!$C$2:$C999,MATCH(A36, 'Svi studenti'!$B$2:$B999, 0))</f>
        <v>Николић, Маријана</v>
      </c>
      <c r="C36" s="47" t="str">
        <f t="array" ref="C36">iferror(iNDEX('Svi studenti'!$G$2:$G999,MATCH(A36, 'Svi studenti'!$B$2:$B999, 0)),"---")</f>
        <v>2и1а</v>
      </c>
      <c r="D36" s="28">
        <v>2.0</v>
      </c>
      <c r="E36" s="37">
        <v>4.0</v>
      </c>
      <c r="F36" s="28">
        <v>0.0</v>
      </c>
      <c r="G36" s="28">
        <v>0.0</v>
      </c>
      <c r="H36" s="28">
        <v>0.0</v>
      </c>
      <c r="I36" s="28">
        <v>0.0</v>
      </c>
      <c r="J36" s="37">
        <v>0.0</v>
      </c>
      <c r="K36" s="28">
        <v>3.0</v>
      </c>
      <c r="L36" s="28">
        <v>2.0</v>
      </c>
      <c r="M36" s="28">
        <v>2.0</v>
      </c>
      <c r="N36" s="28">
        <v>0.0</v>
      </c>
      <c r="O36" s="28">
        <v>2.0</v>
      </c>
      <c r="P36" s="28">
        <v>2.0</v>
      </c>
      <c r="Q36" s="28">
        <v>4.0</v>
      </c>
      <c r="R36" s="28">
        <v>2.0</v>
      </c>
      <c r="S36" s="28">
        <v>7.0</v>
      </c>
      <c r="T36" s="28">
        <v>6.0</v>
      </c>
      <c r="U36" s="28">
        <v>3.0</v>
      </c>
      <c r="V36" s="37">
        <v>0.0</v>
      </c>
      <c r="W36" s="30">
        <f t="shared" si="2"/>
        <v>39</v>
      </c>
    </row>
    <row r="37">
      <c r="A37" s="28" t="s">
        <v>386</v>
      </c>
      <c r="B37" s="25" t="str">
        <f t="array" ref="B37">INDEX('Svi studenti'!$C$2:$C999,MATCH(A37, 'Svi studenti'!$B$2:$B999, 0))</f>
        <v>Пауновић, Марко</v>
      </c>
      <c r="C37" s="47" t="str">
        <f t="array" ref="C37">iferror(iNDEX('Svi studenti'!$G$2:$G999,MATCH(A37, 'Svi studenti'!$B$2:$B999, 0)),"---")</f>
        <v>2и2б</v>
      </c>
      <c r="D37" s="28">
        <v>5.0</v>
      </c>
      <c r="E37" s="37">
        <v>5.0</v>
      </c>
      <c r="F37" s="28">
        <v>1.0</v>
      </c>
      <c r="G37" s="28">
        <v>0.0</v>
      </c>
      <c r="H37" s="28">
        <v>0.0</v>
      </c>
      <c r="I37" s="28">
        <v>0.0</v>
      </c>
      <c r="J37" s="37">
        <v>0.0</v>
      </c>
      <c r="K37" s="28">
        <v>3.0</v>
      </c>
      <c r="L37" s="28">
        <v>2.0</v>
      </c>
      <c r="M37" s="28">
        <v>2.0</v>
      </c>
      <c r="N37" s="28">
        <v>1.0</v>
      </c>
      <c r="O37" s="28">
        <v>2.0</v>
      </c>
      <c r="P37" s="28">
        <v>2.0</v>
      </c>
      <c r="Q37" s="28">
        <v>4.0</v>
      </c>
      <c r="R37" s="28">
        <v>1.0</v>
      </c>
      <c r="S37" s="28">
        <v>6.0</v>
      </c>
      <c r="T37" s="28">
        <v>1.0</v>
      </c>
      <c r="U37" s="28">
        <v>1.0</v>
      </c>
      <c r="V37" s="37">
        <v>5.0</v>
      </c>
      <c r="W37" s="30">
        <f t="shared" si="2"/>
        <v>41</v>
      </c>
    </row>
    <row r="38">
      <c r="A38" s="28" t="s">
        <v>390</v>
      </c>
      <c r="B38" s="25" t="str">
        <f t="array" ref="B38">INDEX('Svi studenti'!$C$2:$C999,MATCH(A38, 'Svi studenti'!$B$2:$B999, 0))</f>
        <v>Перић, Ђорђе</v>
      </c>
      <c r="C38" s="47" t="str">
        <f t="array" ref="C38">iferror(iNDEX('Svi studenti'!$G$2:$G999,MATCH(A38, 'Svi studenti'!$B$2:$B999, 0)),"---")</f>
        <v>2и2а</v>
      </c>
      <c r="D38" s="28">
        <v>5.0</v>
      </c>
      <c r="E38" s="37">
        <v>4.0</v>
      </c>
      <c r="F38" s="28">
        <v>2.0</v>
      </c>
      <c r="G38" s="28">
        <v>2.0</v>
      </c>
      <c r="H38" s="28">
        <v>1.0</v>
      </c>
      <c r="I38" s="28">
        <v>0.0</v>
      </c>
      <c r="J38" s="37">
        <v>0.0</v>
      </c>
      <c r="K38" s="28">
        <v>3.0</v>
      </c>
      <c r="L38" s="28">
        <v>2.0</v>
      </c>
      <c r="M38" s="28">
        <v>2.0</v>
      </c>
      <c r="N38" s="28">
        <v>0.0</v>
      </c>
      <c r="O38" s="28">
        <v>2.0</v>
      </c>
      <c r="P38" s="28">
        <v>2.0</v>
      </c>
      <c r="Q38" s="28">
        <v>4.0</v>
      </c>
      <c r="R38" s="28">
        <v>0.0</v>
      </c>
      <c r="S38" s="28">
        <v>1.0</v>
      </c>
      <c r="T38" s="28">
        <v>1.0</v>
      </c>
      <c r="U38" s="28">
        <v>1.0</v>
      </c>
      <c r="V38" s="37">
        <v>0.0</v>
      </c>
      <c r="W38" s="30">
        <f t="shared" si="2"/>
        <v>32</v>
      </c>
    </row>
    <row r="39">
      <c r="A39" s="28" t="s">
        <v>403</v>
      </c>
      <c r="B39" s="25" t="str">
        <f t="array" ref="B39">INDEX('Svi studenti'!$C$2:$C999,MATCH(A39, 'Svi studenti'!$B$2:$B999, 0))</f>
        <v>Петронијевић, Кристијан</v>
      </c>
      <c r="C39" s="47" t="str">
        <f t="array" ref="C39">iferror(iNDEX('Svi studenti'!$G$2:$G999,MATCH(A39, 'Svi studenti'!$B$2:$B999, 0)),"---")</f>
        <v>2и2б</v>
      </c>
      <c r="D39" s="28">
        <v>2.0</v>
      </c>
      <c r="E39" s="37">
        <v>3.0</v>
      </c>
      <c r="F39" s="28">
        <v>4.0</v>
      </c>
      <c r="G39" s="28">
        <v>1.0</v>
      </c>
      <c r="H39" s="28">
        <v>2.0</v>
      </c>
      <c r="I39" s="28">
        <v>1.0</v>
      </c>
      <c r="J39" s="37">
        <v>0.0</v>
      </c>
      <c r="K39" s="28">
        <v>3.0</v>
      </c>
      <c r="L39" s="28">
        <v>2.0</v>
      </c>
      <c r="M39" s="28">
        <v>2.0</v>
      </c>
      <c r="N39" s="28">
        <v>0.0</v>
      </c>
      <c r="O39" s="28">
        <v>2.0</v>
      </c>
      <c r="P39" s="28">
        <v>2.0</v>
      </c>
      <c r="Q39" s="28">
        <v>4.0</v>
      </c>
      <c r="R39" s="28">
        <v>1.0</v>
      </c>
      <c r="S39" s="28">
        <v>5.0</v>
      </c>
      <c r="T39" s="28">
        <v>5.0</v>
      </c>
      <c r="U39" s="28">
        <v>4.0</v>
      </c>
      <c r="V39" s="37">
        <v>5.0</v>
      </c>
      <c r="W39" s="30">
        <f t="shared" si="2"/>
        <v>48</v>
      </c>
    </row>
    <row r="40">
      <c r="A40" s="28" t="s">
        <v>400</v>
      </c>
      <c r="B40" s="25" t="str">
        <f t="array" ref="B40">INDEX('Svi studenti'!$C$2:$C999,MATCH(A40, 'Svi studenti'!$B$2:$B999, 0))</f>
        <v>Петровић, Марко</v>
      </c>
      <c r="C40" s="47" t="str">
        <f t="array" ref="C40">iferror(iNDEX('Svi studenti'!$G$2:$G999,MATCH(A40, 'Svi studenti'!$B$2:$B999, 0)),"---")</f>
        <v>2и1а</v>
      </c>
      <c r="D40" s="28">
        <v>3.0</v>
      </c>
      <c r="E40" s="37">
        <v>4.0</v>
      </c>
      <c r="F40" s="28">
        <v>0.0</v>
      </c>
      <c r="G40" s="28">
        <v>0.0</v>
      </c>
      <c r="H40" s="28">
        <v>0.0</v>
      </c>
      <c r="I40" s="28">
        <v>0.0</v>
      </c>
      <c r="J40" s="37">
        <v>0.0</v>
      </c>
      <c r="K40" s="28">
        <v>0.0</v>
      </c>
      <c r="L40" s="28">
        <v>0.0</v>
      </c>
      <c r="M40" s="28">
        <v>0.0</v>
      </c>
      <c r="N40" s="28">
        <v>0.0</v>
      </c>
      <c r="O40" s="28">
        <v>0.0</v>
      </c>
      <c r="P40" s="28">
        <v>0.0</v>
      </c>
      <c r="Q40" s="28">
        <v>0.0</v>
      </c>
      <c r="R40" s="28">
        <v>0.0</v>
      </c>
      <c r="S40" s="28">
        <v>0.0</v>
      </c>
      <c r="T40" s="28">
        <v>0.0</v>
      </c>
      <c r="U40" s="28">
        <v>0.0</v>
      </c>
      <c r="V40" s="37">
        <v>0.0</v>
      </c>
      <c r="W40" s="39">
        <f t="shared" si="2"/>
        <v>7</v>
      </c>
    </row>
    <row r="41">
      <c r="A41" s="28" t="s">
        <v>411</v>
      </c>
      <c r="B41" s="25" t="str">
        <f t="array" ref="B41">INDEX('Svi studenti'!$C$2:$C999,MATCH(A41, 'Svi studenti'!$B$2:$B999, 0))</f>
        <v>Поњавић, Павле</v>
      </c>
      <c r="C41" s="47" t="str">
        <f t="array" ref="C41">iferror(iNDEX('Svi studenti'!$G$2:$G999,MATCH(A41, 'Svi studenti'!$B$2:$B999, 0)),"---")</f>
        <v>2и1б</v>
      </c>
      <c r="D41" s="28">
        <v>3.0</v>
      </c>
      <c r="E41" s="37">
        <v>5.0</v>
      </c>
      <c r="F41" s="28">
        <v>4.0</v>
      </c>
      <c r="G41" s="28">
        <v>2.0</v>
      </c>
      <c r="H41" s="28">
        <v>2.0</v>
      </c>
      <c r="I41" s="28">
        <v>0.0</v>
      </c>
      <c r="J41" s="37">
        <v>0.0</v>
      </c>
      <c r="K41" s="28">
        <v>4.0</v>
      </c>
      <c r="L41" s="28">
        <v>2.0</v>
      </c>
      <c r="M41" s="28">
        <v>2.0</v>
      </c>
      <c r="N41" s="28">
        <v>0.0</v>
      </c>
      <c r="O41" s="28">
        <v>2.0</v>
      </c>
      <c r="P41" s="28">
        <v>2.0</v>
      </c>
      <c r="Q41" s="28">
        <v>4.0</v>
      </c>
      <c r="R41" s="28">
        <v>1.0</v>
      </c>
      <c r="S41" s="28">
        <v>4.0</v>
      </c>
      <c r="T41" s="28">
        <v>1.0</v>
      </c>
      <c r="U41" s="28">
        <v>5.0</v>
      </c>
      <c r="V41" s="37">
        <v>4.0</v>
      </c>
      <c r="W41" s="30">
        <f t="shared" si="2"/>
        <v>47</v>
      </c>
    </row>
    <row r="42">
      <c r="A42" s="28" t="s">
        <v>413</v>
      </c>
      <c r="B42" s="25" t="str">
        <f t="array" ref="B42">INDEX('Svi studenti'!$C$2:$C999,MATCH(A42, 'Svi studenti'!$B$2:$B999, 0))</f>
        <v>Поповић, Давид</v>
      </c>
      <c r="C42" s="47" t="str">
        <f t="array" ref="C42">iferror(iNDEX('Svi studenti'!$G$2:$G999,MATCH(A42, 'Svi studenti'!$B$2:$B999, 0)),"---")</f>
        <v>2и1б</v>
      </c>
      <c r="D42" s="28">
        <v>3.0</v>
      </c>
      <c r="E42" s="37">
        <v>0.0</v>
      </c>
      <c r="F42" s="28">
        <v>0.0</v>
      </c>
      <c r="G42" s="28">
        <v>0.0</v>
      </c>
      <c r="H42" s="28">
        <v>0.0</v>
      </c>
      <c r="I42" s="28">
        <v>0.0</v>
      </c>
      <c r="J42" s="37">
        <v>0.0</v>
      </c>
      <c r="K42" s="28">
        <v>1.0</v>
      </c>
      <c r="L42" s="28">
        <v>0.0</v>
      </c>
      <c r="M42" s="28">
        <v>0.0</v>
      </c>
      <c r="N42" s="28">
        <v>0.0</v>
      </c>
      <c r="O42" s="28">
        <v>0.0</v>
      </c>
      <c r="P42" s="28">
        <v>0.0</v>
      </c>
      <c r="Q42" s="28">
        <v>1.0</v>
      </c>
      <c r="R42" s="28">
        <v>0.0</v>
      </c>
      <c r="S42" s="28">
        <v>0.0</v>
      </c>
      <c r="T42" s="28">
        <v>0.0</v>
      </c>
      <c r="U42" s="28">
        <v>0.0</v>
      </c>
      <c r="V42" s="37">
        <v>0.0</v>
      </c>
      <c r="W42" s="39">
        <f t="shared" si="2"/>
        <v>5</v>
      </c>
    </row>
    <row r="43">
      <c r="A43" s="28" t="s">
        <v>432</v>
      </c>
      <c r="B43" s="25" t="str">
        <f t="array" ref="B43">INDEX('Svi studenti'!$C$2:$C999,MATCH(A43, 'Svi studenti'!$B$2:$B999, 0))</f>
        <v>Радивојевић, Милица</v>
      </c>
      <c r="C43" s="47" t="str">
        <f t="array" ref="C43">iferror(iNDEX('Svi studenti'!$G$2:$G999,MATCH(A43, 'Svi studenti'!$B$2:$B999, 0)),"---")</f>
        <v>2и1б</v>
      </c>
      <c r="D43" s="28">
        <v>5.0</v>
      </c>
      <c r="E43" s="37">
        <v>4.5</v>
      </c>
      <c r="F43" s="28">
        <v>0.0</v>
      </c>
      <c r="G43" s="28">
        <v>0.0</v>
      </c>
      <c r="H43" s="28">
        <v>0.0</v>
      </c>
      <c r="I43" s="28">
        <v>0.0</v>
      </c>
      <c r="J43" s="37">
        <v>0.0</v>
      </c>
      <c r="K43" s="28">
        <v>5.0</v>
      </c>
      <c r="L43" s="28">
        <v>2.0</v>
      </c>
      <c r="M43" s="28">
        <v>2.0</v>
      </c>
      <c r="N43" s="28">
        <v>1.0</v>
      </c>
      <c r="O43" s="28">
        <v>2.0</v>
      </c>
      <c r="P43" s="28">
        <v>2.0</v>
      </c>
      <c r="Q43" s="28">
        <v>4.0</v>
      </c>
      <c r="R43" s="28">
        <v>1.0</v>
      </c>
      <c r="S43" s="28">
        <v>7.0</v>
      </c>
      <c r="T43" s="28">
        <v>6.0</v>
      </c>
      <c r="U43" s="28">
        <v>1.0</v>
      </c>
      <c r="V43" s="37">
        <v>0.0</v>
      </c>
      <c r="W43" s="30">
        <f t="shared" si="2"/>
        <v>42.5</v>
      </c>
    </row>
    <row r="44">
      <c r="A44" s="28" t="s">
        <v>438</v>
      </c>
      <c r="B44" s="25" t="str">
        <f t="array" ref="B44">INDEX('Svi studenti'!$C$2:$C999,MATCH(A44, 'Svi studenti'!$B$2:$B999, 0))</f>
        <v>Радовић, Алекса</v>
      </c>
      <c r="C44" s="47" t="str">
        <f t="array" ref="C44">iferror(iNDEX('Svi studenti'!$G$2:$G999,MATCH(A44, 'Svi studenti'!$B$2:$B999, 0)),"---")</f>
        <v>2и2а</v>
      </c>
      <c r="D44" s="28">
        <v>5.0</v>
      </c>
      <c r="E44" s="37">
        <v>5.0</v>
      </c>
      <c r="F44" s="28">
        <v>4.0</v>
      </c>
      <c r="G44" s="28">
        <v>2.0</v>
      </c>
      <c r="H44" s="28">
        <v>2.0</v>
      </c>
      <c r="I44" s="28">
        <v>2.0</v>
      </c>
      <c r="J44" s="37">
        <v>0.0</v>
      </c>
      <c r="K44" s="28">
        <v>5.0</v>
      </c>
      <c r="L44" s="28">
        <v>2.0</v>
      </c>
      <c r="M44" s="28">
        <v>2.0</v>
      </c>
      <c r="N44" s="28">
        <v>0.0</v>
      </c>
      <c r="O44" s="28">
        <v>2.0</v>
      </c>
      <c r="P44" s="28">
        <v>2.0</v>
      </c>
      <c r="Q44" s="28">
        <v>4.0</v>
      </c>
      <c r="R44" s="28">
        <v>1.0</v>
      </c>
      <c r="S44" s="28">
        <v>1.0</v>
      </c>
      <c r="T44" s="28">
        <v>1.0</v>
      </c>
      <c r="U44" s="28">
        <v>1.0</v>
      </c>
      <c r="V44" s="37">
        <v>1.0</v>
      </c>
      <c r="W44" s="30">
        <f t="shared" si="2"/>
        <v>42</v>
      </c>
    </row>
    <row r="45">
      <c r="A45" s="28" t="s">
        <v>457</v>
      </c>
      <c r="B45" s="25" t="str">
        <f t="array" ref="B45">INDEX('Svi studenti'!$C$2:$C999,MATCH(A45, 'Svi studenti'!$B$2:$B999, 0))</f>
        <v>Ршумовић, Немања</v>
      </c>
      <c r="C45" s="47" t="str">
        <f t="array" ref="C45">iferror(iNDEX('Svi studenti'!$G$2:$G999,MATCH(A45, 'Svi studenti'!$B$2:$B999, 0)),"---")</f>
        <v>2и2а</v>
      </c>
      <c r="D45" s="28">
        <v>4.0</v>
      </c>
      <c r="E45" s="37">
        <v>5.0</v>
      </c>
      <c r="F45" s="28">
        <v>4.0</v>
      </c>
      <c r="G45" s="28">
        <v>2.0</v>
      </c>
      <c r="H45" s="28">
        <v>2.0</v>
      </c>
      <c r="I45" s="28">
        <v>2.0</v>
      </c>
      <c r="J45" s="37">
        <v>0.0</v>
      </c>
      <c r="K45" s="28">
        <v>3.0</v>
      </c>
      <c r="L45" s="28">
        <v>2.0</v>
      </c>
      <c r="M45" s="28">
        <v>2.0</v>
      </c>
      <c r="N45" s="28">
        <v>0.0</v>
      </c>
      <c r="O45" s="28">
        <v>2.0</v>
      </c>
      <c r="P45" s="28">
        <v>2.0</v>
      </c>
      <c r="Q45" s="28">
        <v>4.0</v>
      </c>
      <c r="R45" s="28">
        <v>1.0</v>
      </c>
      <c r="S45" s="28">
        <v>7.0</v>
      </c>
      <c r="T45" s="28">
        <v>2.0</v>
      </c>
      <c r="U45" s="28">
        <v>5.0</v>
      </c>
      <c r="V45" s="37">
        <v>5.0</v>
      </c>
      <c r="W45" s="30">
        <f t="shared" si="2"/>
        <v>54</v>
      </c>
    </row>
    <row r="46">
      <c r="A46" s="28" t="s">
        <v>210</v>
      </c>
      <c r="B46" s="25" t="str">
        <f t="array" ref="B46">INDEX('Svi studenti'!$C$2:$C999,MATCH(A46, 'Svi studenti'!$B$2:$B999, 0))</f>
        <v>Катанић, Ружица</v>
      </c>
      <c r="C46" s="47" t="str">
        <f t="array" ref="C46">iferror(iNDEX('Svi studenti'!$G$2:$G999,MATCH(A46, 'Svi studenti'!$B$2:$B999, 0)),"---")</f>
        <v>2и1б</v>
      </c>
      <c r="D46" s="28">
        <v>0.0</v>
      </c>
      <c r="E46" s="37">
        <v>0.5</v>
      </c>
      <c r="F46" s="28">
        <v>0.0</v>
      </c>
      <c r="G46" s="28">
        <v>0.0</v>
      </c>
      <c r="H46" s="28">
        <v>0.0</v>
      </c>
      <c r="I46" s="28">
        <v>0.0</v>
      </c>
      <c r="J46" s="37">
        <v>0.0</v>
      </c>
      <c r="K46" s="28">
        <v>0.0</v>
      </c>
      <c r="L46" s="28">
        <v>0.0</v>
      </c>
      <c r="M46" s="28">
        <v>0.0</v>
      </c>
      <c r="N46" s="28">
        <v>0.0</v>
      </c>
      <c r="O46" s="28">
        <v>0.0</v>
      </c>
      <c r="P46" s="28">
        <v>0.0</v>
      </c>
      <c r="Q46" s="28">
        <v>0.0</v>
      </c>
      <c r="R46" s="28">
        <v>0.0</v>
      </c>
      <c r="S46" s="28">
        <v>0.0</v>
      </c>
      <c r="T46" s="28">
        <v>0.0</v>
      </c>
      <c r="U46" s="28">
        <v>0.0</v>
      </c>
      <c r="V46" s="37">
        <v>0.0</v>
      </c>
      <c r="W46" s="39">
        <f t="shared" si="2"/>
        <v>0.5</v>
      </c>
    </row>
    <row r="47">
      <c r="A47" s="28" t="s">
        <v>580</v>
      </c>
      <c r="B47" s="25" t="str">
        <f t="array" ref="B47">INDEX('Svi studenti'!$C$2:$C999,MATCH(A47, 'Svi studenti'!$B$2:$B999, 0))</f>
        <v>Шћекић, Игор</v>
      </c>
      <c r="C47" s="47" t="str">
        <f t="array" ref="C47">iferror(iNDEX('Svi studenti'!$G$2:$G999,MATCH(A47, 'Svi studenti'!$B$2:$B999, 0)),"---")</f>
        <v>2и1а</v>
      </c>
      <c r="D47" s="28">
        <v>5.0</v>
      </c>
      <c r="E47" s="37">
        <v>5.0</v>
      </c>
      <c r="F47" s="28">
        <v>4.0</v>
      </c>
      <c r="G47" s="28">
        <v>1.0</v>
      </c>
      <c r="H47" s="28">
        <v>2.0</v>
      </c>
      <c r="I47" s="28">
        <v>2.0</v>
      </c>
      <c r="J47" s="37">
        <v>0.0</v>
      </c>
      <c r="K47" s="28">
        <v>4.0</v>
      </c>
      <c r="L47" s="28">
        <v>0.0</v>
      </c>
      <c r="M47" s="28">
        <v>0.0</v>
      </c>
      <c r="N47" s="28">
        <v>0.0</v>
      </c>
      <c r="O47" s="28">
        <v>0.0</v>
      </c>
      <c r="P47" s="28">
        <v>0.0</v>
      </c>
      <c r="Q47" s="28">
        <v>4.0</v>
      </c>
      <c r="R47" s="28">
        <v>2.0</v>
      </c>
      <c r="S47" s="28">
        <v>0.0</v>
      </c>
      <c r="T47" s="28">
        <v>0.0</v>
      </c>
      <c r="U47" s="28">
        <v>0.0</v>
      </c>
      <c r="V47" s="37">
        <v>5.0</v>
      </c>
      <c r="W47" s="30">
        <f t="shared" si="2"/>
        <v>34</v>
      </c>
    </row>
    <row r="48">
      <c r="A48" s="28" t="s">
        <v>494</v>
      </c>
      <c r="B48" s="25" t="str">
        <f t="array" ref="B48">INDEX('Svi studenti'!$C$2:$C999,MATCH(A48, 'Svi studenti'!$B$2:$B999, 0))</f>
        <v>Стефановић, Александар</v>
      </c>
      <c r="C48" s="47" t="str">
        <f t="array" ref="C48">iferror(iNDEX('Svi studenti'!$G$2:$G999,MATCH(A48, 'Svi studenti'!$B$2:$B999, 0)),"---")</f>
        <v>2и2а</v>
      </c>
      <c r="D48" s="28">
        <v>4.0</v>
      </c>
      <c r="E48" s="37">
        <v>5.0</v>
      </c>
      <c r="F48" s="28">
        <v>4.0</v>
      </c>
      <c r="G48" s="28">
        <v>2.0</v>
      </c>
      <c r="H48" s="28">
        <v>2.0</v>
      </c>
      <c r="I48" s="28">
        <v>2.0</v>
      </c>
      <c r="J48" s="48">
        <v>3.0</v>
      </c>
      <c r="K48" s="28">
        <v>4.0</v>
      </c>
      <c r="L48" s="28">
        <v>2.0</v>
      </c>
      <c r="M48" s="28">
        <v>2.0</v>
      </c>
      <c r="N48" s="28">
        <v>1.0</v>
      </c>
      <c r="O48" s="28">
        <v>2.0</v>
      </c>
      <c r="P48" s="28">
        <v>2.0</v>
      </c>
      <c r="Q48" s="28">
        <v>4.0</v>
      </c>
      <c r="R48" s="28">
        <v>2.0</v>
      </c>
      <c r="S48" s="28">
        <v>1.0</v>
      </c>
      <c r="T48" s="28">
        <v>1.0</v>
      </c>
      <c r="U48" s="28">
        <v>1.0</v>
      </c>
      <c r="V48" s="37">
        <v>5.0</v>
      </c>
      <c r="W48" s="30">
        <f t="shared" si="2"/>
        <v>49</v>
      </c>
    </row>
    <row r="49">
      <c r="A49" s="28" t="s">
        <v>506</v>
      </c>
      <c r="B49" s="25" t="str">
        <f t="array" ref="B49">INDEX('Svi studenti'!$C$2:$C999,MATCH(A49, 'Svi studenti'!$B$2:$B999, 0))</f>
        <v>Стојановић, Матеја</v>
      </c>
      <c r="C49" s="47" t="str">
        <f t="array" ref="C49">iferror(iNDEX('Svi studenti'!$G$2:$G999,MATCH(A49, 'Svi studenti'!$B$2:$B999, 0)),"---")</f>
        <v>2и1а</v>
      </c>
      <c r="D49" s="28">
        <v>5.0</v>
      </c>
      <c r="E49" s="37">
        <v>0.5</v>
      </c>
      <c r="F49" s="28">
        <v>4.0</v>
      </c>
      <c r="G49" s="28">
        <v>2.0</v>
      </c>
      <c r="H49" s="28">
        <v>2.0</v>
      </c>
      <c r="I49" s="28">
        <v>0.5</v>
      </c>
      <c r="J49" s="37">
        <v>0.0</v>
      </c>
      <c r="K49" s="28">
        <v>3.0</v>
      </c>
      <c r="L49" s="28">
        <v>2.0</v>
      </c>
      <c r="M49" s="28">
        <v>2.0</v>
      </c>
      <c r="N49" s="28">
        <v>0.0</v>
      </c>
      <c r="O49" s="28">
        <v>2.0</v>
      </c>
      <c r="P49" s="28">
        <v>0.0</v>
      </c>
      <c r="Q49" s="28">
        <v>4.0</v>
      </c>
      <c r="R49" s="28">
        <v>0.0</v>
      </c>
      <c r="S49" s="28">
        <v>1.0</v>
      </c>
      <c r="T49" s="28">
        <v>4.0</v>
      </c>
      <c r="U49" s="28">
        <v>0.0</v>
      </c>
      <c r="V49" s="37">
        <v>0.0</v>
      </c>
      <c r="W49" s="30">
        <f t="shared" si="2"/>
        <v>32</v>
      </c>
    </row>
    <row r="50">
      <c r="A50" s="28" t="s">
        <v>508</v>
      </c>
      <c r="B50" s="25" t="str">
        <f t="array" ref="B50">INDEX('Svi studenti'!$C$2:$C999,MATCH(A50, 'Svi studenti'!$B$2:$B999, 0))</f>
        <v>Стојановић, Тамара</v>
      </c>
      <c r="C50" s="47" t="str">
        <f t="array" ref="C50">iferror(iNDEX('Svi studenti'!$G$2:$G999,MATCH(A50, 'Svi studenti'!$B$2:$B999, 0)),"---")</f>
        <v>2и1а</v>
      </c>
      <c r="D50" s="28">
        <v>5.0</v>
      </c>
      <c r="E50" s="37">
        <v>4.0</v>
      </c>
      <c r="F50" s="28">
        <v>4.0</v>
      </c>
      <c r="G50" s="28">
        <v>2.0</v>
      </c>
      <c r="H50" s="28">
        <v>2.0</v>
      </c>
      <c r="I50" s="28">
        <v>2.0</v>
      </c>
      <c r="J50" s="37">
        <v>0.0</v>
      </c>
      <c r="K50" s="28">
        <v>5.0</v>
      </c>
      <c r="L50" s="28">
        <v>2.0</v>
      </c>
      <c r="M50" s="28">
        <v>2.0</v>
      </c>
      <c r="N50" s="28">
        <v>0.0</v>
      </c>
      <c r="O50" s="28">
        <v>2.0</v>
      </c>
      <c r="P50" s="28">
        <v>2.0</v>
      </c>
      <c r="Q50" s="28">
        <v>3.0</v>
      </c>
      <c r="R50" s="28">
        <v>0.0</v>
      </c>
      <c r="S50" s="28">
        <v>2.0</v>
      </c>
      <c r="T50" s="28">
        <v>1.0</v>
      </c>
      <c r="U50" s="28">
        <v>2.0</v>
      </c>
      <c r="V50" s="37">
        <v>4.0</v>
      </c>
      <c r="W50" s="30">
        <f t="shared" si="2"/>
        <v>44</v>
      </c>
    </row>
    <row r="51">
      <c r="A51" s="28" t="s">
        <v>60</v>
      </c>
      <c r="B51" s="25" t="str">
        <f t="array" ref="B51">INDEX('Svi studenti'!$C$2:$C999,MATCH(A51, 'Svi studenti'!$B$2:$B999, 0))</f>
        <v>Васиљевић, Анђелија</v>
      </c>
      <c r="C51" s="47" t="str">
        <f t="array" ref="C51">iferror(iNDEX('Svi studenti'!$G$2:$G999,MATCH(A51, 'Svi studenti'!$B$2:$B999, 0)),"---")</f>
        <v>2и1б</v>
      </c>
      <c r="D51" s="28">
        <v>5.0</v>
      </c>
      <c r="E51" s="37">
        <v>5.0</v>
      </c>
      <c r="F51" s="28">
        <v>4.0</v>
      </c>
      <c r="G51" s="28">
        <v>1.0</v>
      </c>
      <c r="H51" s="28">
        <v>2.0</v>
      </c>
      <c r="I51" s="28">
        <v>2.0</v>
      </c>
      <c r="J51" s="37">
        <v>3.0</v>
      </c>
      <c r="K51" s="28">
        <v>4.0</v>
      </c>
      <c r="L51" s="28">
        <v>2.0</v>
      </c>
      <c r="M51" s="28">
        <v>2.0</v>
      </c>
      <c r="N51" s="28">
        <v>0.0</v>
      </c>
      <c r="O51" s="28">
        <v>2.0</v>
      </c>
      <c r="P51" s="28">
        <v>2.0</v>
      </c>
      <c r="Q51" s="28">
        <v>3.0</v>
      </c>
      <c r="R51" s="28">
        <v>0.0</v>
      </c>
      <c r="S51" s="28">
        <v>4.0</v>
      </c>
      <c r="T51" s="28">
        <v>4.0</v>
      </c>
      <c r="U51" s="28">
        <v>2.0</v>
      </c>
      <c r="V51" s="37">
        <v>0.0</v>
      </c>
      <c r="W51" s="30">
        <f t="shared" si="2"/>
        <v>47</v>
      </c>
    </row>
    <row r="52">
      <c r="A52" s="28" t="s">
        <v>68</v>
      </c>
      <c r="B52" s="25" t="str">
        <f t="array" ref="B52">INDEX('Svi studenti'!$C$2:$C999,MATCH(A52, 'Svi studenti'!$B$2:$B999, 0))</f>
        <v>Вишњић, Софија</v>
      </c>
      <c r="C52" s="47" t="str">
        <f t="array" ref="C52">iferror(iNDEX('Svi studenti'!$G$2:$G999,MATCH(A52, 'Svi studenti'!$B$2:$B999, 0)),"---")</f>
        <v>2и1а</v>
      </c>
      <c r="D52" s="28">
        <v>3.0</v>
      </c>
      <c r="E52" s="37">
        <v>4.5</v>
      </c>
      <c r="F52" s="28">
        <v>4.0</v>
      </c>
      <c r="G52" s="28">
        <v>2.0</v>
      </c>
      <c r="H52" s="28">
        <v>2.0</v>
      </c>
      <c r="I52" s="28">
        <v>2.0</v>
      </c>
      <c r="J52" s="37">
        <v>0.0</v>
      </c>
      <c r="K52" s="28">
        <v>4.0</v>
      </c>
      <c r="L52" s="28">
        <v>2.0</v>
      </c>
      <c r="M52" s="28">
        <v>1.0</v>
      </c>
      <c r="N52" s="28">
        <v>0.0</v>
      </c>
      <c r="O52" s="28">
        <v>1.0</v>
      </c>
      <c r="P52" s="28">
        <v>0.0</v>
      </c>
      <c r="Q52" s="28">
        <v>0.0</v>
      </c>
      <c r="R52" s="28">
        <v>0.0</v>
      </c>
      <c r="S52" s="28">
        <v>1.0</v>
      </c>
      <c r="T52" s="28">
        <v>1.0</v>
      </c>
      <c r="U52" s="28">
        <v>2.0</v>
      </c>
      <c r="V52" s="37">
        <v>4.0</v>
      </c>
      <c r="W52" s="30">
        <f t="shared" si="2"/>
        <v>33.5</v>
      </c>
    </row>
    <row r="53">
      <c r="A53" s="28" t="s">
        <v>167</v>
      </c>
      <c r="B53" s="25" t="str">
        <f t="array" ref="B53">INDEX('Svi studenti'!$C$2:$C999,MATCH(A53, 'Svi studenti'!$B$2:$B999, 0))</f>
        <v>Живковић, Дејан</v>
      </c>
      <c r="C53" s="47" t="str">
        <f t="array" ref="C53">iferror(iNDEX('Svi studenti'!$G$2:$G999,MATCH(A53, 'Svi studenti'!$B$2:$B999, 0)),"---")</f>
        <v>2и2а</v>
      </c>
      <c r="D53" s="28">
        <v>5.0</v>
      </c>
      <c r="E53" s="37">
        <v>4.5</v>
      </c>
      <c r="F53" s="28">
        <v>4.0</v>
      </c>
      <c r="G53" s="28">
        <v>2.0</v>
      </c>
      <c r="H53" s="28">
        <v>2.0</v>
      </c>
      <c r="I53" s="28">
        <v>1.0</v>
      </c>
      <c r="J53" s="37">
        <v>0.0</v>
      </c>
      <c r="K53" s="28">
        <v>5.0</v>
      </c>
      <c r="L53" s="28">
        <v>2.0</v>
      </c>
      <c r="M53" s="28">
        <v>2.0</v>
      </c>
      <c r="N53" s="28">
        <v>0.0</v>
      </c>
      <c r="O53" s="28">
        <v>2.0</v>
      </c>
      <c r="P53" s="28">
        <v>0.0</v>
      </c>
      <c r="Q53" s="28">
        <v>2.0</v>
      </c>
      <c r="R53" s="28">
        <v>0.0</v>
      </c>
      <c r="S53" s="28">
        <v>0.0</v>
      </c>
      <c r="T53" s="28">
        <v>0.0</v>
      </c>
      <c r="U53" s="28">
        <v>0.0</v>
      </c>
      <c r="V53" s="37">
        <v>0.0</v>
      </c>
      <c r="W53" s="30">
        <f t="shared" si="2"/>
        <v>31.5</v>
      </c>
    </row>
    <row r="54">
      <c r="A54" s="42" t="s">
        <v>169</v>
      </c>
      <c r="B54" s="43" t="str">
        <f t="array" ref="B54">INDEX('Svi studenti'!$C$2:$C999,MATCH(A54, 'Svi studenti'!$B$2:$B999, 0))</f>
        <v>Живковић, Наталија</v>
      </c>
      <c r="C54" s="49" t="str">
        <f t="array" ref="C54">iferror(iNDEX('Svi studenti'!$G$2:$G999,MATCH(A54, 'Svi studenti'!$B$2:$B999, 0)),"---")</f>
        <v>2и2а</v>
      </c>
      <c r="D54" s="42">
        <v>4.0</v>
      </c>
      <c r="E54" s="45">
        <v>2.0</v>
      </c>
      <c r="F54" s="42">
        <v>1.0</v>
      </c>
      <c r="G54" s="42">
        <v>2.0</v>
      </c>
      <c r="H54" s="42">
        <v>0.0</v>
      </c>
      <c r="I54" s="42">
        <v>0.0</v>
      </c>
      <c r="J54" s="45">
        <v>0.0</v>
      </c>
      <c r="K54" s="42">
        <v>5.0</v>
      </c>
      <c r="L54" s="42">
        <v>2.0</v>
      </c>
      <c r="M54" s="42">
        <v>2.0</v>
      </c>
      <c r="N54" s="42">
        <v>0.0</v>
      </c>
      <c r="O54" s="42">
        <v>2.0</v>
      </c>
      <c r="P54" s="42">
        <v>2.0</v>
      </c>
      <c r="Q54" s="42">
        <v>4.0</v>
      </c>
      <c r="R54" s="42">
        <v>0.0</v>
      </c>
      <c r="S54" s="42">
        <v>1.0</v>
      </c>
      <c r="T54" s="42">
        <v>0.0</v>
      </c>
      <c r="U54" s="42">
        <v>1.0</v>
      </c>
      <c r="V54" s="45">
        <v>0.0</v>
      </c>
      <c r="W54" s="46">
        <f t="shared" si="2"/>
        <v>28</v>
      </c>
    </row>
  </sheetData>
  <mergeCells count="3">
    <mergeCell ref="D4:E4"/>
    <mergeCell ref="F4:J4"/>
    <mergeCell ref="K4:V4"/>
  </mergeCells>
  <drawing r:id="rId2"/>
  <legacyDrawing r:id="rId3"/>
</worksheet>
</file>