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Ex4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.lopes\GitPessoal\Hashtag_AnaliseDados\Excel\Trilha Excel\Excercícios\"/>
    </mc:Choice>
  </mc:AlternateContent>
  <xr:revisionPtr revIDLastSave="0" documentId="13_ncr:1_{1A77DF95-E2F0-4F37-9369-D50279D3A63B}" xr6:coauthVersionLast="47" xr6:coauthVersionMax="47" xr10:uidLastSave="{00000000-0000-0000-0000-000000000000}"/>
  <bookViews>
    <workbookView xWindow="20370" yWindow="-120" windowWidth="29040" windowHeight="15720" xr2:uid="{9BF72369-E499-42EB-B6BF-470729BF614A}"/>
  </bookViews>
  <sheets>
    <sheet name="Início" sheetId="4" r:id="rId1"/>
    <sheet name="Linhas e Pizza" sheetId="8" r:id="rId2"/>
    <sheet name="Colunas, Barras e Árvore" sheetId="7" r:id="rId3"/>
    <sheet name="Cascata e Funil" sheetId="6" r:id="rId4"/>
    <sheet name="Radar e Dispersão" sheetId="9" r:id="rId5"/>
    <sheet name="Explosão Solar" sheetId="5" r:id="rId6"/>
  </sheets>
  <externalReferences>
    <externalReference r:id="rId7"/>
  </externalReferences>
  <definedNames>
    <definedName name="_xlchart.v1.0" hidden="1">'Colunas, Barras e Árvore'!$A$18:$A$23</definedName>
    <definedName name="_xlchart.v1.1" hidden="1">'Colunas, Barras e Árvore'!$B$17</definedName>
    <definedName name="_xlchart.v1.10" hidden="1">'Cascata e Funil'!$B$3:$F$3</definedName>
    <definedName name="_xlchart.v1.11" hidden="1">'Cascata e Funil'!$B$4:$F$4</definedName>
    <definedName name="_xlchart.v1.12" hidden="1">'Explosão Solar'!$A$5:$C$26</definedName>
    <definedName name="_xlchart.v1.13" hidden="1">'Explosão Solar'!$D$3:$D$4</definedName>
    <definedName name="_xlchart.v1.14" hidden="1">'Explosão Solar'!$D$5:$D$26</definedName>
    <definedName name="_xlchart.v1.2" hidden="1">'Colunas, Barras e Árvore'!$B$18:$B$23</definedName>
    <definedName name="_xlchart.v1.9" hidden="1">'Cascata e Funil'!$A$4</definedName>
    <definedName name="_xlchart.v2.3" hidden="1">'Cascata e Funil'!$A$13</definedName>
    <definedName name="_xlchart.v2.4" hidden="1">'Cascata e Funil'!$B$12:$E$12</definedName>
    <definedName name="_xlchart.v2.5" hidden="1">'Cascata e Funil'!$B$13:$E$13</definedName>
    <definedName name="_xlchart.v5.6" hidden="1">'Cascata e Funil'!$A$4</definedName>
    <definedName name="_xlchart.v5.7" hidden="1">'Cascata e Funil'!$B$3:$F$3</definedName>
    <definedName name="_xlchart.v5.8" hidden="1">'Cascata e Funil'!$B$4:$F$4</definedName>
    <definedName name="Resultado" localSheetId="0">#REF!</definedName>
    <definedName name="Resultado">'[1]Inserir Comentários'!#REF!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9" l="1"/>
  <c r="C31" i="9"/>
  <c r="C30" i="9"/>
  <c r="C29" i="9"/>
  <c r="C28" i="9"/>
  <c r="C27" i="9"/>
  <c r="C26" i="9"/>
  <c r="C25" i="9"/>
  <c r="C24" i="9"/>
  <c r="C23" i="9"/>
  <c r="C22" i="9"/>
  <c r="C21" i="9"/>
  <c r="B12" i="9"/>
  <c r="B11" i="9"/>
  <c r="B10" i="9"/>
  <c r="B9" i="9"/>
  <c r="B8" i="9"/>
  <c r="B7" i="9"/>
  <c r="M9" i="7"/>
  <c r="L9" i="7"/>
  <c r="K9" i="7"/>
  <c r="J9" i="7"/>
  <c r="I9" i="7"/>
  <c r="H9" i="7"/>
  <c r="G9" i="7"/>
  <c r="F9" i="7"/>
  <c r="E9" i="7"/>
  <c r="D9" i="7"/>
  <c r="C9" i="7"/>
  <c r="B9" i="7"/>
</calcChain>
</file>

<file path=xl/sharedStrings.xml><?xml version="1.0" encoding="utf-8"?>
<sst xmlns="http://schemas.openxmlformats.org/spreadsheetml/2006/main" count="135" uniqueCount="113">
  <si>
    <t>1) Evolução de valores ao longo do tempo</t>
  </si>
  <si>
    <t>Mês</t>
  </si>
  <si>
    <t>Vendas</t>
  </si>
  <si>
    <t>Devoluções</t>
  </si>
  <si>
    <t>Faturamento</t>
  </si>
  <si>
    <t>2) Partes de um total</t>
  </si>
  <si>
    <t>Categoria</t>
  </si>
  <si>
    <t>Hortifruti</t>
  </si>
  <si>
    <t>Padaria</t>
  </si>
  <si>
    <t>Higiênie Pessoal</t>
  </si>
  <si>
    <t>Limpeza</t>
  </si>
  <si>
    <t>Açougue</t>
  </si>
  <si>
    <t>Cereais</t>
  </si>
  <si>
    <t>3) Partes de um total ao longo do tempo</t>
  </si>
  <si>
    <t>Total</t>
  </si>
  <si>
    <t>4) Ranking</t>
  </si>
  <si>
    <t>Vendedor</t>
  </si>
  <si>
    <t>Marcelo</t>
  </si>
  <si>
    <t>Felipe</t>
  </si>
  <si>
    <t>Bento</t>
  </si>
  <si>
    <t>Vanessa</t>
  </si>
  <si>
    <t>Priscila</t>
  </si>
  <si>
    <t>Julia</t>
  </si>
  <si>
    <t>5) Crescimento de valores</t>
  </si>
  <si>
    <t>1º TRI 21</t>
  </si>
  <si>
    <t>2º TRI 21</t>
  </si>
  <si>
    <t>3º TRI 21</t>
  </si>
  <si>
    <t>4º TRI 21</t>
  </si>
  <si>
    <t>Após 1º aviso</t>
  </si>
  <si>
    <t>Após 2º aviso</t>
  </si>
  <si>
    <t>Após 3º aviso</t>
  </si>
  <si>
    <t>Clientes que não responderam</t>
  </si>
  <si>
    <t>Y = X^2+1</t>
  </si>
  <si>
    <t>X</t>
  </si>
  <si>
    <t>Y</t>
  </si>
  <si>
    <t>Antes avisos</t>
  </si>
  <si>
    <t>Orçamento</t>
  </si>
  <si>
    <t>Sub-categoria</t>
  </si>
  <si>
    <t>Produto</t>
  </si>
  <si>
    <t>Valor</t>
  </si>
  <si>
    <t>Quarto</t>
  </si>
  <si>
    <t>Sala</t>
  </si>
  <si>
    <t>Cozinha</t>
  </si>
  <si>
    <t>Banheiro</t>
  </si>
  <si>
    <t>Móveis</t>
  </si>
  <si>
    <t>Roupas de banho</t>
  </si>
  <si>
    <t>Eletrônicos</t>
  </si>
  <si>
    <t>Cama</t>
  </si>
  <si>
    <t>Quarda-roupas</t>
  </si>
  <si>
    <t>Roupas de cama</t>
  </si>
  <si>
    <t>Lençol</t>
  </si>
  <si>
    <t>Cobertor</t>
  </si>
  <si>
    <t>Fronha</t>
  </si>
  <si>
    <t>TV</t>
  </si>
  <si>
    <t>Mesa</t>
  </si>
  <si>
    <t>Painel</t>
  </si>
  <si>
    <t>Sofá</t>
  </si>
  <si>
    <t>Video-game</t>
  </si>
  <si>
    <t>Aparelho de som</t>
  </si>
  <si>
    <t>Utensílios</t>
  </si>
  <si>
    <t>Fogão</t>
  </si>
  <si>
    <t>Geladeira</t>
  </si>
  <si>
    <t>Microondas</t>
  </si>
  <si>
    <t>Panelas</t>
  </si>
  <si>
    <t>Equipamentos</t>
  </si>
  <si>
    <t>Talheres</t>
  </si>
  <si>
    <t>Armário</t>
  </si>
  <si>
    <t>Espelho</t>
  </si>
  <si>
    <t>Toalha de banho</t>
  </si>
  <si>
    <t>Toalha de rosto</t>
  </si>
  <si>
    <t>Ar condicionado</t>
  </si>
  <si>
    <t>7) Radar</t>
  </si>
  <si>
    <t>História</t>
  </si>
  <si>
    <t>Matemática</t>
  </si>
  <si>
    <t>Geografia</t>
  </si>
  <si>
    <t>Física</t>
  </si>
  <si>
    <t>Química</t>
  </si>
  <si>
    <t>Biologia</t>
  </si>
  <si>
    <t>Português</t>
  </si>
  <si>
    <t>Marcos</t>
  </si>
  <si>
    <t>Pedro</t>
  </si>
  <si>
    <t>Luana</t>
  </si>
  <si>
    <t>Victor</t>
  </si>
  <si>
    <t>Marilene</t>
  </si>
  <si>
    <t>Aluno</t>
  </si>
  <si>
    <t>Alunos</t>
  </si>
  <si>
    <t>8) Valores cartesianos</t>
  </si>
  <si>
    <t>9) Explosão solar</t>
  </si>
  <si>
    <t>Gráficos</t>
  </si>
  <si>
    <t>1. Linha</t>
  </si>
  <si>
    <t>2. Pizza</t>
  </si>
  <si>
    <t>3. Colunas agrupadas e empilhadas</t>
  </si>
  <si>
    <t>4. Barras</t>
  </si>
  <si>
    <t>5. Mapa de árvore</t>
  </si>
  <si>
    <t>6. Cascata</t>
  </si>
  <si>
    <t>7. Funil</t>
  </si>
  <si>
    <t>8. Radar</t>
  </si>
  <si>
    <t>9. Dispersão</t>
  </si>
  <si>
    <t>10. Explosão solar</t>
  </si>
  <si>
    <t>1. Evolução de valores ao longo do tempo</t>
  </si>
  <si>
    <t>2. Partes de um total</t>
  </si>
  <si>
    <t>3. Partes de um total ao longo do tempo</t>
  </si>
  <si>
    <t>4. Ranking</t>
  </si>
  <si>
    <t>5. Crescimento de valores</t>
  </si>
  <si>
    <t>6. Diminuição de valores</t>
  </si>
  <si>
    <t>7. Radar</t>
  </si>
  <si>
    <t>8. Funções</t>
  </si>
  <si>
    <t>9. Detalhamento de orçamento</t>
  </si>
  <si>
    <t>Exercícios de Fixação - o que você vai encontrar neste arquivo:</t>
  </si>
  <si>
    <t>Tipos de Gráfico</t>
  </si>
  <si>
    <t>Principais Usos</t>
  </si>
  <si>
    <t>6) Diminuição de valores</t>
  </si>
  <si>
    <t>Setor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</si>
</sst>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_-&quot;R$&quot;\ * #,##0_-;\-&quot;R$&quot;\ * #,##0_-;_-&quot;R$&quot;\ * &quot;-&quot;??_-;_-@_-"/>
    <numFmt numFmtId="169" formatCode="&quot;R$&quot;\ 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3" borderId="0" xfId="0" applyFill="1"/>
    <xf numFmtId="0" fontId="3" fillId="3" borderId="0" xfId="0" applyFont="1" applyFill="1"/>
    <xf numFmtId="0" fontId="4" fillId="3" borderId="0" xfId="0" applyFont="1" applyFill="1"/>
    <xf numFmtId="0" fontId="2" fillId="3" borderId="0" xfId="0" applyFont="1" applyFill="1"/>
    <xf numFmtId="0" fontId="5" fillId="3" borderId="0" xfId="0" applyFont="1" applyFill="1"/>
    <xf numFmtId="0" fontId="0" fillId="0" borderId="1" xfId="0" applyBorder="1"/>
    <xf numFmtId="14" fontId="0" fillId="0" borderId="0" xfId="0" applyNumberFormat="1"/>
    <xf numFmtId="164" fontId="0" fillId="0" borderId="1" xfId="2" applyNumberFormat="1" applyFont="1" applyBorder="1"/>
    <xf numFmtId="1" fontId="0" fillId="0" borderId="0" xfId="0" applyNumberFormat="1"/>
    <xf numFmtId="1" fontId="0" fillId="0" borderId="0" xfId="2" applyNumberFormat="1" applyFont="1"/>
    <xf numFmtId="165" fontId="0" fillId="0" borderId="1" xfId="1" applyNumberFormat="1" applyFont="1" applyBorder="1"/>
    <xf numFmtId="164" fontId="0" fillId="0" borderId="0" xfId="2" applyNumberFormat="1" applyFont="1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9" xfId="0" applyFill="1" applyBorder="1"/>
    <xf numFmtId="0" fontId="0" fillId="4" borderId="11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2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11" xfId="0" applyFill="1" applyBorder="1"/>
    <xf numFmtId="0" fontId="0" fillId="2" borderId="12" xfId="0" applyFill="1" applyBorder="1"/>
    <xf numFmtId="0" fontId="0" fillId="2" borderId="4" xfId="0" applyFill="1" applyBorder="1"/>
    <xf numFmtId="0" fontId="0" fillId="2" borderId="6" xfId="0" applyFill="1" applyBorder="1"/>
    <xf numFmtId="0" fontId="2" fillId="0" borderId="1" xfId="0" applyFont="1" applyBorder="1" applyAlignment="1">
      <alignment horizontal="center" vertical="center"/>
    </xf>
    <xf numFmtId="164" fontId="0" fillId="0" borderId="1" xfId="2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0" fillId="0" borderId="0" xfId="2" applyNumberFormat="1" applyFont="1" applyBorder="1" applyAlignment="1">
      <alignment horizontal="center" vertical="center"/>
    </xf>
    <xf numFmtId="9" fontId="0" fillId="0" borderId="0" xfId="3" applyFont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9" fontId="0" fillId="0" borderId="4" xfId="2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9" fontId="0" fillId="0" borderId="6" xfId="2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9" fontId="0" fillId="0" borderId="9" xfId="2" applyNumberFormat="1" applyFont="1" applyBorder="1" applyAlignment="1">
      <alignment horizontal="center" vertical="center"/>
    </xf>
  </cellXfs>
  <cellStyles count="4">
    <cellStyle name="Moeda" xfId="1" builtinId="4"/>
    <cellStyle name="Normal" xfId="0" builtinId="0"/>
    <cellStyle name="Porcentagem" xfId="3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'Linhas e Pizza'!$A$1:$B$1</c:f>
          <c:strCache>
            <c:ptCount val="2"/>
            <c:pt idx="0">
              <c:v>1) Evolução de valores ao longo do tempo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'Linhas e Pizza'!$A$6</c:f>
              <c:strCache>
                <c:ptCount val="1"/>
                <c:pt idx="0">
                  <c:v>Faturamento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'Linhas e Pizza'!$B$3:$M$3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'Linhas e Pizza'!$B$6:$M$6</c:f>
              <c:numCache>
                <c:formatCode>_-* #,##0_-;\-* #,##0_-;_-* "-"??_-;_-@_-</c:formatCode>
                <c:ptCount val="12"/>
                <c:pt idx="0">
                  <c:v>30300</c:v>
                </c:pt>
                <c:pt idx="1">
                  <c:v>55100</c:v>
                </c:pt>
                <c:pt idx="2">
                  <c:v>256500</c:v>
                </c:pt>
                <c:pt idx="3">
                  <c:v>63100</c:v>
                </c:pt>
                <c:pt idx="4">
                  <c:v>325600</c:v>
                </c:pt>
                <c:pt idx="5">
                  <c:v>307200</c:v>
                </c:pt>
                <c:pt idx="6">
                  <c:v>717500</c:v>
                </c:pt>
                <c:pt idx="7">
                  <c:v>814000</c:v>
                </c:pt>
                <c:pt idx="8">
                  <c:v>51800</c:v>
                </c:pt>
                <c:pt idx="9">
                  <c:v>718400</c:v>
                </c:pt>
                <c:pt idx="10">
                  <c:v>167900</c:v>
                </c:pt>
                <c:pt idx="11">
                  <c:v>735600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13-4D21-828B-4D737CAB2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486944"/>
        <c:axId val="1688487424"/>
      </c:lineChart>
      <c:lineChart>
        <c:grouping val="standard"/>
        <c:varyColors val="0"/>
        <c:ser>
          <c:idx val="0"/>
          <c:order val="0"/>
          <c:tx>
            <c:strRef>
              <c:f>'Linhas e Pizza'!$A$4</c:f>
              <c:strCache>
                <c:ptCount val="1"/>
                <c:pt idx="0">
                  <c:v>Vendas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'Linhas e Pizza'!$B$3:$M$3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'Linhas e Pizza'!$B$4:$M$4</c:f>
              <c:numCache>
                <c:formatCode>_-* #,##0_-;\-* #,##0_-;_-* "-"??_-;_-@_-</c:formatCode>
                <c:ptCount val="12"/>
                <c:pt idx="0">
                  <c:v>2001</c:v>
                </c:pt>
                <c:pt idx="1">
                  <c:v>1761</c:v>
                </c:pt>
                <c:pt idx="2">
                  <c:v>4234</c:v>
                </c:pt>
                <c:pt idx="3">
                  <c:v>2300</c:v>
                </c:pt>
                <c:pt idx="4">
                  <c:v>4464</c:v>
                </c:pt>
                <c:pt idx="5">
                  <c:v>4836</c:v>
                </c:pt>
                <c:pt idx="6">
                  <c:v>8366</c:v>
                </c:pt>
                <c:pt idx="7">
                  <c:v>9741</c:v>
                </c:pt>
                <c:pt idx="8">
                  <c:v>2490</c:v>
                </c:pt>
                <c:pt idx="9">
                  <c:v>8776</c:v>
                </c:pt>
                <c:pt idx="10">
                  <c:v>3664</c:v>
                </c:pt>
                <c:pt idx="11">
                  <c:v>8851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3-4D21-828B-4D737CAB2674}"/>
            </c:ext>
          </c:extLst>
        </c:ser>
        <c:ser>
          <c:idx val="1"/>
          <c:order val="1"/>
          <c:tx>
            <c:strRef>
              <c:f>'Linhas e Pizza'!$A$5</c:f>
              <c:strCache>
                <c:ptCount val="1"/>
                <c:pt idx="0">
                  <c:v>Devoluções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'Linhas e Pizza'!$B$3:$M$3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'Linhas e Pizza'!$B$5:$M$5</c:f>
              <c:numCache>
                <c:formatCode>_-* #,##0_-;\-* #,##0_-;_-* "-"??_-;_-@_-</c:formatCode>
                <c:ptCount val="12"/>
                <c:pt idx="0">
                  <c:v>1698</c:v>
                </c:pt>
                <c:pt idx="1">
                  <c:v>1210</c:v>
                </c:pt>
                <c:pt idx="2">
                  <c:v>1669</c:v>
                </c:pt>
                <c:pt idx="3">
                  <c:v>1669</c:v>
                </c:pt>
                <c:pt idx="4">
                  <c:v>1208</c:v>
                </c:pt>
                <c:pt idx="5">
                  <c:v>1764</c:v>
                </c:pt>
                <c:pt idx="6">
                  <c:v>1191</c:v>
                </c:pt>
                <c:pt idx="7">
                  <c:v>1601</c:v>
                </c:pt>
                <c:pt idx="8">
                  <c:v>1972</c:v>
                </c:pt>
                <c:pt idx="9">
                  <c:v>1592</c:v>
                </c:pt>
                <c:pt idx="10">
                  <c:v>1985</c:v>
                </c:pt>
                <c:pt idx="11">
                  <c:v>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13-4D21-828B-4D737CAB2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100832"/>
        <c:axId val="1841093632"/>
      </c:lineChart>
      <c:dateAx>
        <c:axId val="1688486944"/>
        <c:scaling>
          <c:orientation val="minMax"/>
        </c:scaling>
        <c:delete val="0"/>
        <c:axPos val="b"/>
        <c:numFmt formatCode="[$-416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8487424"/>
        <c:crosses val="autoZero"/>
        <c:auto val="1"/>
        <c:lblOffset val="100"/>
        <c:baseTimeUnit val="months"/>
      </c:dateAx>
      <c:valAx>
        <c:axId val="16884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8486944"/>
        <c:crosses val="autoZero"/>
        <c:crossBetween val="between"/>
      </c:valAx>
      <c:valAx>
        <c:axId val="184109363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1100832"/>
        <c:crosses val="max"/>
        <c:crossBetween val="between"/>
      </c:valAx>
      <c:dateAx>
        <c:axId val="18411008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4109363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'Linhas e Pizza'!$A$13:$B$13</c:f>
          <c:strCache>
            <c:ptCount val="2"/>
            <c:pt idx="0">
              <c:v>2) Partes de um total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'Linhas e Pizza'!$A$16</c:f>
              <c:strCache>
                <c:ptCount val="1"/>
                <c:pt idx="0">
                  <c:v>Faturamento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6FB-4B8E-A99D-62FE100E8A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6FB-4B8E-A99D-62FE100E8A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6FB-4B8E-A99D-62FE100E8A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6FB-4B8E-A99D-62FE100E8A5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6FB-4B8E-A99D-62FE100E8A5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6FB-4B8E-A99D-62FE100E8A5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'Linhas e Pizza'!$B$15:$G$15</c:f>
              <c:strCache>
                <c:ptCount val="6"/>
                <c:pt idx="0">
                  <c:v>Hortifruti</c:v>
                </c:pt>
                <c:pt idx="1">
                  <c:v>Padaria</c:v>
                </c:pt>
                <c:pt idx="2">
                  <c:v>Higiênie Pessoal</c:v>
                </c:pt>
                <c:pt idx="3">
                  <c:v>Limpeza</c:v>
                </c:pt>
                <c:pt idx="4">
                  <c:v>Açougue</c:v>
                </c:pt>
                <c:pt idx="5">
                  <c:v>Cereais</c:v>
                </c:pt>
              </c:strCache>
            </c:strRef>
          </c:cat>
          <c:val>
            <c:numRef>
              <c:f>'Linhas e Pizza'!$B$16:$G$16</c:f>
              <c:numCache>
                <c:formatCode>_-* #,##0_-;\-* #,##0_-;_-* "-"??_-;_-@_-</c:formatCode>
                <c:ptCount val="6"/>
                <c:pt idx="0">
                  <c:v>6638</c:v>
                </c:pt>
                <c:pt idx="1">
                  <c:v>4651</c:v>
                </c:pt>
                <c:pt idx="2">
                  <c:v>9736</c:v>
                </c:pt>
                <c:pt idx="3">
                  <c:v>2213</c:v>
                </c:pt>
                <c:pt idx="4">
                  <c:v>4535</c:v>
                </c:pt>
                <c:pt idx="5">
                  <c:v>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C-45D4-A8B7-62F26D0F382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'Colunas, Barras e Árvore'!$A$4</c:f>
              <c:strCache>
                <c:ptCount val="1"/>
                <c:pt idx="0">
                  <c:v>Hortifruti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Árvore'!$B$4:$M$4</c:f>
              <c:numCache>
                <c:formatCode>_-* #,##0_-;\-* #,##0_-;_-* "-"??_-;_-@_-</c:formatCode>
                <c:ptCount val="12"/>
                <c:pt idx="0">
                  <c:v>1233</c:v>
                </c:pt>
                <c:pt idx="1">
                  <c:v>3314</c:v>
                </c:pt>
                <c:pt idx="2">
                  <c:v>9859</c:v>
                </c:pt>
                <c:pt idx="3">
                  <c:v>8846</c:v>
                </c:pt>
                <c:pt idx="4">
                  <c:v>4904</c:v>
                </c:pt>
                <c:pt idx="5">
                  <c:v>9805</c:v>
                </c:pt>
                <c:pt idx="6">
                  <c:v>8249</c:v>
                </c:pt>
                <c:pt idx="7">
                  <c:v>8913</c:v>
                </c:pt>
                <c:pt idx="8">
                  <c:v>1859</c:v>
                </c:pt>
                <c:pt idx="9">
                  <c:v>2281</c:v>
                </c:pt>
                <c:pt idx="10">
                  <c:v>6450</c:v>
                </c:pt>
                <c:pt idx="11">
                  <c:v>5586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5-40B1-B818-9F5BDAFE0C25}"/>
            </c:ext>
          </c:extLst>
        </c:ser>
        <c:ser>
          <c:idx val="1"/>
          <c:order val="1"/>
          <c:tx>
            <c:strRef>
              <c:f>'Colunas, Barras e Árvore'!$A$5</c:f>
              <c:strCache>
                <c:ptCount val="1"/>
                <c:pt idx="0">
                  <c:v>Padaria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Árvore'!$B$5:$M$5</c:f>
              <c:numCache>
                <c:formatCode>_-* #,##0_-;\-* #,##0_-;_-* "-"??_-;_-@_-</c:formatCode>
                <c:ptCount val="12"/>
                <c:pt idx="0">
                  <c:v>8950</c:v>
                </c:pt>
                <c:pt idx="1">
                  <c:v>5575</c:v>
                </c:pt>
                <c:pt idx="2">
                  <c:v>6338</c:v>
                </c:pt>
                <c:pt idx="3">
                  <c:v>2974</c:v>
                </c:pt>
                <c:pt idx="4">
                  <c:v>8043</c:v>
                </c:pt>
                <c:pt idx="5">
                  <c:v>3651</c:v>
                </c:pt>
                <c:pt idx="6">
                  <c:v>3277</c:v>
                </c:pt>
                <c:pt idx="7">
                  <c:v>7981</c:v>
                </c:pt>
                <c:pt idx="8">
                  <c:v>9790</c:v>
                </c:pt>
                <c:pt idx="9">
                  <c:v>2537</c:v>
                </c:pt>
                <c:pt idx="10">
                  <c:v>8492</c:v>
                </c:pt>
                <c:pt idx="11">
                  <c:v>9520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55-40B1-B818-9F5BDAFE0C25}"/>
            </c:ext>
          </c:extLst>
        </c:ser>
        <c:ser>
          <c:idx val="2"/>
          <c:order val="2"/>
          <c:tx>
            <c:strRef>
              <c:f>'Colunas, Barras e Árvore'!$A$6</c:f>
              <c:strCache>
                <c:ptCount val="1"/>
                <c:pt idx="0">
                  <c:v>Limpeza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Árvore'!$B$6:$M$6</c:f>
              <c:numCache>
                <c:formatCode>_-* #,##0_-;\-* #,##0_-;_-* "-"??_-;_-@_-</c:formatCode>
                <c:ptCount val="12"/>
                <c:pt idx="0">
                  <c:v>9616</c:v>
                </c:pt>
                <c:pt idx="1">
                  <c:v>3554</c:v>
                </c:pt>
                <c:pt idx="2">
                  <c:v>2630</c:v>
                </c:pt>
                <c:pt idx="3">
                  <c:v>9974</c:v>
                </c:pt>
                <c:pt idx="4">
                  <c:v>6980</c:v>
                </c:pt>
                <c:pt idx="5">
                  <c:v>7190</c:v>
                </c:pt>
                <c:pt idx="6">
                  <c:v>5349</c:v>
                </c:pt>
                <c:pt idx="7">
                  <c:v>3107</c:v>
                </c:pt>
                <c:pt idx="8">
                  <c:v>6870</c:v>
                </c:pt>
                <c:pt idx="9">
                  <c:v>3056</c:v>
                </c:pt>
                <c:pt idx="10">
                  <c:v>1806</c:v>
                </c:pt>
                <c:pt idx="11">
                  <c:v>5979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55-40B1-B818-9F5BDAFE0C25}"/>
            </c:ext>
          </c:extLst>
        </c:ser>
        <c:ser>
          <c:idx val="3"/>
          <c:order val="3"/>
          <c:tx>
            <c:strRef>
              <c:f>'Colunas, Barras e Árvore'!$A$7</c:f>
              <c:strCache>
                <c:ptCount val="1"/>
                <c:pt idx="0">
                  <c:v>Açougue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Árvore'!$B$7:$M$7</c:f>
              <c:numCache>
                <c:formatCode>_-* #,##0_-;\-* #,##0_-;_-* "-"??_-;_-@_-</c:formatCode>
                <c:ptCount val="12"/>
                <c:pt idx="0">
                  <c:v>4570</c:v>
                </c:pt>
                <c:pt idx="1">
                  <c:v>6021</c:v>
                </c:pt>
                <c:pt idx="2">
                  <c:v>2693</c:v>
                </c:pt>
                <c:pt idx="3">
                  <c:v>5250</c:v>
                </c:pt>
                <c:pt idx="4">
                  <c:v>5215</c:v>
                </c:pt>
                <c:pt idx="5">
                  <c:v>2960</c:v>
                </c:pt>
                <c:pt idx="6">
                  <c:v>6600</c:v>
                </c:pt>
                <c:pt idx="7">
                  <c:v>2186</c:v>
                </c:pt>
                <c:pt idx="8">
                  <c:v>6099</c:v>
                </c:pt>
                <c:pt idx="9">
                  <c:v>3189</c:v>
                </c:pt>
                <c:pt idx="10">
                  <c:v>5025</c:v>
                </c:pt>
                <c:pt idx="11">
                  <c:v>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55-40B1-B818-9F5BDAFE0C25}"/>
            </c:ext>
          </c:extLst>
        </c:ser>
        <c:ser>
          <c:idx val="4"/>
          <c:order val="4"/>
          <c:tx>
            <c:strRef>
              <c:f>'Colunas, Barras e Árvore'!$A$8</c:f>
              <c:strCache>
                <c:ptCount val="1"/>
                <c:pt idx="0">
                  <c:v>Cereais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Árvore'!$B$8:$M$8</c:f>
              <c:numCache>
                <c:formatCode>_-* #,##0_-;\-* #,##0_-;_-* "-"??_-;_-@_-</c:formatCode>
                <c:ptCount val="12"/>
                <c:pt idx="0">
                  <c:v>9636</c:v>
                </c:pt>
                <c:pt idx="1">
                  <c:v>9993</c:v>
                </c:pt>
                <c:pt idx="2">
                  <c:v>7475</c:v>
                </c:pt>
                <c:pt idx="3">
                  <c:v>6979</c:v>
                </c:pt>
                <c:pt idx="4">
                  <c:v>7529</c:v>
                </c:pt>
                <c:pt idx="5">
                  <c:v>5782</c:v>
                </c:pt>
                <c:pt idx="6">
                  <c:v>7676</c:v>
                </c:pt>
                <c:pt idx="7">
                  <c:v>1996</c:v>
                </c:pt>
                <c:pt idx="8">
                  <c:v>4529</c:v>
                </c:pt>
                <c:pt idx="9">
                  <c:v>6856</c:v>
                </c:pt>
                <c:pt idx="10">
                  <c:v>2472</c:v>
                </c:pt>
                <c:pt idx="11">
                  <c:v>4684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55-40B1-B818-9F5BDAFE0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462927"/>
        <c:axId val="104459183"/>
      </c:barChart>
      <c:dateAx>
        <c:axId val="104462927"/>
        <c:scaling>
          <c:orientation val="minMax"/>
        </c:scaling>
        <c:delete val="0"/>
        <c:axPos val="b"/>
        <c:numFmt formatCode="[$-416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459183"/>
        <c:crosses val="autoZero"/>
        <c:auto val="1"/>
        <c:lblOffset val="100"/>
        <c:baseTimeUnit val="months"/>
      </c:dateAx>
      <c:valAx>
        <c:axId val="10445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46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'Colunas, Barras e Árvore'!$A$4</c:f>
              <c:strCache>
                <c:ptCount val="1"/>
                <c:pt idx="0">
                  <c:v>Hortifruti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Árvore'!$B$4:$M$4</c:f>
              <c:numCache>
                <c:formatCode>_-* #,##0_-;\-* #,##0_-;_-* "-"??_-;_-@_-</c:formatCode>
                <c:ptCount val="12"/>
                <c:pt idx="0">
                  <c:v>1233</c:v>
                </c:pt>
                <c:pt idx="1">
                  <c:v>3314</c:v>
                </c:pt>
                <c:pt idx="2">
                  <c:v>9859</c:v>
                </c:pt>
                <c:pt idx="3">
                  <c:v>8846</c:v>
                </c:pt>
                <c:pt idx="4">
                  <c:v>4904</c:v>
                </c:pt>
                <c:pt idx="5">
                  <c:v>9805</c:v>
                </c:pt>
                <c:pt idx="6">
                  <c:v>8249</c:v>
                </c:pt>
                <c:pt idx="7">
                  <c:v>8913</c:v>
                </c:pt>
                <c:pt idx="8">
                  <c:v>1859</c:v>
                </c:pt>
                <c:pt idx="9">
                  <c:v>2281</c:v>
                </c:pt>
                <c:pt idx="10">
                  <c:v>6450</c:v>
                </c:pt>
                <c:pt idx="11">
                  <c:v>5586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6-40C4-86FF-88CAA0EE1420}"/>
            </c:ext>
          </c:extLst>
        </c:ser>
        <c:ser>
          <c:idx val="1"/>
          <c:order val="1"/>
          <c:tx>
            <c:strRef>
              <c:f>'Colunas, Barras e Árvore'!$A$5</c:f>
              <c:strCache>
                <c:ptCount val="1"/>
                <c:pt idx="0">
                  <c:v>Padaria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Árvore'!$B$5:$M$5</c:f>
              <c:numCache>
                <c:formatCode>_-* #,##0_-;\-* #,##0_-;_-* "-"??_-;_-@_-</c:formatCode>
                <c:ptCount val="12"/>
                <c:pt idx="0">
                  <c:v>8950</c:v>
                </c:pt>
                <c:pt idx="1">
                  <c:v>5575</c:v>
                </c:pt>
                <c:pt idx="2">
                  <c:v>6338</c:v>
                </c:pt>
                <c:pt idx="3">
                  <c:v>2974</c:v>
                </c:pt>
                <c:pt idx="4">
                  <c:v>8043</c:v>
                </c:pt>
                <c:pt idx="5">
                  <c:v>3651</c:v>
                </c:pt>
                <c:pt idx="6">
                  <c:v>3277</c:v>
                </c:pt>
                <c:pt idx="7">
                  <c:v>7981</c:v>
                </c:pt>
                <c:pt idx="8">
                  <c:v>9790</c:v>
                </c:pt>
                <c:pt idx="9">
                  <c:v>2537</c:v>
                </c:pt>
                <c:pt idx="10">
                  <c:v>8492</c:v>
                </c:pt>
                <c:pt idx="11">
                  <c:v>9520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6-40C4-86FF-88CAA0EE1420}"/>
            </c:ext>
          </c:extLst>
        </c:ser>
        <c:ser>
          <c:idx val="2"/>
          <c:order val="2"/>
          <c:tx>
            <c:strRef>
              <c:f>'Colunas, Barras e Árvore'!$A$6</c:f>
              <c:strCache>
                <c:ptCount val="1"/>
                <c:pt idx="0">
                  <c:v>Limpeza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Árvore'!$B$6:$M$6</c:f>
              <c:numCache>
                <c:formatCode>_-* #,##0_-;\-* #,##0_-;_-* "-"??_-;_-@_-</c:formatCode>
                <c:ptCount val="12"/>
                <c:pt idx="0">
                  <c:v>9616</c:v>
                </c:pt>
                <c:pt idx="1">
                  <c:v>3554</c:v>
                </c:pt>
                <c:pt idx="2">
                  <c:v>2630</c:v>
                </c:pt>
                <c:pt idx="3">
                  <c:v>9974</c:v>
                </c:pt>
                <c:pt idx="4">
                  <c:v>6980</c:v>
                </c:pt>
                <c:pt idx="5">
                  <c:v>7190</c:v>
                </c:pt>
                <c:pt idx="6">
                  <c:v>5349</c:v>
                </c:pt>
                <c:pt idx="7">
                  <c:v>3107</c:v>
                </c:pt>
                <c:pt idx="8">
                  <c:v>6870</c:v>
                </c:pt>
                <c:pt idx="9">
                  <c:v>3056</c:v>
                </c:pt>
                <c:pt idx="10">
                  <c:v>1806</c:v>
                </c:pt>
                <c:pt idx="11">
                  <c:v>5979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16-40C4-86FF-88CAA0EE1420}"/>
            </c:ext>
          </c:extLst>
        </c:ser>
        <c:ser>
          <c:idx val="3"/>
          <c:order val="3"/>
          <c:tx>
            <c:strRef>
              <c:f>'Colunas, Barras e Árvore'!$A$7</c:f>
              <c:strCache>
                <c:ptCount val="1"/>
                <c:pt idx="0">
                  <c:v>Açougue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Árvore'!$B$7:$M$7</c:f>
              <c:numCache>
                <c:formatCode>_-* #,##0_-;\-* #,##0_-;_-* "-"??_-;_-@_-</c:formatCode>
                <c:ptCount val="12"/>
                <c:pt idx="0">
                  <c:v>4570</c:v>
                </c:pt>
                <c:pt idx="1">
                  <c:v>6021</c:v>
                </c:pt>
                <c:pt idx="2">
                  <c:v>2693</c:v>
                </c:pt>
                <c:pt idx="3">
                  <c:v>5250</c:v>
                </c:pt>
                <c:pt idx="4">
                  <c:v>5215</c:v>
                </c:pt>
                <c:pt idx="5">
                  <c:v>2960</c:v>
                </c:pt>
                <c:pt idx="6">
                  <c:v>6600</c:v>
                </c:pt>
                <c:pt idx="7">
                  <c:v>2186</c:v>
                </c:pt>
                <c:pt idx="8">
                  <c:v>6099</c:v>
                </c:pt>
                <c:pt idx="9">
                  <c:v>3189</c:v>
                </c:pt>
                <c:pt idx="10">
                  <c:v>5025</c:v>
                </c:pt>
                <c:pt idx="11">
                  <c:v>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16-40C4-86FF-88CAA0EE1420}"/>
            </c:ext>
          </c:extLst>
        </c:ser>
        <c:ser>
          <c:idx val="4"/>
          <c:order val="4"/>
          <c:tx>
            <c:strRef>
              <c:f>'Colunas, Barras e Árvore'!$A$8</c:f>
              <c:strCache>
                <c:ptCount val="1"/>
                <c:pt idx="0">
                  <c:v>Cereais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Árvore'!$B$8:$M$8</c:f>
              <c:numCache>
                <c:formatCode>_-* #,##0_-;\-* #,##0_-;_-* "-"??_-;_-@_-</c:formatCode>
                <c:ptCount val="12"/>
                <c:pt idx="0">
                  <c:v>9636</c:v>
                </c:pt>
                <c:pt idx="1">
                  <c:v>9993</c:v>
                </c:pt>
                <c:pt idx="2">
                  <c:v>7475</c:v>
                </c:pt>
                <c:pt idx="3">
                  <c:v>6979</c:v>
                </c:pt>
                <c:pt idx="4">
                  <c:v>7529</c:v>
                </c:pt>
                <c:pt idx="5">
                  <c:v>5782</c:v>
                </c:pt>
                <c:pt idx="6">
                  <c:v>7676</c:v>
                </c:pt>
                <c:pt idx="7">
                  <c:v>1996</c:v>
                </c:pt>
                <c:pt idx="8">
                  <c:v>4529</c:v>
                </c:pt>
                <c:pt idx="9">
                  <c:v>6856</c:v>
                </c:pt>
                <c:pt idx="10">
                  <c:v>2472</c:v>
                </c:pt>
                <c:pt idx="11">
                  <c:v>4684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16-40C4-86FF-88CAA0EE1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030063"/>
        <c:axId val="85033391"/>
      </c:barChart>
      <c:dateAx>
        <c:axId val="85030063"/>
        <c:scaling>
          <c:orientation val="minMax"/>
        </c:scaling>
        <c:delete val="0"/>
        <c:axPos val="b"/>
        <c:numFmt formatCode="[$-416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033391"/>
        <c:crosses val="autoZero"/>
        <c:auto val="1"/>
        <c:lblOffset val="100"/>
        <c:baseTimeUnit val="months"/>
      </c:dateAx>
      <c:valAx>
        <c:axId val="8503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03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'Colunas, Barras e Árvore'!$A$1:$B$1</c:f>
          <c:strCache>
            <c:ptCount val="2"/>
            <c:pt idx="0">
              <c:v>3) Partes de um total ao longo do tempo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'Colunas, Barras e Árvore'!$A$4</c:f>
              <c:strCache>
                <c:ptCount val="1"/>
                <c:pt idx="0">
                  <c:v>Hortifruti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Árvore'!$B$4:$M$4</c:f>
              <c:numCache>
                <c:formatCode>_-* #,##0_-;\-* #,##0_-;_-* "-"??_-;_-@_-</c:formatCode>
                <c:ptCount val="12"/>
                <c:pt idx="0">
                  <c:v>1233</c:v>
                </c:pt>
                <c:pt idx="1">
                  <c:v>3314</c:v>
                </c:pt>
                <c:pt idx="2">
                  <c:v>9859</c:v>
                </c:pt>
                <c:pt idx="3">
                  <c:v>8846</c:v>
                </c:pt>
                <c:pt idx="4">
                  <c:v>4904</c:v>
                </c:pt>
                <c:pt idx="5">
                  <c:v>9805</c:v>
                </c:pt>
                <c:pt idx="6">
                  <c:v>8249</c:v>
                </c:pt>
                <c:pt idx="7">
                  <c:v>8913</c:v>
                </c:pt>
                <c:pt idx="8">
                  <c:v>1859</c:v>
                </c:pt>
                <c:pt idx="9">
                  <c:v>2281</c:v>
                </c:pt>
                <c:pt idx="10">
                  <c:v>6450</c:v>
                </c:pt>
                <c:pt idx="11">
                  <c:v>5586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E-49AB-B102-401241A2399A}"/>
            </c:ext>
          </c:extLst>
        </c:ser>
        <c:ser>
          <c:idx val="1"/>
          <c:order val="1"/>
          <c:tx>
            <c:strRef>
              <c:f>'Colunas, Barras e Árvore'!$A$5</c:f>
              <c:strCache>
                <c:ptCount val="1"/>
                <c:pt idx="0">
                  <c:v>Padaria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Árvore'!$B$5:$M$5</c:f>
              <c:numCache>
                <c:formatCode>_-* #,##0_-;\-* #,##0_-;_-* "-"??_-;_-@_-</c:formatCode>
                <c:ptCount val="12"/>
                <c:pt idx="0">
                  <c:v>8950</c:v>
                </c:pt>
                <c:pt idx="1">
                  <c:v>5575</c:v>
                </c:pt>
                <c:pt idx="2">
                  <c:v>6338</c:v>
                </c:pt>
                <c:pt idx="3">
                  <c:v>2974</c:v>
                </c:pt>
                <c:pt idx="4">
                  <c:v>8043</c:v>
                </c:pt>
                <c:pt idx="5">
                  <c:v>3651</c:v>
                </c:pt>
                <c:pt idx="6">
                  <c:v>3277</c:v>
                </c:pt>
                <c:pt idx="7">
                  <c:v>7981</c:v>
                </c:pt>
                <c:pt idx="8">
                  <c:v>9790</c:v>
                </c:pt>
                <c:pt idx="9">
                  <c:v>2537</c:v>
                </c:pt>
                <c:pt idx="10">
                  <c:v>8492</c:v>
                </c:pt>
                <c:pt idx="11">
                  <c:v>9520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0E-49AB-B102-401241A2399A}"/>
            </c:ext>
          </c:extLst>
        </c:ser>
        <c:ser>
          <c:idx val="2"/>
          <c:order val="2"/>
          <c:tx>
            <c:strRef>
              <c:f>'Colunas, Barras e Árvore'!$A$6</c:f>
              <c:strCache>
                <c:ptCount val="1"/>
                <c:pt idx="0">
                  <c:v>Limpeza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Árvore'!$B$6:$M$6</c:f>
              <c:numCache>
                <c:formatCode>_-* #,##0_-;\-* #,##0_-;_-* "-"??_-;_-@_-</c:formatCode>
                <c:ptCount val="12"/>
                <c:pt idx="0">
                  <c:v>9616</c:v>
                </c:pt>
                <c:pt idx="1">
                  <c:v>3554</c:v>
                </c:pt>
                <c:pt idx="2">
                  <c:v>2630</c:v>
                </c:pt>
                <c:pt idx="3">
                  <c:v>9974</c:v>
                </c:pt>
                <c:pt idx="4">
                  <c:v>6980</c:v>
                </c:pt>
                <c:pt idx="5">
                  <c:v>7190</c:v>
                </c:pt>
                <c:pt idx="6">
                  <c:v>5349</c:v>
                </c:pt>
                <c:pt idx="7">
                  <c:v>3107</c:v>
                </c:pt>
                <c:pt idx="8">
                  <c:v>6870</c:v>
                </c:pt>
                <c:pt idx="9">
                  <c:v>3056</c:v>
                </c:pt>
                <c:pt idx="10">
                  <c:v>1806</c:v>
                </c:pt>
                <c:pt idx="11">
                  <c:v>5979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0E-49AB-B102-401241A2399A}"/>
            </c:ext>
          </c:extLst>
        </c:ser>
        <c:ser>
          <c:idx val="3"/>
          <c:order val="3"/>
          <c:tx>
            <c:strRef>
              <c:f>'Colunas, Barras e Árvore'!$A$7</c:f>
              <c:strCache>
                <c:ptCount val="1"/>
                <c:pt idx="0">
                  <c:v>Açougue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Árvore'!$B$7:$M$7</c:f>
              <c:numCache>
                <c:formatCode>_-* #,##0_-;\-* #,##0_-;_-* "-"??_-;_-@_-</c:formatCode>
                <c:ptCount val="12"/>
                <c:pt idx="0">
                  <c:v>4570</c:v>
                </c:pt>
                <c:pt idx="1">
                  <c:v>6021</c:v>
                </c:pt>
                <c:pt idx="2">
                  <c:v>2693</c:v>
                </c:pt>
                <c:pt idx="3">
                  <c:v>5250</c:v>
                </c:pt>
                <c:pt idx="4">
                  <c:v>5215</c:v>
                </c:pt>
                <c:pt idx="5">
                  <c:v>2960</c:v>
                </c:pt>
                <c:pt idx="6">
                  <c:v>6600</c:v>
                </c:pt>
                <c:pt idx="7">
                  <c:v>2186</c:v>
                </c:pt>
                <c:pt idx="8">
                  <c:v>6099</c:v>
                </c:pt>
                <c:pt idx="9">
                  <c:v>3189</c:v>
                </c:pt>
                <c:pt idx="10">
                  <c:v>5025</c:v>
                </c:pt>
                <c:pt idx="11">
                  <c:v>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0E-49AB-B102-401241A2399A}"/>
            </c:ext>
          </c:extLst>
        </c:ser>
        <c:ser>
          <c:idx val="4"/>
          <c:order val="4"/>
          <c:tx>
            <c:strRef>
              <c:f>'Colunas, Barras e Árvore'!$A$8</c:f>
              <c:strCache>
                <c:ptCount val="1"/>
                <c:pt idx="0">
                  <c:v>Cereais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Árvore'!$B$8:$M$8</c:f>
              <c:numCache>
                <c:formatCode>_-* #,##0_-;\-* #,##0_-;_-* "-"??_-;_-@_-</c:formatCode>
                <c:ptCount val="12"/>
                <c:pt idx="0">
                  <c:v>9636</c:v>
                </c:pt>
                <c:pt idx="1">
                  <c:v>9993</c:v>
                </c:pt>
                <c:pt idx="2">
                  <c:v>7475</c:v>
                </c:pt>
                <c:pt idx="3">
                  <c:v>6979</c:v>
                </c:pt>
                <c:pt idx="4">
                  <c:v>7529</c:v>
                </c:pt>
                <c:pt idx="5">
                  <c:v>5782</c:v>
                </c:pt>
                <c:pt idx="6">
                  <c:v>7676</c:v>
                </c:pt>
                <c:pt idx="7">
                  <c:v>1996</c:v>
                </c:pt>
                <c:pt idx="8">
                  <c:v>4529</c:v>
                </c:pt>
                <c:pt idx="9">
                  <c:v>6856</c:v>
                </c:pt>
                <c:pt idx="10">
                  <c:v>2472</c:v>
                </c:pt>
                <c:pt idx="11">
                  <c:v>4684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0E-49AB-B102-401241A23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41031712"/>
        <c:axId val="1841029792"/>
      </c:barChart>
      <c:dateAx>
        <c:axId val="1841031712"/>
        <c:scaling>
          <c:orientation val="minMax"/>
        </c:scaling>
        <c:delete val="0"/>
        <c:axPos val="b"/>
        <c:numFmt formatCode="[$-416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1029792"/>
        <c:crosses val="autoZero"/>
        <c:auto val="1"/>
        <c:lblOffset val="100"/>
        <c:baseTimeUnit val="months"/>
      </c:dateAx>
      <c:valAx>
        <c:axId val="18410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103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'Colunas, Barras e Árvore'!$A$1:$B$1</c:f>
          <c:strCache>
            <c:ptCount val="2"/>
            <c:pt idx="0">
              <c:v>3) Partes de um total ao longo do tempo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'Colunas, Barras e Árvore'!$A$4</c:f>
              <c:strCache>
                <c:ptCount val="1"/>
                <c:pt idx="0">
                  <c:v>Hortifruti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Árvore'!$B$4:$M$4</c:f>
              <c:numCache>
                <c:formatCode>_-* #,##0_-;\-* #,##0_-;_-* "-"??_-;_-@_-</c:formatCode>
                <c:ptCount val="12"/>
                <c:pt idx="0">
                  <c:v>1233</c:v>
                </c:pt>
                <c:pt idx="1">
                  <c:v>3314</c:v>
                </c:pt>
                <c:pt idx="2">
                  <c:v>9859</c:v>
                </c:pt>
                <c:pt idx="3">
                  <c:v>8846</c:v>
                </c:pt>
                <c:pt idx="4">
                  <c:v>4904</c:v>
                </c:pt>
                <c:pt idx="5">
                  <c:v>9805</c:v>
                </c:pt>
                <c:pt idx="6">
                  <c:v>8249</c:v>
                </c:pt>
                <c:pt idx="7">
                  <c:v>8913</c:v>
                </c:pt>
                <c:pt idx="8">
                  <c:v>1859</c:v>
                </c:pt>
                <c:pt idx="9">
                  <c:v>2281</c:v>
                </c:pt>
                <c:pt idx="10">
                  <c:v>6450</c:v>
                </c:pt>
                <c:pt idx="11">
                  <c:v>5586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3-4CBC-BF4B-ED83B63CDE1E}"/>
            </c:ext>
          </c:extLst>
        </c:ser>
        <c:ser>
          <c:idx val="1"/>
          <c:order val="1"/>
          <c:tx>
            <c:strRef>
              <c:f>'Colunas, Barras e Árvore'!$A$5</c:f>
              <c:strCache>
                <c:ptCount val="1"/>
                <c:pt idx="0">
                  <c:v>Padaria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Árvore'!$B$5:$M$5</c:f>
              <c:numCache>
                <c:formatCode>_-* #,##0_-;\-* #,##0_-;_-* "-"??_-;_-@_-</c:formatCode>
                <c:ptCount val="12"/>
                <c:pt idx="0">
                  <c:v>8950</c:v>
                </c:pt>
                <c:pt idx="1">
                  <c:v>5575</c:v>
                </c:pt>
                <c:pt idx="2">
                  <c:v>6338</c:v>
                </c:pt>
                <c:pt idx="3">
                  <c:v>2974</c:v>
                </c:pt>
                <c:pt idx="4">
                  <c:v>8043</c:v>
                </c:pt>
                <c:pt idx="5">
                  <c:v>3651</c:v>
                </c:pt>
                <c:pt idx="6">
                  <c:v>3277</c:v>
                </c:pt>
                <c:pt idx="7">
                  <c:v>7981</c:v>
                </c:pt>
                <c:pt idx="8">
                  <c:v>9790</c:v>
                </c:pt>
                <c:pt idx="9">
                  <c:v>2537</c:v>
                </c:pt>
                <c:pt idx="10">
                  <c:v>8492</c:v>
                </c:pt>
                <c:pt idx="11">
                  <c:v>9520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63-4CBC-BF4B-ED83B63CDE1E}"/>
            </c:ext>
          </c:extLst>
        </c:ser>
        <c:ser>
          <c:idx val="2"/>
          <c:order val="2"/>
          <c:tx>
            <c:strRef>
              <c:f>'Colunas, Barras e Árvore'!$A$6</c:f>
              <c:strCache>
                <c:ptCount val="1"/>
                <c:pt idx="0">
                  <c:v>Limpeza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Árvore'!$B$6:$M$6</c:f>
              <c:numCache>
                <c:formatCode>_-* #,##0_-;\-* #,##0_-;_-* "-"??_-;_-@_-</c:formatCode>
                <c:ptCount val="12"/>
                <c:pt idx="0">
                  <c:v>9616</c:v>
                </c:pt>
                <c:pt idx="1">
                  <c:v>3554</c:v>
                </c:pt>
                <c:pt idx="2">
                  <c:v>2630</c:v>
                </c:pt>
                <c:pt idx="3">
                  <c:v>9974</c:v>
                </c:pt>
                <c:pt idx="4">
                  <c:v>6980</c:v>
                </c:pt>
                <c:pt idx="5">
                  <c:v>7190</c:v>
                </c:pt>
                <c:pt idx="6">
                  <c:v>5349</c:v>
                </c:pt>
                <c:pt idx="7">
                  <c:v>3107</c:v>
                </c:pt>
                <c:pt idx="8">
                  <c:v>6870</c:v>
                </c:pt>
                <c:pt idx="9">
                  <c:v>3056</c:v>
                </c:pt>
                <c:pt idx="10">
                  <c:v>1806</c:v>
                </c:pt>
                <c:pt idx="11">
                  <c:v>5979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63-4CBC-BF4B-ED83B63CDE1E}"/>
            </c:ext>
          </c:extLst>
        </c:ser>
        <c:ser>
          <c:idx val="3"/>
          <c:order val="3"/>
          <c:tx>
            <c:strRef>
              <c:f>'Colunas, Barras e Árvore'!$A$7</c:f>
              <c:strCache>
                <c:ptCount val="1"/>
                <c:pt idx="0">
                  <c:v>Açougue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Árvore'!$B$7:$M$7</c:f>
              <c:numCache>
                <c:formatCode>_-* #,##0_-;\-* #,##0_-;_-* "-"??_-;_-@_-</c:formatCode>
                <c:ptCount val="12"/>
                <c:pt idx="0">
                  <c:v>4570</c:v>
                </c:pt>
                <c:pt idx="1">
                  <c:v>6021</c:v>
                </c:pt>
                <c:pt idx="2">
                  <c:v>2693</c:v>
                </c:pt>
                <c:pt idx="3">
                  <c:v>5250</c:v>
                </c:pt>
                <c:pt idx="4">
                  <c:v>5215</c:v>
                </c:pt>
                <c:pt idx="5">
                  <c:v>2960</c:v>
                </c:pt>
                <c:pt idx="6">
                  <c:v>6600</c:v>
                </c:pt>
                <c:pt idx="7">
                  <c:v>2186</c:v>
                </c:pt>
                <c:pt idx="8">
                  <c:v>6099</c:v>
                </c:pt>
                <c:pt idx="9">
                  <c:v>3189</c:v>
                </c:pt>
                <c:pt idx="10">
                  <c:v>5025</c:v>
                </c:pt>
                <c:pt idx="11">
                  <c:v>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63-4CBC-BF4B-ED83B63CDE1E}"/>
            </c:ext>
          </c:extLst>
        </c:ser>
        <c:ser>
          <c:idx val="4"/>
          <c:order val="4"/>
          <c:tx>
            <c:strRef>
              <c:f>'Colunas, Barras e Árvore'!$A$8</c:f>
              <c:strCache>
                <c:ptCount val="1"/>
                <c:pt idx="0">
                  <c:v>Cereais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Árvore'!$B$8:$M$8</c:f>
              <c:numCache>
                <c:formatCode>_-* #,##0_-;\-* #,##0_-;_-* "-"??_-;_-@_-</c:formatCode>
                <c:ptCount val="12"/>
                <c:pt idx="0">
                  <c:v>9636</c:v>
                </c:pt>
                <c:pt idx="1">
                  <c:v>9993</c:v>
                </c:pt>
                <c:pt idx="2">
                  <c:v>7475</c:v>
                </c:pt>
                <c:pt idx="3">
                  <c:v>6979</c:v>
                </c:pt>
                <c:pt idx="4">
                  <c:v>7529</c:v>
                </c:pt>
                <c:pt idx="5">
                  <c:v>5782</c:v>
                </c:pt>
                <c:pt idx="6">
                  <c:v>7676</c:v>
                </c:pt>
                <c:pt idx="7">
                  <c:v>1996</c:v>
                </c:pt>
                <c:pt idx="8">
                  <c:v>4529</c:v>
                </c:pt>
                <c:pt idx="9">
                  <c:v>6856</c:v>
                </c:pt>
                <c:pt idx="10">
                  <c:v>2472</c:v>
                </c:pt>
                <c:pt idx="11">
                  <c:v>4684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63-4CBC-BF4B-ED83B63CD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40998112"/>
        <c:axId val="1840998592"/>
      </c:barChart>
      <c:dateAx>
        <c:axId val="1840998112"/>
        <c:scaling>
          <c:orientation val="minMax"/>
        </c:scaling>
        <c:delete val="0"/>
        <c:axPos val="b"/>
        <c:numFmt formatCode="[$-416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0998592"/>
        <c:crosses val="autoZero"/>
        <c:auto val="1"/>
        <c:lblOffset val="100"/>
        <c:baseTimeUnit val="months"/>
      </c:dateAx>
      <c:valAx>
        <c:axId val="184099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099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'Colunas, Barras e Árvore'!$A$15:$B$15</c:f>
          <c:strCache>
            <c:ptCount val="2"/>
            <c:pt idx="0">
              <c:v>4) Ranking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'Colunas, Barras e Árvore'!$B$17</c:f>
              <c:strCache>
                <c:ptCount val="1"/>
                <c:pt idx="0">
                  <c:v>Vendas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'Colunas, Barras e Árvore'!$A$18:$A$23</c:f>
              <c:strCache>
                <c:ptCount val="6"/>
                <c:pt idx="0">
                  <c:v>Julia</c:v>
                </c:pt>
                <c:pt idx="1">
                  <c:v>Priscila</c:v>
                </c:pt>
                <c:pt idx="2">
                  <c:v>Felipe</c:v>
                </c:pt>
                <c:pt idx="3">
                  <c:v>Bento</c:v>
                </c:pt>
                <c:pt idx="4">
                  <c:v>Marcelo</c:v>
                </c:pt>
                <c:pt idx="5">
                  <c:v>Vanessa</c:v>
                </c:pt>
              </c:strCache>
            </c:strRef>
          </c:cat>
          <c:val>
            <c:numRef>
              <c:f>'Colunas, Barras e Árvore'!$B$18:$B$23</c:f>
              <c:numCache>
                <c:formatCode>_-* #,##0_-;\-* #,##0_-;_-* "-"??_-;_-@_-</c:formatCode>
                <c:ptCount val="6"/>
                <c:pt idx="0">
                  <c:v>2486</c:v>
                </c:pt>
                <c:pt idx="1">
                  <c:v>3034</c:v>
                </c:pt>
                <c:pt idx="2">
                  <c:v>5279</c:v>
                </c:pt>
                <c:pt idx="3">
                  <c:v>7900</c:v>
                </c:pt>
                <c:pt idx="4">
                  <c:v>7973</c:v>
                </c:pt>
                <c:pt idx="5">
                  <c:v>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A-42F8-9B85-595DE844F31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841046112"/>
        <c:axId val="1841050432"/>
      </c:barChart>
      <c:catAx>
        <c:axId val="184104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1050432"/>
        <c:crosses val="autoZero"/>
        <c:auto val="1"/>
        <c:lblAlgn val="ctr"/>
        <c:lblOffset val="100"/>
        <c:noMultiLvlLbl val="0"/>
      </c:catAx>
      <c:valAx>
        <c:axId val="1841050432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184104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'Radar e Dispersão'!$B$20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'Radar e Dispersão'!$B$21:$B$31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22-4F5F-A2EE-335FF8966D28}"/>
            </c:ext>
          </c:extLst>
        </c:ser>
        <c:ser>
          <c:idx val="1"/>
          <c:order val="1"/>
          <c:tx>
            <c:strRef>
              <c:f>'Radar e Dispersão'!$C$20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'Radar e Dispersão'!$C$21:$C$31</c:f>
              <c:numCache>
                <c:formatCode>General</c:formatCode>
                <c:ptCount val="11"/>
                <c:pt idx="0">
                  <c:v>26</c:v>
                </c:pt>
                <c:pt idx="1">
                  <c:v>17</c:v>
                </c:pt>
                <c:pt idx="2">
                  <c:v>10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10</c:v>
                </c:pt>
                <c:pt idx="9">
                  <c:v>17</c:v>
                </c:pt>
                <c:pt idx="10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22-4F5F-A2EE-335FF8966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072512"/>
        <c:axId val="1841083072"/>
      </c:scatterChart>
      <c:valAx>
        <c:axId val="1841072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1083072"/>
        <c:crosses val="autoZero"/>
        <c:crossBetween val="midCat"/>
      </c:valAx>
      <c:valAx>
        <c:axId val="184108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107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'Radar e Dispersão'!$B$3</c:f>
          <c:strCache>
            <c:ptCount val="1"/>
            <c:pt idx="0">
              <c:v>Pedro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31287970253718284"/>
          <c:y val="0.20685950714494022"/>
          <c:w val="0.41868525809273843"/>
          <c:h val="0.69780876348789733"/>
        </c:manualLayout>
      </c:layout>
      <c:radarChart>
        <c:radarStyle val="marker"/>
        <c:varyColors val="0"/>
        <c:ser>
          <c:idx val="0"/>
          <c:order val="0"/>
          <c:spPr>
            <a:ln w="12700" cap="flat" cmpd="sng" algn="ctr">
              <a:solidFill>
                <a:srgbClr val="C00000"/>
              </a:solidFill>
              <a:prstDash val="solid"/>
              <a:miter lim="800000"/>
            </a:ln>
            <a:effectLst>
              <a:glow rad="101600">
                <a:srgbClr val="C00000">
                  <a:alpha val="60000"/>
                </a:srgbClr>
              </a:glo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0.1"/>
                  <c:y val="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CBE-4A05-B9EF-2447A2C5B777}"/>
                </c:ext>
              </c:extLst>
            </c:dLbl>
            <c:dLbl>
              <c:idx val="1"/>
              <c:layout>
                <c:manualLayout>
                  <c:x val="9.7222222222222224E-2"/>
                  <c:y val="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BE-4A05-B9EF-2447A2C5B777}"/>
                </c:ext>
              </c:extLst>
            </c:dLbl>
            <c:dLbl>
              <c:idx val="2"/>
              <c:layout>
                <c:manualLayout>
                  <c:x val="8.3333333333334356E-3"/>
                  <c:y val="9.2592592592592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CBE-4A05-B9EF-2447A2C5B777}"/>
                </c:ext>
              </c:extLst>
            </c:dLbl>
            <c:dLbl>
              <c:idx val="3"/>
              <c:layout>
                <c:manualLayout>
                  <c:x val="0.13055555555555545"/>
                  <c:y val="0.115740740740740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CBE-4A05-B9EF-2447A2C5B777}"/>
                </c:ext>
              </c:extLst>
            </c:dLbl>
            <c:dLbl>
              <c:idx val="4"/>
              <c:layout>
                <c:manualLayout>
                  <c:x val="2.2222222222222223E-2"/>
                  <c:y val="0.11111111111111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CBE-4A05-B9EF-2447A2C5B777}"/>
                </c:ext>
              </c:extLst>
            </c:dLbl>
            <c:dLbl>
              <c:idx val="5"/>
              <c:layout>
                <c:manualLayout>
                  <c:x val="5.5555555555555558E-3"/>
                  <c:y val="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CBE-4A05-B9EF-2447A2C5B777}"/>
                </c:ext>
              </c:extLst>
            </c:dLbl>
            <c:dLbl>
              <c:idx val="6"/>
              <c:layout>
                <c:manualLayout>
                  <c:x val="-8.6111111111111166E-2"/>
                  <c:y val="-0.1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CBE-4A05-B9EF-2447A2C5B7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'Radar e Dispersão'!$A$6:$A$12</c:f>
              <c:strCache>
                <c:ptCount val="7"/>
                <c:pt idx="0">
                  <c:v>História</c:v>
                </c:pt>
                <c:pt idx="1">
                  <c:v>Geografia</c:v>
                </c:pt>
                <c:pt idx="2">
                  <c:v>Matemática</c:v>
                </c:pt>
                <c:pt idx="3">
                  <c:v>Física</c:v>
                </c:pt>
                <c:pt idx="4">
                  <c:v>Química</c:v>
                </c:pt>
                <c:pt idx="5">
                  <c:v>Biologia</c:v>
                </c:pt>
                <c:pt idx="6">
                  <c:v>Português</c:v>
                </c:pt>
              </c:strCache>
            </c:strRef>
          </c:cat>
          <c:val>
            <c:numRef>
              <c:f>'Radar e Dispersão'!$B$6:$B$12</c:f>
              <c:numCache>
                <c:formatCode>General</c:formatCode>
                <c:ptCount val="7"/>
                <c:pt idx="0">
                  <c:v>10</c:v>
                </c:pt>
                <c:pt idx="1">
                  <c:v>9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E-4A05-B9EF-2447A2C5B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984528"/>
        <c:axId val="1497985008"/>
      </c:radarChart>
      <c:catAx>
        <c:axId val="149798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7985008"/>
        <c:crosses val="autoZero"/>
        <c:auto val="1"/>
        <c:lblAlgn val="ctr"/>
        <c:lblOffset val="100"/>
        <c:noMultiLvlLbl val="0"/>
      </c:catAx>
      <c:valAx>
        <c:axId val="14979850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9798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Vendas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pt-BR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Vendas</a:t>
          </a:r>
        </a:p>
      </cx:txPr>
    </cx:title>
    <cx:plotArea>
      <cx:plotAreaRegion>
        <cx:series layoutId="treemap" uniqueId="{002E5E67-0E35-4AFB-BC82-934EDA32998B}">
          <cx:tx>
            <cx:txData>
              <cx:f>_xlchart.v1.1</cx:f>
              <cx:v>Vendas</cx:v>
            </cx:txData>
          </cx:tx>
          <cx:dataLabels pos="inEnd">
            <cx:visibility seriesName="0" categoryName="0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_xlchart.v5.7</cx:f>
      </cx:strDim>
      <cx:numDim type="val">
        <cx:f dir="row">_xlchart.v5.8</cx:f>
      </cx:numDim>
    </cx:data>
  </cx:chartData>
  <cx:chart>
    <cx:title pos="t" align="ctr" overlay="0">
      <cx:tx>
        <cx:txData>
          <cx:v>crescimento de valores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crescimento de valores</a:t>
          </a:r>
        </a:p>
      </cx:txPr>
    </cx:title>
    <cx:plotArea>
      <cx:plotAreaRegion>
        <cx:series layoutId="waterfall" uniqueId="{7F86DD22-DFEB-4AF7-AEE8-25227B013C22}">
          <cx:tx>
            <cx:txData>
              <cx:f>_xlchart.v5.6</cx:f>
              <cx:v>Vendas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tle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pt-BR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fmtOvrs>
    <cx:fmtOvr idx="1">
      <cx:spPr>
        <a:solidFill>
          <a:srgbClr val="C00000"/>
        </a:solidFill>
      </cx:spPr>
    </cx:fmtOvr>
    <cx:fmtOvr idx="0">
      <cx:spPr>
        <a:solidFill>
          <a:schemeClr val="accent6">
            <a:lumMod val="50000"/>
          </a:schemeClr>
        </a:solidFill>
      </cx:spPr>
    </cx:fmtOvr>
  </cx:fmtOvr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_xlchart.v2.4</cx:f>
      </cx:strDim>
      <cx:numDim type="val">
        <cx:f dir="row">_xlchart.v2.5</cx:f>
      </cx:numDim>
    </cx:data>
  </cx:chartData>
  <cx:chart>
    <cx:title pos="t" align="ctr" overlay="0">
      <cx:tx>
        <cx:txData>
          <cx:v>Clientes que não responderam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pt-BR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Clientes que não responderam</a:t>
          </a:r>
        </a:p>
      </cx:txPr>
    </cx:title>
    <cx:plotArea>
      <cx:plotAreaRegion>
        <cx:series layoutId="funnel" uniqueId="{9848198E-FD21-44C8-8525-151C8B4CE6AD}">
          <cx:tx>
            <cx:txData>
              <cx:f>_xlchart.v2.3</cx:f>
              <cx:v>Clientes que não responderam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150000006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size">
        <cx:f>_xlchart.v1.14</cx:f>
      </cx:numDim>
    </cx:data>
  </cx:chartData>
  <cx:chart>
    <cx:title pos="t" align="ctr" overlay="0">
      <cx:tx>
        <cx:txData>
          <cx:v>Orçamento Valor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Orçamento Valor</a:t>
          </a:r>
        </a:p>
      </cx:txPr>
    </cx:title>
    <cx:plotArea>
      <cx:plotAreaRegion>
        <cx:series layoutId="sunburst" uniqueId="{29CBE207-A4D7-4700-83F3-52C3E2923250}">
          <cx:tx>
            <cx:txData>
              <cx:f>_xlchart.v1.13</cx:f>
              <cx:v>Valor</cx:v>
            </cx:txData>
          </cx:tx>
          <cx:dataPt idx="0">
            <cx:spPr>
              <a:solidFill>
                <a:srgbClr val="70AD47">
                  <a:lumMod val="75000"/>
                </a:srgbClr>
              </a:solidFill>
            </cx:spPr>
          </cx:dataPt>
          <cx:dataPt idx="11">
            <cx:spPr>
              <a:solidFill>
                <a:srgbClr val="FFC000">
                  <a:lumMod val="40000"/>
                  <a:lumOff val="60000"/>
                </a:srgbClr>
              </a:solidFill>
            </cx:spPr>
          </cx:dataPt>
          <cx:dataPt idx="20">
            <cx:spPr>
              <a:solidFill>
                <a:srgbClr val="C00000"/>
              </a:solidFill>
            </cx:spPr>
          </cx:dataPt>
          <cx:dataPt idx="28">
            <cx:spPr>
              <a:solidFill>
                <a:srgbClr val="7030A0"/>
              </a:solidFill>
            </cx:spPr>
          </cx:dataPt>
          <cx:dataLabels>
            <cx:visibility seriesName="0" categoryName="1" value="0"/>
          </cx:dataLabels>
          <cx:dataId val="0"/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14">
  <cs:axisTitle>
    <cs:lnRef idx="0"/>
    <cs:fillRef idx="0"/>
    <cs:effectRef idx="0"/>
    <cs:fontRef idx="major">
      <a:schemeClr val="dk1">
        <a:lumMod val="50000"/>
        <a:lumOff val="50000"/>
      </a:schemeClr>
    </cs:fontRef>
    <cs:spPr>
      <a:solidFill>
        <a:schemeClr val="bg1">
          <a:lumMod val="8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ajor">
      <a:schemeClr val="dk1">
        <a:lumMod val="50000"/>
        <a:lumOff val="50000"/>
      </a:schemeClr>
    </cs:fontRef>
    <cs:defRPr sz="9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  <cs:bodyPr lIns="38100" tIns="19050" rIns="38100" bIns="19050">
      <a:spAutoFit/>
    </cs:bodyPr>
  </cs:dataLabel>
  <cs:dataLabelCallout>
    <cs:lnRef idx="0"/>
    <cs:fillRef idx="0"/>
    <cs:effectRef idx="0"/>
    <cs:fontRef idx="major">
      <a:schemeClr val="dk1">
        <a:lumMod val="50000"/>
        <a:lumOff val="50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ajor">
      <a:schemeClr val="dk1">
        <a:lumMod val="50000"/>
        <a:lumOff val="50000"/>
      </a:schemeClr>
    </cs:fontRef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spc="0" normalizeH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ajor">
      <a:schemeClr val="dk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ajor">
      <a:schemeClr val="dk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7.xml"/><Relationship Id="rId5" Type="http://schemas.microsoft.com/office/2014/relationships/chartEx" Target="../charts/chartEx1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16565</xdr:colOff>
      <xdr:row>17</xdr:row>
      <xdr:rowOff>143564</xdr:rowOff>
    </xdr:from>
    <xdr:to>
      <xdr:col>9</xdr:col>
      <xdr:colOff>150844</xdr:colOff>
      <xdr:row>20</xdr:row>
      <xdr:rowOff>40910</xdr:rowOff>
    </xdr:to>
    <xdr:sp macro="" textlink="">
      <xdr:nvSpPr>
        <xdr:cNvPr id="2" name="Seta para a Direita 4">
          <a:extLst>
            <a:ext uri="{FF2B5EF4-FFF2-40B4-BE49-F238E27FC236}">
              <a16:creationId xmlns:a16="http://schemas.microsoft.com/office/drawing/2014/main" id="{F7282492-A722-4670-8D14-2C7CAD0B3FE1}"/>
            </a:ext>
          </a:extLst>
        </xdr:cNvPr>
        <xdr:cNvSpPr/>
      </xdr:nvSpPr>
      <xdr:spPr>
        <a:xfrm>
          <a:off x="4456043" y="3277703"/>
          <a:ext cx="763758" cy="453937"/>
        </a:xfrm>
        <a:prstGeom prst="rightArrow">
          <a:avLst/>
        </a:prstGeom>
        <a:solidFill>
          <a:srgbClr val="00206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273326</xdr:colOff>
      <xdr:row>17</xdr:row>
      <xdr:rowOff>160130</xdr:rowOff>
    </xdr:from>
    <xdr:to>
      <xdr:col>7</xdr:col>
      <xdr:colOff>463828</xdr:colOff>
      <xdr:row>20</xdr:row>
      <xdr:rowOff>49695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8AF7B555-C7DF-4F90-9B7C-C1E10691BC27}"/>
            </a:ext>
          </a:extLst>
        </xdr:cNvPr>
        <xdr:cNvSpPr txBox="1"/>
      </xdr:nvSpPr>
      <xdr:spPr>
        <a:xfrm>
          <a:off x="2194891" y="3294269"/>
          <a:ext cx="2078937" cy="44615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/>
            <a:t>Início</a:t>
          </a:r>
          <a:r>
            <a:rPr lang="pt-BR" sz="1100" b="1" baseline="0"/>
            <a:t> na próxima aba</a:t>
          </a:r>
          <a:endParaRPr lang="pt-BR" sz="1100" b="1"/>
        </a:p>
      </xdr:txBody>
    </xdr:sp>
    <xdr:clientData/>
  </xdr:twoCellAnchor>
  <xdr:twoCellAnchor editAs="oneCell">
    <xdr:from>
      <xdr:col>1</xdr:col>
      <xdr:colOff>0</xdr:colOff>
      <xdr:row>1</xdr:row>
      <xdr:rowOff>11045</xdr:rowOff>
    </xdr:from>
    <xdr:to>
      <xdr:col>3</xdr:col>
      <xdr:colOff>358914</xdr:colOff>
      <xdr:row>3</xdr:row>
      <xdr:rowOff>104592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5D830B3-72E2-457F-A87D-3C7FDBB36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56765"/>
          <a:ext cx="1623834" cy="741247"/>
        </a:xfrm>
        <a:prstGeom prst="rect">
          <a:avLst/>
        </a:prstGeom>
      </xdr:spPr>
    </xdr:pic>
    <xdr:clientData/>
  </xdr:twoCellAnchor>
  <xdr:twoCellAnchor>
    <xdr:from>
      <xdr:col>1</xdr:col>
      <xdr:colOff>11043</xdr:colOff>
      <xdr:row>1</xdr:row>
      <xdr:rowOff>11043</xdr:rowOff>
    </xdr:from>
    <xdr:to>
      <xdr:col>14</xdr:col>
      <xdr:colOff>0</xdr:colOff>
      <xdr:row>21</xdr:row>
      <xdr:rowOff>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FA713EDA-FC3A-4149-B36B-5A992A33B6A0}"/>
            </a:ext>
          </a:extLst>
        </xdr:cNvPr>
        <xdr:cNvSpPr/>
      </xdr:nvSpPr>
      <xdr:spPr>
        <a:xfrm>
          <a:off x="41523" y="56763"/>
          <a:ext cx="8210937" cy="3227457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415962</xdr:colOff>
      <xdr:row>6</xdr:row>
      <xdr:rowOff>102695</xdr:rowOff>
    </xdr:from>
    <xdr:to>
      <xdr:col>1</xdr:col>
      <xdr:colOff>463298</xdr:colOff>
      <xdr:row>9</xdr:row>
      <xdr:rowOff>51831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68EED737-7346-49F0-A099-F3B6CAC8AFF3}"/>
            </a:ext>
          </a:extLst>
        </xdr:cNvPr>
        <xdr:cNvSpPr txBox="1"/>
      </xdr:nvSpPr>
      <xdr:spPr>
        <a:xfrm>
          <a:off x="415962" y="1192941"/>
          <a:ext cx="2731684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Insira um gráfico de linhas para representar as informações acima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76201</xdr:colOff>
      <xdr:row>6</xdr:row>
      <xdr:rowOff>82061</xdr:rowOff>
    </xdr:from>
    <xdr:to>
      <xdr:col>0</xdr:col>
      <xdr:colOff>643238</xdr:colOff>
      <xdr:row>9</xdr:row>
      <xdr:rowOff>67880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DF213008-C2CF-4FFD-9465-7BA4D4F6CBD2}"/>
            </a:ext>
          </a:extLst>
        </xdr:cNvPr>
        <xdr:cNvSpPr/>
      </xdr:nvSpPr>
      <xdr:spPr>
        <a:xfrm>
          <a:off x="76201" y="1172307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 editAs="absolute">
    <xdr:from>
      <xdr:col>2</xdr:col>
      <xdr:colOff>76231</xdr:colOff>
      <xdr:row>6</xdr:row>
      <xdr:rowOff>108556</xdr:rowOff>
    </xdr:from>
    <xdr:to>
      <xdr:col>5</xdr:col>
      <xdr:colOff>85716</xdr:colOff>
      <xdr:row>9</xdr:row>
      <xdr:rowOff>57692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33263E22-B29C-4793-A6BD-F39E575174A5}"/>
            </a:ext>
          </a:extLst>
        </xdr:cNvPr>
        <xdr:cNvSpPr txBox="1"/>
      </xdr:nvSpPr>
      <xdr:spPr>
        <a:xfrm>
          <a:off x="3581196" y="1198802"/>
          <a:ext cx="2813741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Quais recursos podemos utilizar para melhorar a visualização do gráfico?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557088</xdr:colOff>
      <xdr:row>6</xdr:row>
      <xdr:rowOff>87922</xdr:rowOff>
    </xdr:from>
    <xdr:to>
      <xdr:col>2</xdr:col>
      <xdr:colOff>275666</xdr:colOff>
      <xdr:row>9</xdr:row>
      <xdr:rowOff>73741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FB9D7F0B-E332-456D-A728-D3BD705899CE}"/>
            </a:ext>
          </a:extLst>
        </xdr:cNvPr>
        <xdr:cNvSpPr/>
      </xdr:nvSpPr>
      <xdr:spPr>
        <a:xfrm>
          <a:off x="3241436" y="1178168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</a:p>
      </xdr:txBody>
    </xdr:sp>
    <xdr:clientData/>
  </xdr:twoCellAnchor>
  <xdr:twoCellAnchor editAs="absolute">
    <xdr:from>
      <xdr:col>5</xdr:col>
      <xdr:colOff>474350</xdr:colOff>
      <xdr:row>6</xdr:row>
      <xdr:rowOff>96833</xdr:rowOff>
    </xdr:from>
    <xdr:to>
      <xdr:col>8</xdr:col>
      <xdr:colOff>689445</xdr:colOff>
      <xdr:row>9</xdr:row>
      <xdr:rowOff>45969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C615A38D-AE1A-491B-80E2-AB7E8F7DF212}"/>
            </a:ext>
          </a:extLst>
        </xdr:cNvPr>
        <xdr:cNvSpPr txBox="1"/>
      </xdr:nvSpPr>
      <xdr:spPr>
        <a:xfrm>
          <a:off x="6810908" y="1187079"/>
          <a:ext cx="2731684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O gráfico fica melhor com ou sem rótulos de dados?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5</xdr:col>
      <xdr:colOff>134084</xdr:colOff>
      <xdr:row>6</xdr:row>
      <xdr:rowOff>76199</xdr:rowOff>
    </xdr:from>
    <xdr:to>
      <xdr:col>5</xdr:col>
      <xdr:colOff>701626</xdr:colOff>
      <xdr:row>9</xdr:row>
      <xdr:rowOff>62018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01592371-5C49-409B-9B60-EF4251872E3B}"/>
            </a:ext>
          </a:extLst>
        </xdr:cNvPr>
        <xdr:cNvSpPr/>
      </xdr:nvSpPr>
      <xdr:spPr>
        <a:xfrm>
          <a:off x="6471147" y="1166445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3</a:t>
          </a:r>
        </a:p>
      </xdr:txBody>
    </xdr:sp>
    <xdr:clientData/>
  </xdr:twoCellAnchor>
  <xdr:twoCellAnchor editAs="absolute">
    <xdr:from>
      <xdr:col>0</xdr:col>
      <xdr:colOff>386655</xdr:colOff>
      <xdr:row>16</xdr:row>
      <xdr:rowOff>161310</xdr:rowOff>
    </xdr:from>
    <xdr:to>
      <xdr:col>1</xdr:col>
      <xdr:colOff>433991</xdr:colOff>
      <xdr:row>19</xdr:row>
      <xdr:rowOff>110446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BC785E5A-3DE6-4F06-88F4-FC1016C708F6}"/>
            </a:ext>
          </a:extLst>
        </xdr:cNvPr>
        <xdr:cNvSpPr txBox="1"/>
      </xdr:nvSpPr>
      <xdr:spPr>
        <a:xfrm>
          <a:off x="386655" y="3068633"/>
          <a:ext cx="2731684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Insira um gráfico de pizza para representar as informações acima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46894</xdr:colOff>
      <xdr:row>16</xdr:row>
      <xdr:rowOff>140676</xdr:rowOff>
    </xdr:from>
    <xdr:to>
      <xdr:col>0</xdr:col>
      <xdr:colOff>613931</xdr:colOff>
      <xdr:row>19</xdr:row>
      <xdr:rowOff>126495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742D51FD-830D-4FEA-82B5-9E9B10F749FF}"/>
            </a:ext>
          </a:extLst>
        </xdr:cNvPr>
        <xdr:cNvSpPr/>
      </xdr:nvSpPr>
      <xdr:spPr>
        <a:xfrm>
          <a:off x="46894" y="3047999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4</a:t>
          </a:r>
        </a:p>
      </xdr:txBody>
    </xdr:sp>
    <xdr:clientData/>
  </xdr:twoCellAnchor>
  <xdr:twoCellAnchor editAs="absolute">
    <xdr:from>
      <xdr:col>2</xdr:col>
      <xdr:colOff>46925</xdr:colOff>
      <xdr:row>16</xdr:row>
      <xdr:rowOff>167171</xdr:rowOff>
    </xdr:from>
    <xdr:to>
      <xdr:col>6</xdr:col>
      <xdr:colOff>424726</xdr:colOff>
      <xdr:row>19</xdr:row>
      <xdr:rowOff>116307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9D5E2CD3-F552-4B32-9AEC-57E94A61D780}"/>
            </a:ext>
          </a:extLst>
        </xdr:cNvPr>
        <xdr:cNvSpPr txBox="1"/>
      </xdr:nvSpPr>
      <xdr:spPr>
        <a:xfrm>
          <a:off x="3551890" y="3074494"/>
          <a:ext cx="4044664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Formate o rótulo de dados para representar categorias e porcentagens. A legenda ainda é necessária?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527781</xdr:colOff>
      <xdr:row>16</xdr:row>
      <xdr:rowOff>146537</xdr:rowOff>
    </xdr:from>
    <xdr:to>
      <xdr:col>2</xdr:col>
      <xdr:colOff>246359</xdr:colOff>
      <xdr:row>19</xdr:row>
      <xdr:rowOff>132356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id="{51D55263-D335-4AB2-80BF-691FE86E9DB0}"/>
            </a:ext>
          </a:extLst>
        </xdr:cNvPr>
        <xdr:cNvSpPr/>
      </xdr:nvSpPr>
      <xdr:spPr>
        <a:xfrm>
          <a:off x="3212129" y="3053860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5</a:t>
          </a:r>
        </a:p>
      </xdr:txBody>
    </xdr:sp>
    <xdr:clientData/>
  </xdr:twoCellAnchor>
  <xdr:twoCellAnchor>
    <xdr:from>
      <xdr:col>7</xdr:col>
      <xdr:colOff>653402</xdr:colOff>
      <xdr:row>14</xdr:row>
      <xdr:rowOff>2</xdr:rowOff>
    </xdr:from>
    <xdr:to>
      <xdr:col>18</xdr:col>
      <xdr:colOff>624053</xdr:colOff>
      <xdr:row>35</xdr:row>
      <xdr:rowOff>32848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3C2032-8846-7680-21CE-07AEF5FC2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286845</xdr:colOff>
      <xdr:row>21</xdr:row>
      <xdr:rowOff>84521</xdr:rowOff>
    </xdr:from>
    <xdr:to>
      <xdr:col>3</xdr:col>
      <xdr:colOff>599966</xdr:colOff>
      <xdr:row>36</xdr:row>
      <xdr:rowOff>35910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5C7AC0F-6683-0393-ED71-44DD9F026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374928</xdr:colOff>
      <xdr:row>9</xdr:row>
      <xdr:rowOff>120280</xdr:rowOff>
    </xdr:from>
    <xdr:to>
      <xdr:col>4</xdr:col>
      <xdr:colOff>263770</xdr:colOff>
      <xdr:row>12</xdr:row>
      <xdr:rowOff>69416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62C8A8BD-0A94-4F27-A094-3BA542A1085C}"/>
            </a:ext>
          </a:extLst>
        </xdr:cNvPr>
        <xdr:cNvSpPr txBox="1"/>
      </xdr:nvSpPr>
      <xdr:spPr>
        <a:xfrm>
          <a:off x="374928" y="1755649"/>
          <a:ext cx="4765641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Insira um gráfico de colunas empilhadas que represente a evolução </a:t>
          </a:r>
        </a:p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dos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valores em reais (R$) de cada categoria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ao longo do tempo.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41030</xdr:colOff>
      <xdr:row>9</xdr:row>
      <xdr:rowOff>99646</xdr:rowOff>
    </xdr:from>
    <xdr:to>
      <xdr:col>0</xdr:col>
      <xdr:colOff>608067</xdr:colOff>
      <xdr:row>12</xdr:row>
      <xdr:rowOff>85465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877E92DD-44E7-4557-BCE3-0F7D09A4D5D9}"/>
            </a:ext>
          </a:extLst>
        </xdr:cNvPr>
        <xdr:cNvSpPr/>
      </xdr:nvSpPr>
      <xdr:spPr>
        <a:xfrm>
          <a:off x="41030" y="1735015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 editAs="absolute">
    <xdr:from>
      <xdr:col>5</xdr:col>
      <xdr:colOff>49612</xdr:colOff>
      <xdr:row>9</xdr:row>
      <xdr:rowOff>114418</xdr:rowOff>
    </xdr:from>
    <xdr:to>
      <xdr:col>11</xdr:col>
      <xdr:colOff>274026</xdr:colOff>
      <xdr:row>12</xdr:row>
      <xdr:rowOff>63554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AEFA0957-67A7-4148-B76A-C82FA7FC8CB7}"/>
            </a:ext>
          </a:extLst>
        </xdr:cNvPr>
        <xdr:cNvSpPr txBox="1"/>
      </xdr:nvSpPr>
      <xdr:spPr>
        <a:xfrm>
          <a:off x="5708927" y="1749787"/>
          <a:ext cx="4853565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Insira um gráfico de colunas empilhadas que represente a evolução </a:t>
          </a:r>
        </a:p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da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participação percentual (%) de cada categoria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ao longo do tempo.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492368</xdr:colOff>
      <xdr:row>9</xdr:row>
      <xdr:rowOff>93784</xdr:rowOff>
    </xdr:from>
    <xdr:to>
      <xdr:col>5</xdr:col>
      <xdr:colOff>276889</xdr:colOff>
      <xdr:row>12</xdr:row>
      <xdr:rowOff>79603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4CBF475A-9D43-43ED-A3AD-01E6BC92AF0E}"/>
            </a:ext>
          </a:extLst>
        </xdr:cNvPr>
        <xdr:cNvSpPr/>
      </xdr:nvSpPr>
      <xdr:spPr>
        <a:xfrm>
          <a:off x="5369167" y="1729153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</a:p>
      </xdr:txBody>
    </xdr:sp>
    <xdr:clientData/>
  </xdr:twoCellAnchor>
  <xdr:twoCellAnchor editAs="absolute">
    <xdr:from>
      <xdr:col>0</xdr:col>
      <xdr:colOff>345623</xdr:colOff>
      <xdr:row>23</xdr:row>
      <xdr:rowOff>167172</xdr:rowOff>
    </xdr:from>
    <xdr:to>
      <xdr:col>1</xdr:col>
      <xdr:colOff>520211</xdr:colOff>
      <xdr:row>26</xdr:row>
      <xdr:rowOff>116308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35FCDED-4865-4886-8B53-3C0764D90165}"/>
            </a:ext>
          </a:extLst>
        </xdr:cNvPr>
        <xdr:cNvSpPr txBox="1"/>
      </xdr:nvSpPr>
      <xdr:spPr>
        <a:xfrm>
          <a:off x="345623" y="4346449"/>
          <a:ext cx="2731684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Represente o ranking acima em um gráfico de barras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5862</xdr:colOff>
      <xdr:row>23</xdr:row>
      <xdr:rowOff>146538</xdr:rowOff>
    </xdr:from>
    <xdr:to>
      <xdr:col>0</xdr:col>
      <xdr:colOff>572899</xdr:colOff>
      <xdr:row>26</xdr:row>
      <xdr:rowOff>132357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8EACE217-ED39-4D8B-BC7A-29B6643E8D6C}"/>
            </a:ext>
          </a:extLst>
        </xdr:cNvPr>
        <xdr:cNvSpPr/>
      </xdr:nvSpPr>
      <xdr:spPr>
        <a:xfrm>
          <a:off x="5862" y="4325815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3</a:t>
          </a:r>
        </a:p>
      </xdr:txBody>
    </xdr:sp>
    <xdr:clientData/>
  </xdr:twoCellAnchor>
  <xdr:twoCellAnchor editAs="absolute">
    <xdr:from>
      <xdr:col>2</xdr:col>
      <xdr:colOff>387386</xdr:colOff>
      <xdr:row>23</xdr:row>
      <xdr:rowOff>161311</xdr:rowOff>
    </xdr:from>
    <xdr:to>
      <xdr:col>7</xdr:col>
      <xdr:colOff>309196</xdr:colOff>
      <xdr:row>26</xdr:row>
      <xdr:rowOff>110447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E9018DDC-646A-43C5-9C6D-D016EA695E36}"/>
            </a:ext>
          </a:extLst>
        </xdr:cNvPr>
        <xdr:cNvSpPr txBox="1"/>
      </xdr:nvSpPr>
      <xdr:spPr>
        <a:xfrm>
          <a:off x="3727730" y="4340588"/>
          <a:ext cx="3792623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Represente o ranking acima em um gráfico mapa de árvores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(apenas Excel 2016 ou mais recente)</a:t>
          </a:r>
          <a:endParaRPr lang="pt-BR" sz="1200" b="1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76201</xdr:colOff>
      <xdr:row>23</xdr:row>
      <xdr:rowOff>140677</xdr:rowOff>
    </xdr:from>
    <xdr:to>
      <xdr:col>2</xdr:col>
      <xdr:colOff>615396</xdr:colOff>
      <xdr:row>26</xdr:row>
      <xdr:rowOff>126496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312D64BE-11D1-4A7A-9070-88F8A8F42E51}"/>
            </a:ext>
          </a:extLst>
        </xdr:cNvPr>
        <xdr:cNvSpPr/>
      </xdr:nvSpPr>
      <xdr:spPr>
        <a:xfrm>
          <a:off x="3387970" y="4319954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4</a:t>
          </a:r>
        </a:p>
      </xdr:txBody>
    </xdr:sp>
    <xdr:clientData/>
  </xdr:twoCellAnchor>
  <xdr:twoCellAnchor>
    <xdr:from>
      <xdr:col>14</xdr:col>
      <xdr:colOff>0</xdr:colOff>
      <xdr:row>2</xdr:row>
      <xdr:rowOff>0</xdr:rowOff>
    </xdr:from>
    <xdr:to>
      <xdr:col>21</xdr:col>
      <xdr:colOff>530470</xdr:colOff>
      <xdr:row>17</xdr:row>
      <xdr:rowOff>17584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51CA947D-29EA-4DF0-934B-7AD8866CE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571500</xdr:colOff>
      <xdr:row>2</xdr:row>
      <xdr:rowOff>5862</xdr:rowOff>
    </xdr:from>
    <xdr:to>
      <xdr:col>30</xdr:col>
      <xdr:colOff>138906</xdr:colOff>
      <xdr:row>17</xdr:row>
      <xdr:rowOff>23446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3E88554E-E8E4-4939-8326-1A4EFC73E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705444</xdr:colOff>
      <xdr:row>17</xdr:row>
      <xdr:rowOff>186134</xdr:rowOff>
    </xdr:from>
    <xdr:to>
      <xdr:col>21</xdr:col>
      <xdr:colOff>506015</xdr:colOff>
      <xdr:row>35</xdr:row>
      <xdr:rowOff>49609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80146A-1FAD-86C3-8EA1-67B48CE72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596302</xdr:colOff>
      <xdr:row>17</xdr:row>
      <xdr:rowOff>126603</xdr:rowOff>
    </xdr:from>
    <xdr:to>
      <xdr:col>30</xdr:col>
      <xdr:colOff>109140</xdr:colOff>
      <xdr:row>35</xdr:row>
      <xdr:rowOff>9922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5215766-6DD8-243A-31C1-C9A1EDB09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50601</xdr:colOff>
      <xdr:row>27</xdr:row>
      <xdr:rowOff>126602</xdr:rowOff>
    </xdr:from>
    <xdr:to>
      <xdr:col>5</xdr:col>
      <xdr:colOff>456406</xdr:colOff>
      <xdr:row>50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AEAFFF98-BB79-84C6-43F9-6A0D362DFB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601" y="5270102"/>
              <a:ext cx="5892205" cy="42548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6</xdr:col>
      <xdr:colOff>50600</xdr:colOff>
      <xdr:row>27</xdr:row>
      <xdr:rowOff>128984</xdr:rowOff>
    </xdr:from>
    <xdr:to>
      <xdr:col>12</xdr:col>
      <xdr:colOff>664766</xdr:colOff>
      <xdr:row>50</xdr:row>
      <xdr:rowOff>59532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27238665-9C9B-9197-0F9F-EF21A1589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410097</xdr:colOff>
      <xdr:row>4</xdr:row>
      <xdr:rowOff>120279</xdr:rowOff>
    </xdr:from>
    <xdr:to>
      <xdr:col>3</xdr:col>
      <xdr:colOff>52754</xdr:colOff>
      <xdr:row>7</xdr:row>
      <xdr:rowOff>69415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EDAFC8AC-FB50-4FE2-B610-1A63FE0670E1}"/>
            </a:ext>
          </a:extLst>
        </xdr:cNvPr>
        <xdr:cNvSpPr txBox="1"/>
      </xdr:nvSpPr>
      <xdr:spPr>
        <a:xfrm>
          <a:off x="410097" y="847110"/>
          <a:ext cx="3370595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Represente os valores acima em um gráfico de </a:t>
          </a:r>
        </a:p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cascata </a:t>
          </a:r>
          <a:r>
            <a:rPr lang="pt-BR" sz="11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(apenas Excel 2016 ou mais recente)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70338</xdr:colOff>
      <xdr:row>4</xdr:row>
      <xdr:rowOff>99645</xdr:rowOff>
    </xdr:from>
    <xdr:to>
      <xdr:col>0</xdr:col>
      <xdr:colOff>637375</xdr:colOff>
      <xdr:row>7</xdr:row>
      <xdr:rowOff>85464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353C5690-34A2-4E74-A13D-A4621C9F3823}"/>
            </a:ext>
          </a:extLst>
        </xdr:cNvPr>
        <xdr:cNvSpPr/>
      </xdr:nvSpPr>
      <xdr:spPr>
        <a:xfrm>
          <a:off x="70338" y="826476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 editAs="absolute">
    <xdr:from>
      <xdr:col>0</xdr:col>
      <xdr:colOff>380791</xdr:colOff>
      <xdr:row>13</xdr:row>
      <xdr:rowOff>143726</xdr:rowOff>
    </xdr:from>
    <xdr:to>
      <xdr:col>3</xdr:col>
      <xdr:colOff>70339</xdr:colOff>
      <xdr:row>16</xdr:row>
      <xdr:rowOff>92862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CBE2DEDF-BB91-4176-89D9-4187A62726B6}"/>
            </a:ext>
          </a:extLst>
        </xdr:cNvPr>
        <xdr:cNvSpPr txBox="1"/>
      </xdr:nvSpPr>
      <xdr:spPr>
        <a:xfrm>
          <a:off x="380791" y="2505926"/>
          <a:ext cx="3417486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Represente os valores acima em um gráfico de </a:t>
          </a:r>
        </a:p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funil </a:t>
          </a:r>
          <a:r>
            <a:rPr lang="pt-BR" sz="11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(apenas Excel 2019 ou mais recente)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41031</xdr:colOff>
      <xdr:row>13</xdr:row>
      <xdr:rowOff>123092</xdr:rowOff>
    </xdr:from>
    <xdr:to>
      <xdr:col>0</xdr:col>
      <xdr:colOff>608068</xdr:colOff>
      <xdr:row>16</xdr:row>
      <xdr:rowOff>108911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1ED02F38-F3E0-4956-89C5-8C983D0DDC3F}"/>
            </a:ext>
          </a:extLst>
        </xdr:cNvPr>
        <xdr:cNvSpPr/>
      </xdr:nvSpPr>
      <xdr:spPr>
        <a:xfrm>
          <a:off x="41031" y="2485292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</a:p>
      </xdr:txBody>
    </xdr:sp>
    <xdr:clientData/>
  </xdr:twoCellAnchor>
  <xdr:twoCellAnchor>
    <xdr:from>
      <xdr:col>5</xdr:col>
      <xdr:colOff>234462</xdr:colOff>
      <xdr:row>4</xdr:row>
      <xdr:rowOff>167053</xdr:rowOff>
    </xdr:from>
    <xdr:to>
      <xdr:col>11</xdr:col>
      <xdr:colOff>329712</xdr:colOff>
      <xdr:row>19</xdr:row>
      <xdr:rowOff>52753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7393BC46-B2DB-779B-3E30-E7FD06983B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25612" y="929053"/>
              <a:ext cx="45529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307730</xdr:colOff>
      <xdr:row>17</xdr:row>
      <xdr:rowOff>86457</xdr:rowOff>
    </xdr:from>
    <xdr:to>
      <xdr:col>4</xdr:col>
      <xdr:colOff>373672</xdr:colOff>
      <xdr:row>31</xdr:row>
      <xdr:rowOff>162657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22143DC8-F57D-2591-32E4-9DA5B1E44D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730" y="3324957"/>
              <a:ext cx="4571267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744208</xdr:colOff>
      <xdr:row>5</xdr:row>
      <xdr:rowOff>20634</xdr:rowOff>
    </xdr:from>
    <xdr:to>
      <xdr:col>6</xdr:col>
      <xdr:colOff>76200</xdr:colOff>
      <xdr:row>7</xdr:row>
      <xdr:rowOff>151477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6A5F01DC-E15E-4DD8-90BD-07BE1EA6EE94}"/>
            </a:ext>
          </a:extLst>
        </xdr:cNvPr>
        <xdr:cNvSpPr txBox="1"/>
      </xdr:nvSpPr>
      <xdr:spPr>
        <a:xfrm>
          <a:off x="3557746" y="929172"/>
          <a:ext cx="2989592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Represente os valores ao lado </a:t>
          </a:r>
        </a:p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em um gráfico de radar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404447</xdr:colOff>
      <xdr:row>4</xdr:row>
      <xdr:rowOff>181707</xdr:rowOff>
    </xdr:from>
    <xdr:to>
      <xdr:col>3</xdr:col>
      <xdr:colOff>57084</xdr:colOff>
      <xdr:row>7</xdr:row>
      <xdr:rowOff>167526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38B43CAA-E685-4365-BD2C-8D3AC575C97D}"/>
            </a:ext>
          </a:extLst>
        </xdr:cNvPr>
        <xdr:cNvSpPr/>
      </xdr:nvSpPr>
      <xdr:spPr>
        <a:xfrm>
          <a:off x="3217985" y="908538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 editAs="absolute">
    <xdr:from>
      <xdr:col>2</xdr:col>
      <xdr:colOff>761793</xdr:colOff>
      <xdr:row>9</xdr:row>
      <xdr:rowOff>8911</xdr:rowOff>
    </xdr:from>
    <xdr:to>
      <xdr:col>6</xdr:col>
      <xdr:colOff>87923</xdr:colOff>
      <xdr:row>11</xdr:row>
      <xdr:rowOff>139754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97ED904D-84E3-45AC-9D49-E4B3F5357CDA}"/>
            </a:ext>
          </a:extLst>
        </xdr:cNvPr>
        <xdr:cNvSpPr txBox="1"/>
      </xdr:nvSpPr>
      <xdr:spPr>
        <a:xfrm>
          <a:off x="3575331" y="1644280"/>
          <a:ext cx="2983730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O título do gráfico deve ser sempre o </a:t>
          </a:r>
        </a:p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nome do aluno selecionado na célula B3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422032</xdr:colOff>
      <xdr:row>8</xdr:row>
      <xdr:rowOff>169984</xdr:rowOff>
    </xdr:from>
    <xdr:to>
      <xdr:col>3</xdr:col>
      <xdr:colOff>74669</xdr:colOff>
      <xdr:row>11</xdr:row>
      <xdr:rowOff>155803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CF8243B2-2EDC-41F7-86B2-63D9E497B5D0}"/>
            </a:ext>
          </a:extLst>
        </xdr:cNvPr>
        <xdr:cNvSpPr/>
      </xdr:nvSpPr>
      <xdr:spPr>
        <a:xfrm>
          <a:off x="3235570" y="1623646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</a:p>
      </xdr:txBody>
    </xdr:sp>
    <xdr:clientData/>
  </xdr:twoCellAnchor>
  <xdr:twoCellAnchor editAs="absolute">
    <xdr:from>
      <xdr:col>3</xdr:col>
      <xdr:colOff>603529</xdr:colOff>
      <xdr:row>19</xdr:row>
      <xdr:rowOff>90972</xdr:rowOff>
    </xdr:from>
    <xdr:to>
      <xdr:col>7</xdr:col>
      <xdr:colOff>117228</xdr:colOff>
      <xdr:row>22</xdr:row>
      <xdr:rowOff>40108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589D4F65-BAD7-48BA-BC28-5BAFE980C0C2}"/>
            </a:ext>
          </a:extLst>
        </xdr:cNvPr>
        <xdr:cNvSpPr txBox="1"/>
      </xdr:nvSpPr>
      <xdr:spPr>
        <a:xfrm>
          <a:off x="4331467" y="3543418"/>
          <a:ext cx="2989592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Represente os valores ao lado </a:t>
          </a:r>
        </a:p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em um gráfico de dispersão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3</xdr:col>
      <xdr:colOff>263768</xdr:colOff>
      <xdr:row>19</xdr:row>
      <xdr:rowOff>70338</xdr:rowOff>
    </xdr:from>
    <xdr:to>
      <xdr:col>3</xdr:col>
      <xdr:colOff>830805</xdr:colOff>
      <xdr:row>22</xdr:row>
      <xdr:rowOff>56157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EAB1CE7D-6AD8-45F1-9E40-0D112D03A3B1}"/>
            </a:ext>
          </a:extLst>
        </xdr:cNvPr>
        <xdr:cNvSpPr/>
      </xdr:nvSpPr>
      <xdr:spPr>
        <a:xfrm>
          <a:off x="3991706" y="3522784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3</a:t>
          </a:r>
        </a:p>
      </xdr:txBody>
    </xdr:sp>
    <xdr:clientData/>
  </xdr:twoCellAnchor>
  <xdr:twoCellAnchor>
    <xdr:from>
      <xdr:col>3</xdr:col>
      <xdr:colOff>718038</xdr:colOff>
      <xdr:row>24</xdr:row>
      <xdr:rowOff>130419</xdr:rowOff>
    </xdr:from>
    <xdr:to>
      <xdr:col>9</xdr:col>
      <xdr:colOff>476250</xdr:colOff>
      <xdr:row>39</xdr:row>
      <xdr:rowOff>16119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0FAAA13-C324-B467-9C19-A9D19A4D6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380998</xdr:colOff>
      <xdr:row>9</xdr:row>
      <xdr:rowOff>57150</xdr:rowOff>
    </xdr:from>
    <xdr:to>
      <xdr:col>13</xdr:col>
      <xdr:colOff>644768</xdr:colOff>
      <xdr:row>23</xdr:row>
      <xdr:rowOff>133350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44E9FA4-581A-0954-F4F6-7F4AC0B23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596204</xdr:colOff>
      <xdr:row>3</xdr:row>
      <xdr:rowOff>111487</xdr:rowOff>
    </xdr:from>
    <xdr:to>
      <xdr:col>9</xdr:col>
      <xdr:colOff>133351</xdr:colOff>
      <xdr:row>6</xdr:row>
      <xdr:rowOff>60623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B639AEC4-F6F3-4213-B2E5-04F9598F2D9F}"/>
            </a:ext>
          </a:extLst>
        </xdr:cNvPr>
        <xdr:cNvSpPr txBox="1"/>
      </xdr:nvSpPr>
      <xdr:spPr>
        <a:xfrm>
          <a:off x="5490589" y="682987"/>
          <a:ext cx="3464377" cy="520636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Represente os valores ao lado em um gráfico de explosão solar </a:t>
          </a:r>
          <a:r>
            <a:rPr lang="pt-BR" sz="11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(apenas Excel 2016 ou mais recente)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256443</xdr:colOff>
      <xdr:row>3</xdr:row>
      <xdr:rowOff>90853</xdr:rowOff>
    </xdr:from>
    <xdr:to>
      <xdr:col>4</xdr:col>
      <xdr:colOff>823480</xdr:colOff>
      <xdr:row>6</xdr:row>
      <xdr:rowOff>76672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FBB82947-A2EF-4228-928F-106EEC3E1A14}"/>
            </a:ext>
          </a:extLst>
        </xdr:cNvPr>
        <xdr:cNvSpPr/>
      </xdr:nvSpPr>
      <xdr:spPr>
        <a:xfrm>
          <a:off x="5150828" y="662353"/>
          <a:ext cx="567037" cy="557319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>
    <xdr:from>
      <xdr:col>4</xdr:col>
      <xdr:colOff>219806</xdr:colOff>
      <xdr:row>7</xdr:row>
      <xdr:rowOff>20514</xdr:rowOff>
    </xdr:from>
    <xdr:to>
      <xdr:col>13</xdr:col>
      <xdr:colOff>461595</xdr:colOff>
      <xdr:row>35</xdr:row>
      <xdr:rowOff>109904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9D7BC741-D6DA-2482-B9A4-7B03EAA595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25131" y="1354014"/>
              <a:ext cx="7014064" cy="54233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ashtagtreinamentos-my.sharepoint.com/Users/55219/Downloads/Exercicio%204%20-%20Conceitos%20Intermedi&#225;rio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ício"/>
      <sheetName val="Validação de Dados"/>
      <sheetName val="Congelar Painéis - Parte 1"/>
      <sheetName val="Congelar Painéis - Parte 2"/>
      <sheetName val="Planilha Vendas"/>
      <sheetName val="Lira Batom"/>
      <sheetName val="Sombras Ivo's"/>
      <sheetName val="Martins Shampoo"/>
      <sheetName val="Sabom Paes Leme"/>
      <sheetName val="Inserir Comentários"/>
      <sheetName val="Vendas 2016"/>
      <sheetName val="Texto para Colun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2003-B5D2-489B-ADBB-633A988485B0}">
  <dimension ref="E1:I17"/>
  <sheetViews>
    <sheetView showGridLines="0" tabSelected="1" zoomScale="115" zoomScaleNormal="115" workbookViewId="0"/>
  </sheetViews>
  <sheetFormatPr defaultColWidth="9.28515625" defaultRowHeight="15" x14ac:dyDescent="0.25"/>
  <cols>
    <col min="1" max="1" width="0.42578125" style="1" customWidth="1"/>
    <col min="2" max="16384" width="9.28515625" style="1"/>
  </cols>
  <sheetData>
    <row r="1" spans="5:9" ht="4.1500000000000004" customHeight="1" x14ac:dyDescent="0.25"/>
    <row r="2" spans="5:9" ht="36" x14ac:dyDescent="0.55000000000000004">
      <c r="E2" s="2" t="s">
        <v>88</v>
      </c>
    </row>
    <row r="3" spans="5:9" x14ac:dyDescent="0.25">
      <c r="E3" s="3" t="s">
        <v>108</v>
      </c>
    </row>
    <row r="5" spans="5:9" ht="7.5" customHeight="1" x14ac:dyDescent="0.25"/>
    <row r="6" spans="5:9" x14ac:dyDescent="0.25">
      <c r="E6" s="4" t="s">
        <v>109</v>
      </c>
      <c r="I6" s="4" t="s">
        <v>110</v>
      </c>
    </row>
    <row r="7" spans="5:9" ht="9.6" customHeight="1" x14ac:dyDescent="0.25"/>
    <row r="8" spans="5:9" x14ac:dyDescent="0.25">
      <c r="E8" s="5" t="s">
        <v>89</v>
      </c>
      <c r="F8" s="5"/>
      <c r="G8" s="5"/>
      <c r="H8" s="5"/>
      <c r="I8" s="1" t="s">
        <v>99</v>
      </c>
    </row>
    <row r="9" spans="5:9" x14ac:dyDescent="0.25">
      <c r="E9" s="5" t="s">
        <v>90</v>
      </c>
      <c r="F9" s="5"/>
      <c r="G9" s="5"/>
      <c r="H9" s="5"/>
      <c r="I9" s="1" t="s">
        <v>100</v>
      </c>
    </row>
    <row r="10" spans="5:9" x14ac:dyDescent="0.25">
      <c r="E10" s="5" t="s">
        <v>91</v>
      </c>
      <c r="F10" s="5"/>
      <c r="G10" s="5"/>
      <c r="H10" s="5"/>
      <c r="I10" s="1" t="s">
        <v>101</v>
      </c>
    </row>
    <row r="11" spans="5:9" x14ac:dyDescent="0.25">
      <c r="E11" s="5" t="s">
        <v>92</v>
      </c>
      <c r="F11" s="5"/>
      <c r="G11" s="5"/>
      <c r="H11" s="5"/>
      <c r="I11" s="1" t="s">
        <v>102</v>
      </c>
    </row>
    <row r="12" spans="5:9" x14ac:dyDescent="0.25">
      <c r="E12" s="5" t="s">
        <v>93</v>
      </c>
      <c r="F12" s="5"/>
      <c r="G12" s="5"/>
      <c r="H12" s="5"/>
      <c r="I12" s="1" t="s">
        <v>103</v>
      </c>
    </row>
    <row r="13" spans="5:9" x14ac:dyDescent="0.25">
      <c r="E13" s="5" t="s">
        <v>94</v>
      </c>
      <c r="F13" s="5"/>
      <c r="G13" s="5"/>
      <c r="H13" s="5"/>
      <c r="I13" s="1" t="s">
        <v>104</v>
      </c>
    </row>
    <row r="14" spans="5:9" x14ac:dyDescent="0.25">
      <c r="E14" s="1" t="s">
        <v>95</v>
      </c>
      <c r="I14" s="1" t="s">
        <v>105</v>
      </c>
    </row>
    <row r="15" spans="5:9" x14ac:dyDescent="0.25">
      <c r="E15" s="1" t="s">
        <v>96</v>
      </c>
      <c r="I15" s="1" t="s">
        <v>106</v>
      </c>
    </row>
    <row r="16" spans="5:9" x14ac:dyDescent="0.25">
      <c r="E16" s="1" t="s">
        <v>97</v>
      </c>
      <c r="I16" s="1" t="s">
        <v>107</v>
      </c>
    </row>
    <row r="17" spans="5:5" x14ac:dyDescent="0.25">
      <c r="E17" s="1" t="s">
        <v>98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757F3-5BA4-4F17-A273-2B87C0D48C4C}">
  <dimension ref="A1:S16"/>
  <sheetViews>
    <sheetView showGridLines="0" zoomScale="87" zoomScaleNormal="87" workbookViewId="0">
      <selection activeCell="F31" sqref="F31"/>
    </sheetView>
  </sheetViews>
  <sheetFormatPr defaultRowHeight="15" x14ac:dyDescent="0.25"/>
  <cols>
    <col min="1" max="1" width="39.28515625" style="36" bestFit="1" customWidth="1"/>
    <col min="2" max="3" width="12.28515625" style="36" bestFit="1" customWidth="1"/>
    <col min="4" max="4" width="16.28515625" style="36" bestFit="1" customWidth="1"/>
    <col min="5" max="13" width="12.28515625" style="36" bestFit="1" customWidth="1"/>
    <col min="14" max="19" width="10.7109375" style="36" bestFit="1" customWidth="1"/>
    <col min="20" max="16384" width="9.140625" style="36"/>
  </cols>
  <sheetData>
    <row r="1" spans="1:19" x14ac:dyDescent="0.25">
      <c r="A1" s="43" t="s">
        <v>0</v>
      </c>
      <c r="B1" s="43"/>
    </row>
    <row r="3" spans="1:19" x14ac:dyDescent="0.25">
      <c r="A3" s="32" t="s">
        <v>1</v>
      </c>
      <c r="B3" s="34">
        <v>44197</v>
      </c>
      <c r="C3" s="34">
        <v>44228</v>
      </c>
      <c r="D3" s="34">
        <v>44256</v>
      </c>
      <c r="E3" s="34">
        <v>44287</v>
      </c>
      <c r="F3" s="34">
        <v>44317</v>
      </c>
      <c r="G3" s="34">
        <v>44348</v>
      </c>
      <c r="H3" s="34">
        <v>44378</v>
      </c>
      <c r="I3" s="34">
        <v>44409</v>
      </c>
      <c r="J3" s="34">
        <v>44440</v>
      </c>
      <c r="K3" s="34">
        <v>44470</v>
      </c>
      <c r="L3" s="34">
        <v>44501</v>
      </c>
      <c r="M3" s="34">
        <v>44531</v>
      </c>
      <c r="N3" s="37"/>
      <c r="O3" s="37"/>
      <c r="P3" s="37"/>
      <c r="Q3" s="37"/>
      <c r="R3" s="37"/>
      <c r="S3" s="37"/>
    </row>
    <row r="4" spans="1:19" x14ac:dyDescent="0.25">
      <c r="A4" s="32" t="s">
        <v>2</v>
      </c>
      <c r="B4" s="33">
        <v>2001</v>
      </c>
      <c r="C4" s="33">
        <v>1761</v>
      </c>
      <c r="D4" s="33">
        <v>4234</v>
      </c>
      <c r="E4" s="33">
        <v>2300</v>
      </c>
      <c r="F4" s="33">
        <v>4464</v>
      </c>
      <c r="G4" s="33">
        <v>4836</v>
      </c>
      <c r="H4" s="33">
        <v>8366</v>
      </c>
      <c r="I4" s="33">
        <v>9741</v>
      </c>
      <c r="J4" s="33">
        <v>2490</v>
      </c>
      <c r="K4" s="33">
        <v>8776</v>
      </c>
      <c r="L4" s="33">
        <v>3664</v>
      </c>
      <c r="M4" s="33">
        <v>8851</v>
      </c>
    </row>
    <row r="5" spans="1:19" x14ac:dyDescent="0.25">
      <c r="A5" s="32" t="s">
        <v>3</v>
      </c>
      <c r="B5" s="33">
        <v>1698</v>
      </c>
      <c r="C5" s="33">
        <v>1210</v>
      </c>
      <c r="D5" s="33">
        <v>1669</v>
      </c>
      <c r="E5" s="33">
        <v>1669</v>
      </c>
      <c r="F5" s="33">
        <v>1208</v>
      </c>
      <c r="G5" s="33">
        <v>1764</v>
      </c>
      <c r="H5" s="33">
        <v>1191</v>
      </c>
      <c r="I5" s="33">
        <v>1601</v>
      </c>
      <c r="J5" s="33">
        <v>1972</v>
      </c>
      <c r="K5" s="33">
        <v>1592</v>
      </c>
      <c r="L5" s="33">
        <v>1985</v>
      </c>
      <c r="M5" s="33">
        <v>1495</v>
      </c>
    </row>
    <row r="6" spans="1:19" x14ac:dyDescent="0.25">
      <c r="A6" s="32" t="s">
        <v>4</v>
      </c>
      <c r="B6" s="33">
        <v>30300</v>
      </c>
      <c r="C6" s="33">
        <v>55100</v>
      </c>
      <c r="D6" s="33">
        <v>256500</v>
      </c>
      <c r="E6" s="33">
        <v>63100</v>
      </c>
      <c r="F6" s="33">
        <v>325600</v>
      </c>
      <c r="G6" s="33">
        <v>307200</v>
      </c>
      <c r="H6" s="33">
        <v>717500</v>
      </c>
      <c r="I6" s="33">
        <v>814000</v>
      </c>
      <c r="J6" s="33">
        <v>51800</v>
      </c>
      <c r="K6" s="33">
        <v>718400</v>
      </c>
      <c r="L6" s="33">
        <v>167900</v>
      </c>
      <c r="M6" s="33">
        <v>735600</v>
      </c>
    </row>
    <row r="13" spans="1:19" x14ac:dyDescent="0.25">
      <c r="A13" s="43" t="s">
        <v>5</v>
      </c>
      <c r="B13" s="43"/>
    </row>
    <row r="15" spans="1:19" x14ac:dyDescent="0.25">
      <c r="A15" s="32" t="s">
        <v>112</v>
      </c>
      <c r="B15" s="32" t="s">
        <v>7</v>
      </c>
      <c r="C15" s="32" t="s">
        <v>8</v>
      </c>
      <c r="D15" s="32" t="s">
        <v>9</v>
      </c>
      <c r="E15" s="32" t="s">
        <v>10</v>
      </c>
      <c r="F15" s="32" t="s">
        <v>11</v>
      </c>
      <c r="G15" s="32" t="s">
        <v>12</v>
      </c>
    </row>
    <row r="16" spans="1:19" x14ac:dyDescent="0.25">
      <c r="A16" s="32" t="s">
        <v>4</v>
      </c>
      <c r="B16" s="33">
        <v>6638</v>
      </c>
      <c r="C16" s="33">
        <v>4651</v>
      </c>
      <c r="D16" s="33">
        <v>9736</v>
      </c>
      <c r="E16" s="33">
        <v>2213</v>
      </c>
      <c r="F16" s="33">
        <v>4535</v>
      </c>
      <c r="G16" s="33">
        <v>3334</v>
      </c>
    </row>
  </sheetData>
  <mergeCells count="2">
    <mergeCell ref="A1:B1"/>
    <mergeCell ref="A13:B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5B4CF-3379-499B-816B-466F7F0359EB}">
  <dimension ref="A1:M23"/>
  <sheetViews>
    <sheetView showGridLines="0" topLeftCell="A16" zoomScale="96" zoomScaleNormal="96" workbookViewId="0">
      <selection activeCell="F19" sqref="F19"/>
    </sheetView>
  </sheetViews>
  <sheetFormatPr defaultRowHeight="15" x14ac:dyDescent="0.25"/>
  <cols>
    <col min="1" max="1" width="37.140625" style="36" bestFit="1" customWidth="1"/>
    <col min="2" max="13" width="11.28515625" style="36" bestFit="1" customWidth="1"/>
    <col min="14" max="19" width="10.7109375" style="36" bestFit="1" customWidth="1"/>
    <col min="20" max="16384" width="9.140625" style="36"/>
  </cols>
  <sheetData>
    <row r="1" spans="1:13" x14ac:dyDescent="0.25">
      <c r="A1" s="43" t="s">
        <v>13</v>
      </c>
      <c r="B1" s="43"/>
    </row>
    <row r="3" spans="1:13" x14ac:dyDescent="0.25">
      <c r="A3" s="32" t="s">
        <v>6</v>
      </c>
      <c r="B3" s="34">
        <v>44197</v>
      </c>
      <c r="C3" s="34">
        <v>44228</v>
      </c>
      <c r="D3" s="34">
        <v>44256</v>
      </c>
      <c r="E3" s="34">
        <v>44287</v>
      </c>
      <c r="F3" s="34">
        <v>44317</v>
      </c>
      <c r="G3" s="34">
        <v>44348</v>
      </c>
      <c r="H3" s="34">
        <v>44378</v>
      </c>
      <c r="I3" s="34">
        <v>44409</v>
      </c>
      <c r="J3" s="34">
        <v>44440</v>
      </c>
      <c r="K3" s="34">
        <v>44470</v>
      </c>
      <c r="L3" s="34">
        <v>44501</v>
      </c>
      <c r="M3" s="34">
        <v>44531</v>
      </c>
    </row>
    <row r="4" spans="1:13" x14ac:dyDescent="0.25">
      <c r="A4" s="32" t="s">
        <v>7</v>
      </c>
      <c r="B4" s="33">
        <v>1233</v>
      </c>
      <c r="C4" s="33">
        <v>3314</v>
      </c>
      <c r="D4" s="33">
        <v>9859</v>
      </c>
      <c r="E4" s="33">
        <v>8846</v>
      </c>
      <c r="F4" s="33">
        <v>4904</v>
      </c>
      <c r="G4" s="33">
        <v>9805</v>
      </c>
      <c r="H4" s="33">
        <v>8249</v>
      </c>
      <c r="I4" s="33">
        <v>8913</v>
      </c>
      <c r="J4" s="33">
        <v>1859</v>
      </c>
      <c r="K4" s="33">
        <v>2281</v>
      </c>
      <c r="L4" s="33">
        <v>6450</v>
      </c>
      <c r="M4" s="33">
        <v>5586</v>
      </c>
    </row>
    <row r="5" spans="1:13" x14ac:dyDescent="0.25">
      <c r="A5" s="32" t="s">
        <v>8</v>
      </c>
      <c r="B5" s="33">
        <v>8950</v>
      </c>
      <c r="C5" s="33">
        <v>5575</v>
      </c>
      <c r="D5" s="33">
        <v>6338</v>
      </c>
      <c r="E5" s="33">
        <v>2974</v>
      </c>
      <c r="F5" s="33">
        <v>8043</v>
      </c>
      <c r="G5" s="33">
        <v>3651</v>
      </c>
      <c r="H5" s="33">
        <v>3277</v>
      </c>
      <c r="I5" s="33">
        <v>7981</v>
      </c>
      <c r="J5" s="33">
        <v>9790</v>
      </c>
      <c r="K5" s="33">
        <v>2537</v>
      </c>
      <c r="L5" s="33">
        <v>8492</v>
      </c>
      <c r="M5" s="33">
        <v>9520</v>
      </c>
    </row>
    <row r="6" spans="1:13" x14ac:dyDescent="0.25">
      <c r="A6" s="32" t="s">
        <v>10</v>
      </c>
      <c r="B6" s="33">
        <v>9616</v>
      </c>
      <c r="C6" s="33">
        <v>3554</v>
      </c>
      <c r="D6" s="33">
        <v>2630</v>
      </c>
      <c r="E6" s="33">
        <v>9974</v>
      </c>
      <c r="F6" s="33">
        <v>6980</v>
      </c>
      <c r="G6" s="33">
        <v>7190</v>
      </c>
      <c r="H6" s="33">
        <v>5349</v>
      </c>
      <c r="I6" s="33">
        <v>3107</v>
      </c>
      <c r="J6" s="33">
        <v>6870</v>
      </c>
      <c r="K6" s="33">
        <v>3056</v>
      </c>
      <c r="L6" s="33">
        <v>1806</v>
      </c>
      <c r="M6" s="33">
        <v>5979</v>
      </c>
    </row>
    <row r="7" spans="1:13" x14ac:dyDescent="0.25">
      <c r="A7" s="32" t="s">
        <v>11</v>
      </c>
      <c r="B7" s="33">
        <v>4570</v>
      </c>
      <c r="C7" s="33">
        <v>6021</v>
      </c>
      <c r="D7" s="33">
        <v>2693</v>
      </c>
      <c r="E7" s="33">
        <v>5250</v>
      </c>
      <c r="F7" s="33">
        <v>5215</v>
      </c>
      <c r="G7" s="33">
        <v>2960</v>
      </c>
      <c r="H7" s="33">
        <v>6600</v>
      </c>
      <c r="I7" s="33">
        <v>2186</v>
      </c>
      <c r="J7" s="33">
        <v>6099</v>
      </c>
      <c r="K7" s="33">
        <v>3189</v>
      </c>
      <c r="L7" s="33">
        <v>5025</v>
      </c>
      <c r="M7" s="33">
        <v>4310</v>
      </c>
    </row>
    <row r="8" spans="1:13" x14ac:dyDescent="0.25">
      <c r="A8" s="32" t="s">
        <v>12</v>
      </c>
      <c r="B8" s="33">
        <v>9636</v>
      </c>
      <c r="C8" s="33">
        <v>9993</v>
      </c>
      <c r="D8" s="33">
        <v>7475</v>
      </c>
      <c r="E8" s="33">
        <v>6979</v>
      </c>
      <c r="F8" s="33">
        <v>7529</v>
      </c>
      <c r="G8" s="33">
        <v>5782</v>
      </c>
      <c r="H8" s="33">
        <v>7676</v>
      </c>
      <c r="I8" s="33">
        <v>1996</v>
      </c>
      <c r="J8" s="33">
        <v>4529</v>
      </c>
      <c r="K8" s="33">
        <v>6856</v>
      </c>
      <c r="L8" s="33">
        <v>2472</v>
      </c>
      <c r="M8" s="33">
        <v>4684</v>
      </c>
    </row>
    <row r="9" spans="1:13" x14ac:dyDescent="0.25">
      <c r="A9" s="32" t="s">
        <v>14</v>
      </c>
      <c r="B9" s="33">
        <f>SUM(B4:B8)</f>
        <v>34005</v>
      </c>
      <c r="C9" s="33">
        <f t="shared" ref="C9:M9" si="0">SUM(C4:C8)</f>
        <v>28457</v>
      </c>
      <c r="D9" s="33">
        <f t="shared" si="0"/>
        <v>28995</v>
      </c>
      <c r="E9" s="33">
        <f t="shared" si="0"/>
        <v>34023</v>
      </c>
      <c r="F9" s="33">
        <f t="shared" si="0"/>
        <v>32671</v>
      </c>
      <c r="G9" s="33">
        <f t="shared" si="0"/>
        <v>29388</v>
      </c>
      <c r="H9" s="33">
        <f t="shared" si="0"/>
        <v>31151</v>
      </c>
      <c r="I9" s="33">
        <f t="shared" si="0"/>
        <v>24183</v>
      </c>
      <c r="J9" s="33">
        <f t="shared" si="0"/>
        <v>29147</v>
      </c>
      <c r="K9" s="33">
        <f t="shared" si="0"/>
        <v>17919</v>
      </c>
      <c r="L9" s="33">
        <f t="shared" si="0"/>
        <v>24245</v>
      </c>
      <c r="M9" s="33">
        <f t="shared" si="0"/>
        <v>30079</v>
      </c>
    </row>
    <row r="10" spans="1:13" x14ac:dyDescent="0.25"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3" x14ac:dyDescent="0.25"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</row>
    <row r="12" spans="1:13" x14ac:dyDescent="0.25"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</row>
    <row r="13" spans="1:13" x14ac:dyDescent="0.25"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</row>
    <row r="14" spans="1:13" x14ac:dyDescent="0.25"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</row>
    <row r="15" spans="1:13" x14ac:dyDescent="0.25">
      <c r="A15" s="43" t="s">
        <v>15</v>
      </c>
      <c r="B15" s="43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</row>
    <row r="17" spans="1:2" x14ac:dyDescent="0.25">
      <c r="A17" s="32" t="s">
        <v>16</v>
      </c>
      <c r="B17" s="32" t="s">
        <v>2</v>
      </c>
    </row>
    <row r="18" spans="1:2" x14ac:dyDescent="0.25">
      <c r="A18" s="32" t="s">
        <v>22</v>
      </c>
      <c r="B18" s="33">
        <v>2486</v>
      </c>
    </row>
    <row r="19" spans="1:2" x14ac:dyDescent="0.25">
      <c r="A19" s="32" t="s">
        <v>21</v>
      </c>
      <c r="B19" s="33">
        <v>3034</v>
      </c>
    </row>
    <row r="20" spans="1:2" x14ac:dyDescent="0.25">
      <c r="A20" s="32" t="s">
        <v>18</v>
      </c>
      <c r="B20" s="33">
        <v>5279</v>
      </c>
    </row>
    <row r="21" spans="1:2" x14ac:dyDescent="0.25">
      <c r="A21" s="32" t="s">
        <v>19</v>
      </c>
      <c r="B21" s="33">
        <v>7900</v>
      </c>
    </row>
    <row r="22" spans="1:2" x14ac:dyDescent="0.25">
      <c r="A22" s="32" t="s">
        <v>17</v>
      </c>
      <c r="B22" s="33">
        <v>7973</v>
      </c>
    </row>
    <row r="23" spans="1:2" x14ac:dyDescent="0.25">
      <c r="A23" s="32" t="s">
        <v>20</v>
      </c>
      <c r="B23" s="33">
        <v>9455</v>
      </c>
    </row>
  </sheetData>
  <sortState xmlns:xlrd2="http://schemas.microsoft.com/office/spreadsheetml/2017/richdata2" ref="A18:B23">
    <sortCondition ref="B18:B23"/>
  </sortState>
  <mergeCells count="2">
    <mergeCell ref="A1:B1"/>
    <mergeCell ref="A15:B15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B9:M9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9E65F-ABA3-41D6-BB7D-E1C9B639D9AD}">
  <dimension ref="A1:O13"/>
  <sheetViews>
    <sheetView showGridLines="0" zoomScale="130" zoomScaleNormal="130" workbookViewId="0">
      <selection activeCell="J3" sqref="J3"/>
    </sheetView>
  </sheetViews>
  <sheetFormatPr defaultRowHeight="15" x14ac:dyDescent="0.25"/>
  <cols>
    <col min="1" max="1" width="27.7109375" customWidth="1"/>
    <col min="2" max="6" width="13.28515625" bestFit="1" customWidth="1"/>
    <col min="7" max="19" width="10.7109375" bestFit="1" customWidth="1"/>
  </cols>
  <sheetData>
    <row r="1" spans="1:15" x14ac:dyDescent="0.25">
      <c r="A1" s="44" t="s">
        <v>23</v>
      </c>
      <c r="B1" s="44"/>
    </row>
    <row r="3" spans="1:15" x14ac:dyDescent="0.25">
      <c r="A3" s="38" t="s">
        <v>1</v>
      </c>
      <c r="B3" s="39">
        <v>2020</v>
      </c>
      <c r="C3" s="42" t="s">
        <v>24</v>
      </c>
      <c r="D3" s="42" t="s">
        <v>25</v>
      </c>
      <c r="E3" s="42" t="s">
        <v>26</v>
      </c>
      <c r="F3" s="42" t="s">
        <v>27</v>
      </c>
      <c r="G3" s="9"/>
      <c r="H3" s="7"/>
      <c r="I3" s="7"/>
      <c r="J3" s="7"/>
      <c r="K3" s="7"/>
      <c r="L3" s="7"/>
      <c r="M3" s="7"/>
      <c r="N3" s="7"/>
      <c r="O3" s="10"/>
    </row>
    <row r="4" spans="1:15" x14ac:dyDescent="0.25">
      <c r="A4" s="38" t="s">
        <v>2</v>
      </c>
      <c r="B4" s="11">
        <v>30000</v>
      </c>
      <c r="C4" s="11">
        <v>16960</v>
      </c>
      <c r="D4" s="11">
        <v>21486</v>
      </c>
      <c r="E4" s="11">
        <v>-15368</v>
      </c>
      <c r="F4" s="11">
        <v>17612</v>
      </c>
      <c r="G4" s="12"/>
      <c r="H4" s="12"/>
      <c r="I4" s="12"/>
      <c r="J4" s="12"/>
      <c r="K4" s="12"/>
      <c r="L4" s="12"/>
      <c r="M4" s="12"/>
      <c r="N4" s="12"/>
      <c r="O4" s="13"/>
    </row>
    <row r="10" spans="1:15" x14ac:dyDescent="0.25">
      <c r="A10" s="44" t="s">
        <v>111</v>
      </c>
      <c r="B10" s="44"/>
    </row>
    <row r="12" spans="1:15" x14ac:dyDescent="0.25">
      <c r="A12" s="6"/>
      <c r="B12" s="39" t="s">
        <v>35</v>
      </c>
      <c r="C12" s="39" t="s">
        <v>28</v>
      </c>
      <c r="D12" s="39" t="s">
        <v>29</v>
      </c>
      <c r="E12" s="39" t="s">
        <v>30</v>
      </c>
    </row>
    <row r="13" spans="1:15" x14ac:dyDescent="0.25">
      <c r="A13" s="38" t="s">
        <v>31</v>
      </c>
      <c r="B13" s="8">
        <v>100000</v>
      </c>
      <c r="C13" s="8">
        <v>77385</v>
      </c>
      <c r="D13" s="8">
        <v>52669</v>
      </c>
      <c r="E13" s="8">
        <v>36856</v>
      </c>
    </row>
  </sheetData>
  <mergeCells count="2">
    <mergeCell ref="A1:B1"/>
    <mergeCell ref="A10:B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C4F17-7D44-4AB0-BA3A-5E965382F01C}">
  <dimension ref="A1:R31"/>
  <sheetViews>
    <sheetView showGridLines="0" zoomScale="130" zoomScaleNormal="130" workbookViewId="0">
      <selection activeCell="I3" sqref="I3"/>
    </sheetView>
  </sheetViews>
  <sheetFormatPr defaultRowHeight="15" x14ac:dyDescent="0.25"/>
  <cols>
    <col min="1" max="1" width="27.7109375" customWidth="1"/>
    <col min="2" max="6" width="13.28515625" bestFit="1" customWidth="1"/>
    <col min="7" max="19" width="10.7109375" bestFit="1" customWidth="1"/>
  </cols>
  <sheetData>
    <row r="1" spans="1:18" x14ac:dyDescent="0.25">
      <c r="A1" s="35" t="s">
        <v>71</v>
      </c>
    </row>
    <row r="3" spans="1:18" x14ac:dyDescent="0.25">
      <c r="A3" s="28" t="s">
        <v>84</v>
      </c>
      <c r="B3" s="29" t="s">
        <v>80</v>
      </c>
      <c r="K3" s="16" t="s">
        <v>85</v>
      </c>
      <c r="L3" s="19" t="s">
        <v>72</v>
      </c>
      <c r="M3" s="19" t="s">
        <v>74</v>
      </c>
      <c r="N3" s="19" t="s">
        <v>73</v>
      </c>
      <c r="O3" s="19" t="s">
        <v>75</v>
      </c>
      <c r="P3" s="19" t="s">
        <v>76</v>
      </c>
      <c r="Q3" s="19" t="s">
        <v>77</v>
      </c>
      <c r="R3" s="20" t="s">
        <v>78</v>
      </c>
    </row>
    <row r="4" spans="1:18" x14ac:dyDescent="0.25">
      <c r="K4" s="17" t="s">
        <v>79</v>
      </c>
      <c r="L4" s="21">
        <v>9</v>
      </c>
      <c r="M4" s="21">
        <v>7</v>
      </c>
      <c r="N4" s="21">
        <v>10</v>
      </c>
      <c r="O4" s="21">
        <v>4</v>
      </c>
      <c r="P4" s="21">
        <v>7</v>
      </c>
      <c r="Q4" s="21">
        <v>10</v>
      </c>
      <c r="R4" s="22">
        <v>6</v>
      </c>
    </row>
    <row r="5" spans="1:18" x14ac:dyDescent="0.25">
      <c r="K5" s="17" t="s">
        <v>80</v>
      </c>
      <c r="L5" s="21">
        <v>10</v>
      </c>
      <c r="M5" s="21">
        <v>9</v>
      </c>
      <c r="N5" s="21">
        <v>6</v>
      </c>
      <c r="O5" s="21">
        <v>5</v>
      </c>
      <c r="P5" s="21">
        <v>6</v>
      </c>
      <c r="Q5" s="21">
        <v>7</v>
      </c>
      <c r="R5" s="22">
        <v>8</v>
      </c>
    </row>
    <row r="6" spans="1:18" x14ac:dyDescent="0.25">
      <c r="A6" s="25" t="s">
        <v>72</v>
      </c>
      <c r="B6" s="30">
        <f>VLOOKUP($B$3,$K$3:$R$8,2,0)</f>
        <v>10</v>
      </c>
      <c r="K6" s="17" t="s">
        <v>81</v>
      </c>
      <c r="L6" s="21">
        <v>5</v>
      </c>
      <c r="M6" s="21">
        <v>5</v>
      </c>
      <c r="N6" s="21">
        <v>9</v>
      </c>
      <c r="O6" s="21">
        <v>5</v>
      </c>
      <c r="P6" s="21">
        <v>3</v>
      </c>
      <c r="Q6" s="21">
        <v>8</v>
      </c>
      <c r="R6" s="22">
        <v>6</v>
      </c>
    </row>
    <row r="7" spans="1:18" x14ac:dyDescent="0.25">
      <c r="A7" s="26" t="s">
        <v>74</v>
      </c>
      <c r="B7" s="31">
        <f>VLOOKUP($B$3,$K$3:$R$8,3,0)</f>
        <v>9</v>
      </c>
      <c r="K7" s="17" t="s">
        <v>82</v>
      </c>
      <c r="L7" s="21">
        <v>10</v>
      </c>
      <c r="M7" s="21">
        <v>3</v>
      </c>
      <c r="N7" s="21">
        <v>5</v>
      </c>
      <c r="O7" s="21">
        <v>9</v>
      </c>
      <c r="P7" s="21">
        <v>9</v>
      </c>
      <c r="Q7" s="21">
        <v>8</v>
      </c>
      <c r="R7" s="22">
        <v>6</v>
      </c>
    </row>
    <row r="8" spans="1:18" x14ac:dyDescent="0.25">
      <c r="A8" s="26" t="s">
        <v>73</v>
      </c>
      <c r="B8" s="31">
        <f>VLOOKUP($B$3,$K$3:$R$8,4,0)</f>
        <v>6</v>
      </c>
      <c r="K8" s="18" t="s">
        <v>83</v>
      </c>
      <c r="L8" s="23">
        <v>9</v>
      </c>
      <c r="M8" s="23">
        <v>4</v>
      </c>
      <c r="N8" s="23">
        <v>9</v>
      </c>
      <c r="O8" s="23">
        <v>4</v>
      </c>
      <c r="P8" s="23">
        <v>10</v>
      </c>
      <c r="Q8" s="23">
        <v>3</v>
      </c>
      <c r="R8" s="24">
        <v>6</v>
      </c>
    </row>
    <row r="9" spans="1:18" x14ac:dyDescent="0.25">
      <c r="A9" s="26" t="s">
        <v>75</v>
      </c>
      <c r="B9" s="31">
        <f>VLOOKUP($B$3,$K$3:$R$8,5,0)</f>
        <v>5</v>
      </c>
    </row>
    <row r="10" spans="1:18" x14ac:dyDescent="0.25">
      <c r="A10" s="26" t="s">
        <v>76</v>
      </c>
      <c r="B10" s="31">
        <f>VLOOKUP($B$3,$K$3:$R$8,6,0)</f>
        <v>6</v>
      </c>
    </row>
    <row r="11" spans="1:18" x14ac:dyDescent="0.25">
      <c r="A11" s="26" t="s">
        <v>77</v>
      </c>
      <c r="B11" s="31">
        <f>VLOOKUP($B$3,$K$3:$R$8,7,0)</f>
        <v>7</v>
      </c>
    </row>
    <row r="12" spans="1:18" x14ac:dyDescent="0.25">
      <c r="A12" s="27" t="s">
        <v>78</v>
      </c>
      <c r="B12" s="15">
        <f>VLOOKUP($B$3,$K$3:$R$8,8,0)</f>
        <v>8</v>
      </c>
    </row>
    <row r="16" spans="1:18" x14ac:dyDescent="0.25">
      <c r="A16" s="44" t="s">
        <v>86</v>
      </c>
      <c r="B16" s="44"/>
    </row>
    <row r="18" spans="2:3" x14ac:dyDescent="0.25">
      <c r="B18" s="45" t="s">
        <v>32</v>
      </c>
      <c r="C18" s="45"/>
    </row>
    <row r="20" spans="2:3" x14ac:dyDescent="0.25">
      <c r="B20" s="14" t="s">
        <v>33</v>
      </c>
      <c r="C20" s="14" t="s">
        <v>34</v>
      </c>
    </row>
    <row r="21" spans="2:3" x14ac:dyDescent="0.25">
      <c r="B21" s="14">
        <v>-5</v>
      </c>
      <c r="C21" s="14">
        <f>B21^2+1</f>
        <v>26</v>
      </c>
    </row>
    <row r="22" spans="2:3" x14ac:dyDescent="0.25">
      <c r="B22" s="14">
        <v>-4</v>
      </c>
      <c r="C22" s="14">
        <f t="shared" ref="C22:C31" si="0">B22^2+1</f>
        <v>17</v>
      </c>
    </row>
    <row r="23" spans="2:3" x14ac:dyDescent="0.25">
      <c r="B23" s="14">
        <v>-3</v>
      </c>
      <c r="C23" s="14">
        <f t="shared" si="0"/>
        <v>10</v>
      </c>
    </row>
    <row r="24" spans="2:3" x14ac:dyDescent="0.25">
      <c r="B24" s="14">
        <v>-2</v>
      </c>
      <c r="C24" s="14">
        <f t="shared" si="0"/>
        <v>5</v>
      </c>
    </row>
    <row r="25" spans="2:3" x14ac:dyDescent="0.25">
      <c r="B25" s="14">
        <v>-1</v>
      </c>
      <c r="C25" s="14">
        <f t="shared" si="0"/>
        <v>2</v>
      </c>
    </row>
    <row r="26" spans="2:3" x14ac:dyDescent="0.25">
      <c r="B26" s="14">
        <v>0</v>
      </c>
      <c r="C26" s="14">
        <f t="shared" si="0"/>
        <v>1</v>
      </c>
    </row>
    <row r="27" spans="2:3" x14ac:dyDescent="0.25">
      <c r="B27" s="14">
        <v>1</v>
      </c>
      <c r="C27" s="14">
        <f t="shared" si="0"/>
        <v>2</v>
      </c>
    </row>
    <row r="28" spans="2:3" x14ac:dyDescent="0.25">
      <c r="B28" s="14">
        <v>2</v>
      </c>
      <c r="C28" s="14">
        <f t="shared" si="0"/>
        <v>5</v>
      </c>
    </row>
    <row r="29" spans="2:3" x14ac:dyDescent="0.25">
      <c r="B29" s="14">
        <v>3</v>
      </c>
      <c r="C29" s="14">
        <f t="shared" si="0"/>
        <v>10</v>
      </c>
    </row>
    <row r="30" spans="2:3" x14ac:dyDescent="0.25">
      <c r="B30" s="14">
        <v>4</v>
      </c>
      <c r="C30" s="14">
        <f t="shared" si="0"/>
        <v>17</v>
      </c>
    </row>
    <row r="31" spans="2:3" x14ac:dyDescent="0.25">
      <c r="B31" s="14">
        <v>5</v>
      </c>
      <c r="C31" s="14">
        <f t="shared" si="0"/>
        <v>26</v>
      </c>
    </row>
  </sheetData>
  <mergeCells count="2">
    <mergeCell ref="B18:C18"/>
    <mergeCell ref="A16:B16"/>
  </mergeCells>
  <dataValidations count="1">
    <dataValidation type="list" allowBlank="1" showInputMessage="1" showErrorMessage="1" sqref="B3" xr:uid="{642C8102-868C-4903-9709-B6358E22C932}">
      <formula1>$K$4:$K$8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15097-20C1-4D3B-BCDD-5F23E7CBA762}">
  <dimension ref="A1:D26"/>
  <sheetViews>
    <sheetView showGridLines="0" zoomScale="130" zoomScaleNormal="130" workbookViewId="0">
      <selection activeCell="J4" sqref="J4"/>
    </sheetView>
  </sheetViews>
  <sheetFormatPr defaultRowHeight="15" x14ac:dyDescent="0.25"/>
  <cols>
    <col min="1" max="1" width="27.7109375" customWidth="1"/>
    <col min="2" max="2" width="16.28515625" bestFit="1" customWidth="1"/>
    <col min="3" max="3" width="16.140625" bestFit="1" customWidth="1"/>
    <col min="4" max="6" width="13.28515625" bestFit="1" customWidth="1"/>
    <col min="7" max="19" width="10.7109375" bestFit="1" customWidth="1"/>
  </cols>
  <sheetData>
    <row r="1" spans="1:4" x14ac:dyDescent="0.25">
      <c r="A1" s="35" t="s">
        <v>87</v>
      </c>
    </row>
    <row r="3" spans="1:4" x14ac:dyDescent="0.25">
      <c r="A3" s="46" t="s">
        <v>36</v>
      </c>
      <c r="B3" s="47"/>
      <c r="C3" s="47"/>
      <c r="D3" s="48"/>
    </row>
    <row r="4" spans="1:4" x14ac:dyDescent="0.25">
      <c r="A4" s="49" t="s">
        <v>6</v>
      </c>
      <c r="B4" s="50" t="s">
        <v>37</v>
      </c>
      <c r="C4" s="50" t="s">
        <v>38</v>
      </c>
      <c r="D4" s="51" t="s">
        <v>39</v>
      </c>
    </row>
    <row r="5" spans="1:4" x14ac:dyDescent="0.25">
      <c r="A5" s="52" t="s">
        <v>40</v>
      </c>
      <c r="B5" s="53" t="s">
        <v>44</v>
      </c>
      <c r="C5" s="53" t="s">
        <v>47</v>
      </c>
      <c r="D5" s="54">
        <v>2500</v>
      </c>
    </row>
    <row r="6" spans="1:4" x14ac:dyDescent="0.25">
      <c r="A6" s="55"/>
      <c r="B6" s="36"/>
      <c r="C6" s="36" t="s">
        <v>48</v>
      </c>
      <c r="D6" s="56">
        <v>3500</v>
      </c>
    </row>
    <row r="7" spans="1:4" x14ac:dyDescent="0.25">
      <c r="A7" s="55"/>
      <c r="B7" s="36" t="s">
        <v>49</v>
      </c>
      <c r="C7" s="36" t="s">
        <v>50</v>
      </c>
      <c r="D7" s="56">
        <v>200</v>
      </c>
    </row>
    <row r="8" spans="1:4" x14ac:dyDescent="0.25">
      <c r="A8" s="55"/>
      <c r="B8" s="36"/>
      <c r="C8" s="36" t="s">
        <v>51</v>
      </c>
      <c r="D8" s="56">
        <v>400</v>
      </c>
    </row>
    <row r="9" spans="1:4" x14ac:dyDescent="0.25">
      <c r="A9" s="55"/>
      <c r="B9" s="36"/>
      <c r="C9" s="36" t="s">
        <v>52</v>
      </c>
      <c r="D9" s="56">
        <v>150</v>
      </c>
    </row>
    <row r="10" spans="1:4" x14ac:dyDescent="0.25">
      <c r="A10" s="55"/>
      <c r="B10" s="36" t="s">
        <v>46</v>
      </c>
      <c r="C10" s="36" t="s">
        <v>53</v>
      </c>
      <c r="D10" s="56">
        <v>1800</v>
      </c>
    </row>
    <row r="11" spans="1:4" x14ac:dyDescent="0.25">
      <c r="A11" s="57"/>
      <c r="B11" s="58"/>
      <c r="C11" s="58" t="s">
        <v>70</v>
      </c>
      <c r="D11" s="59">
        <v>2100</v>
      </c>
    </row>
    <row r="12" spans="1:4" x14ac:dyDescent="0.25">
      <c r="A12" s="52" t="s">
        <v>41</v>
      </c>
      <c r="B12" s="53" t="s">
        <v>44</v>
      </c>
      <c r="C12" s="53" t="s">
        <v>54</v>
      </c>
      <c r="D12" s="54">
        <v>3000</v>
      </c>
    </row>
    <row r="13" spans="1:4" x14ac:dyDescent="0.25">
      <c r="A13" s="55"/>
      <c r="B13" s="36"/>
      <c r="C13" s="36" t="s">
        <v>55</v>
      </c>
      <c r="D13" s="56">
        <v>1800</v>
      </c>
    </row>
    <row r="14" spans="1:4" x14ac:dyDescent="0.25">
      <c r="A14" s="55"/>
      <c r="B14" s="36"/>
      <c r="C14" s="36" t="s">
        <v>56</v>
      </c>
      <c r="D14" s="56">
        <v>4200</v>
      </c>
    </row>
    <row r="15" spans="1:4" x14ac:dyDescent="0.25">
      <c r="A15" s="55"/>
      <c r="B15" s="36" t="s">
        <v>46</v>
      </c>
      <c r="C15" s="36" t="s">
        <v>53</v>
      </c>
      <c r="D15" s="56">
        <v>1800</v>
      </c>
    </row>
    <row r="16" spans="1:4" x14ac:dyDescent="0.25">
      <c r="A16" s="55"/>
      <c r="B16" s="36"/>
      <c r="C16" s="36" t="s">
        <v>57</v>
      </c>
      <c r="D16" s="56">
        <v>2000</v>
      </c>
    </row>
    <row r="17" spans="1:4" x14ac:dyDescent="0.25">
      <c r="A17" s="57"/>
      <c r="B17" s="58"/>
      <c r="C17" s="58" t="s">
        <v>58</v>
      </c>
      <c r="D17" s="59">
        <v>1000</v>
      </c>
    </row>
    <row r="18" spans="1:4" x14ac:dyDescent="0.25">
      <c r="A18" s="52" t="s">
        <v>42</v>
      </c>
      <c r="B18" s="53" t="s">
        <v>64</v>
      </c>
      <c r="C18" s="53" t="s">
        <v>60</v>
      </c>
      <c r="D18" s="54">
        <v>2150</v>
      </c>
    </row>
    <row r="19" spans="1:4" x14ac:dyDescent="0.25">
      <c r="A19" s="55"/>
      <c r="B19" s="36"/>
      <c r="C19" s="36" t="s">
        <v>61</v>
      </c>
      <c r="D19" s="56">
        <v>2600</v>
      </c>
    </row>
    <row r="20" spans="1:4" x14ac:dyDescent="0.25">
      <c r="A20" s="55"/>
      <c r="B20" s="36"/>
      <c r="C20" s="36" t="s">
        <v>62</v>
      </c>
      <c r="D20" s="56">
        <v>600</v>
      </c>
    </row>
    <row r="21" spans="1:4" x14ac:dyDescent="0.25">
      <c r="A21" s="55"/>
      <c r="B21" s="36" t="s">
        <v>59</v>
      </c>
      <c r="C21" s="36" t="s">
        <v>63</v>
      </c>
      <c r="D21" s="56">
        <v>700</v>
      </c>
    </row>
    <row r="22" spans="1:4" x14ac:dyDescent="0.25">
      <c r="A22" s="57"/>
      <c r="B22" s="58"/>
      <c r="C22" s="58" t="s">
        <v>65</v>
      </c>
      <c r="D22" s="59">
        <v>300</v>
      </c>
    </row>
    <row r="23" spans="1:4" x14ac:dyDescent="0.25">
      <c r="A23" s="52" t="s">
        <v>43</v>
      </c>
      <c r="B23" s="53" t="s">
        <v>44</v>
      </c>
      <c r="C23" s="53" t="s">
        <v>66</v>
      </c>
      <c r="D23" s="54">
        <v>3000</v>
      </c>
    </row>
    <row r="24" spans="1:4" x14ac:dyDescent="0.25">
      <c r="A24" s="55"/>
      <c r="B24" s="36"/>
      <c r="C24" s="36" t="s">
        <v>67</v>
      </c>
      <c r="D24" s="56">
        <v>200</v>
      </c>
    </row>
    <row r="25" spans="1:4" x14ac:dyDescent="0.25">
      <c r="A25" s="55"/>
      <c r="B25" s="36" t="s">
        <v>45</v>
      </c>
      <c r="C25" s="36" t="s">
        <v>68</v>
      </c>
      <c r="D25" s="56">
        <v>400</v>
      </c>
    </row>
    <row r="26" spans="1:4" x14ac:dyDescent="0.25">
      <c r="A26" s="57"/>
      <c r="B26" s="58"/>
      <c r="C26" s="58" t="s">
        <v>69</v>
      </c>
      <c r="D26" s="59">
        <v>500</v>
      </c>
    </row>
  </sheetData>
  <mergeCells count="1">
    <mergeCell ref="A3:D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Início</vt:lpstr>
      <vt:lpstr>Linhas e Pizza</vt:lpstr>
      <vt:lpstr>Colunas, Barras e Árvore</vt:lpstr>
      <vt:lpstr>Cascata e Funil</vt:lpstr>
      <vt:lpstr>Radar e Dispersão</vt:lpstr>
      <vt:lpstr>Explosão Solar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Araujo</dc:creator>
  <cp:lastModifiedBy>Matheus Lopes Lourenço</cp:lastModifiedBy>
  <dcterms:created xsi:type="dcterms:W3CDTF">2022-05-25T17:01:52Z</dcterms:created>
  <dcterms:modified xsi:type="dcterms:W3CDTF">2025-05-14T12:48:08Z</dcterms:modified>
</cp:coreProperties>
</file>