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unção Solver - Previsão/"/>
    </mc:Choice>
  </mc:AlternateContent>
  <xr:revisionPtr revIDLastSave="1393" documentId="13_ncr:1_{7E0F5C96-33F8-4F5B-AE33-A266FEA4CFD9}" xr6:coauthVersionLast="47" xr6:coauthVersionMax="47" xr10:uidLastSave="{27BF45F2-E37C-4160-BA87-099F4F1DDC43}"/>
  <bookViews>
    <workbookView xWindow="-120" yWindow="-120" windowWidth="29040" windowHeight="15720" tabRatio="1000" xr2:uid="{25A05545-28B5-48BE-AB92-F3471190387D}"/>
  </bookViews>
  <sheets>
    <sheet name="Solver1" sheetId="11" r:id="rId1"/>
    <sheet name="Solver2" sheetId="13" r:id="rId2"/>
  </sheets>
  <definedNames>
    <definedName name="solver_adj" localSheetId="0" hidden="1">Solver1!$E$4:$E$6</definedName>
    <definedName name="solver_adj" localSheetId="1" hidden="1">Solver2!$B$4:$B$7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Solver1!$B$11</definedName>
    <definedName name="solver_lhs1" localSheetId="1" hidden="1">Solver2!$B$4:$B$7</definedName>
    <definedName name="solver_lhs2" localSheetId="0" hidden="1">Solver1!$B$14</definedName>
    <definedName name="solver_lhs2" localSheetId="1" hidden="1">Solver2!$B$4:$B$7</definedName>
    <definedName name="solver_lhs3" localSheetId="0" hidden="1">Solver1!$E$4:$E$6</definedName>
    <definedName name="solver_lhs3" localSheetId="1" hidden="1">Solver2!$B$8</definedName>
    <definedName name="solver_lhs4" localSheetId="0" hidden="1">Solver1!$E$4:$E$6</definedName>
    <definedName name="solver_lhs4" localSheetId="1" hidden="1">Solver2!$B$8</definedName>
    <definedName name="solver_lhs5" localSheetId="1" hidden="1">Solver2!$B$8</definedName>
    <definedName name="solver_lhs6" localSheetId="1" hidden="1">Solver2!$B$8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Solver1!$B$9</definedName>
    <definedName name="solver_opt" localSheetId="1" hidden="1">Solver2!$B$12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0" hidden="1">4</definedName>
    <definedName name="solver_rel3" localSheetId="1" hidden="1">2</definedName>
    <definedName name="solver_rel4" localSheetId="0" hidden="1">3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hs1" localSheetId="0" hidden="1">Solver1!$B$12</definedName>
    <definedName name="solver_rhs1" localSheetId="1" hidden="1">Solver2!$E$4:$E$7</definedName>
    <definedName name="solver_rhs2" localSheetId="0" hidden="1">Solver1!$B$15</definedName>
    <definedName name="solver_rhs2" localSheetId="1" hidden="1">Solver2!$D$4:$D$7</definedName>
    <definedName name="solver_rhs3" localSheetId="0" hidden="1">"número inteiro"</definedName>
    <definedName name="solver_rhs3" localSheetId="1" hidden="1">Solver2!$B$11</definedName>
    <definedName name="solver_rhs4" localSheetId="0" hidden="1">5</definedName>
    <definedName name="solver_rhs4" localSheetId="1" hidden="1">Solver2!$B$11</definedName>
    <definedName name="solver_rhs5" localSheetId="1" hidden="1">Solver2!$B$11</definedName>
    <definedName name="solver_rhs6" localSheetId="1" hidden="1">Solver2!$B$11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3" l="1"/>
  <c r="G6" i="13"/>
  <c r="G7" i="13"/>
  <c r="G4" i="13"/>
  <c r="F4" i="13"/>
  <c r="F5" i="13"/>
  <c r="F6" i="13"/>
  <c r="F7" i="13"/>
  <c r="C14" i="11"/>
  <c r="C11" i="11"/>
  <c r="C9" i="11"/>
  <c r="B14" i="11"/>
  <c r="B9" i="11"/>
  <c r="B11" i="11"/>
  <c r="B8" i="13"/>
  <c r="F5" i="11"/>
  <c r="F6" i="11"/>
  <c r="F4" i="11"/>
  <c r="B12" i="13" l="1"/>
</calcChain>
</file>

<file path=xl/sharedStrings.xml><?xml version="1.0" encoding="utf-8"?>
<sst xmlns="http://schemas.openxmlformats.org/spreadsheetml/2006/main" count="31" uniqueCount="29">
  <si>
    <t>Produto</t>
  </si>
  <si>
    <t>Custo Unitário</t>
  </si>
  <si>
    <t>Lucro Unitário</t>
  </si>
  <si>
    <t>Espaço Unitário</t>
  </si>
  <si>
    <t>Produção</t>
  </si>
  <si>
    <t>Computador</t>
  </si>
  <si>
    <t>Mouse</t>
  </si>
  <si>
    <t>Teclado</t>
  </si>
  <si>
    <t>Lucro Total</t>
  </si>
  <si>
    <t>Custo Total</t>
  </si>
  <si>
    <t>Valor Total Disponível</t>
  </si>
  <si>
    <t>Espaço Total</t>
  </si>
  <si>
    <t>Espaço Total Disponível</t>
  </si>
  <si>
    <t>Ingrediente</t>
  </si>
  <si>
    <t>Custo</t>
  </si>
  <si>
    <t>Arroz</t>
  </si>
  <si>
    <t>Milho</t>
  </si>
  <si>
    <t>Cevada</t>
  </si>
  <si>
    <t>Farelo de Trigo</t>
  </si>
  <si>
    <t>Total</t>
  </si>
  <si>
    <t>Quantidade</t>
  </si>
  <si>
    <t>Maximização de Lucro</t>
  </si>
  <si>
    <t>Qtd (Kg)</t>
  </si>
  <si>
    <t>Preço (Kg)</t>
  </si>
  <si>
    <t>Mín (Kg)</t>
  </si>
  <si>
    <t>Máx (Kg)</t>
  </si>
  <si>
    <t>Minimização de Custo (Qtd Total = 150 Kg)</t>
  </si>
  <si>
    <t>RESTRIÇÕES</t>
  </si>
  <si>
    <t>QUANTO DEVO VENDER DE ACORDO COM ESSES DADOS PARA OBTER A MAXIMAÇÃO DE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</si>
</sst>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0.0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2" fillId="5" borderId="0" xfId="0" applyNumberFormat="1" applyFon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  <color rgb="FF62983E"/>
      <color rgb="FFEA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940D-A316-4D77-A3B9-D9548C3D6971}">
  <dimension ref="A1:Q15"/>
  <sheetViews>
    <sheetView showGridLines="0" tabSelected="1" zoomScale="140" zoomScaleNormal="140" workbookViewId="0">
      <selection activeCell="H10" sqref="H10"/>
    </sheetView>
  </sheetViews>
  <sheetFormatPr defaultRowHeight="15" x14ac:dyDescent="0.25"/>
  <cols>
    <col min="1" max="1" width="22.7109375" style="5" customWidth="1"/>
    <col min="2" max="5" width="15.7109375" style="5" customWidth="1"/>
    <col min="6" max="6" width="15.7109375" style="17" hidden="1" customWidth="1"/>
    <col min="7" max="7" width="9.42578125" style="5" customWidth="1"/>
    <col min="8" max="8" width="10.28515625" style="5" bestFit="1" customWidth="1"/>
    <col min="9" max="10" width="9.42578125" style="5" customWidth="1"/>
    <col min="11" max="16384" width="9.140625" style="5"/>
  </cols>
  <sheetData>
    <row r="1" spans="1:17" x14ac:dyDescent="0.25">
      <c r="A1" s="13" t="s">
        <v>21</v>
      </c>
      <c r="B1" s="13"/>
      <c r="C1" s="13"/>
      <c r="D1" s="13"/>
      <c r="E1" s="13"/>
      <c r="F1" s="14"/>
    </row>
    <row r="3" spans="1:17" x14ac:dyDescent="0.25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5"/>
    </row>
    <row r="4" spans="1:17" x14ac:dyDescent="0.25">
      <c r="A4" s="10" t="s">
        <v>5</v>
      </c>
      <c r="B4" s="2">
        <v>2000</v>
      </c>
      <c r="C4" s="2">
        <v>2500</v>
      </c>
      <c r="D4" s="3">
        <v>1.2</v>
      </c>
      <c r="E4" s="4">
        <v>5</v>
      </c>
      <c r="F4" s="16">
        <f>IFERROR($E4*$D4,0)</f>
        <v>6</v>
      </c>
      <c r="H4" s="1" t="s">
        <v>28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0" t="s">
        <v>6</v>
      </c>
      <c r="B5" s="2">
        <v>300</v>
      </c>
      <c r="C5" s="2">
        <v>500</v>
      </c>
      <c r="D5" s="3">
        <v>0.2</v>
      </c>
      <c r="E5" s="4">
        <v>6</v>
      </c>
      <c r="F5" s="16">
        <f t="shared" ref="F5:F6" si="0">IFERROR($E5*$D5,0)</f>
        <v>1.2000000000000002</v>
      </c>
    </row>
    <row r="6" spans="1:17" x14ac:dyDescent="0.25">
      <c r="A6" s="10" t="s">
        <v>7</v>
      </c>
      <c r="B6" s="2">
        <v>200</v>
      </c>
      <c r="C6" s="2">
        <v>400</v>
      </c>
      <c r="D6" s="3">
        <v>0.4</v>
      </c>
      <c r="E6" s="4">
        <v>41</v>
      </c>
      <c r="F6" s="16">
        <f t="shared" si="0"/>
        <v>16.400000000000002</v>
      </c>
    </row>
    <row r="7" spans="1:17" x14ac:dyDescent="0.25">
      <c r="A7" s="23"/>
      <c r="B7" s="24"/>
    </row>
    <row r="8" spans="1:17" x14ac:dyDescent="0.25">
      <c r="A8" s="26" t="s">
        <v>27</v>
      </c>
      <c r="B8" s="27"/>
      <c r="C8" s="27"/>
      <c r="D8" s="7"/>
    </row>
    <row r="9" spans="1:17" x14ac:dyDescent="0.25">
      <c r="A9" s="11" t="s">
        <v>8</v>
      </c>
      <c r="B9" s="6">
        <f>$C$4*$E$4+$C$5*$E$5+$C$6*$E$6</f>
        <v>31900</v>
      </c>
      <c r="C9" s="6">
        <f>SUMPRODUCT($C$4:$C$6,$E$4:$E$6)</f>
        <v>31900</v>
      </c>
      <c r="D9" s="7"/>
    </row>
    <row r="10" spans="1:17" x14ac:dyDescent="0.25">
      <c r="D10" s="7"/>
    </row>
    <row r="11" spans="1:17" x14ac:dyDescent="0.25">
      <c r="A11" s="11" t="s">
        <v>9</v>
      </c>
      <c r="B11" s="6">
        <f>$B$4*$E$4+$B$5*$E$5+$B$6*$E$6</f>
        <v>20000</v>
      </c>
      <c r="C11" s="6">
        <f>SUMPRODUCT($B$4:$B$6,$E$4:$E$6)</f>
        <v>20000</v>
      </c>
    </row>
    <row r="12" spans="1:17" x14ac:dyDescent="0.25">
      <c r="A12" s="11" t="s">
        <v>10</v>
      </c>
      <c r="B12" s="8">
        <v>20000</v>
      </c>
    </row>
    <row r="14" spans="1:17" x14ac:dyDescent="0.25">
      <c r="A14" s="11" t="s">
        <v>11</v>
      </c>
      <c r="B14" s="9">
        <f>$D$4*$E$4+$D$5*$E$5+$D$6*$E$6</f>
        <v>23.6</v>
      </c>
      <c r="C14" s="9">
        <f>SUMPRODUCT($D$4:$D$6,$E$4:$E$6)</f>
        <v>23.6</v>
      </c>
    </row>
    <row r="15" spans="1:17" x14ac:dyDescent="0.25">
      <c r="A15" s="11" t="s">
        <v>12</v>
      </c>
      <c r="B15" s="10">
        <v>30</v>
      </c>
    </row>
  </sheetData>
  <mergeCells count="3">
    <mergeCell ref="H4:Q4"/>
    <mergeCell ref="A1:E1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A96B-5C26-4E06-8AB1-11801BC7AC40}">
  <dimension ref="A1:G12"/>
  <sheetViews>
    <sheetView showGridLines="0" zoomScale="140" zoomScaleNormal="140" workbookViewId="0">
      <selection activeCell="H4" sqref="H4"/>
    </sheetView>
  </sheetViews>
  <sheetFormatPr defaultRowHeight="15" x14ac:dyDescent="0.25"/>
  <cols>
    <col min="1" max="1" width="14.7109375" style="5" customWidth="1"/>
    <col min="2" max="6" width="12.42578125" style="5" customWidth="1"/>
    <col min="7" max="7" width="9.85546875" style="5" hidden="1" customWidth="1"/>
    <col min="8" max="16384" width="9.140625" style="5"/>
  </cols>
  <sheetData>
    <row r="1" spans="1:7" x14ac:dyDescent="0.25">
      <c r="A1" s="13" t="s">
        <v>26</v>
      </c>
      <c r="B1" s="13"/>
      <c r="C1" s="13"/>
      <c r="D1" s="13"/>
      <c r="E1" s="13"/>
      <c r="F1" s="13"/>
    </row>
    <row r="3" spans="1:7" x14ac:dyDescent="0.25">
      <c r="A3" s="12" t="s">
        <v>13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14</v>
      </c>
    </row>
    <row r="4" spans="1:7" x14ac:dyDescent="0.25">
      <c r="A4" s="10" t="s">
        <v>15</v>
      </c>
      <c r="B4" s="18">
        <v>42</v>
      </c>
      <c r="C4" s="19">
        <v>2</v>
      </c>
      <c r="D4" s="20">
        <v>30</v>
      </c>
      <c r="E4" s="20">
        <v>42</v>
      </c>
      <c r="F4" s="21">
        <f>$B$4*$C$4</f>
        <v>84</v>
      </c>
      <c r="G4" s="21">
        <f>SUBTOTAL(6,$B4,$C4)</f>
        <v>84</v>
      </c>
    </row>
    <row r="5" spans="1:7" x14ac:dyDescent="0.25">
      <c r="A5" s="10" t="s">
        <v>16</v>
      </c>
      <c r="B5" s="18">
        <v>40.499999999999979</v>
      </c>
      <c r="C5" s="19">
        <v>3</v>
      </c>
      <c r="D5" s="20">
        <v>30</v>
      </c>
      <c r="E5" s="20">
        <v>52.5</v>
      </c>
      <c r="F5" s="21">
        <f t="shared" ref="F5:F7" si="0">B5*C5</f>
        <v>121.49999999999994</v>
      </c>
      <c r="G5" s="21">
        <f t="shared" ref="G5:G7" si="1">SUBTOTAL(6,$B5,$C5)</f>
        <v>121.49999999999994</v>
      </c>
    </row>
    <row r="6" spans="1:7" x14ac:dyDescent="0.25">
      <c r="A6" s="10" t="s">
        <v>17</v>
      </c>
      <c r="B6" s="18">
        <v>30</v>
      </c>
      <c r="C6" s="19">
        <v>5</v>
      </c>
      <c r="D6" s="20">
        <v>30</v>
      </c>
      <c r="E6" s="20">
        <v>45</v>
      </c>
      <c r="F6" s="21">
        <f t="shared" si="0"/>
        <v>150</v>
      </c>
      <c r="G6" s="21">
        <f t="shared" si="1"/>
        <v>150</v>
      </c>
    </row>
    <row r="7" spans="1:7" x14ac:dyDescent="0.25">
      <c r="A7" s="10" t="s">
        <v>18</v>
      </c>
      <c r="B7" s="18">
        <v>37.5</v>
      </c>
      <c r="C7" s="19">
        <v>2.5</v>
      </c>
      <c r="D7" s="20">
        <v>15</v>
      </c>
      <c r="E7" s="20">
        <v>37.5</v>
      </c>
      <c r="F7" s="21">
        <f t="shared" si="0"/>
        <v>93.75</v>
      </c>
      <c r="G7" s="21">
        <f t="shared" si="1"/>
        <v>93.75</v>
      </c>
    </row>
    <row r="8" spans="1:7" x14ac:dyDescent="0.25">
      <c r="A8" s="11" t="s">
        <v>19</v>
      </c>
      <c r="B8" s="22">
        <f>SUM($B$4:$B$7)</f>
        <v>149.99999999999997</v>
      </c>
    </row>
    <row r="9" spans="1:7" x14ac:dyDescent="0.25">
      <c r="A9" s="28"/>
      <c r="B9" s="29"/>
    </row>
    <row r="10" spans="1:7" x14ac:dyDescent="0.25">
      <c r="A10" s="25" t="s">
        <v>27</v>
      </c>
      <c r="B10" s="25"/>
    </row>
    <row r="11" spans="1:7" x14ac:dyDescent="0.25">
      <c r="A11" s="11" t="s">
        <v>20</v>
      </c>
      <c r="B11" s="11">
        <v>150</v>
      </c>
    </row>
    <row r="12" spans="1:7" x14ac:dyDescent="0.25">
      <c r="A12" s="11" t="s">
        <v>9</v>
      </c>
      <c r="B12" s="21">
        <f>SUBTOTAL(9,$F$4:$F$7)</f>
        <v>449.24999999999994</v>
      </c>
    </row>
  </sheetData>
  <mergeCells count="2">
    <mergeCell ref="A1:F1"/>
    <mergeCell ref="A10:B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Solver1</vt:lpstr>
      <vt:lpstr>Solver2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2020-09-01T19:54:19Z</dcterms:created>
  <dcterms:modified xsi:type="dcterms:W3CDTF">2025-07-13T22:11:26Z</dcterms:modified>
</cp:coreProperties>
</file>