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heus.lopes\Downloads\"/>
    </mc:Choice>
  </mc:AlternateContent>
  <xr:revisionPtr revIDLastSave="0" documentId="13_ncr:1_{A466E3D9-7A77-4791-A606-7B77968B2A1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ejamento Projeto" sheetId="1" r:id="rId1"/>
    <sheet name="Planejamento do Zer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H6" i="2" s="1"/>
  <c r="H7" i="2" s="1"/>
  <c r="D2" i="2" a="1"/>
  <c r="D2" i="2" s="1"/>
  <c r="AB2" i="1" a="1"/>
  <c r="AB2" i="1" s="1"/>
  <c r="K6" i="1"/>
  <c r="K7" i="1" s="1"/>
  <c r="K8" i="1"/>
  <c r="K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<sst xmlns="http://schemas.openxmlformats.org/spreadsheetml/2006/main" count="17" uniqueCount="12">
  <si>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Data</t>
  </si>
  <si>
    <t>Planejado</t>
  </si>
  <si>
    <t>Realizado</t>
  </si>
  <si>
    <t>Selecionado</t>
  </si>
  <si>
    <t>Dia</t>
  </si>
  <si>
    <t>Faltante</t>
  </si>
  <si>
    <t>Total</t>
  </si>
  <si>
    <t>% Realizado</t>
  </si>
  <si>
    <t>DIA</t>
  </si>
  <si>
    <t>Realizados até a data</t>
  </si>
  <si>
    <t>Ciclo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</si>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</sst>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0" xfId="0" applyNumberFormat="1" applyBorder="1"/>
    <xf numFmtId="1" fontId="0" fillId="0" borderId="11" xfId="0" applyNumberFormat="1" applyBorder="1"/>
    <xf numFmtId="9" fontId="0" fillId="2" borderId="9" xfId="1" applyFon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9" fontId="0" fillId="0" borderId="12" xfId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2" fillId="2" borderId="12" xfId="0" applyFont="1" applyFill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'Planejamento Projeto'!$B$1</c:f>
              <c:strCache>
                <c:ptCount val="1"/>
                <c:pt idx="0">
                  <c:v>Planejado</c:v>
                </c:pt>
              </c:strCache>
            </c:strRef>
          </c:tx>
          <c:spPr>
            <a:ln w="44450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'Planejamento Projeto'!$A$2:$A$32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Projeto'!$B$2:$B$32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3DB-4FA3-A28B-4E1C06D92393}"/>
            </c:ext>
          </c:extLst>
        </c:ser>
        <c:ser>
          <c:idx val="1"/>
          <c:order val="1"/>
          <c:tx>
            <c:strRef>
              <c:f>'Planejamento Projeto'!$C$1</c:f>
              <c:strCache>
                <c:ptCount val="1"/>
                <c:pt idx="0">
                  <c:v>Realizado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'Planejamento Projeto'!$A$2:$A$32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Projeto'!$AB$2:$AB$32</c:f>
              <c:numCache>
                <c:formatCode>0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DB-4FA3-A28B-4E1C06D9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09448751"/>
        <c:axId val="709450831"/>
      </c:lineChart>
      <c:dateAx>
        <c:axId val="7094487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50831"/>
        <c:crosses val="autoZero"/>
        <c:auto val="1"/>
        <c:lblOffset val="100"/>
        <c:baseTimeUnit val="days"/>
      </c:dateAx>
      <c:valAx>
        <c:axId val="709450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48751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>
                <a:glow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B009-460F-AB9A-D23347ABE9C9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9-460F-AB9A-D23347ABE9C9}"/>
              </c:ext>
            </c:extLst>
          </c:dPt>
          <c:val>
            <c:numRef>
              <c:f>'Planejamento Projeto'!$K$6:$K$7</c:f>
              <c:numCache>
                <c:formatCode>General</c:formatCode>
                <c:ptCount val="2"/>
                <c:pt idx="0">
                  <c:v>12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9-460F-AB9A-D23347ABE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'Planejamento do Zero'!$B$1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Zero'!$B$2:$B$32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0F-405F-BD44-6BFD20F750C2}"/>
            </c:ext>
          </c:extLst>
        </c:ser>
        <c:ser>
          <c:idx val="1"/>
          <c:order val="1"/>
          <c:tx>
            <c:strRef>
              <c:f>'Planejamento do Zero'!$C$1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Zero'!$D$2:$D$32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19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10F-405F-BD44-6BFD20F7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76480"/>
        <c:axId val="153366560"/>
      </c:lineChart>
      <c:dateAx>
        <c:axId val="153476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366560"/>
        <c:crosses val="autoZero"/>
        <c:auto val="1"/>
        <c:lblOffset val="100"/>
        <c:baseTimeUnit val="days"/>
      </c:dateAx>
      <c:valAx>
        <c:axId val="1533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47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CF-4A2A-BD01-ECD0C9C3AEA2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CF-4A2A-BD01-ECD0C9C3AEA2}"/>
              </c:ext>
            </c:extLst>
          </c:dPt>
          <c:val>
            <c:numRef>
              <c:f>'Planejamento do Zero'!$H$6:$H$7</c:f>
              <c:numCache>
                <c:formatCode>0%</c:formatCode>
                <c:ptCount val="2"/>
                <c:pt idx="0">
                  <c:v>0.3235294117647059</c:v>
                </c:pt>
                <c:pt idx="1">
                  <c:v>0.67647058823529416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F-4A2A-BD01-ECD0C9C3A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182882</xdr:colOff>
      <xdr:row>0</xdr:row>
      <xdr:rowOff>161367</xdr:rowOff>
    </xdr:from>
    <xdr:to>
      <xdr:col>12</xdr:col>
      <xdr:colOff>466165</xdr:colOff>
      <xdr:row>23</xdr:row>
      <xdr:rowOff>152402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AC55FC-A924-57C8-8A13-62C0CF0D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593463</xdr:colOff>
      <xdr:row>0</xdr:row>
      <xdr:rowOff>163831</xdr:rowOff>
    </xdr:from>
    <xdr:to>
      <xdr:col>17</xdr:col>
      <xdr:colOff>254598</xdr:colOff>
      <xdr:row>19</xdr:row>
      <xdr:rowOff>64547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58973B0-3346-0638-962D-87A26D84C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33169</xdr:colOff>
      <xdr:row>8</xdr:row>
      <xdr:rowOff>99060</xdr:rowOff>
    </xdr:from>
    <xdr:to>
      <xdr:col>16</xdr:col>
      <xdr:colOff>67235</xdr:colOff>
      <xdr:row>11</xdr:row>
      <xdr:rowOff>144780</xdr:rowOff>
    </xdr:to>
    <xdr:sp macro="" textlink="$K$9">
      <xdr:nvSpPr>
        <xdr:cNvPr id="5" name="CaixaDeTexto 4">
          <a:extLst>
            <a:ext uri="{FF2B5EF4-FFF2-40B4-BE49-F238E27FC236}">
              <a16:creationId xmlns:a16="http://schemas.microsoft.com/office/drawing/2014/main" id="{3A13D89A-D4CA-6D90-7DF9-FB8D23A9626E}"/>
            </a:ext>
          </a:extLst>
        </xdr:cNvPr>
        <xdr:cNvSpPr txBox="1"/>
      </xdr:nvSpPr>
      <xdr:spPr>
        <a:xfrm>
          <a:off x="9410251" y="1533413"/>
          <a:ext cx="1253266" cy="5836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0192EE7-1DB4-4B52-BB9A-AA524F1F71C7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35%</a:t>
          </a:fld>
          <a:endParaRPr lang="pt-BR" sz="2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61912</xdr:rowOff>
    </xdr:from>
    <xdr:to>
      <xdr:col>20</xdr:col>
      <xdr:colOff>600075</xdr:colOff>
      <xdr:row>28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616E5-1989-0210-EBC1-9C53989B5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790575</xdr:colOff>
      <xdr:row>9</xdr:row>
      <xdr:rowOff>109537</xdr:rowOff>
    </xdr:from>
    <xdr:to>
      <xdr:col>7</xdr:col>
      <xdr:colOff>609600</xdr:colOff>
      <xdr:row>18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1A98533-5FC9-8123-09EF-FB8A94A47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247652</xdr:colOff>
      <xdr:row>12</xdr:row>
      <xdr:rowOff>85725</xdr:rowOff>
    </xdr:from>
    <xdr:to>
      <xdr:col>6</xdr:col>
      <xdr:colOff>962026</xdr:colOff>
      <xdr:row>15</xdr:row>
      <xdr:rowOff>47625</xdr:rowOff>
    </xdr:to>
    <xdr:sp macro="" textlink="$H$7">
      <xdr:nvSpPr>
        <xdr:cNvPr id="6" name="CaixaDeTexto 5">
          <a:extLst>
            <a:ext uri="{FF2B5EF4-FFF2-40B4-BE49-F238E27FC236}">
              <a16:creationId xmlns:a16="http://schemas.microsoft.com/office/drawing/2014/main" id="{A44BF13C-F5FA-75E4-0F7C-9E166E623A7C}"/>
            </a:ext>
          </a:extLst>
        </xdr:cNvPr>
        <xdr:cNvSpPr txBox="1"/>
      </xdr:nvSpPr>
      <xdr:spPr>
        <a:xfrm>
          <a:off x="3571877" y="2562225"/>
          <a:ext cx="714374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F87DF5F-BF46-487D-BCD3-26505F436F5F}" type="TxLink">
            <a:rPr lang="en-US" sz="2400" b="1" i="0" u="none" strike="noStrike">
              <a:solidFill>
                <a:srgbClr val="000000"/>
              </a:solidFill>
              <a:latin typeface="Bahnschrift Light Condensed" panose="020B0502040204020203" pitchFamily="34" charset="0"/>
              <a:ea typeface="Calibri"/>
              <a:cs typeface="Calibri"/>
            </a:rPr>
            <a:t>68%</a:t>
          </a:fld>
          <a:endParaRPr lang="pt-BR" sz="3600" b="1">
            <a:latin typeface="Bahnschrift Light Condensed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showGridLines="0" tabSelected="1" zoomScaleNormal="100" workbookViewId="0">
      <selection activeCell="E9" sqref="E9"/>
    </sheetView>
  </sheetViews>
  <sheetFormatPr defaultRowHeight="15" x14ac:dyDescent="0.25"/>
  <cols>
    <col min="1" max="1" width="10.5703125" bestFit="1" customWidth="1"/>
    <col min="4" max="4" width="3.28515625" customWidth="1"/>
    <col min="5" max="5" width="10.7109375" bestFit="1" customWidth="1"/>
    <col min="6" max="6" width="10.5703125" bestFit="1" customWidth="1"/>
    <col min="10" max="10" width="10.5703125" bestFit="1" customWidth="1"/>
    <col min="13" max="14" width="10.7109375" bestFit="1" customWidth="1"/>
  </cols>
  <sheetData>
    <row r="1" spans="1:28" x14ac:dyDescent="0.25">
      <c r="A1" s="2" t="s">
        <v>0</v>
      </c>
      <c r="B1" s="3" t="s">
        <v>1</v>
      </c>
      <c r="C1" s="4" t="s">
        <v>2</v>
      </c>
      <c r="AB1" s="10" t="s">
        <v>3</v>
      </c>
    </row>
    <row r="2" spans="1:28" x14ac:dyDescent="0.25">
      <c r="A2" s="5">
        <v>44682</v>
      </c>
      <c r="B2">
        <v>4</v>
      </c>
      <c r="C2" s="6">
        <v>2</v>
      </c>
      <c r="E2" s="13" t="s">
        <v>4</v>
      </c>
      <c r="AB2" s="11" cm="1">
        <f t="array" aca="1" ref="AB2:AB16" ca="1">OFFSET(C2,,,E3-A2+1)</f>
        <v>2</v>
      </c>
    </row>
    <row r="3" spans="1:28" x14ac:dyDescent="0.25">
      <c r="A3" s="5">
        <v>44683</v>
      </c>
      <c r="B3">
        <v>5</v>
      </c>
      <c r="C3" s="6">
        <v>3</v>
      </c>
      <c r="E3" s="14">
        <v>44696</v>
      </c>
      <c r="AB3" s="11">
        <f ca="1"/>
        <v>3</v>
      </c>
    </row>
    <row r="4" spans="1:28" x14ac:dyDescent="0.25">
      <c r="A4" s="5">
        <v>44684</v>
      </c>
      <c r="B4">
        <v>6</v>
      </c>
      <c r="C4" s="6">
        <v>3</v>
      </c>
      <c r="AB4" s="11">
        <f ca="1"/>
        <v>3</v>
      </c>
    </row>
    <row r="5" spans="1:28" x14ac:dyDescent="0.25">
      <c r="A5" s="5">
        <v>44685</v>
      </c>
      <c r="B5">
        <v>7</v>
      </c>
      <c r="C5" s="6">
        <v>4</v>
      </c>
      <c r="AB5" s="11">
        <f ca="1"/>
        <v>4</v>
      </c>
    </row>
    <row r="6" spans="1:28" x14ac:dyDescent="0.25">
      <c r="A6" s="5">
        <v>44686</v>
      </c>
      <c r="B6">
        <v>8</v>
      </c>
      <c r="C6" s="6">
        <v>4</v>
      </c>
      <c r="J6" t="s">
        <v>2</v>
      </c>
      <c r="K6">
        <f ca="1">OFFSET(C2,E3-A2,)</f>
        <v>12</v>
      </c>
      <c r="AB6" s="11">
        <f ca="1"/>
        <v>4</v>
      </c>
    </row>
    <row r="7" spans="1:28" x14ac:dyDescent="0.25">
      <c r="A7" s="5">
        <v>44687</v>
      </c>
      <c r="B7">
        <v>9</v>
      </c>
      <c r="C7" s="6">
        <v>5</v>
      </c>
      <c r="J7" t="s">
        <v>5</v>
      </c>
      <c r="K7">
        <f ca="1">K8-K6</f>
        <v>22</v>
      </c>
      <c r="AB7" s="11">
        <f ca="1"/>
        <v>5</v>
      </c>
    </row>
    <row r="8" spans="1:28" x14ac:dyDescent="0.25">
      <c r="A8" s="5">
        <v>44688</v>
      </c>
      <c r="B8">
        <v>14</v>
      </c>
      <c r="C8" s="6">
        <v>6</v>
      </c>
      <c r="J8" t="s">
        <v>6</v>
      </c>
      <c r="K8">
        <f>C32</f>
        <v>34</v>
      </c>
      <c r="AB8" s="11">
        <f ca="1"/>
        <v>6</v>
      </c>
    </row>
    <row r="9" spans="1:28" x14ac:dyDescent="0.25">
      <c r="A9" s="5">
        <v>44689</v>
      </c>
      <c r="B9">
        <v>15</v>
      </c>
      <c r="C9" s="6">
        <v>7</v>
      </c>
      <c r="J9" t="s">
        <v>7</v>
      </c>
      <c r="K9" s="1">
        <f ca="1">K6/K8</f>
        <v>0.35294117647058826</v>
      </c>
      <c r="AB9" s="11">
        <f ca="1"/>
        <v>7</v>
      </c>
    </row>
    <row r="10" spans="1:28" x14ac:dyDescent="0.25">
      <c r="A10" s="5">
        <v>44690</v>
      </c>
      <c r="B10">
        <v>16</v>
      </c>
      <c r="C10" s="6">
        <v>8</v>
      </c>
      <c r="AB10" s="11">
        <f ca="1"/>
        <v>8</v>
      </c>
    </row>
    <row r="11" spans="1:28" x14ac:dyDescent="0.25">
      <c r="A11" s="5">
        <v>44691</v>
      </c>
      <c r="B11">
        <v>16</v>
      </c>
      <c r="C11" s="6">
        <v>8</v>
      </c>
      <c r="AB11" s="11">
        <f ca="1"/>
        <v>8</v>
      </c>
    </row>
    <row r="12" spans="1:28" x14ac:dyDescent="0.25">
      <c r="A12" s="5">
        <v>44692</v>
      </c>
      <c r="B12">
        <v>16</v>
      </c>
      <c r="C12" s="6">
        <v>10</v>
      </c>
      <c r="AB12" s="11">
        <f ca="1"/>
        <v>10</v>
      </c>
    </row>
    <row r="13" spans="1:28" x14ac:dyDescent="0.25">
      <c r="A13" s="5">
        <v>44693</v>
      </c>
      <c r="B13">
        <v>16</v>
      </c>
      <c r="C13" s="6">
        <v>11</v>
      </c>
      <c r="AB13" s="11">
        <f ca="1"/>
        <v>11</v>
      </c>
    </row>
    <row r="14" spans="1:28" x14ac:dyDescent="0.25">
      <c r="A14" s="5">
        <v>44694</v>
      </c>
      <c r="B14">
        <v>16</v>
      </c>
      <c r="C14" s="6">
        <v>12</v>
      </c>
      <c r="AB14" s="11">
        <f ca="1"/>
        <v>12</v>
      </c>
    </row>
    <row r="15" spans="1:28" x14ac:dyDescent="0.25">
      <c r="A15" s="5">
        <v>44695</v>
      </c>
      <c r="B15">
        <v>17</v>
      </c>
      <c r="C15" s="6">
        <v>12</v>
      </c>
      <c r="AB15" s="11">
        <f ca="1"/>
        <v>12</v>
      </c>
    </row>
    <row r="16" spans="1:28" x14ac:dyDescent="0.25">
      <c r="A16" s="5">
        <v>44696</v>
      </c>
      <c r="B16">
        <v>23</v>
      </c>
      <c r="C16" s="6">
        <v>12</v>
      </c>
      <c r="AB16" s="11">
        <f ca="1"/>
        <v>12</v>
      </c>
    </row>
    <row r="17" spans="1:28" x14ac:dyDescent="0.25">
      <c r="A17" s="5">
        <v>44697</v>
      </c>
      <c r="B17">
        <v>23</v>
      </c>
      <c r="C17" s="6">
        <v>13</v>
      </c>
      <c r="AB17" s="11"/>
    </row>
    <row r="18" spans="1:28" x14ac:dyDescent="0.25">
      <c r="A18" s="5">
        <v>44698</v>
      </c>
      <c r="B18">
        <v>23</v>
      </c>
      <c r="C18" s="6">
        <v>13</v>
      </c>
      <c r="AB18" s="11"/>
    </row>
    <row r="19" spans="1:28" x14ac:dyDescent="0.25">
      <c r="A19" s="5">
        <v>44699</v>
      </c>
      <c r="B19">
        <v>24</v>
      </c>
      <c r="C19" s="6">
        <v>14</v>
      </c>
      <c r="AB19" s="11"/>
    </row>
    <row r="20" spans="1:28" x14ac:dyDescent="0.25">
      <c r="A20" s="5">
        <v>44700</v>
      </c>
      <c r="B20">
        <v>25</v>
      </c>
      <c r="C20" s="6">
        <v>15</v>
      </c>
      <c r="AB20" s="11"/>
    </row>
    <row r="21" spans="1:28" x14ac:dyDescent="0.25">
      <c r="A21" s="5">
        <v>44701</v>
      </c>
      <c r="B21">
        <v>25</v>
      </c>
      <c r="C21" s="6">
        <v>16</v>
      </c>
      <c r="AB21" s="11"/>
    </row>
    <row r="22" spans="1:28" x14ac:dyDescent="0.25">
      <c r="A22" s="5">
        <v>44702</v>
      </c>
      <c r="B22">
        <v>25</v>
      </c>
      <c r="C22" s="6">
        <v>17</v>
      </c>
      <c r="AB22" s="11"/>
    </row>
    <row r="23" spans="1:28" x14ac:dyDescent="0.25">
      <c r="A23" s="5">
        <v>44703</v>
      </c>
      <c r="B23">
        <v>26</v>
      </c>
      <c r="C23" s="6">
        <v>17</v>
      </c>
      <c r="AB23" s="11"/>
    </row>
    <row r="24" spans="1:28" x14ac:dyDescent="0.25">
      <c r="A24" s="5">
        <v>44704</v>
      </c>
      <c r="B24">
        <v>26</v>
      </c>
      <c r="C24" s="6">
        <v>17</v>
      </c>
      <c r="AB24" s="11"/>
    </row>
    <row r="25" spans="1:28" x14ac:dyDescent="0.25">
      <c r="A25" s="5">
        <v>44705</v>
      </c>
      <c r="B25">
        <v>30</v>
      </c>
      <c r="C25" s="6">
        <v>19</v>
      </c>
      <c r="AB25" s="11"/>
    </row>
    <row r="26" spans="1:28" x14ac:dyDescent="0.25">
      <c r="A26" s="5">
        <v>44706</v>
      </c>
      <c r="B26">
        <v>30</v>
      </c>
      <c r="C26" s="6">
        <v>21</v>
      </c>
      <c r="AB26" s="11"/>
    </row>
    <row r="27" spans="1:28" x14ac:dyDescent="0.25">
      <c r="A27" s="5">
        <v>44707</v>
      </c>
      <c r="B27">
        <v>30</v>
      </c>
      <c r="C27" s="6">
        <v>22</v>
      </c>
      <c r="AB27" s="11"/>
    </row>
    <row r="28" spans="1:28" x14ac:dyDescent="0.25">
      <c r="A28" s="5">
        <v>44708</v>
      </c>
      <c r="B28">
        <v>30</v>
      </c>
      <c r="C28" s="6">
        <v>23</v>
      </c>
      <c r="AB28" s="11"/>
    </row>
    <row r="29" spans="1:28" x14ac:dyDescent="0.25">
      <c r="A29" s="5">
        <v>44709</v>
      </c>
      <c r="B29">
        <v>31</v>
      </c>
      <c r="C29" s="6">
        <v>24</v>
      </c>
      <c r="AB29" s="11"/>
    </row>
    <row r="30" spans="1:28" x14ac:dyDescent="0.25">
      <c r="A30" s="5">
        <v>44710</v>
      </c>
      <c r="B30">
        <v>32</v>
      </c>
      <c r="C30" s="6">
        <v>27</v>
      </c>
      <c r="AB30" s="11"/>
    </row>
    <row r="31" spans="1:28" x14ac:dyDescent="0.25">
      <c r="A31" s="5">
        <v>44711</v>
      </c>
      <c r="B31">
        <v>33</v>
      </c>
      <c r="C31" s="6">
        <v>30</v>
      </c>
      <c r="AB31" s="11"/>
    </row>
    <row r="32" spans="1:28" x14ac:dyDescent="0.25">
      <c r="A32" s="7">
        <v>44712</v>
      </c>
      <c r="B32" s="8">
        <v>34</v>
      </c>
      <c r="C32" s="9">
        <v>34</v>
      </c>
      <c r="AB32" s="12"/>
    </row>
  </sheetData>
  <dataValidations count="1">
    <dataValidation type="list" allowBlank="1" showInputMessage="1" showErrorMessage="1" sqref="E3" xr:uid="{5454314A-756D-43BD-977F-5052C186110D}">
      <formula1>$A$2:$A$32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6B3-FE41-44C8-B6FE-00B79A146F95}">
  <dimension ref="A1:R32"/>
  <sheetViews>
    <sheetView showGridLines="0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9.5703125" bestFit="1" customWidth="1"/>
    <col min="4" max="4" width="10.42578125" hidden="1" customWidth="1"/>
    <col min="5" max="5" width="19.7109375" hidden="1" customWidth="1"/>
    <col min="6" max="6" width="19.7109375" style="25" customWidth="1"/>
    <col min="7" max="7" width="16.140625" customWidth="1"/>
    <col min="8" max="8" width="14.140625" customWidth="1"/>
    <col min="9" max="9" width="10.5703125" bestFit="1" customWidth="1"/>
    <col min="13" max="13" width="10.5703125" bestFit="1" customWidth="1"/>
    <col min="17" max="17" width="10.7109375" bestFit="1" customWidth="1"/>
    <col min="36" max="36" width="5.85546875" customWidth="1"/>
  </cols>
  <sheetData>
    <row r="1" spans="1:18" ht="30" x14ac:dyDescent="0.25">
      <c r="A1" s="17" t="s">
        <v>0</v>
      </c>
      <c r="B1" s="17" t="s">
        <v>1</v>
      </c>
      <c r="C1" s="17" t="s">
        <v>2</v>
      </c>
      <c r="D1" s="20" t="s">
        <v>9</v>
      </c>
      <c r="E1" s="19" t="s">
        <v>10</v>
      </c>
      <c r="F1" s="23"/>
    </row>
    <row r="2" spans="1:18" x14ac:dyDescent="0.25">
      <c r="A2" s="16">
        <v>44682</v>
      </c>
      <c r="B2" s="15">
        <v>4</v>
      </c>
      <c r="C2" s="15">
        <v>2</v>
      </c>
      <c r="D2" s="18" cm="1">
        <f t="array" aca="1" ref="D2:D28" ca="1">OFFSET(C2,,,H3-A2+1)</f>
        <v>2</v>
      </c>
      <c r="E2" s="18">
        <f ca="1">OFFSET($C2,$H$3-$A2,)</f>
        <v>23</v>
      </c>
      <c r="F2" s="24"/>
      <c r="H2" s="26" t="s">
        <v>8</v>
      </c>
    </row>
    <row r="3" spans="1:18" x14ac:dyDescent="0.25">
      <c r="A3" s="16">
        <v>44683</v>
      </c>
      <c r="B3" s="15">
        <v>5</v>
      </c>
      <c r="C3" s="15">
        <v>3</v>
      </c>
      <c r="D3" s="18">
        <f ca="1"/>
        <v>3</v>
      </c>
      <c r="E3" s="18"/>
      <c r="F3" s="24"/>
      <c r="H3" s="27">
        <v>44708</v>
      </c>
    </row>
    <row r="4" spans="1:18" x14ac:dyDescent="0.25">
      <c r="A4" s="16">
        <v>44684</v>
      </c>
      <c r="B4" s="15">
        <v>6</v>
      </c>
      <c r="C4" s="15">
        <v>3</v>
      </c>
      <c r="D4" s="18">
        <f ca="1"/>
        <v>3</v>
      </c>
      <c r="E4" s="18"/>
      <c r="F4" s="24"/>
    </row>
    <row r="5" spans="1:18" x14ac:dyDescent="0.25">
      <c r="A5" s="16">
        <v>44685</v>
      </c>
      <c r="B5" s="15">
        <v>7</v>
      </c>
      <c r="C5" s="15">
        <v>4</v>
      </c>
      <c r="D5" s="18">
        <f ca="1"/>
        <v>4</v>
      </c>
      <c r="E5" s="18"/>
      <c r="F5" s="24"/>
    </row>
    <row r="6" spans="1:18" x14ac:dyDescent="0.25">
      <c r="A6" s="16">
        <v>44686</v>
      </c>
      <c r="B6" s="15">
        <v>8</v>
      </c>
      <c r="C6" s="15">
        <v>4</v>
      </c>
      <c r="D6" s="18">
        <f ca="1"/>
        <v>4</v>
      </c>
      <c r="E6" s="18"/>
      <c r="F6" s="24"/>
      <c r="G6" s="28" t="s">
        <v>11</v>
      </c>
      <c r="H6" s="21">
        <f ca="1">(C32-E2)/C32</f>
        <v>0.3235294117647059</v>
      </c>
    </row>
    <row r="7" spans="1:18" x14ac:dyDescent="0.25">
      <c r="A7" s="16">
        <v>44687</v>
      </c>
      <c r="B7" s="15">
        <v>9</v>
      </c>
      <c r="C7" s="15">
        <v>5</v>
      </c>
      <c r="D7" s="18">
        <f ca="1"/>
        <v>5</v>
      </c>
      <c r="E7" s="18"/>
      <c r="F7" s="24"/>
      <c r="G7" s="29" t="s">
        <v>2</v>
      </c>
      <c r="H7" s="22">
        <f ca="1">100% - H6</f>
        <v>0.67647058823529416</v>
      </c>
    </row>
    <row r="8" spans="1:18" x14ac:dyDescent="0.25">
      <c r="A8" s="16">
        <v>44688</v>
      </c>
      <c r="B8" s="15">
        <v>14</v>
      </c>
      <c r="C8" s="15">
        <v>6</v>
      </c>
      <c r="D8" s="18">
        <f ca="1"/>
        <v>6</v>
      </c>
      <c r="E8" s="18"/>
      <c r="F8" s="24"/>
    </row>
    <row r="9" spans="1:18" x14ac:dyDescent="0.25">
      <c r="A9" s="16">
        <v>44689</v>
      </c>
      <c r="B9" s="15">
        <v>15</v>
      </c>
      <c r="C9" s="15">
        <v>7</v>
      </c>
      <c r="D9" s="18">
        <f ca="1"/>
        <v>7</v>
      </c>
      <c r="E9" s="18"/>
      <c r="F9" s="24"/>
      <c r="N9" s="1"/>
      <c r="R9" s="1"/>
    </row>
    <row r="10" spans="1:18" x14ac:dyDescent="0.25">
      <c r="A10" s="16">
        <v>44690</v>
      </c>
      <c r="B10" s="15">
        <v>16</v>
      </c>
      <c r="C10" s="15">
        <v>8</v>
      </c>
      <c r="D10" s="18">
        <f ca="1"/>
        <v>8</v>
      </c>
      <c r="E10" s="18"/>
      <c r="F10" s="24"/>
    </row>
    <row r="11" spans="1:18" x14ac:dyDescent="0.25">
      <c r="A11" s="16">
        <v>44691</v>
      </c>
      <c r="B11" s="15">
        <v>16</v>
      </c>
      <c r="C11" s="15">
        <v>8</v>
      </c>
      <c r="D11" s="18">
        <f ca="1"/>
        <v>8</v>
      </c>
      <c r="E11" s="18"/>
      <c r="F11" s="24"/>
    </row>
    <row r="12" spans="1:18" x14ac:dyDescent="0.25">
      <c r="A12" s="16">
        <v>44692</v>
      </c>
      <c r="B12" s="15">
        <v>16</v>
      </c>
      <c r="C12" s="15">
        <v>10</v>
      </c>
      <c r="D12" s="18">
        <f ca="1"/>
        <v>10</v>
      </c>
      <c r="E12" s="18"/>
      <c r="F12" s="24"/>
    </row>
    <row r="13" spans="1:18" x14ac:dyDescent="0.25">
      <c r="A13" s="16">
        <v>44693</v>
      </c>
      <c r="B13" s="15">
        <v>16</v>
      </c>
      <c r="C13" s="15">
        <v>11</v>
      </c>
      <c r="D13" s="18">
        <f ca="1"/>
        <v>11</v>
      </c>
      <c r="E13" s="18"/>
      <c r="F13" s="24"/>
    </row>
    <row r="14" spans="1:18" x14ac:dyDescent="0.25">
      <c r="A14" s="16">
        <v>44694</v>
      </c>
      <c r="B14" s="15">
        <v>16</v>
      </c>
      <c r="C14" s="15">
        <v>12</v>
      </c>
      <c r="D14" s="18">
        <f ca="1"/>
        <v>12</v>
      </c>
      <c r="E14" s="18"/>
      <c r="F14" s="24"/>
    </row>
    <row r="15" spans="1:18" x14ac:dyDescent="0.25">
      <c r="A15" s="16">
        <v>44695</v>
      </c>
      <c r="B15" s="15">
        <v>17</v>
      </c>
      <c r="C15" s="15">
        <v>12</v>
      </c>
      <c r="D15" s="18">
        <f ca="1"/>
        <v>12</v>
      </c>
      <c r="E15" s="18"/>
      <c r="F15" s="24"/>
    </row>
    <row r="16" spans="1:18" x14ac:dyDescent="0.25">
      <c r="A16" s="16">
        <v>44696</v>
      </c>
      <c r="B16" s="15">
        <v>23</v>
      </c>
      <c r="C16" s="15">
        <v>12</v>
      </c>
      <c r="D16" s="18">
        <f ca="1"/>
        <v>12</v>
      </c>
      <c r="E16" s="18"/>
      <c r="F16" s="24"/>
    </row>
    <row r="17" spans="1:6" x14ac:dyDescent="0.25">
      <c r="A17" s="16">
        <v>44697</v>
      </c>
      <c r="B17" s="15">
        <v>23</v>
      </c>
      <c r="C17" s="15">
        <v>13</v>
      </c>
      <c r="D17" s="18">
        <f ca="1"/>
        <v>13</v>
      </c>
      <c r="E17" s="18"/>
      <c r="F17" s="24"/>
    </row>
    <row r="18" spans="1:6" x14ac:dyDescent="0.25">
      <c r="A18" s="16">
        <v>44698</v>
      </c>
      <c r="B18" s="15">
        <v>23</v>
      </c>
      <c r="C18" s="15">
        <v>13</v>
      </c>
      <c r="D18" s="18">
        <f ca="1"/>
        <v>13</v>
      </c>
      <c r="E18" s="18"/>
      <c r="F18" s="24"/>
    </row>
    <row r="19" spans="1:6" x14ac:dyDescent="0.25">
      <c r="A19" s="16">
        <v>44699</v>
      </c>
      <c r="B19" s="15">
        <v>24</v>
      </c>
      <c r="C19" s="15">
        <v>14</v>
      </c>
      <c r="D19" s="18">
        <f ca="1"/>
        <v>14</v>
      </c>
      <c r="E19" s="18"/>
      <c r="F19" s="24"/>
    </row>
    <row r="20" spans="1:6" x14ac:dyDescent="0.25">
      <c r="A20" s="16">
        <v>44700</v>
      </c>
      <c r="B20" s="15">
        <v>25</v>
      </c>
      <c r="C20" s="15">
        <v>15</v>
      </c>
      <c r="D20" s="18">
        <f ca="1"/>
        <v>15</v>
      </c>
      <c r="E20" s="18"/>
      <c r="F20" s="24"/>
    </row>
    <row r="21" spans="1:6" x14ac:dyDescent="0.25">
      <c r="A21" s="16">
        <v>44701</v>
      </c>
      <c r="B21" s="15">
        <v>25</v>
      </c>
      <c r="C21" s="15">
        <v>16</v>
      </c>
      <c r="D21" s="18">
        <f ca="1"/>
        <v>16</v>
      </c>
      <c r="E21" s="18"/>
      <c r="F21" s="24"/>
    </row>
    <row r="22" spans="1:6" x14ac:dyDescent="0.25">
      <c r="A22" s="16">
        <v>44702</v>
      </c>
      <c r="B22" s="15">
        <v>25</v>
      </c>
      <c r="C22" s="15">
        <v>17</v>
      </c>
      <c r="D22" s="18">
        <f ca="1"/>
        <v>17</v>
      </c>
      <c r="E22" s="18"/>
      <c r="F22" s="24"/>
    </row>
    <row r="23" spans="1:6" x14ac:dyDescent="0.25">
      <c r="A23" s="16">
        <v>44703</v>
      </c>
      <c r="B23" s="15">
        <v>26</v>
      </c>
      <c r="C23" s="15">
        <v>17</v>
      </c>
      <c r="D23" s="18">
        <f ca="1"/>
        <v>17</v>
      </c>
      <c r="E23" s="18"/>
      <c r="F23" s="24"/>
    </row>
    <row r="24" spans="1:6" x14ac:dyDescent="0.25">
      <c r="A24" s="16">
        <v>44704</v>
      </c>
      <c r="B24" s="15">
        <v>26</v>
      </c>
      <c r="C24" s="15">
        <v>17</v>
      </c>
      <c r="D24" s="18">
        <f ca="1"/>
        <v>17</v>
      </c>
      <c r="E24" s="18"/>
      <c r="F24" s="24"/>
    </row>
    <row r="25" spans="1:6" x14ac:dyDescent="0.25">
      <c r="A25" s="16">
        <v>44705</v>
      </c>
      <c r="B25" s="15">
        <v>30</v>
      </c>
      <c r="C25" s="15">
        <v>19</v>
      </c>
      <c r="D25" s="18">
        <f ca="1"/>
        <v>19</v>
      </c>
      <c r="E25" s="18"/>
      <c r="F25" s="24"/>
    </row>
    <row r="26" spans="1:6" x14ac:dyDescent="0.25">
      <c r="A26" s="16">
        <v>44706</v>
      </c>
      <c r="B26" s="15">
        <v>30</v>
      </c>
      <c r="C26" s="15">
        <v>21</v>
      </c>
      <c r="D26" s="18">
        <f ca="1"/>
        <v>21</v>
      </c>
      <c r="E26" s="18"/>
      <c r="F26" s="24"/>
    </row>
    <row r="27" spans="1:6" x14ac:dyDescent="0.25">
      <c r="A27" s="16">
        <v>44707</v>
      </c>
      <c r="B27" s="15">
        <v>30</v>
      </c>
      <c r="C27" s="15">
        <v>22</v>
      </c>
      <c r="D27" s="18">
        <f ca="1"/>
        <v>22</v>
      </c>
      <c r="E27" s="18"/>
      <c r="F27" s="24"/>
    </row>
    <row r="28" spans="1:6" x14ac:dyDescent="0.25">
      <c r="A28" s="16">
        <v>44708</v>
      </c>
      <c r="B28" s="15">
        <v>30</v>
      </c>
      <c r="C28" s="15">
        <v>23</v>
      </c>
      <c r="D28" s="18">
        <f ca="1"/>
        <v>23</v>
      </c>
      <c r="E28" s="18"/>
      <c r="F28" s="24"/>
    </row>
    <row r="29" spans="1:6" x14ac:dyDescent="0.25">
      <c r="A29" s="16">
        <v>44709</v>
      </c>
      <c r="B29" s="15">
        <v>31</v>
      </c>
      <c r="C29" s="15">
        <v>24</v>
      </c>
      <c r="D29" s="18"/>
      <c r="E29" s="18"/>
      <c r="F29" s="24"/>
    </row>
    <row r="30" spans="1:6" x14ac:dyDescent="0.25">
      <c r="A30" s="16">
        <v>44710</v>
      </c>
      <c r="B30" s="15">
        <v>32</v>
      </c>
      <c r="C30" s="15">
        <v>27</v>
      </c>
      <c r="D30" s="18"/>
      <c r="E30" s="18"/>
      <c r="F30" s="24"/>
    </row>
    <row r="31" spans="1:6" x14ac:dyDescent="0.25">
      <c r="A31" s="16">
        <v>44711</v>
      </c>
      <c r="B31" s="15">
        <v>33</v>
      </c>
      <c r="C31" s="15">
        <v>30</v>
      </c>
      <c r="D31" s="18"/>
      <c r="E31" s="18"/>
      <c r="F31" s="24"/>
    </row>
    <row r="32" spans="1:6" x14ac:dyDescent="0.25">
      <c r="A32" s="16">
        <v>44712</v>
      </c>
      <c r="B32" s="15">
        <v>34</v>
      </c>
      <c r="C32" s="15">
        <v>34</v>
      </c>
      <c r="D32" s="18"/>
      <c r="E32" s="18"/>
      <c r="F32" s="24"/>
    </row>
  </sheetData>
  <dataValidations count="1">
    <dataValidation type="list" allowBlank="1" showInputMessage="1" showErrorMessage="1" sqref="H3" xr:uid="{E4F657C0-F88F-4A38-8BD0-D00D3A200605}">
      <formula1>$A$2:$A$32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 Projeto</vt:lpstr>
      <vt:lpstr>Planejamento do Zero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Matheus Lopes Lourenço</cp:lastModifiedBy>
  <cp:revision/>
  <dcterms:created xsi:type="dcterms:W3CDTF">2015-06-05T18:19:34Z</dcterms:created>
  <dcterms:modified xsi:type="dcterms:W3CDTF">2025-05-12T18:06:42Z</dcterms:modified>
  <cp:category/>
  <cp:contentStatus/>
</cp:coreProperties>
</file>