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Gonçalves\Downloads\"/>
    </mc:Choice>
  </mc:AlternateContent>
  <xr:revisionPtr revIDLastSave="0" documentId="13_ncr:1_{1C1B1341-BDF0-432A-9342-F0E9222EBBA2}" xr6:coauthVersionLast="47" xr6:coauthVersionMax="47" xr10:uidLastSave="{00000000-0000-0000-0000-000000000000}"/>
  <bookViews>
    <workbookView xWindow="-120" yWindow="-120" windowWidth="20730" windowHeight="11040" activeTab="5" xr2:uid="{525311D4-3BB5-40E3-AA69-6EE6F4A1F04E}"/>
  </bookViews>
  <sheets>
    <sheet name="ESSENZA" sheetId="2" r:id="rId1"/>
    <sheet name="BOSSA" sheetId="3" r:id="rId2"/>
    <sheet name="VIVANT" sheetId="4" r:id="rId3"/>
    <sheet name="MARIE CURIE" sheetId="5" r:id="rId4"/>
    <sheet name="UNIQUE" sheetId="6" r:id="rId5"/>
    <sheet name="JARDINS" sheetId="7" r:id="rId6"/>
    <sheet name="AUGURI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3" i="2"/>
  <c r="D7" i="2" s="1"/>
  <c r="D2" i="2"/>
  <c r="D1" i="2"/>
  <c r="D5" i="3"/>
  <c r="D2" i="3"/>
  <c r="D3" i="3" s="1"/>
  <c r="D1" i="3"/>
  <c r="D7" i="4"/>
  <c r="D5" i="4"/>
  <c r="D3" i="4"/>
  <c r="D6" i="4" s="1"/>
  <c r="D2" i="4"/>
  <c r="D1" i="4"/>
  <c r="D6" i="8"/>
  <c r="D6" i="6"/>
  <c r="D5" i="5"/>
  <c r="D2" i="5"/>
  <c r="D3" i="5" s="1"/>
  <c r="D1" i="5"/>
  <c r="D3" i="6"/>
  <c r="D4" i="6" s="1"/>
  <c r="D2" i="6"/>
  <c r="D4" i="8"/>
  <c r="D8" i="8" s="1"/>
  <c r="D3" i="8"/>
  <c r="D2" i="8"/>
  <c r="B18" i="8"/>
  <c r="B17" i="8"/>
  <c r="B15" i="8"/>
  <c r="B17" i="7"/>
  <c r="B18" i="7"/>
  <c r="B15" i="7"/>
  <c r="B17" i="6"/>
  <c r="B18" i="6"/>
  <c r="B15" i="6"/>
  <c r="B18" i="5"/>
  <c r="B17" i="5"/>
  <c r="B15" i="5"/>
  <c r="B17" i="4"/>
  <c r="B18" i="4"/>
  <c r="B15" i="4"/>
  <c r="B17" i="3"/>
  <c r="D4" i="2" l="1"/>
  <c r="D6" i="2"/>
  <c r="D6" i="3"/>
  <c r="D4" i="3"/>
  <c r="D7" i="3"/>
  <c r="D4" i="4"/>
  <c r="D4" i="5"/>
  <c r="D7" i="5"/>
  <c r="D6" i="5"/>
  <c r="D7" i="6"/>
  <c r="D5" i="6"/>
  <c r="D8" i="6"/>
  <c r="D7" i="8"/>
  <c r="D5" i="8"/>
  <c r="B18" i="3"/>
  <c r="B15" i="3"/>
  <c r="B15" i="2" l="1"/>
  <c r="B18" i="2" l="1"/>
  <c r="B17" i="2"/>
</calcChain>
</file>

<file path=xl/sharedStrings.xml><?xml version="1.0" encoding="utf-8"?>
<sst xmlns="http://schemas.openxmlformats.org/spreadsheetml/2006/main" count="235" uniqueCount="36">
  <si>
    <t>Prazo Cliente</t>
  </si>
  <si>
    <t>Avanço Físico Planejado</t>
  </si>
  <si>
    <t>Avanço Físico Real</t>
  </si>
  <si>
    <t>Aderência Física</t>
  </si>
  <si>
    <t>Início</t>
  </si>
  <si>
    <t xml:space="preserve">Orçamento Base </t>
  </si>
  <si>
    <t xml:space="preserve">Orçamento Reajustado </t>
  </si>
  <si>
    <t xml:space="preserve">Custo Final </t>
  </si>
  <si>
    <t>Desvio</t>
  </si>
  <si>
    <t>Desembolso</t>
  </si>
  <si>
    <t>Saldo</t>
  </si>
  <si>
    <t>Índice Econômico</t>
  </si>
  <si>
    <t>Área Privativa (m²)</t>
  </si>
  <si>
    <t>Eficiência</t>
  </si>
  <si>
    <t>Unidades</t>
  </si>
  <si>
    <t>Tendência</t>
  </si>
  <si>
    <t>Prazo Conclusão</t>
  </si>
  <si>
    <t>Área Construída (m²)</t>
  </si>
  <si>
    <t>Custo Área Construída</t>
  </si>
  <si>
    <t>Custo Área Privativa</t>
  </si>
  <si>
    <t>Rentabilidade Viabilidade</t>
  </si>
  <si>
    <t>Rentabilidade Projetada</t>
  </si>
  <si>
    <t xml:space="preserve">Status Andamento Obra </t>
  </si>
  <si>
    <t xml:space="preserve">1- Crítico andamento da Alumínius. Marcus esteve no dia 15/08 e fez a programação juntamente com Andre abaixo mas decidimos que iriamos contratar MO para atacar na Grid da Torre C. </t>
  </si>
  <si>
    <t xml:space="preserve">Preocupação com o andamento das atividades e como consequencia dos custos a incorrer, pois o orçamento foi premissado que a M.O iria até Set/25 porém existe uma grande chance de o efetivo quase que completo permanecer na obra até Nov/25 - Dificil prever corretamente porém a falta de terminalidade mostra essa possibilidade real.  </t>
  </si>
  <si>
    <t xml:space="preserve">Laminart contratada para executar o ACM da Cobertura e do Pórtico do Térreo - Atraso na entrada da equipe e no levantamento dos materiais - Foi levantado que há necessidade de compra de mais material para a execução. </t>
  </si>
  <si>
    <t xml:space="preserve">Elevador Social 2 parado desde Mai/25 - Falta Módulo Base e Módulo de Alimentação - Assunto já subiu para gerencia regional. Já se passaram três datas de chegada a última para dia 26/08. - Fazer Notificação à Atlas Schindler </t>
  </si>
  <si>
    <t xml:space="preserve">Previsão de entrega do saldo das esquadrias até 05/09 - Falta definição da porta de entrada que foi orçada como linha Chroma porém é continuidade da pele de vidro - Vidros dos G.C, faltando liberação de instalação por parte da obra para medição e instalação. </t>
  </si>
  <si>
    <t xml:space="preserve"> Alumínius. Corte de 32 vidros da A.C que foram cortados errados, Diego ficou de avaliar empresa local para fazer o corte - 5 esquadrias pendentes na torre, Kelia irá fazer um levantamento para varificar essas pendencias e pendencias de finalização - Duplex ainda está aguardando o perfil de reforço para iniciar a montagem - Pé direito triplo ainda aguardando a estrutura metálica para iniciar a instalação  </t>
  </si>
  <si>
    <t xml:space="preserve">Após retomada da administração da Rio Ave os meses de Mai-Jul tem demonstrado avanços bem abaixos da necessidade demontrando um atraso siginificativo. </t>
  </si>
  <si>
    <t xml:space="preserve">Levantamentos de quantitativos estão sendo realizados pela obra para elaboração do re-orçamento e re-planejamento.  </t>
  </si>
  <si>
    <t>Entrega do Quantitativo - 20/08/25</t>
  </si>
  <si>
    <t>Entrega do Planejamento- 05/09/25</t>
  </si>
  <si>
    <t xml:space="preserve"> Entrega do re-orçamento- 30/09/25</t>
  </si>
  <si>
    <t>A Obra demonstra um sobre custo na ordem de 35%  boa parte devido a custos não orçados como: Ponte, Eqp. Piscinas, Estruturas Metálicas.</t>
  </si>
  <si>
    <t>Soluções para reduzir  orçamento: 
 - Subst. G.C por 1/2 alvenaria escadas internas.
 - Redução Estruturas metálicas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</si>
</sst>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0.000"/>
    <numFmt numFmtId="166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14" fontId="0" fillId="0" borderId="0" xfId="0" applyNumberFormat="1"/>
    <xf numFmtId="2" fontId="0" fillId="0" borderId="0" xfId="0" applyNumberFormat="1"/>
    <xf numFmtId="2" fontId="0" fillId="0" borderId="0" xfId="2" applyNumberFormat="1" applyFont="1"/>
    <xf numFmtId="10" fontId="0" fillId="0" borderId="0" xfId="1" applyNumberFormat="1" applyFont="1"/>
    <xf numFmtId="164" fontId="0" fillId="0" borderId="0" xfId="2" applyNumberFormat="1" applyFont="1"/>
    <xf numFmtId="165" fontId="0" fillId="0" borderId="0" xfId="0" applyNumberFormat="1"/>
    <xf numFmtId="0" fontId="0" fillId="0" borderId="0" xfId="1" applyNumberFormat="1" applyFont="1"/>
    <xf numFmtId="44" fontId="0" fillId="0" borderId="0" xfId="2" applyFont="1"/>
    <xf numFmtId="17" fontId="0" fillId="0" borderId="0" xfId="0" applyNumberFormat="1"/>
    <xf numFmtId="44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7C37-FEA9-49AB-9191-9F3D17C30D6B}">
  <dimension ref="A1:D25"/>
  <sheetViews>
    <sheetView workbookViewId="0">
      <selection activeCell="F6" sqref="F6"/>
    </sheetView>
  </sheetViews>
  <sheetFormatPr defaultRowHeight="15" x14ac:dyDescent="0.25"/>
  <cols>
    <col min="1" max="1" width="24" bestFit="1" customWidth="1"/>
    <col min="2" max="2" width="34.42578125" style="3" bestFit="1" customWidth="1"/>
    <col min="3" max="3" width="22.140625" bestFit="1" customWidth="1"/>
    <col min="4" max="4" width="18" bestFit="1" customWidth="1"/>
  </cols>
  <sheetData>
    <row r="1" spans="1:4" x14ac:dyDescent="0.25">
      <c r="C1" t="s">
        <v>5</v>
      </c>
      <c r="D1" s="9">
        <f>B12</f>
        <v>102593965.36199996</v>
      </c>
    </row>
    <row r="2" spans="1:4" x14ac:dyDescent="0.25">
      <c r="A2" t="s">
        <v>12</v>
      </c>
      <c r="B2" s="4">
        <v>14887</v>
      </c>
      <c r="C2" t="s">
        <v>6</v>
      </c>
      <c r="D2" s="9">
        <f>B13</f>
        <v>104856979.36199996</v>
      </c>
    </row>
    <row r="3" spans="1:4" x14ac:dyDescent="0.25">
      <c r="A3" t="s">
        <v>13</v>
      </c>
      <c r="B3" s="5">
        <v>0.50207412903443405</v>
      </c>
      <c r="C3" t="s">
        <v>7</v>
      </c>
      <c r="D3" s="9">
        <f>D2</f>
        <v>104856979.36199996</v>
      </c>
    </row>
    <row r="4" spans="1:4" x14ac:dyDescent="0.25">
      <c r="A4" t="s">
        <v>14</v>
      </c>
      <c r="B4" s="8">
        <v>80</v>
      </c>
      <c r="C4" t="s">
        <v>8</v>
      </c>
      <c r="D4" s="11">
        <f>D3-D2</f>
        <v>0</v>
      </c>
    </row>
    <row r="5" spans="1:4" x14ac:dyDescent="0.25">
      <c r="A5" t="s">
        <v>1</v>
      </c>
      <c r="B5" s="1">
        <v>0.98709999999999998</v>
      </c>
      <c r="C5" t="s">
        <v>9</v>
      </c>
      <c r="D5" s="9">
        <f>B16</f>
        <v>95337442</v>
      </c>
    </row>
    <row r="6" spans="1:4" x14ac:dyDescent="0.25">
      <c r="A6" t="s">
        <v>2</v>
      </c>
      <c r="B6" s="1">
        <v>0.92310000000000003</v>
      </c>
      <c r="C6" t="s">
        <v>10</v>
      </c>
      <c r="D6" s="11">
        <f>D3-D5</f>
        <v>9519537.3619999588</v>
      </c>
    </row>
    <row r="7" spans="1:4" x14ac:dyDescent="0.25">
      <c r="A7" t="s">
        <v>3</v>
      </c>
      <c r="B7" s="1">
        <v>0.93516361057643604</v>
      </c>
      <c r="C7" t="s">
        <v>11</v>
      </c>
      <c r="D7">
        <f>D3/D2</f>
        <v>1</v>
      </c>
    </row>
    <row r="8" spans="1:4" x14ac:dyDescent="0.25">
      <c r="A8" t="s">
        <v>4</v>
      </c>
      <c r="B8" s="10">
        <v>44713</v>
      </c>
    </row>
    <row r="9" spans="1:4" x14ac:dyDescent="0.25">
      <c r="A9" t="s">
        <v>15</v>
      </c>
      <c r="B9" s="10">
        <v>45901</v>
      </c>
    </row>
    <row r="10" spans="1:4" x14ac:dyDescent="0.25">
      <c r="A10" t="s">
        <v>16</v>
      </c>
      <c r="B10" s="10">
        <v>45870</v>
      </c>
      <c r="D10" s="2"/>
    </row>
    <row r="11" spans="1:4" x14ac:dyDescent="0.25">
      <c r="A11" t="s">
        <v>0</v>
      </c>
      <c r="B11" s="10">
        <v>45962</v>
      </c>
      <c r="D11" s="2"/>
    </row>
    <row r="12" spans="1:4" x14ac:dyDescent="0.25">
      <c r="A12" t="s">
        <v>5</v>
      </c>
      <c r="B12" s="6">
        <v>102593965.36199996</v>
      </c>
    </row>
    <row r="13" spans="1:4" x14ac:dyDescent="0.25">
      <c r="A13" t="s">
        <v>6</v>
      </c>
      <c r="B13" s="6">
        <v>104856979.36199996</v>
      </c>
    </row>
    <row r="14" spans="1:4" x14ac:dyDescent="0.25">
      <c r="A14" t="s">
        <v>7</v>
      </c>
      <c r="B14" s="6">
        <v>105974410.6237182</v>
      </c>
    </row>
    <row r="15" spans="1:4" x14ac:dyDescent="0.25">
      <c r="A15" t="s">
        <v>8</v>
      </c>
      <c r="B15" s="6">
        <f>B14-B13</f>
        <v>1117431.2617182434</v>
      </c>
    </row>
    <row r="16" spans="1:4" x14ac:dyDescent="0.25">
      <c r="A16" t="s">
        <v>9</v>
      </c>
      <c r="B16" s="6">
        <v>95337442</v>
      </c>
    </row>
    <row r="17" spans="1:2" x14ac:dyDescent="0.25">
      <c r="A17" t="s">
        <v>10</v>
      </c>
      <c r="B17" s="6">
        <f>B14-B16</f>
        <v>10636968.623718202</v>
      </c>
    </row>
    <row r="18" spans="1:2" x14ac:dyDescent="0.25">
      <c r="A18" t="s">
        <v>11</v>
      </c>
      <c r="B18" s="7">
        <f>B14/B13</f>
        <v>1.0106567180221786</v>
      </c>
    </row>
    <row r="19" spans="1:2" x14ac:dyDescent="0.25">
      <c r="A19" t="s">
        <v>20</v>
      </c>
      <c r="B19" s="1">
        <v>0.2208</v>
      </c>
    </row>
    <row r="20" spans="1:2" x14ac:dyDescent="0.25">
      <c r="A20" t="s">
        <v>21</v>
      </c>
      <c r="B20" s="1">
        <v>0.17230000000000001</v>
      </c>
    </row>
    <row r="21" spans="1:2" x14ac:dyDescent="0.25">
      <c r="A21" t="s">
        <v>18</v>
      </c>
      <c r="B21" s="6">
        <v>3574.044720245523</v>
      </c>
    </row>
    <row r="22" spans="1:2" x14ac:dyDescent="0.25">
      <c r="A22" t="s">
        <v>19</v>
      </c>
      <c r="B22" s="6">
        <v>7118.5598172902528</v>
      </c>
    </row>
    <row r="23" spans="1:2" x14ac:dyDescent="0.25">
      <c r="A23" t="s">
        <v>17</v>
      </c>
      <c r="B23" s="4">
        <v>29651</v>
      </c>
    </row>
    <row r="24" spans="1:2" x14ac:dyDescent="0.25">
      <c r="A24" t="s">
        <v>22</v>
      </c>
      <c r="B24" s="3" t="s">
        <v>23</v>
      </c>
    </row>
    <row r="25" spans="1:2" x14ac:dyDescent="0.25">
      <c r="A25" t="s">
        <v>22</v>
      </c>
      <c r="B25" s="3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FD2-6675-4EF7-84FF-F81DD800EA53}">
  <dimension ref="A1:D24"/>
  <sheetViews>
    <sheetView workbookViewId="0">
      <selection activeCell="A36" sqref="A36"/>
    </sheetView>
  </sheetViews>
  <sheetFormatPr defaultRowHeight="15" x14ac:dyDescent="0.25"/>
  <cols>
    <col min="1" max="1" width="24.28515625" bestFit="1" customWidth="1"/>
    <col min="2" max="2" width="16.85546875" bestFit="1" customWidth="1"/>
    <col min="3" max="3" width="22.140625" bestFit="1" customWidth="1"/>
    <col min="4" max="4" width="16.85546875" bestFit="1" customWidth="1"/>
  </cols>
  <sheetData>
    <row r="1" spans="1:4" x14ac:dyDescent="0.25">
      <c r="C1" t="s">
        <v>5</v>
      </c>
      <c r="D1" s="9">
        <f>B12</f>
        <v>38200000</v>
      </c>
    </row>
    <row r="2" spans="1:4" x14ac:dyDescent="0.25">
      <c r="A2" t="s">
        <v>12</v>
      </c>
      <c r="B2" s="3">
        <v>6036</v>
      </c>
      <c r="C2" t="s">
        <v>6</v>
      </c>
      <c r="D2" s="9">
        <f>B13</f>
        <v>45687452</v>
      </c>
    </row>
    <row r="3" spans="1:4" x14ac:dyDescent="0.25">
      <c r="A3" t="s">
        <v>13</v>
      </c>
      <c r="B3" s="5">
        <v>0.50773889636608349</v>
      </c>
      <c r="C3" t="s">
        <v>7</v>
      </c>
      <c r="D3" s="9">
        <f>D2</f>
        <v>45687452</v>
      </c>
    </row>
    <row r="4" spans="1:4" x14ac:dyDescent="0.25">
      <c r="A4" t="s">
        <v>14</v>
      </c>
      <c r="B4">
        <v>38</v>
      </c>
      <c r="C4" t="s">
        <v>8</v>
      </c>
      <c r="D4" s="11">
        <f>D3-D2</f>
        <v>0</v>
      </c>
    </row>
    <row r="5" spans="1:4" x14ac:dyDescent="0.25">
      <c r="A5" t="s">
        <v>1</v>
      </c>
      <c r="B5" s="5">
        <v>0.92949999999999999</v>
      </c>
      <c r="C5" t="s">
        <v>9</v>
      </c>
      <c r="D5" s="9">
        <f>B16</f>
        <v>41972650</v>
      </c>
    </row>
    <row r="6" spans="1:4" x14ac:dyDescent="0.25">
      <c r="A6" t="s">
        <v>2</v>
      </c>
      <c r="B6" s="5">
        <v>0.92479999999999996</v>
      </c>
      <c r="C6" t="s">
        <v>10</v>
      </c>
      <c r="D6" s="11">
        <f>D3-D5</f>
        <v>3714802</v>
      </c>
    </row>
    <row r="7" spans="1:4" x14ac:dyDescent="0.25">
      <c r="A7" t="s">
        <v>3</v>
      </c>
      <c r="B7" s="5">
        <v>0.99494351802044101</v>
      </c>
      <c r="C7" t="s">
        <v>11</v>
      </c>
      <c r="D7">
        <f>D3/D2</f>
        <v>1</v>
      </c>
    </row>
    <row r="8" spans="1:4" x14ac:dyDescent="0.25">
      <c r="A8" t="s">
        <v>4</v>
      </c>
      <c r="B8" s="10">
        <v>44866</v>
      </c>
    </row>
    <row r="9" spans="1:4" x14ac:dyDescent="0.25">
      <c r="A9" t="s">
        <v>15</v>
      </c>
      <c r="B9" s="10">
        <v>45992</v>
      </c>
    </row>
    <row r="10" spans="1:4" x14ac:dyDescent="0.25">
      <c r="A10" t="s">
        <v>16</v>
      </c>
      <c r="B10" s="10">
        <v>46023</v>
      </c>
    </row>
    <row r="11" spans="1:4" x14ac:dyDescent="0.25">
      <c r="A11" t="s">
        <v>0</v>
      </c>
      <c r="B11" s="10">
        <v>46113</v>
      </c>
    </row>
    <row r="12" spans="1:4" x14ac:dyDescent="0.25">
      <c r="A12" t="s">
        <v>5</v>
      </c>
      <c r="B12" s="9">
        <v>38200000</v>
      </c>
    </row>
    <row r="13" spans="1:4" x14ac:dyDescent="0.25">
      <c r="A13" t="s">
        <v>6</v>
      </c>
      <c r="B13" s="9">
        <v>45687452</v>
      </c>
    </row>
    <row r="14" spans="1:4" x14ac:dyDescent="0.25">
      <c r="A14" t="s">
        <v>7</v>
      </c>
      <c r="B14" s="9">
        <v>45677857.579265773</v>
      </c>
    </row>
    <row r="15" spans="1:4" x14ac:dyDescent="0.25">
      <c r="A15" t="s">
        <v>8</v>
      </c>
      <c r="B15" s="11">
        <f>B14-B13</f>
        <v>-9594.4207342267036</v>
      </c>
    </row>
    <row r="16" spans="1:4" x14ac:dyDescent="0.25">
      <c r="A16" t="s">
        <v>9</v>
      </c>
      <c r="B16" s="9">
        <v>41972650</v>
      </c>
    </row>
    <row r="17" spans="1:2" x14ac:dyDescent="0.25">
      <c r="A17" t="s">
        <v>10</v>
      </c>
      <c r="B17" s="11">
        <f>B14-B16</f>
        <v>3705207.5792657733</v>
      </c>
    </row>
    <row r="18" spans="1:2" x14ac:dyDescent="0.25">
      <c r="A18" t="s">
        <v>11</v>
      </c>
      <c r="B18" s="3">
        <f>B14/B13</f>
        <v>0.99978999877834673</v>
      </c>
    </row>
    <row r="19" spans="1:2" x14ac:dyDescent="0.25">
      <c r="A19" t="s">
        <v>20</v>
      </c>
      <c r="B19" s="5">
        <v>0.18640000000000001</v>
      </c>
    </row>
    <row r="20" spans="1:2" x14ac:dyDescent="0.25">
      <c r="A20" t="s">
        <v>21</v>
      </c>
      <c r="B20" s="5">
        <v>0.16950000000000001</v>
      </c>
    </row>
    <row r="21" spans="1:2" x14ac:dyDescent="0.25">
      <c r="A21" t="s">
        <v>18</v>
      </c>
      <c r="B21" s="9">
        <v>3842.5302826379543</v>
      </c>
    </row>
    <row r="22" spans="1:2" x14ac:dyDescent="0.25">
      <c r="A22" t="s">
        <v>19</v>
      </c>
      <c r="B22" s="9">
        <v>7567.9257786613653</v>
      </c>
    </row>
    <row r="23" spans="1:2" x14ac:dyDescent="0.25">
      <c r="A23" t="s">
        <v>17</v>
      </c>
      <c r="B23" s="3">
        <v>11888</v>
      </c>
    </row>
    <row r="24" spans="1:2" x14ac:dyDescent="0.25">
      <c r="A24" t="s">
        <v>22</v>
      </c>
      <c r="B24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F0E3-C107-427A-84B7-EF54DA2BE243}">
  <dimension ref="A1:D26"/>
  <sheetViews>
    <sheetView workbookViewId="0">
      <selection activeCell="C1" sqref="C1:D7"/>
    </sheetView>
  </sheetViews>
  <sheetFormatPr defaultRowHeight="15" x14ac:dyDescent="0.25"/>
  <cols>
    <col min="1" max="1" width="24.28515625" bestFit="1" customWidth="1"/>
    <col min="2" max="2" width="16.85546875" bestFit="1" customWidth="1"/>
    <col min="3" max="3" width="22.140625" bestFit="1" customWidth="1"/>
    <col min="4" max="4" width="16.85546875" bestFit="1" customWidth="1"/>
  </cols>
  <sheetData>
    <row r="1" spans="1:4" x14ac:dyDescent="0.25">
      <c r="C1" t="s">
        <v>5</v>
      </c>
      <c r="D1" s="9">
        <f>B12</f>
        <v>34673756.377888203</v>
      </c>
    </row>
    <row r="2" spans="1:4" x14ac:dyDescent="0.25">
      <c r="A2" t="s">
        <v>12</v>
      </c>
      <c r="B2">
        <v>8488</v>
      </c>
      <c r="C2" t="s">
        <v>6</v>
      </c>
      <c r="D2" s="9">
        <f>B13</f>
        <v>42080291.994157925</v>
      </c>
    </row>
    <row r="3" spans="1:4" x14ac:dyDescent="0.25">
      <c r="A3" t="s">
        <v>13</v>
      </c>
      <c r="B3" s="1">
        <v>0.52102387821496532</v>
      </c>
      <c r="C3" t="s">
        <v>7</v>
      </c>
      <c r="D3" s="9">
        <f>D2</f>
        <v>42080291.994157925</v>
      </c>
    </row>
    <row r="4" spans="1:4" x14ac:dyDescent="0.25">
      <c r="A4" t="s">
        <v>14</v>
      </c>
      <c r="B4">
        <v>208</v>
      </c>
      <c r="C4" t="s">
        <v>8</v>
      </c>
      <c r="D4" s="11">
        <f>D3-D2</f>
        <v>0</v>
      </c>
    </row>
    <row r="5" spans="1:4" x14ac:dyDescent="0.25">
      <c r="A5" t="s">
        <v>1</v>
      </c>
      <c r="B5" s="5">
        <v>0.99680000000000002</v>
      </c>
      <c r="C5" t="s">
        <v>9</v>
      </c>
      <c r="D5" s="9">
        <f>B16</f>
        <v>38738447</v>
      </c>
    </row>
    <row r="6" spans="1:4" x14ac:dyDescent="0.25">
      <c r="A6" t="s">
        <v>2</v>
      </c>
      <c r="B6" s="5">
        <v>0.91959999999999997</v>
      </c>
      <c r="C6" t="s">
        <v>10</v>
      </c>
      <c r="D6" s="11">
        <f>D3-D5</f>
        <v>3341844.9941579252</v>
      </c>
    </row>
    <row r="7" spans="1:4" x14ac:dyDescent="0.25">
      <c r="A7" t="s">
        <v>3</v>
      </c>
      <c r="B7" s="5">
        <v>0.9225521669341894</v>
      </c>
      <c r="C7" t="s">
        <v>11</v>
      </c>
      <c r="D7">
        <f>D3/D2</f>
        <v>1</v>
      </c>
    </row>
    <row r="8" spans="1:4" x14ac:dyDescent="0.25">
      <c r="A8" t="s">
        <v>4</v>
      </c>
      <c r="B8" s="10">
        <v>45078</v>
      </c>
    </row>
    <row r="9" spans="1:4" x14ac:dyDescent="0.25">
      <c r="A9" t="s">
        <v>15</v>
      </c>
      <c r="B9" s="10">
        <v>45931</v>
      </c>
    </row>
    <row r="10" spans="1:4" x14ac:dyDescent="0.25">
      <c r="A10" t="s">
        <v>16</v>
      </c>
      <c r="B10" s="10">
        <v>45901</v>
      </c>
    </row>
    <row r="11" spans="1:4" x14ac:dyDescent="0.25">
      <c r="A11" t="s">
        <v>0</v>
      </c>
      <c r="B11" s="10">
        <v>45931</v>
      </c>
    </row>
    <row r="12" spans="1:4" x14ac:dyDescent="0.25">
      <c r="A12" t="s">
        <v>5</v>
      </c>
      <c r="B12" s="9">
        <v>34673756.377888203</v>
      </c>
    </row>
    <row r="13" spans="1:4" x14ac:dyDescent="0.25">
      <c r="A13" t="s">
        <v>6</v>
      </c>
      <c r="B13" s="9">
        <v>42080291.994157925</v>
      </c>
    </row>
    <row r="14" spans="1:4" x14ac:dyDescent="0.25">
      <c r="A14" t="s">
        <v>7</v>
      </c>
      <c r="B14" s="9">
        <v>42775071.794161163</v>
      </c>
    </row>
    <row r="15" spans="1:4" x14ac:dyDescent="0.25">
      <c r="A15" t="s">
        <v>8</v>
      </c>
      <c r="B15" s="9">
        <f>B14-B13</f>
        <v>694779.80000323802</v>
      </c>
    </row>
    <row r="16" spans="1:4" x14ac:dyDescent="0.25">
      <c r="A16" t="s">
        <v>9</v>
      </c>
      <c r="B16" s="9">
        <v>38738447</v>
      </c>
    </row>
    <row r="17" spans="1:2" x14ac:dyDescent="0.25">
      <c r="A17" t="s">
        <v>10</v>
      </c>
      <c r="B17" s="11">
        <f>B14-B16</f>
        <v>4036624.7941611633</v>
      </c>
    </row>
    <row r="18" spans="1:2" x14ac:dyDescent="0.25">
      <c r="A18" t="s">
        <v>11</v>
      </c>
      <c r="B18" s="12">
        <f>B14/B13</f>
        <v>1.0165108122372273</v>
      </c>
    </row>
    <row r="19" spans="1:2" x14ac:dyDescent="0.25">
      <c r="A19" t="s">
        <v>20</v>
      </c>
      <c r="B19" s="5">
        <v>0.21690000000000001</v>
      </c>
    </row>
    <row r="20" spans="1:2" x14ac:dyDescent="0.25">
      <c r="A20" t="s">
        <v>21</v>
      </c>
      <c r="B20" s="5">
        <v>0.1552</v>
      </c>
    </row>
    <row r="21" spans="1:2" x14ac:dyDescent="0.25">
      <c r="A21" t="s">
        <v>18</v>
      </c>
      <c r="B21" s="9">
        <v>2625.9898103247192</v>
      </c>
    </row>
    <row r="22" spans="1:2" x14ac:dyDescent="0.25">
      <c r="A22" t="s">
        <v>19</v>
      </c>
      <c r="B22" s="9">
        <v>5040.0565504241285</v>
      </c>
    </row>
    <row r="23" spans="1:2" x14ac:dyDescent="0.25">
      <c r="A23" t="s">
        <v>17</v>
      </c>
      <c r="B23">
        <v>16291</v>
      </c>
    </row>
    <row r="24" spans="1:2" x14ac:dyDescent="0.25">
      <c r="A24" t="s">
        <v>22</v>
      </c>
      <c r="B24" t="s">
        <v>25</v>
      </c>
    </row>
    <row r="25" spans="1:2" x14ac:dyDescent="0.25">
      <c r="A25" t="s">
        <v>22</v>
      </c>
      <c r="B25" t="s">
        <v>26</v>
      </c>
    </row>
    <row r="26" spans="1:2" x14ac:dyDescent="0.25">
      <c r="A26" t="s">
        <v>22</v>
      </c>
      <c r="B26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22CB-6BEF-4385-B162-FA84FCC07FF7}">
  <dimension ref="A1:D25"/>
  <sheetViews>
    <sheetView workbookViewId="0">
      <selection activeCell="C1" sqref="C1:D7"/>
    </sheetView>
  </sheetViews>
  <sheetFormatPr defaultRowHeight="15" x14ac:dyDescent="0.25"/>
  <cols>
    <col min="1" max="1" width="24.28515625" bestFit="1" customWidth="1"/>
    <col min="2" max="2" width="16.85546875" bestFit="1" customWidth="1"/>
    <col min="3" max="3" width="22.140625" bestFit="1" customWidth="1"/>
    <col min="4" max="4" width="16.85546875" bestFit="1" customWidth="1"/>
  </cols>
  <sheetData>
    <row r="1" spans="1:4" x14ac:dyDescent="0.25">
      <c r="C1" t="s">
        <v>5</v>
      </c>
      <c r="D1" s="9">
        <f>B12</f>
        <v>76556812.448936895</v>
      </c>
    </row>
    <row r="2" spans="1:4" x14ac:dyDescent="0.25">
      <c r="A2" t="s">
        <v>12</v>
      </c>
      <c r="B2" s="3">
        <v>14992</v>
      </c>
      <c r="C2" t="s">
        <v>6</v>
      </c>
      <c r="D2" s="9">
        <f>B13</f>
        <v>86342829</v>
      </c>
    </row>
    <row r="3" spans="1:4" x14ac:dyDescent="0.25">
      <c r="A3" t="s">
        <v>13</v>
      </c>
      <c r="B3" s="13">
        <v>0.43</v>
      </c>
      <c r="C3" t="s">
        <v>7</v>
      </c>
      <c r="D3" s="9">
        <f>D2</f>
        <v>86342829</v>
      </c>
    </row>
    <row r="4" spans="1:4" x14ac:dyDescent="0.25">
      <c r="A4" t="s">
        <v>14</v>
      </c>
      <c r="B4">
        <v>19</v>
      </c>
      <c r="C4" t="s">
        <v>8</v>
      </c>
      <c r="D4" s="11">
        <f>D3-D2</f>
        <v>0</v>
      </c>
    </row>
    <row r="5" spans="1:4" x14ac:dyDescent="0.25">
      <c r="A5" t="s">
        <v>1</v>
      </c>
      <c r="B5" s="5">
        <v>0.30809999999999998</v>
      </c>
      <c r="C5" t="s">
        <v>9</v>
      </c>
      <c r="D5" s="9">
        <f>B16</f>
        <v>29633333</v>
      </c>
    </row>
    <row r="6" spans="1:4" x14ac:dyDescent="0.25">
      <c r="A6" t="s">
        <v>2</v>
      </c>
      <c r="B6" s="5">
        <v>0.33729999999999999</v>
      </c>
      <c r="C6" t="s">
        <v>10</v>
      </c>
      <c r="D6" s="11">
        <f>D3-D5</f>
        <v>56709496</v>
      </c>
    </row>
    <row r="7" spans="1:4" x14ac:dyDescent="0.25">
      <c r="A7" t="s">
        <v>3</v>
      </c>
      <c r="B7" s="15">
        <v>1.0947744238883479</v>
      </c>
      <c r="C7" t="s">
        <v>11</v>
      </c>
      <c r="D7">
        <f>D3/D2</f>
        <v>1</v>
      </c>
    </row>
    <row r="8" spans="1:4" x14ac:dyDescent="0.25">
      <c r="A8" t="s">
        <v>4</v>
      </c>
      <c r="B8" s="10">
        <v>45200</v>
      </c>
    </row>
    <row r="9" spans="1:4" x14ac:dyDescent="0.25">
      <c r="A9" t="s">
        <v>15</v>
      </c>
      <c r="B9" s="10">
        <v>46419</v>
      </c>
    </row>
    <row r="10" spans="1:4" x14ac:dyDescent="0.25">
      <c r="A10" t="s">
        <v>16</v>
      </c>
      <c r="B10" s="10">
        <v>46419</v>
      </c>
    </row>
    <row r="11" spans="1:4" x14ac:dyDescent="0.25">
      <c r="A11" t="s">
        <v>0</v>
      </c>
      <c r="B11" s="10">
        <v>46419</v>
      </c>
    </row>
    <row r="12" spans="1:4" x14ac:dyDescent="0.25">
      <c r="A12" t="s">
        <v>5</v>
      </c>
      <c r="B12" s="9">
        <v>76556812.448936895</v>
      </c>
    </row>
    <row r="13" spans="1:4" x14ac:dyDescent="0.25">
      <c r="A13" t="s">
        <v>6</v>
      </c>
      <c r="B13" s="9">
        <v>86342829</v>
      </c>
    </row>
    <row r="14" spans="1:4" x14ac:dyDescent="0.25">
      <c r="A14" t="s">
        <v>7</v>
      </c>
      <c r="B14" s="9">
        <v>78846614.936006367</v>
      </c>
    </row>
    <row r="15" spans="1:4" x14ac:dyDescent="0.25">
      <c r="A15" t="s">
        <v>8</v>
      </c>
      <c r="B15" s="9">
        <f>B14-B13</f>
        <v>-7496214.0639936328</v>
      </c>
    </row>
    <row r="16" spans="1:4" x14ac:dyDescent="0.25">
      <c r="A16" t="s">
        <v>9</v>
      </c>
      <c r="B16" s="9">
        <v>29633333</v>
      </c>
    </row>
    <row r="17" spans="1:3" x14ac:dyDescent="0.25">
      <c r="A17" t="s">
        <v>10</v>
      </c>
      <c r="B17" s="9">
        <f>B14-B16</f>
        <v>49213281.936006367</v>
      </c>
    </row>
    <row r="18" spans="1:3" x14ac:dyDescent="0.25">
      <c r="A18" t="s">
        <v>11</v>
      </c>
      <c r="B18" s="12">
        <f>B14/B13</f>
        <v>0.9131808147727748</v>
      </c>
    </row>
    <row r="19" spans="1:3" x14ac:dyDescent="0.25">
      <c r="A19" t="s">
        <v>20</v>
      </c>
    </row>
    <row r="20" spans="1:3" x14ac:dyDescent="0.25">
      <c r="A20" t="s">
        <v>21</v>
      </c>
    </row>
    <row r="21" spans="1:3" x14ac:dyDescent="0.25">
      <c r="A21" t="s">
        <v>18</v>
      </c>
      <c r="B21" s="9">
        <v>2283.6287799791448</v>
      </c>
      <c r="C21" s="9"/>
    </row>
    <row r="22" spans="1:3" x14ac:dyDescent="0.25">
      <c r="A22" t="s">
        <v>19</v>
      </c>
      <c r="B22" s="9">
        <v>5258.8046958377799</v>
      </c>
      <c r="C22" s="9"/>
    </row>
    <row r="23" spans="1:3" x14ac:dyDescent="0.25">
      <c r="A23" t="s">
        <v>17</v>
      </c>
      <c r="B23" s="3">
        <v>34524</v>
      </c>
    </row>
    <row r="24" spans="1:3" x14ac:dyDescent="0.25">
      <c r="A24" t="s">
        <v>22</v>
      </c>
    </row>
    <row r="25" spans="1:3" x14ac:dyDescent="0.25">
      <c r="A25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363E-62E4-4820-8816-3807A7699A49}">
  <dimension ref="A2:D25"/>
  <sheetViews>
    <sheetView workbookViewId="0">
      <selection activeCell="D7" sqref="D7"/>
    </sheetView>
  </sheetViews>
  <sheetFormatPr defaultRowHeight="15" x14ac:dyDescent="0.25"/>
  <cols>
    <col min="1" max="1" width="24.28515625" bestFit="1" customWidth="1"/>
    <col min="2" max="2" width="18" bestFit="1" customWidth="1"/>
    <col min="3" max="3" width="22.140625" bestFit="1" customWidth="1"/>
    <col min="4" max="4" width="23.5703125" bestFit="1" customWidth="1"/>
  </cols>
  <sheetData>
    <row r="2" spans="1:4" x14ac:dyDescent="0.25">
      <c r="A2" t="s">
        <v>12</v>
      </c>
      <c r="B2" s="3">
        <v>21618</v>
      </c>
      <c r="C2" t="s">
        <v>5</v>
      </c>
      <c r="D2" s="9">
        <f>B12</f>
        <v>103504230.25</v>
      </c>
    </row>
    <row r="3" spans="1:4" x14ac:dyDescent="0.25">
      <c r="A3" t="s">
        <v>13</v>
      </c>
      <c r="B3" s="1">
        <v>0.58664857530529169</v>
      </c>
      <c r="C3" t="s">
        <v>6</v>
      </c>
      <c r="D3" s="9">
        <f>B13</f>
        <v>114725934.25</v>
      </c>
    </row>
    <row r="4" spans="1:4" x14ac:dyDescent="0.25">
      <c r="A4" t="s">
        <v>14</v>
      </c>
      <c r="B4">
        <v>141</v>
      </c>
      <c r="C4" t="s">
        <v>7</v>
      </c>
      <c r="D4" s="9">
        <f>D3</f>
        <v>114725934.25</v>
      </c>
    </row>
    <row r="5" spans="1:4" x14ac:dyDescent="0.25">
      <c r="A5" t="s">
        <v>1</v>
      </c>
      <c r="B5" s="1">
        <v>0.18820000000000001</v>
      </c>
      <c r="C5" t="s">
        <v>8</v>
      </c>
      <c r="D5" s="11">
        <f>D4-D3</f>
        <v>0</v>
      </c>
    </row>
    <row r="6" spans="1:4" x14ac:dyDescent="0.25">
      <c r="A6" t="s">
        <v>2</v>
      </c>
      <c r="B6" s="1">
        <v>0.16389999999999999</v>
      </c>
      <c r="C6" t="s">
        <v>9</v>
      </c>
      <c r="D6" s="9">
        <f>B16</f>
        <v>26682629</v>
      </c>
    </row>
    <row r="7" spans="1:4" x14ac:dyDescent="0.25">
      <c r="A7" t="s">
        <v>3</v>
      </c>
      <c r="B7" s="1">
        <v>0.87088204038257166</v>
      </c>
      <c r="C7" t="s">
        <v>10</v>
      </c>
      <c r="D7" s="11">
        <f>D4-D6</f>
        <v>88043305.25</v>
      </c>
    </row>
    <row r="8" spans="1:4" x14ac:dyDescent="0.25">
      <c r="A8" t="s">
        <v>4</v>
      </c>
      <c r="B8" s="10">
        <v>45413</v>
      </c>
      <c r="C8" t="s">
        <v>11</v>
      </c>
      <c r="D8">
        <f>D4/D3</f>
        <v>1</v>
      </c>
    </row>
    <row r="9" spans="1:4" x14ac:dyDescent="0.25">
      <c r="A9" t="s">
        <v>15</v>
      </c>
      <c r="B9" s="10">
        <v>46600</v>
      </c>
    </row>
    <row r="10" spans="1:4" x14ac:dyDescent="0.25">
      <c r="A10" t="s">
        <v>16</v>
      </c>
      <c r="B10" s="10">
        <v>46600</v>
      </c>
    </row>
    <row r="11" spans="1:4" x14ac:dyDescent="0.25">
      <c r="A11" t="s">
        <v>0</v>
      </c>
      <c r="B11" s="10">
        <v>46600</v>
      </c>
    </row>
    <row r="12" spans="1:4" x14ac:dyDescent="0.25">
      <c r="A12" t="s">
        <v>5</v>
      </c>
      <c r="B12" s="9">
        <v>103504230.25</v>
      </c>
    </row>
    <row r="13" spans="1:4" x14ac:dyDescent="0.25">
      <c r="A13" t="s">
        <v>6</v>
      </c>
      <c r="B13" s="9">
        <v>114725934.25</v>
      </c>
    </row>
    <row r="14" spans="1:4" x14ac:dyDescent="0.25">
      <c r="A14" t="s">
        <v>7</v>
      </c>
      <c r="B14" s="9">
        <v>114725934.25</v>
      </c>
    </row>
    <row r="15" spans="1:4" x14ac:dyDescent="0.25">
      <c r="A15" t="s">
        <v>8</v>
      </c>
      <c r="B15">
        <f>B14-B13</f>
        <v>0</v>
      </c>
    </row>
    <row r="16" spans="1:4" x14ac:dyDescent="0.25">
      <c r="A16" t="s">
        <v>9</v>
      </c>
      <c r="B16" s="9">
        <v>26682629</v>
      </c>
    </row>
    <row r="17" spans="1:2" x14ac:dyDescent="0.25">
      <c r="A17" t="s">
        <v>10</v>
      </c>
      <c r="B17" s="9">
        <f>B14-B16</f>
        <v>88043305.25</v>
      </c>
    </row>
    <row r="18" spans="1:2" x14ac:dyDescent="0.25">
      <c r="A18" t="s">
        <v>11</v>
      </c>
      <c r="B18">
        <f>B14/B13</f>
        <v>1</v>
      </c>
    </row>
    <row r="19" spans="1:2" x14ac:dyDescent="0.25">
      <c r="A19" t="s">
        <v>20</v>
      </c>
      <c r="B19" s="1">
        <v>0.1731</v>
      </c>
    </row>
    <row r="20" spans="1:2" x14ac:dyDescent="0.25">
      <c r="A20" t="s">
        <v>21</v>
      </c>
      <c r="B20" s="1">
        <v>0.15740000000000001</v>
      </c>
    </row>
    <row r="21" spans="1:2" x14ac:dyDescent="0.25">
      <c r="A21" t="s">
        <v>18</v>
      </c>
      <c r="B21" s="9">
        <v>3113.4328358208954</v>
      </c>
    </row>
    <row r="22" spans="1:2" x14ac:dyDescent="0.25">
      <c r="A22" t="s">
        <v>19</v>
      </c>
      <c r="B22" s="9">
        <v>5307.1514478675181</v>
      </c>
    </row>
    <row r="23" spans="1:2" x14ac:dyDescent="0.25">
      <c r="A23" t="s">
        <v>17</v>
      </c>
      <c r="B23" s="3">
        <v>36850</v>
      </c>
    </row>
    <row r="24" spans="1:2" x14ac:dyDescent="0.25">
      <c r="A24" t="s">
        <v>22</v>
      </c>
    </row>
    <row r="25" spans="1:2" x14ac:dyDescent="0.25">
      <c r="A25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9600-971E-4ACB-97D5-D36030F192FD}">
  <dimension ref="A2:E25"/>
  <sheetViews>
    <sheetView tabSelected="1" workbookViewId="0">
      <selection activeCell="E2" sqref="E2:E8"/>
    </sheetView>
  </sheetViews>
  <sheetFormatPr defaultRowHeight="15" x14ac:dyDescent="0.25"/>
  <cols>
    <col min="1" max="1" width="24.28515625" bestFit="1" customWidth="1"/>
    <col min="2" max="2" width="18" bestFit="1" customWidth="1"/>
    <col min="5" max="5" width="18" bestFit="1" customWidth="1"/>
  </cols>
  <sheetData>
    <row r="2" spans="1:5" x14ac:dyDescent="0.25">
      <c r="A2" t="s">
        <v>12</v>
      </c>
      <c r="B2" s="3">
        <v>15991</v>
      </c>
      <c r="C2" t="s">
        <v>5</v>
      </c>
      <c r="E2" s="9">
        <v>95747955</v>
      </c>
    </row>
    <row r="3" spans="1:5" x14ac:dyDescent="0.25">
      <c r="A3" t="s">
        <v>13</v>
      </c>
      <c r="B3" s="5">
        <v>0.48837919555324805</v>
      </c>
      <c r="C3" t="s">
        <v>6</v>
      </c>
      <c r="E3" s="9">
        <v>102653248</v>
      </c>
    </row>
    <row r="4" spans="1:5" x14ac:dyDescent="0.25">
      <c r="A4" t="s">
        <v>14</v>
      </c>
      <c r="B4">
        <v>99</v>
      </c>
      <c r="C4" t="s">
        <v>7</v>
      </c>
      <c r="E4" s="9">
        <v>102653248</v>
      </c>
    </row>
    <row r="5" spans="1:5" x14ac:dyDescent="0.25">
      <c r="A5" t="s">
        <v>1</v>
      </c>
      <c r="B5" s="5">
        <v>4.82E-2</v>
      </c>
      <c r="C5" t="s">
        <v>8</v>
      </c>
      <c r="E5" s="11">
        <v>0</v>
      </c>
    </row>
    <row r="6" spans="1:5" x14ac:dyDescent="0.25">
      <c r="A6" t="s">
        <v>2</v>
      </c>
      <c r="B6" s="5">
        <v>4.82E-2</v>
      </c>
      <c r="C6" t="s">
        <v>9</v>
      </c>
      <c r="E6" s="9">
        <v>2735421</v>
      </c>
    </row>
    <row r="7" spans="1:5" x14ac:dyDescent="0.25">
      <c r="A7" t="s">
        <v>3</v>
      </c>
      <c r="B7" s="5">
        <v>1</v>
      </c>
      <c r="C7" t="s">
        <v>10</v>
      </c>
      <c r="E7" s="11">
        <v>99917827</v>
      </c>
    </row>
    <row r="8" spans="1:5" x14ac:dyDescent="0.25">
      <c r="A8" t="s">
        <v>4</v>
      </c>
      <c r="B8" s="10">
        <v>45658</v>
      </c>
      <c r="C8" t="s">
        <v>11</v>
      </c>
      <c r="E8">
        <v>1</v>
      </c>
    </row>
    <row r="9" spans="1:5" x14ac:dyDescent="0.25">
      <c r="A9" t="s">
        <v>15</v>
      </c>
      <c r="B9" s="10">
        <v>46905</v>
      </c>
    </row>
    <row r="10" spans="1:5" x14ac:dyDescent="0.25">
      <c r="A10" t="s">
        <v>16</v>
      </c>
      <c r="B10" s="10">
        <v>46905</v>
      </c>
    </row>
    <row r="11" spans="1:5" x14ac:dyDescent="0.25">
      <c r="A11" t="s">
        <v>0</v>
      </c>
      <c r="B11" s="10">
        <v>46905</v>
      </c>
    </row>
    <row r="12" spans="1:5" x14ac:dyDescent="0.25">
      <c r="A12" t="s">
        <v>5</v>
      </c>
      <c r="B12" s="9">
        <v>95747955</v>
      </c>
    </row>
    <row r="13" spans="1:5" x14ac:dyDescent="0.25">
      <c r="A13" t="s">
        <v>6</v>
      </c>
      <c r="B13" s="9">
        <v>102653248</v>
      </c>
    </row>
    <row r="14" spans="1:5" x14ac:dyDescent="0.25">
      <c r="A14" t="s">
        <v>7</v>
      </c>
      <c r="B14" s="9">
        <v>102653248</v>
      </c>
    </row>
    <row r="15" spans="1:5" x14ac:dyDescent="0.25">
      <c r="A15" t="s">
        <v>8</v>
      </c>
      <c r="B15" s="9">
        <f>B14-B13</f>
        <v>0</v>
      </c>
    </row>
    <row r="16" spans="1:5" x14ac:dyDescent="0.25">
      <c r="A16" t="s">
        <v>9</v>
      </c>
      <c r="B16" s="9">
        <v>2735421</v>
      </c>
    </row>
    <row r="17" spans="1:2" x14ac:dyDescent="0.25">
      <c r="A17" t="s">
        <v>10</v>
      </c>
      <c r="B17" s="9">
        <f>B14-B16</f>
        <v>99917827</v>
      </c>
    </row>
    <row r="18" spans="1:2" x14ac:dyDescent="0.25">
      <c r="A18" t="s">
        <v>11</v>
      </c>
      <c r="B18" s="7">
        <f>B14/B13</f>
        <v>1</v>
      </c>
    </row>
    <row r="19" spans="1:2" x14ac:dyDescent="0.25">
      <c r="A19" t="s">
        <v>20</v>
      </c>
      <c r="B19" s="5">
        <v>0.16669999999999999</v>
      </c>
    </row>
    <row r="20" spans="1:2" x14ac:dyDescent="0.25">
      <c r="A20" t="s">
        <v>21</v>
      </c>
      <c r="B20" s="5">
        <v>4.0399999999999998E-2</v>
      </c>
    </row>
    <row r="21" spans="1:2" x14ac:dyDescent="0.25">
      <c r="A21" t="s">
        <v>18</v>
      </c>
      <c r="B21" s="9">
        <v>3135.0212259108816</v>
      </c>
    </row>
    <row r="22" spans="1:2" x14ac:dyDescent="0.25">
      <c r="A22" t="s">
        <v>19</v>
      </c>
      <c r="B22" s="9">
        <v>6419.2358201488341</v>
      </c>
    </row>
    <row r="23" spans="1:2" x14ac:dyDescent="0.25">
      <c r="A23" t="s">
        <v>17</v>
      </c>
      <c r="B23" s="3">
        <v>32743</v>
      </c>
    </row>
    <row r="24" spans="1:2" x14ac:dyDescent="0.25">
      <c r="A24" t="s">
        <v>22</v>
      </c>
    </row>
    <row r="25" spans="1:2" x14ac:dyDescent="0.25">
      <c r="A25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8A8A-9F74-4BD9-8FAD-D091CD14BBA5}">
  <dimension ref="A2:D30"/>
  <sheetViews>
    <sheetView workbookViewId="0">
      <selection activeCell="D7" sqref="D7"/>
    </sheetView>
  </sheetViews>
  <sheetFormatPr defaultRowHeight="15" x14ac:dyDescent="0.25"/>
  <cols>
    <col min="1" max="1" width="24.28515625" customWidth="1"/>
    <col min="2" max="2" width="25" customWidth="1"/>
    <col min="3" max="3" width="22.140625" bestFit="1" customWidth="1"/>
    <col min="4" max="4" width="16.85546875" bestFit="1" customWidth="1"/>
  </cols>
  <sheetData>
    <row r="2" spans="1:4" x14ac:dyDescent="0.25">
      <c r="A2" t="s">
        <v>12</v>
      </c>
      <c r="B2" s="3">
        <v>14948</v>
      </c>
      <c r="C2" t="s">
        <v>5</v>
      </c>
      <c r="D2" s="9">
        <f>B12</f>
        <v>75916850</v>
      </c>
    </row>
    <row r="3" spans="1:4" x14ac:dyDescent="0.25">
      <c r="A3" t="s">
        <v>13</v>
      </c>
      <c r="B3" s="5">
        <v>0.61514403292181075</v>
      </c>
      <c r="C3" t="s">
        <v>6</v>
      </c>
      <c r="D3" s="9">
        <f>B13</f>
        <v>82854153</v>
      </c>
    </row>
    <row r="4" spans="1:4" x14ac:dyDescent="0.25">
      <c r="A4" t="s">
        <v>14</v>
      </c>
      <c r="B4">
        <v>207</v>
      </c>
      <c r="C4" t="s">
        <v>7</v>
      </c>
      <c r="D4" s="9">
        <f>D3</f>
        <v>82854153</v>
      </c>
    </row>
    <row r="5" spans="1:4" x14ac:dyDescent="0.25">
      <c r="A5" t="s">
        <v>1</v>
      </c>
      <c r="B5" s="5">
        <v>0.77990000000000004</v>
      </c>
      <c r="C5" t="s">
        <v>8</v>
      </c>
      <c r="D5" s="11">
        <f>D4-D3</f>
        <v>0</v>
      </c>
    </row>
    <row r="6" spans="1:4" x14ac:dyDescent="0.25">
      <c r="A6" t="s">
        <v>2</v>
      </c>
      <c r="B6" s="5">
        <v>0.41970000000000002</v>
      </c>
      <c r="C6" t="s">
        <v>9</v>
      </c>
      <c r="D6" s="9">
        <f>B16</f>
        <v>55899511</v>
      </c>
    </row>
    <row r="7" spans="1:4" x14ac:dyDescent="0.25">
      <c r="A7" t="s">
        <v>3</v>
      </c>
      <c r="B7" s="5">
        <v>0.53814591614309526</v>
      </c>
      <c r="C7" t="s">
        <v>10</v>
      </c>
      <c r="D7" s="11">
        <f>D4-D6</f>
        <v>26954642</v>
      </c>
    </row>
    <row r="8" spans="1:4" x14ac:dyDescent="0.25">
      <c r="A8" t="s">
        <v>4</v>
      </c>
      <c r="B8" s="10">
        <v>45108</v>
      </c>
      <c r="C8" t="s">
        <v>11</v>
      </c>
      <c r="D8">
        <f>D4/D3</f>
        <v>1</v>
      </c>
    </row>
    <row r="9" spans="1:4" x14ac:dyDescent="0.25">
      <c r="A9" t="s">
        <v>15</v>
      </c>
      <c r="B9" s="10">
        <v>46296</v>
      </c>
    </row>
    <row r="10" spans="1:4" x14ac:dyDescent="0.25">
      <c r="A10" t="s">
        <v>16</v>
      </c>
      <c r="B10" s="10">
        <v>45992</v>
      </c>
    </row>
    <row r="11" spans="1:4" x14ac:dyDescent="0.25">
      <c r="A11" t="s">
        <v>0</v>
      </c>
      <c r="B11" s="10">
        <v>46296</v>
      </c>
    </row>
    <row r="12" spans="1:4" x14ac:dyDescent="0.25">
      <c r="A12" t="s">
        <v>5</v>
      </c>
      <c r="B12" s="9">
        <v>75916850</v>
      </c>
    </row>
    <row r="13" spans="1:4" x14ac:dyDescent="0.25">
      <c r="A13" t="s">
        <v>6</v>
      </c>
      <c r="B13" s="9">
        <v>82854153</v>
      </c>
    </row>
    <row r="14" spans="1:4" x14ac:dyDescent="0.25">
      <c r="A14" t="s">
        <v>7</v>
      </c>
      <c r="B14" s="9">
        <v>112591834.10415402</v>
      </c>
    </row>
    <row r="15" spans="1:4" x14ac:dyDescent="0.25">
      <c r="A15" t="s">
        <v>8</v>
      </c>
      <c r="B15" s="11">
        <f>B14-B13</f>
        <v>29737681.104154021</v>
      </c>
    </row>
    <row r="16" spans="1:4" x14ac:dyDescent="0.25">
      <c r="A16" t="s">
        <v>9</v>
      </c>
      <c r="B16" s="9">
        <v>55899511</v>
      </c>
    </row>
    <row r="17" spans="1:3" x14ac:dyDescent="0.25">
      <c r="A17" t="s">
        <v>10</v>
      </c>
      <c r="B17" s="11">
        <f>B14-B16</f>
        <v>56692323.104154021</v>
      </c>
    </row>
    <row r="18" spans="1:3" x14ac:dyDescent="0.25">
      <c r="A18" t="s">
        <v>11</v>
      </c>
      <c r="B18">
        <f>B14/B13</f>
        <v>1.3589159991069371</v>
      </c>
    </row>
    <row r="19" spans="1:3" x14ac:dyDescent="0.25">
      <c r="A19" t="s">
        <v>20</v>
      </c>
      <c r="B19" s="5">
        <v>0.1978</v>
      </c>
    </row>
    <row r="20" spans="1:3" x14ac:dyDescent="0.25">
      <c r="A20" t="s">
        <v>21</v>
      </c>
      <c r="B20" s="5">
        <v>0.17399999999999999</v>
      </c>
    </row>
    <row r="21" spans="1:3" x14ac:dyDescent="0.25">
      <c r="A21" t="s">
        <v>18</v>
      </c>
      <c r="B21" s="9">
        <v>4633.333333333333</v>
      </c>
      <c r="C21" s="9"/>
    </row>
    <row r="22" spans="1:3" x14ac:dyDescent="0.25">
      <c r="A22" t="s">
        <v>19</v>
      </c>
      <c r="B22" s="9">
        <v>7532.1113192400317</v>
      </c>
      <c r="C22" s="9"/>
    </row>
    <row r="23" spans="1:3" x14ac:dyDescent="0.25">
      <c r="A23" t="s">
        <v>17</v>
      </c>
      <c r="B23" s="3">
        <v>24300</v>
      </c>
    </row>
    <row r="24" spans="1:3" x14ac:dyDescent="0.25">
      <c r="A24" t="s">
        <v>22</v>
      </c>
      <c r="B24" t="s">
        <v>29</v>
      </c>
    </row>
    <row r="25" spans="1:3" x14ac:dyDescent="0.25">
      <c r="A25" t="s">
        <v>22</v>
      </c>
      <c r="B25" t="s">
        <v>30</v>
      </c>
    </row>
    <row r="26" spans="1:3" x14ac:dyDescent="0.25">
      <c r="A26" t="s">
        <v>22</v>
      </c>
      <c r="B26" t="s">
        <v>31</v>
      </c>
    </row>
    <row r="27" spans="1:3" x14ac:dyDescent="0.25">
      <c r="A27" t="s">
        <v>22</v>
      </c>
      <c r="B27" t="s">
        <v>32</v>
      </c>
    </row>
    <row r="28" spans="1:3" x14ac:dyDescent="0.25">
      <c r="A28" t="s">
        <v>22</v>
      </c>
      <c r="B28" t="s">
        <v>33</v>
      </c>
    </row>
    <row r="29" spans="1:3" x14ac:dyDescent="0.25">
      <c r="A29" t="s">
        <v>22</v>
      </c>
      <c r="B29" t="s">
        <v>34</v>
      </c>
    </row>
    <row r="30" spans="1:3" ht="105" x14ac:dyDescent="0.25">
      <c r="A30" t="s">
        <v>22</v>
      </c>
      <c r="B30" s="14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ESSENZA</vt:lpstr>
      <vt:lpstr>BOSSA</vt:lpstr>
      <vt:lpstr>VIVANT</vt:lpstr>
      <vt:lpstr>MARIE CURIE</vt:lpstr>
      <vt:lpstr>UNIQUE</vt:lpstr>
      <vt:lpstr>JARDINS</vt:lpstr>
      <vt:lpstr>AUGURI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2025-09-03T12:46:43Z</dcterms:created>
  <dcterms:modified xsi:type="dcterms:W3CDTF">2025-09-05T14:17:36Z</dcterms:modified>
</cp:coreProperties>
</file>