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Koşullu Biçimlendirme Detayları" sheetId="1" r:id="rId1"/>
    <sheet name="Koş. Biçim. Formül Kullanımı" sheetId="2" r:id="rId2"/>
    <sheet name="Koş. Biç Bütün Satır Renklendi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D4" i="3"/>
  <c r="D5" i="3"/>
  <c r="E5" i="3"/>
  <c r="E6" i="3"/>
  <c r="E7" i="3"/>
  <c r="E8" i="3"/>
  <c r="E9" i="3"/>
  <c r="E10" i="3"/>
  <c r="E11" i="3"/>
  <c r="E12" i="3"/>
  <c r="E13" i="3"/>
  <c r="D6" i="3"/>
  <c r="D7" i="3"/>
  <c r="D8" i="3"/>
  <c r="D9" i="3"/>
  <c r="D10" i="3"/>
  <c r="D11" i="3"/>
  <c r="D12" i="3"/>
  <c r="D13" i="3"/>
  <c r="D14" i="3"/>
  <c r="C15" i="3"/>
  <c r="B15" i="3"/>
  <c r="E4" i="3"/>
  <c r="E14" i="2"/>
  <c r="F6" i="2" s="1"/>
  <c r="D3" i="2"/>
  <c r="E3" i="2"/>
  <c r="C14" i="2"/>
  <c r="B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15" i="3" l="1"/>
  <c r="F12" i="3" s="1"/>
  <c r="D15" i="3"/>
  <c r="F12" i="2"/>
  <c r="F13" i="2"/>
  <c r="F5" i="2"/>
  <c r="F8" i="2"/>
  <c r="F4" i="2"/>
  <c r="F11" i="2"/>
  <c r="F9" i="2"/>
  <c r="F10" i="2"/>
  <c r="F7" i="2"/>
  <c r="F3" i="2"/>
  <c r="D14" i="2"/>
  <c r="F19" i="1"/>
  <c r="E19" i="1"/>
  <c r="F6" i="3" l="1"/>
  <c r="F7" i="3"/>
  <c r="F4" i="3"/>
  <c r="F8" i="3"/>
  <c r="F11" i="3"/>
  <c r="F9" i="3"/>
  <c r="F10" i="3"/>
  <c r="F5" i="3"/>
  <c r="F13" i="3"/>
  <c r="F14" i="3"/>
</calcChain>
</file>

<file path=xl/sharedStrings.xml><?xml version="1.0" encoding="utf-8"?>
<sst xmlns="http://schemas.openxmlformats.org/spreadsheetml/2006/main" count="75" uniqueCount="42">
  <si>
    <t>Firma</t>
  </si>
  <si>
    <t>Ürün</t>
  </si>
  <si>
    <t>Teklif Tar.</t>
  </si>
  <si>
    <t>Miktar</t>
  </si>
  <si>
    <t>Fiyat</t>
  </si>
  <si>
    <t>1. Frima</t>
  </si>
  <si>
    <t>2.  Firma</t>
  </si>
  <si>
    <t>3.  Firma</t>
  </si>
  <si>
    <t>4.  Firma</t>
  </si>
  <si>
    <t>5.  Firma</t>
  </si>
  <si>
    <t>6.  Firma</t>
  </si>
  <si>
    <t>7.  Firma</t>
  </si>
  <si>
    <t>8.  Firma</t>
  </si>
  <si>
    <t>9.  Firma</t>
  </si>
  <si>
    <t>10.  Firma</t>
  </si>
  <si>
    <t>11.  Firma</t>
  </si>
  <si>
    <t>12.  Firma</t>
  </si>
  <si>
    <t>13.  Firma</t>
  </si>
  <si>
    <t>14.  Firma</t>
  </si>
  <si>
    <t>15.  Firma</t>
  </si>
  <si>
    <t>16.  Firma</t>
  </si>
  <si>
    <t>A Ürünü</t>
  </si>
  <si>
    <t>Firmaların Verilerinin Ortalamaları :</t>
  </si>
  <si>
    <t>Ürün Adı</t>
  </si>
  <si>
    <t>Stok Miktarı</t>
  </si>
  <si>
    <t>Satış Tutarı</t>
  </si>
  <si>
    <t>Artı Stok</t>
  </si>
  <si>
    <t>İskontolu Tutar</t>
  </si>
  <si>
    <t xml:space="preserve">Yüzdelik Dilim </t>
  </si>
  <si>
    <t>Buzdolabı</t>
  </si>
  <si>
    <t>Derin Dondurucu</t>
  </si>
  <si>
    <t>Çamaşır Makinası</t>
  </si>
  <si>
    <t>Kurutma Makinası</t>
  </si>
  <si>
    <t>Kurutmalı Çamaşır Makinası</t>
  </si>
  <si>
    <t>Bulaşık Makinası</t>
  </si>
  <si>
    <t>Fırın</t>
  </si>
  <si>
    <t>MikroDalga Fırın</t>
  </si>
  <si>
    <t>Set Üstü Ocak</t>
  </si>
  <si>
    <t>Aspiratör</t>
  </si>
  <si>
    <t>Set Üstü Fırın</t>
  </si>
  <si>
    <t>TOPLAM</t>
  </si>
  <si>
    <t>Koşullu Biçimlendirme ve Bütün Satırı Renklendirme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</si>
</sst>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/>
    <xf numFmtId="0" fontId="0" fillId="0" borderId="3" xfId="0" applyBorder="1"/>
    <xf numFmtId="14" fontId="0" fillId="0" borderId="3" xfId="0" applyNumberFormat="1" applyBorder="1"/>
    <xf numFmtId="0" fontId="0" fillId="0" borderId="5" xfId="0" applyBorder="1"/>
    <xf numFmtId="14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9" fontId="0" fillId="0" borderId="3" xfId="0" applyNumberFormat="1" applyBorder="1"/>
    <xf numFmtId="9" fontId="0" fillId="0" borderId="7" xfId="0" applyNumberFormat="1" applyFill="1" applyBorder="1"/>
    <xf numFmtId="0" fontId="0" fillId="0" borderId="3" xfId="0" applyFill="1" applyBorder="1"/>
    <xf numFmtId="0" fontId="0" fillId="0" borderId="4" xfId="0" applyBorder="1"/>
    <xf numFmtId="10" fontId="0" fillId="0" borderId="3" xfId="0" applyNumberFormat="1" applyBorder="1"/>
  </cellXfs>
  <cellStyles count="1">
    <cellStyle name="Normal" xfId="0" builtinId="0"/>
  </cellStyles>
  <dxfs count="105"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AC75D5"/>
        </patternFill>
      </fill>
    </dxf>
    <dxf>
      <fill>
        <patternFill patternType="solid">
          <fgColor auto="1"/>
          <bgColor rgb="FF57D3FF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Gray">
          <f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Gray">
          <f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Gray">
          <f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Gray">
          <f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Gray">
          <f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C75D5"/>
      <color rgb="FF57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M14" sqref="M14"/>
    </sheetView>
  </sheetViews>
  <sheetFormatPr defaultRowHeight="14.4" x14ac:dyDescent="0.3"/>
  <cols>
    <col min="2" max="6" width="11.21875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s="2" t="s">
        <v>5</v>
      </c>
      <c r="C3" s="2" t="s">
        <v>21</v>
      </c>
      <c r="D3" s="3">
        <v>45040</v>
      </c>
      <c r="E3" s="2">
        <v>10</v>
      </c>
      <c r="F3" s="2">
        <v>50</v>
      </c>
    </row>
    <row r="4" spans="2:6" x14ac:dyDescent="0.3">
      <c r="B4" s="2" t="s">
        <v>6</v>
      </c>
      <c r="C4" s="2" t="s">
        <v>21</v>
      </c>
      <c r="D4" s="3">
        <v>43393</v>
      </c>
      <c r="E4" s="2">
        <v>12</v>
      </c>
      <c r="F4" s="2">
        <v>52</v>
      </c>
    </row>
    <row r="5" spans="2:6" x14ac:dyDescent="0.3">
      <c r="B5" s="2" t="s">
        <v>7</v>
      </c>
      <c r="C5" s="2" t="s">
        <v>21</v>
      </c>
      <c r="D5" s="3">
        <v>43388</v>
      </c>
      <c r="E5" s="2">
        <v>15</v>
      </c>
      <c r="F5" s="2">
        <v>51</v>
      </c>
    </row>
    <row r="6" spans="2:6" x14ac:dyDescent="0.3">
      <c r="B6" s="2" t="s">
        <v>8</v>
      </c>
      <c r="C6" s="2" t="s">
        <v>21</v>
      </c>
      <c r="D6" s="3">
        <v>43390</v>
      </c>
      <c r="E6" s="2">
        <v>9</v>
      </c>
      <c r="F6" s="2">
        <v>49</v>
      </c>
    </row>
    <row r="7" spans="2:6" x14ac:dyDescent="0.3">
      <c r="B7" s="2" t="s">
        <v>9</v>
      </c>
      <c r="C7" s="2" t="s">
        <v>21</v>
      </c>
      <c r="D7" s="3">
        <v>43394</v>
      </c>
      <c r="E7" s="2">
        <v>20</v>
      </c>
      <c r="F7" s="2">
        <v>71</v>
      </c>
    </row>
    <row r="8" spans="2:6" x14ac:dyDescent="0.3">
      <c r="B8" s="2" t="s">
        <v>10</v>
      </c>
      <c r="C8" s="2" t="s">
        <v>21</v>
      </c>
      <c r="D8" s="3">
        <v>43387</v>
      </c>
      <c r="E8" s="2">
        <v>18</v>
      </c>
      <c r="F8" s="2">
        <v>68</v>
      </c>
    </row>
    <row r="9" spans="2:6" x14ac:dyDescent="0.3">
      <c r="B9" s="2" t="s">
        <v>11</v>
      </c>
      <c r="C9" s="2" t="s">
        <v>21</v>
      </c>
      <c r="D9" s="3">
        <v>43393</v>
      </c>
      <c r="E9" s="2">
        <v>16</v>
      </c>
      <c r="F9" s="2">
        <v>72</v>
      </c>
    </row>
    <row r="10" spans="2:6" x14ac:dyDescent="0.3">
      <c r="B10" s="2" t="s">
        <v>12</v>
      </c>
      <c r="C10" s="2" t="s">
        <v>21</v>
      </c>
      <c r="D10" s="3">
        <v>43389</v>
      </c>
      <c r="E10" s="2">
        <v>14</v>
      </c>
      <c r="F10" s="2">
        <v>69</v>
      </c>
    </row>
    <row r="11" spans="2:6" x14ac:dyDescent="0.3">
      <c r="B11" s="2" t="s">
        <v>13</v>
      </c>
      <c r="C11" s="2" t="s">
        <v>21</v>
      </c>
      <c r="D11" s="3">
        <v>45040</v>
      </c>
      <c r="E11" s="2">
        <v>15</v>
      </c>
      <c r="F11" s="2">
        <v>71</v>
      </c>
    </row>
    <row r="12" spans="2:6" x14ac:dyDescent="0.3">
      <c r="B12" s="2" t="s">
        <v>14</v>
      </c>
      <c r="C12" s="2" t="s">
        <v>21</v>
      </c>
      <c r="D12" s="3">
        <v>43374</v>
      </c>
      <c r="E12" s="2">
        <v>13</v>
      </c>
      <c r="F12" s="2">
        <v>55</v>
      </c>
    </row>
    <row r="13" spans="2:6" x14ac:dyDescent="0.3">
      <c r="B13" s="2" t="s">
        <v>15</v>
      </c>
      <c r="C13" s="2" t="s">
        <v>21</v>
      </c>
      <c r="D13" s="3">
        <v>43378</v>
      </c>
      <c r="E13" s="2">
        <v>15</v>
      </c>
      <c r="F13" s="2">
        <v>53</v>
      </c>
    </row>
    <row r="14" spans="2:6" x14ac:dyDescent="0.3">
      <c r="B14" s="2" t="s">
        <v>16</v>
      </c>
      <c r="C14" s="2" t="s">
        <v>21</v>
      </c>
      <c r="D14" s="3">
        <v>43391</v>
      </c>
      <c r="E14" s="2">
        <v>9</v>
      </c>
      <c r="F14" s="2">
        <v>52</v>
      </c>
    </row>
    <row r="15" spans="2:6" x14ac:dyDescent="0.3">
      <c r="B15" s="2" t="s">
        <v>17</v>
      </c>
      <c r="C15" s="2" t="s">
        <v>21</v>
      </c>
      <c r="D15" s="3">
        <v>43394</v>
      </c>
      <c r="E15" s="2">
        <v>14</v>
      </c>
      <c r="F15" s="2">
        <v>57</v>
      </c>
    </row>
    <row r="16" spans="2:6" x14ac:dyDescent="0.3">
      <c r="B16" s="2" t="s">
        <v>18</v>
      </c>
      <c r="C16" s="2" t="s">
        <v>21</v>
      </c>
      <c r="D16" s="3">
        <v>43393</v>
      </c>
      <c r="E16" s="2">
        <v>16</v>
      </c>
      <c r="F16" s="2">
        <v>72</v>
      </c>
    </row>
    <row r="17" spans="2:6" x14ac:dyDescent="0.3">
      <c r="B17" s="2" t="s">
        <v>19</v>
      </c>
      <c r="C17" s="2" t="s">
        <v>21</v>
      </c>
      <c r="D17" s="3">
        <v>43389</v>
      </c>
      <c r="E17" s="2">
        <v>10</v>
      </c>
      <c r="F17" s="2">
        <v>54</v>
      </c>
    </row>
    <row r="18" spans="2:6" ht="15" thickBot="1" x14ac:dyDescent="0.35">
      <c r="B18" s="4" t="s">
        <v>20</v>
      </c>
      <c r="C18" s="4" t="s">
        <v>21</v>
      </c>
      <c r="D18" s="5">
        <v>43382</v>
      </c>
      <c r="E18" s="4">
        <v>15</v>
      </c>
      <c r="F18" s="4">
        <v>59</v>
      </c>
    </row>
    <row r="19" spans="2:6" ht="15" thickBot="1" x14ac:dyDescent="0.35">
      <c r="B19" s="6" t="s">
        <v>22</v>
      </c>
      <c r="C19" s="7"/>
      <c r="D19" s="8"/>
      <c r="E19" s="2">
        <f>AVERAGE(E3:E18)</f>
        <v>13.8125</v>
      </c>
      <c r="F19" s="2">
        <f>AVERAGE(F3:F18)</f>
        <v>59.6875</v>
      </c>
    </row>
  </sheetData>
  <mergeCells count="1">
    <mergeCell ref="B19:D19"/>
  </mergeCells>
  <conditionalFormatting sqref="B3:B18">
    <cfRule type="duplicateValues" dxfId="50" priority="21"/>
    <cfRule type="containsText" dxfId="51" priority="1" operator="containsText" text="Frima">
      <formula>NOT(ISERROR(SEARCH("Frima",B3)))</formula>
    </cfRule>
  </conditionalFormatting>
  <conditionalFormatting sqref="B3:B18">
    <cfRule type="duplicateValues" dxfId="68" priority="23"/>
  </conditionalFormatting>
  <conditionalFormatting sqref="F3:F18">
    <cfRule type="iconSet" priority="9">
      <iconSet>
        <cfvo type="percent" val="0"/>
        <cfvo type="percent" val="$F$19"/>
        <cfvo type="percent" val="$F$19"/>
      </iconSet>
    </cfRule>
    <cfRule type="iconSet" priority="10">
      <iconSet iconSet="4Arrows">
        <cfvo type="percent" val="0"/>
        <cfvo type="percent" val="25"/>
        <cfvo type="percent" val="$F$19"/>
        <cfvo type="percent" val="$F$19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D3:D18">
    <cfRule type="timePeriod" dxfId="67" priority="4" timePeriod="today">
      <formula>FLOOR(D3,1)=TODAY()</formula>
    </cfRule>
    <cfRule type="timePeriod" dxfId="66" priority="5" timePeriod="yesterday">
      <formula>FLOOR(D3,1)=TODAY()-1</formula>
    </cfRule>
    <cfRule type="timePeriod" dxfId="65" priority="6" timePeriod="yesterday">
      <formula>FLOOR(D3,1)=TODAY()-1</formula>
    </cfRule>
    <cfRule type="timePeriod" dxfId="64" priority="7" timePeriod="today">
      <formula>FLOOR(D3,1)=TODAY()</formula>
    </cfRule>
    <cfRule type="timePeriod" dxfId="63" priority="8" timePeriod="last7Days">
      <formula>AND(TODAY()-FLOOR(D3,1)&lt;=6,FLOOR(D3,1)&lt;=TODAY())</formula>
    </cfRule>
  </conditionalFormatting>
  <conditionalFormatting sqref="E3:E18">
    <cfRule type="cellIs" dxfId="62" priority="3" operator="lessThan">
      <formula>$E$19</formula>
    </cfRule>
    <cfRule type="cellIs" dxfId="61" priority="2" operator="greaterThan">
      <formula>$E$19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C21" sqref="C21"/>
    </sheetView>
  </sheetViews>
  <sheetFormatPr defaultRowHeight="14.4" x14ac:dyDescent="0.3"/>
  <cols>
    <col min="1" max="1" width="31" customWidth="1"/>
    <col min="2" max="6" width="20" customWidth="1"/>
  </cols>
  <sheetData>
    <row r="2" spans="1:6" ht="21" x14ac:dyDescent="0.3">
      <c r="A2" s="9" t="s">
        <v>23</v>
      </c>
      <c r="B2" s="9" t="s">
        <v>24</v>
      </c>
      <c r="C2" s="9" t="s">
        <v>25</v>
      </c>
      <c r="D2" s="9" t="s">
        <v>26</v>
      </c>
      <c r="E2" s="9" t="s">
        <v>27</v>
      </c>
      <c r="F2" s="9" t="s">
        <v>28</v>
      </c>
    </row>
    <row r="3" spans="1:6" x14ac:dyDescent="0.3">
      <c r="A3" s="2" t="s">
        <v>29</v>
      </c>
      <c r="B3" s="2">
        <v>48</v>
      </c>
      <c r="C3" s="2">
        <v>4500</v>
      </c>
      <c r="D3" s="2">
        <f>B3+20</f>
        <v>68</v>
      </c>
      <c r="E3" s="2">
        <f>$C3*(100%-5%)</f>
        <v>4275</v>
      </c>
      <c r="F3" s="10">
        <f>E3/$E$14</f>
        <v>0.1645813282001925</v>
      </c>
    </row>
    <row r="4" spans="1:6" x14ac:dyDescent="0.3">
      <c r="A4" s="2" t="s">
        <v>30</v>
      </c>
      <c r="B4" s="2">
        <v>96</v>
      </c>
      <c r="C4" s="2">
        <v>2000</v>
      </c>
      <c r="D4" s="2">
        <f t="shared" ref="D4:D13" si="0">B4+$I$4</f>
        <v>96</v>
      </c>
      <c r="E4" s="2">
        <f t="shared" ref="E4:E13" si="1">$C4*(100%-$I$5)</f>
        <v>2000</v>
      </c>
      <c r="F4" s="10">
        <f t="shared" ref="F4:F13" si="2">E4/$E$14</f>
        <v>7.6997112608277185E-2</v>
      </c>
    </row>
    <row r="5" spans="1:6" x14ac:dyDescent="0.3">
      <c r="A5" s="2" t="s">
        <v>31</v>
      </c>
      <c r="B5" s="2">
        <v>85</v>
      </c>
      <c r="C5" s="2">
        <v>1200</v>
      </c>
      <c r="D5" s="2">
        <f t="shared" si="0"/>
        <v>85</v>
      </c>
      <c r="E5" s="2">
        <f t="shared" si="1"/>
        <v>1200</v>
      </c>
      <c r="F5" s="10">
        <f t="shared" si="2"/>
        <v>4.6198267564966311E-2</v>
      </c>
    </row>
    <row r="6" spans="1:6" x14ac:dyDescent="0.3">
      <c r="A6" s="2" t="s">
        <v>32</v>
      </c>
      <c r="B6" s="2">
        <v>23</v>
      </c>
      <c r="C6" s="2">
        <v>1300</v>
      </c>
      <c r="D6" s="2">
        <f t="shared" si="0"/>
        <v>23</v>
      </c>
      <c r="E6" s="2">
        <f t="shared" si="1"/>
        <v>1300</v>
      </c>
      <c r="F6" s="10">
        <f t="shared" si="2"/>
        <v>5.004812319538017E-2</v>
      </c>
    </row>
    <row r="7" spans="1:6" x14ac:dyDescent="0.3">
      <c r="A7" s="2" t="s">
        <v>33</v>
      </c>
      <c r="B7" s="2">
        <v>40</v>
      </c>
      <c r="C7" s="2">
        <v>1500</v>
      </c>
      <c r="D7" s="2">
        <f t="shared" si="0"/>
        <v>40</v>
      </c>
      <c r="E7" s="2">
        <f t="shared" si="1"/>
        <v>1500</v>
      </c>
      <c r="F7" s="10">
        <f t="shared" si="2"/>
        <v>5.7747834456207889E-2</v>
      </c>
    </row>
    <row r="8" spans="1:6" x14ac:dyDescent="0.3">
      <c r="A8" s="2" t="s">
        <v>34</v>
      </c>
      <c r="B8" s="2">
        <v>26</v>
      </c>
      <c r="C8" s="2">
        <v>2500</v>
      </c>
      <c r="D8" s="2">
        <f t="shared" si="0"/>
        <v>26</v>
      </c>
      <c r="E8" s="2">
        <f t="shared" si="1"/>
        <v>2500</v>
      </c>
      <c r="F8" s="10">
        <f t="shared" si="2"/>
        <v>9.6246390760346481E-2</v>
      </c>
    </row>
    <row r="9" spans="1:6" x14ac:dyDescent="0.3">
      <c r="A9" s="2" t="s">
        <v>35</v>
      </c>
      <c r="B9" s="2">
        <v>12</v>
      </c>
      <c r="C9" s="2">
        <v>2400</v>
      </c>
      <c r="D9" s="2">
        <f t="shared" si="0"/>
        <v>12</v>
      </c>
      <c r="E9" s="2">
        <f t="shared" si="1"/>
        <v>2400</v>
      </c>
      <c r="F9" s="10">
        <f t="shared" si="2"/>
        <v>9.2396535129932622E-2</v>
      </c>
    </row>
    <row r="10" spans="1:6" x14ac:dyDescent="0.3">
      <c r="A10" s="2" t="s">
        <v>36</v>
      </c>
      <c r="B10" s="2">
        <v>45</v>
      </c>
      <c r="C10" s="2">
        <v>3200</v>
      </c>
      <c r="D10" s="2">
        <f t="shared" si="0"/>
        <v>45</v>
      </c>
      <c r="E10" s="2">
        <f t="shared" si="1"/>
        <v>3200</v>
      </c>
      <c r="F10" s="10">
        <f t="shared" si="2"/>
        <v>0.12319538017324351</v>
      </c>
    </row>
    <row r="11" spans="1:6" x14ac:dyDescent="0.3">
      <c r="A11" s="2" t="s">
        <v>37</v>
      </c>
      <c r="B11" s="2">
        <v>56</v>
      </c>
      <c r="C11" s="2">
        <v>4200</v>
      </c>
      <c r="D11" s="2">
        <f t="shared" si="0"/>
        <v>56</v>
      </c>
      <c r="E11" s="2">
        <f t="shared" si="1"/>
        <v>4200</v>
      </c>
      <c r="F11" s="10">
        <f t="shared" si="2"/>
        <v>0.16169393647738209</v>
      </c>
    </row>
    <row r="12" spans="1:6" x14ac:dyDescent="0.3">
      <c r="A12" s="2" t="s">
        <v>38</v>
      </c>
      <c r="B12" s="2">
        <v>32</v>
      </c>
      <c r="C12" s="2">
        <v>1600</v>
      </c>
      <c r="D12" s="2">
        <f t="shared" si="0"/>
        <v>32</v>
      </c>
      <c r="E12" s="2">
        <f t="shared" si="1"/>
        <v>1600</v>
      </c>
      <c r="F12" s="10">
        <f t="shared" si="2"/>
        <v>6.1597690086621755E-2</v>
      </c>
    </row>
    <row r="13" spans="1:6" x14ac:dyDescent="0.3">
      <c r="A13" s="2" t="s">
        <v>39</v>
      </c>
      <c r="B13" s="2">
        <v>42</v>
      </c>
      <c r="C13" s="2">
        <v>1800</v>
      </c>
      <c r="D13" s="2">
        <f t="shared" si="0"/>
        <v>42</v>
      </c>
      <c r="E13" s="2">
        <f t="shared" si="1"/>
        <v>1800</v>
      </c>
      <c r="F13" s="10">
        <f t="shared" si="2"/>
        <v>6.9297401347449467E-2</v>
      </c>
    </row>
    <row r="14" spans="1:6" x14ac:dyDescent="0.3">
      <c r="A14" s="12" t="s">
        <v>40</v>
      </c>
      <c r="B14" s="13">
        <f>SUM(B3:B13)</f>
        <v>505</v>
      </c>
      <c r="C14" s="13">
        <f>SUM(C3:C13)</f>
        <v>26200</v>
      </c>
      <c r="D14" s="12">
        <f>SUM(D3:D13)</f>
        <v>525</v>
      </c>
      <c r="E14" s="12">
        <f>SUM(E3:E13)</f>
        <v>25975</v>
      </c>
      <c r="F14" s="11"/>
    </row>
  </sheetData>
  <conditionalFormatting sqref="F18">
    <cfRule type="expression" dxfId="91" priority="6">
      <formula>B3&lt;15</formula>
    </cfRule>
  </conditionalFormatting>
  <conditionalFormatting sqref="B3:B13">
    <cfRule type="expression" dxfId="90" priority="5">
      <formula>B3&lt;15</formula>
    </cfRule>
  </conditionalFormatting>
  <conditionalFormatting sqref="C17">
    <cfRule type="expression" priority="4">
      <formula>AND(E3&lt;3000,E3&gt;2000)</formula>
    </cfRule>
  </conditionalFormatting>
  <conditionalFormatting sqref="F15">
    <cfRule type="expression" dxfId="89" priority="3">
      <formula>AND(E3&lt;3000,E3&gt;2000)</formula>
    </cfRule>
  </conditionalFormatting>
  <conditionalFormatting sqref="E3">
    <cfRule type="expression" dxfId="88" priority="2">
      <formula>AND(E3&lt;3000,E3&gt;2000)</formula>
    </cfRule>
  </conditionalFormatting>
  <conditionalFormatting sqref="E4:E13">
    <cfRule type="expression" dxfId="87" priority="1">
      <formula>AND(E4&lt;3000,E4&gt;2000)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14" sqref="G14"/>
    </sheetView>
  </sheetViews>
  <sheetFormatPr defaultRowHeight="14.4" x14ac:dyDescent="0.3"/>
  <cols>
    <col min="1" max="1" width="31" customWidth="1"/>
    <col min="2" max="6" width="20" customWidth="1"/>
  </cols>
  <sheetData>
    <row r="1" spans="1:6" x14ac:dyDescent="0.3">
      <c r="A1" s="2" t="s">
        <v>41</v>
      </c>
      <c r="B1" s="2"/>
      <c r="C1" s="2"/>
      <c r="D1" s="2"/>
      <c r="E1" s="2"/>
      <c r="F1" s="2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</row>
    <row r="4" spans="1:6" x14ac:dyDescent="0.3">
      <c r="A4" s="2" t="s">
        <v>29</v>
      </c>
      <c r="B4" s="2">
        <v>48</v>
      </c>
      <c r="C4" s="2">
        <v>4500</v>
      </c>
      <c r="D4" s="2">
        <f>B4+20</f>
        <v>68</v>
      </c>
      <c r="E4" s="2">
        <f>$C4*(100%-5%)</f>
        <v>4275</v>
      </c>
      <c r="F4" s="14">
        <f>E4/$E$15</f>
        <v>0.17509727626459143</v>
      </c>
    </row>
    <row r="5" spans="1:6" x14ac:dyDescent="0.3">
      <c r="A5" s="2" t="s">
        <v>30</v>
      </c>
      <c r="B5" s="2">
        <v>96</v>
      </c>
      <c r="C5" s="2">
        <v>2000</v>
      </c>
      <c r="D5" s="2">
        <f>B5+20</f>
        <v>116</v>
      </c>
      <c r="E5" s="2">
        <f t="shared" ref="E5:E14" si="0">$C5*(100%-5%)</f>
        <v>1900</v>
      </c>
      <c r="F5" s="14">
        <f t="shared" ref="F5:F14" si="1">E5/$E$15</f>
        <v>7.7821011673151752E-2</v>
      </c>
    </row>
    <row r="6" spans="1:6" x14ac:dyDescent="0.3">
      <c r="A6" s="2" t="s">
        <v>31</v>
      </c>
      <c r="B6" s="2">
        <v>85</v>
      </c>
      <c r="C6" s="2">
        <v>1200</v>
      </c>
      <c r="D6" s="2">
        <f t="shared" ref="D5:D14" si="2">B6+20</f>
        <v>105</v>
      </c>
      <c r="E6" s="2">
        <f t="shared" si="0"/>
        <v>1140</v>
      </c>
      <c r="F6" s="14">
        <f t="shared" si="1"/>
        <v>4.6692607003891051E-2</v>
      </c>
    </row>
    <row r="7" spans="1:6" x14ac:dyDescent="0.3">
      <c r="A7" s="2" t="s">
        <v>32</v>
      </c>
      <c r="B7" s="2">
        <v>23</v>
      </c>
      <c r="C7" s="2">
        <v>1300</v>
      </c>
      <c r="D7" s="2">
        <f t="shared" si="2"/>
        <v>43</v>
      </c>
      <c r="E7" s="2">
        <f t="shared" si="0"/>
        <v>1235</v>
      </c>
      <c r="F7" s="14">
        <f t="shared" si="1"/>
        <v>5.0583657587548639E-2</v>
      </c>
    </row>
    <row r="8" spans="1:6" x14ac:dyDescent="0.3">
      <c r="A8" s="2" t="s">
        <v>33</v>
      </c>
      <c r="B8" s="2">
        <v>40</v>
      </c>
      <c r="C8" s="2">
        <v>1500</v>
      </c>
      <c r="D8" s="2">
        <f t="shared" si="2"/>
        <v>60</v>
      </c>
      <c r="E8" s="2">
        <f t="shared" si="0"/>
        <v>1425</v>
      </c>
      <c r="F8" s="14">
        <f t="shared" si="1"/>
        <v>5.8365758754863814E-2</v>
      </c>
    </row>
    <row r="9" spans="1:6" x14ac:dyDescent="0.3">
      <c r="A9" s="2" t="s">
        <v>34</v>
      </c>
      <c r="B9" s="2">
        <v>26</v>
      </c>
      <c r="C9" s="2">
        <v>2500</v>
      </c>
      <c r="D9" s="2">
        <f t="shared" si="2"/>
        <v>46</v>
      </c>
      <c r="E9" s="2">
        <f t="shared" si="0"/>
        <v>2375</v>
      </c>
      <c r="F9" s="14">
        <f t="shared" si="1"/>
        <v>9.727626459143969E-2</v>
      </c>
    </row>
    <row r="10" spans="1:6" x14ac:dyDescent="0.3">
      <c r="A10" s="2" t="s">
        <v>35</v>
      </c>
      <c r="B10" s="2">
        <v>22</v>
      </c>
      <c r="C10" s="2">
        <v>2400</v>
      </c>
      <c r="D10" s="2">
        <f t="shared" si="2"/>
        <v>42</v>
      </c>
      <c r="E10" s="2">
        <f t="shared" si="0"/>
        <v>2280</v>
      </c>
      <c r="F10" s="14">
        <f t="shared" si="1"/>
        <v>9.3385214007782102E-2</v>
      </c>
    </row>
    <row r="11" spans="1:6" x14ac:dyDescent="0.3">
      <c r="A11" s="2" t="s">
        <v>36</v>
      </c>
      <c r="B11" s="2">
        <v>45</v>
      </c>
      <c r="C11" s="2">
        <v>3200</v>
      </c>
      <c r="D11" s="2">
        <f t="shared" si="2"/>
        <v>65</v>
      </c>
      <c r="E11" s="2">
        <f t="shared" si="0"/>
        <v>3040</v>
      </c>
      <c r="F11" s="14">
        <f t="shared" si="1"/>
        <v>0.1245136186770428</v>
      </c>
    </row>
    <row r="12" spans="1:6" x14ac:dyDescent="0.3">
      <c r="A12" s="2" t="s">
        <v>37</v>
      </c>
      <c r="B12" s="2">
        <v>56</v>
      </c>
      <c r="C12" s="2">
        <v>4200</v>
      </c>
      <c r="D12" s="2">
        <f t="shared" si="2"/>
        <v>76</v>
      </c>
      <c r="E12" s="2">
        <f t="shared" si="0"/>
        <v>3990</v>
      </c>
      <c r="F12" s="14">
        <f t="shared" si="1"/>
        <v>0.16342412451361868</v>
      </c>
    </row>
    <row r="13" spans="1:6" x14ac:dyDescent="0.3">
      <c r="A13" s="2" t="s">
        <v>38</v>
      </c>
      <c r="B13" s="2">
        <v>32</v>
      </c>
      <c r="C13" s="2">
        <v>1800</v>
      </c>
      <c r="D13" s="2">
        <f t="shared" si="2"/>
        <v>52</v>
      </c>
      <c r="E13" s="2">
        <f t="shared" si="0"/>
        <v>1710</v>
      </c>
      <c r="F13" s="14">
        <f t="shared" si="1"/>
        <v>7.0038910505836577E-2</v>
      </c>
    </row>
    <row r="14" spans="1:6" x14ac:dyDescent="0.3">
      <c r="A14" s="2" t="s">
        <v>39</v>
      </c>
      <c r="B14" s="2">
        <v>52</v>
      </c>
      <c r="C14" s="2">
        <v>1100</v>
      </c>
      <c r="D14" s="2">
        <f t="shared" si="2"/>
        <v>72</v>
      </c>
      <c r="E14" s="2">
        <f>$C14*(100%-5%)</f>
        <v>1045</v>
      </c>
      <c r="F14" s="14">
        <f t="shared" si="1"/>
        <v>4.2801556420233464E-2</v>
      </c>
    </row>
    <row r="15" spans="1:6" x14ac:dyDescent="0.3">
      <c r="A15" s="2" t="s">
        <v>40</v>
      </c>
      <c r="B15" s="2">
        <f>SUM(B4:B14)</f>
        <v>525</v>
      </c>
      <c r="C15" s="2">
        <f>SUM(C4:C14)</f>
        <v>25700</v>
      </c>
      <c r="D15" s="2">
        <f>SUM(D4:D14)</f>
        <v>745</v>
      </c>
      <c r="E15" s="2">
        <f>SUM(E4:E14)</f>
        <v>24415</v>
      </c>
      <c r="F15" s="2"/>
    </row>
  </sheetData>
  <conditionalFormatting sqref="A4:F14">
    <cfRule type="expression" dxfId="7" priority="5">
      <formula>$D4=42</formula>
    </cfRule>
    <cfRule type="expression" dxfId="6" priority="4">
      <formula>$C4&gt;3000</formula>
    </cfRule>
    <cfRule type="expression" dxfId="4" priority="2">
      <formula>$E4&lt;1200</formula>
    </cfRule>
    <cfRule type="expression" dxfId="5" priority="1">
      <formula>AND($F4&lt;9%,$F4&gt;5%)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Koşullu Biçimlendirme Detayları</vt:lpstr>
      <vt:lpstr>Koş. Biçim. Formül Kullanımı</vt:lpstr>
      <vt:lpstr>Koş. Biç Bütün Satır Renklendir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2023-04-24T14:52:33Z</dcterms:modified>
</cp:coreProperties>
</file>