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AC37" i="2" l="1"/>
  <c r="AB37" i="2"/>
  <c r="AA37" i="2"/>
  <c r="Z37" i="2"/>
  <c r="Y37" i="2"/>
  <c r="X37" i="2"/>
  <c r="W37" i="2"/>
  <c r="AD37" i="2" s="1"/>
  <c r="V37" i="2"/>
  <c r="M37" i="2"/>
  <c r="AC36" i="2"/>
  <c r="AB36" i="2"/>
  <c r="AA36" i="2"/>
  <c r="Z36" i="2"/>
  <c r="Y36" i="2"/>
  <c r="X36" i="2"/>
  <c r="W36" i="2"/>
  <c r="AD36" i="2" s="1"/>
  <c r="V36" i="2"/>
  <c r="M36" i="2"/>
  <c r="AC35" i="2"/>
  <c r="AB35" i="2"/>
  <c r="AA35" i="2"/>
  <c r="Z35" i="2"/>
  <c r="Y35" i="2"/>
  <c r="X35" i="2"/>
  <c r="W35" i="2"/>
  <c r="AD35" i="2" s="1"/>
  <c r="V35" i="2"/>
  <c r="M35" i="2"/>
  <c r="AC34" i="2"/>
  <c r="AB34" i="2"/>
  <c r="AA34" i="2"/>
  <c r="Z34" i="2"/>
  <c r="AD34" i="2" s="1"/>
  <c r="Y34" i="2"/>
  <c r="X34" i="2"/>
  <c r="W34" i="2"/>
  <c r="V34" i="2"/>
  <c r="M34" i="2"/>
  <c r="AC33" i="2"/>
  <c r="AB33" i="2"/>
  <c r="AA33" i="2"/>
  <c r="Z33" i="2"/>
  <c r="Y33" i="2"/>
  <c r="X33" i="2"/>
  <c r="W33" i="2"/>
  <c r="AD33" i="2" s="1"/>
  <c r="V33" i="2"/>
  <c r="M33" i="2"/>
  <c r="AC32" i="2"/>
  <c r="AB32" i="2"/>
  <c r="AA32" i="2"/>
  <c r="Z32" i="2"/>
  <c r="AD32" i="2" s="1"/>
  <c r="Y32" i="2"/>
  <c r="X32" i="2"/>
  <c r="W32" i="2"/>
  <c r="V32" i="2"/>
  <c r="M32" i="2"/>
  <c r="AC31" i="2"/>
  <c r="AB31" i="2"/>
  <c r="AA31" i="2"/>
  <c r="Z31" i="2"/>
  <c r="Y31" i="2"/>
  <c r="X31" i="2"/>
  <c r="W31" i="2"/>
  <c r="AD31" i="2" s="1"/>
  <c r="V31" i="2"/>
  <c r="M31" i="2"/>
  <c r="AC30" i="2"/>
  <c r="AB30" i="2"/>
  <c r="AA30" i="2"/>
  <c r="Z30" i="2"/>
  <c r="AD30" i="2" s="1"/>
  <c r="Y30" i="2"/>
  <c r="X30" i="2"/>
  <c r="W30" i="2"/>
  <c r="V30" i="2"/>
  <c r="M30" i="2"/>
  <c r="AC29" i="2"/>
  <c r="AB29" i="2"/>
  <c r="AA29" i="2"/>
  <c r="Z29" i="2"/>
  <c r="Y29" i="2"/>
  <c r="X29" i="2"/>
  <c r="W29" i="2"/>
  <c r="AD29" i="2" s="1"/>
  <c r="V29" i="2"/>
  <c r="M29" i="2"/>
  <c r="AC28" i="2"/>
  <c r="AB28" i="2"/>
  <c r="AA28" i="2"/>
  <c r="Z28" i="2"/>
  <c r="AD28" i="2" s="1"/>
  <c r="Y28" i="2"/>
  <c r="X28" i="2"/>
  <c r="W28" i="2"/>
  <c r="V28" i="2"/>
  <c r="M28" i="2"/>
  <c r="AC27" i="2"/>
  <c r="AB27" i="2"/>
  <c r="AA27" i="2"/>
  <c r="Z27" i="2"/>
  <c r="Y27" i="2"/>
  <c r="X27" i="2"/>
  <c r="W27" i="2"/>
  <c r="AD27" i="2" s="1"/>
  <c r="V27" i="2"/>
  <c r="M27" i="2"/>
  <c r="AC26" i="2"/>
  <c r="AB26" i="2"/>
  <c r="AA26" i="2"/>
  <c r="Z26" i="2"/>
  <c r="AD26" i="2" s="1"/>
  <c r="Y26" i="2"/>
  <c r="X26" i="2"/>
  <c r="W26" i="2"/>
  <c r="V26" i="2"/>
  <c r="M26" i="2"/>
  <c r="AC25" i="2"/>
  <c r="AB25" i="2"/>
  <c r="AA25" i="2"/>
  <c r="Z25" i="2"/>
  <c r="Y25" i="2"/>
  <c r="X25" i="2"/>
  <c r="AD25" i="2" s="1"/>
  <c r="W25" i="2"/>
  <c r="V25" i="2"/>
  <c r="M25" i="2"/>
  <c r="AC24" i="2"/>
  <c r="AB24" i="2"/>
  <c r="AA24" i="2"/>
  <c r="Z24" i="2"/>
  <c r="AD24" i="2" s="1"/>
  <c r="Y24" i="2"/>
  <c r="X24" i="2"/>
  <c r="W24" i="2"/>
  <c r="V24" i="2"/>
  <c r="M24" i="2"/>
  <c r="AC23" i="2"/>
  <c r="AB23" i="2"/>
  <c r="AA23" i="2"/>
  <c r="Z23" i="2"/>
  <c r="Y23" i="2"/>
  <c r="X23" i="2"/>
  <c r="AD23" i="2" s="1"/>
  <c r="W23" i="2"/>
  <c r="V23" i="2"/>
  <c r="M23" i="2"/>
  <c r="AC22" i="2"/>
  <c r="AB22" i="2"/>
  <c r="AA22" i="2"/>
  <c r="Z22" i="2"/>
  <c r="AD22" i="2" s="1"/>
  <c r="Y22" i="2"/>
  <c r="X22" i="2"/>
  <c r="W22" i="2"/>
  <c r="V22" i="2"/>
  <c r="M22" i="2"/>
  <c r="AC21" i="2"/>
  <c r="AB21" i="2"/>
  <c r="AA21" i="2"/>
  <c r="Z21" i="2"/>
  <c r="Y21" i="2"/>
  <c r="X21" i="2"/>
  <c r="AD21" i="2" s="1"/>
  <c r="W21" i="2"/>
  <c r="V21" i="2"/>
  <c r="M21" i="2"/>
  <c r="AC20" i="2"/>
  <c r="AB20" i="2"/>
  <c r="AA20" i="2"/>
  <c r="Z20" i="2"/>
  <c r="AD20" i="2" s="1"/>
  <c r="Y20" i="2"/>
  <c r="X20" i="2"/>
  <c r="W20" i="2"/>
  <c r="V20" i="2"/>
  <c r="M20" i="2"/>
  <c r="AC19" i="2"/>
  <c r="AB19" i="2"/>
  <c r="AA19" i="2"/>
  <c r="Z19" i="2"/>
  <c r="Y19" i="2"/>
  <c r="X19" i="2"/>
  <c r="AD19" i="2" s="1"/>
  <c r="W19" i="2"/>
  <c r="V19" i="2"/>
  <c r="M19" i="2"/>
  <c r="AC18" i="2"/>
  <c r="AB18" i="2"/>
  <c r="AA18" i="2"/>
  <c r="Z18" i="2"/>
  <c r="AD18" i="2" s="1"/>
  <c r="Y18" i="2"/>
  <c r="X18" i="2"/>
  <c r="W18" i="2"/>
  <c r="V18" i="2"/>
  <c r="M18" i="2"/>
  <c r="AC17" i="2"/>
  <c r="AB17" i="2"/>
  <c r="AA17" i="2"/>
  <c r="Z17" i="2"/>
  <c r="Y17" i="2"/>
  <c r="X17" i="2"/>
  <c r="AD17" i="2" s="1"/>
  <c r="W17" i="2"/>
  <c r="V17" i="2"/>
  <c r="M17" i="2"/>
  <c r="AC16" i="2"/>
  <c r="AB16" i="2"/>
  <c r="AA16" i="2"/>
  <c r="Z16" i="2"/>
  <c r="AD16" i="2" s="1"/>
  <c r="Y16" i="2"/>
  <c r="X16" i="2"/>
  <c r="W16" i="2"/>
  <c r="V16" i="2"/>
  <c r="M16" i="2"/>
  <c r="AC15" i="2"/>
  <c r="AB15" i="2"/>
  <c r="AA15" i="2"/>
  <c r="Z15" i="2"/>
  <c r="Y15" i="2"/>
  <c r="X15" i="2"/>
  <c r="AD15" i="2" s="1"/>
  <c r="W15" i="2"/>
  <c r="V15" i="2"/>
  <c r="M15" i="2"/>
  <c r="AC14" i="2"/>
  <c r="AB14" i="2"/>
  <c r="AA14" i="2"/>
  <c r="Z14" i="2"/>
  <c r="AD14" i="2" s="1"/>
  <c r="Y14" i="2"/>
  <c r="X14" i="2"/>
  <c r="W14" i="2"/>
  <c r="V14" i="2"/>
  <c r="M14" i="2"/>
  <c r="AC13" i="2"/>
  <c r="AB13" i="2"/>
  <c r="AA13" i="2"/>
  <c r="Z13" i="2"/>
  <c r="Y13" i="2"/>
  <c r="X13" i="2"/>
  <c r="AD13" i="2" s="1"/>
  <c r="W13" i="2"/>
  <c r="V13" i="2"/>
  <c r="M13" i="2"/>
  <c r="AC12" i="2"/>
  <c r="AB12" i="2"/>
  <c r="AA12" i="2"/>
  <c r="Z12" i="2"/>
  <c r="AD12" i="2" s="1"/>
  <c r="Y12" i="2"/>
  <c r="X12" i="2"/>
  <c r="W12" i="2"/>
  <c r="V12" i="2"/>
  <c r="M12" i="2"/>
  <c r="AC11" i="2"/>
  <c r="AB11" i="2"/>
  <c r="AA11" i="2"/>
  <c r="Z11" i="2"/>
  <c r="Y11" i="2"/>
  <c r="X11" i="2"/>
  <c r="AD11" i="2" s="1"/>
  <c r="W11" i="2"/>
  <c r="V11" i="2"/>
  <c r="M11" i="2"/>
  <c r="AC10" i="2"/>
  <c r="AB10" i="2"/>
  <c r="AA10" i="2"/>
  <c r="Z10" i="2"/>
  <c r="AD10" i="2" s="1"/>
  <c r="Y10" i="2"/>
  <c r="X10" i="2"/>
  <c r="W10" i="2"/>
  <c r="V10" i="2"/>
  <c r="M10" i="2"/>
  <c r="AC9" i="2"/>
  <c r="AB9" i="2"/>
  <c r="AA9" i="2"/>
  <c r="Z9" i="2"/>
  <c r="Y9" i="2"/>
  <c r="X9" i="2"/>
  <c r="AD9" i="2" s="1"/>
  <c r="W9" i="2"/>
  <c r="V9" i="2"/>
  <c r="M9" i="2"/>
  <c r="AC8" i="2"/>
  <c r="AB8" i="2"/>
  <c r="AA8" i="2"/>
  <c r="Z8" i="2"/>
  <c r="AD8" i="2" s="1"/>
  <c r="Y8" i="2"/>
  <c r="X8" i="2"/>
  <c r="W8" i="2"/>
  <c r="V8" i="2"/>
  <c r="M8" i="2"/>
  <c r="AC7" i="2"/>
  <c r="AB7" i="2"/>
  <c r="AA7" i="2"/>
  <c r="Z7" i="2"/>
  <c r="Y7" i="2"/>
  <c r="X7" i="2"/>
  <c r="AD7" i="2" s="1"/>
  <c r="W7" i="2"/>
  <c r="V7" i="2"/>
  <c r="M7" i="2"/>
  <c r="AC6" i="2"/>
  <c r="AB6" i="2"/>
  <c r="AA6" i="2"/>
  <c r="Z6" i="2"/>
  <c r="AD6" i="2" s="1"/>
  <c r="Y6" i="2"/>
  <c r="X6" i="2"/>
  <c r="W6" i="2"/>
  <c r="V6" i="2"/>
  <c r="M6" i="2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<sst xmlns="http://schemas.openxmlformats.org/spreadsheetml/2006/main" count="385" uniqueCount="131">
  <si>
    <t>SNO</t>
  </si>
  <si>
    <t>FEEDBACK QUERY</t>
  </si>
  <si>
    <t>SEC</t>
  </si>
  <si>
    <t>SUB CODE</t>
  </si>
  <si>
    <t>STAFF CODE</t>
  </si>
  <si>
    <t>STAFF NAME</t>
  </si>
  <si>
    <t>Very Poor</t>
  </si>
  <si>
    <t xml:space="preserve"> Poor </t>
  </si>
  <si>
    <t xml:space="preserve">Average </t>
  </si>
  <si>
    <t>Good</t>
  </si>
  <si>
    <t>Excellent</t>
  </si>
  <si>
    <t>AVG. POINT</t>
  </si>
  <si>
    <t>Does your teacher come well prepared to the class?</t>
  </si>
  <si>
    <t>A</t>
  </si>
  <si>
    <t>BT19501</t>
  </si>
  <si>
    <t>BT122</t>
  </si>
  <si>
    <t>Dr.T.Anitha</t>
  </si>
  <si>
    <t>Does the lecture provide conceptual clarity?</t>
  </si>
  <si>
    <t>The course involves primarily descriptive topics. Explanation of the principles, linking concepts and ideas with real life applications through case studies and demonstration by the faculty?</t>
  </si>
  <si>
    <t>Does your teacher provide more information than the text book?</t>
  </si>
  <si>
    <t>Is the voice of your teacher clear and audible?</t>
  </si>
  <si>
    <t>How are the communication skills of the faculty member?</t>
  </si>
  <si>
    <t>Does your teacher hold attention of all the students in the class?</t>
  </si>
  <si>
    <t>BT19502</t>
  </si>
  <si>
    <t>BT105</t>
  </si>
  <si>
    <t>Dr.R.Jayasree</t>
  </si>
  <si>
    <t>BT19503</t>
  </si>
  <si>
    <t>BT131</t>
  </si>
  <si>
    <t>Dr.R.V.Hemavathy</t>
  </si>
  <si>
    <t>BT19504</t>
  </si>
  <si>
    <t>BT33</t>
  </si>
  <si>
    <t>Dr.M.Sankar</t>
  </si>
  <si>
    <t>B</t>
  </si>
  <si>
    <t>BT114</t>
  </si>
  <si>
    <t>Dr.B.Vijayageetha</t>
  </si>
  <si>
    <t>Dr.RV.Hemavathy</t>
  </si>
  <si>
    <t>BT174</t>
  </si>
  <si>
    <t>Ms.Sujagayathri</t>
  </si>
  <si>
    <t>C</t>
  </si>
  <si>
    <t>BT85</t>
  </si>
  <si>
    <t>Dr.R.Anila</t>
  </si>
  <si>
    <t>BT165</t>
  </si>
  <si>
    <t>Ms.SR.Saranya</t>
  </si>
  <si>
    <t>BT169</t>
  </si>
  <si>
    <t>Ms.Sangeetha gandhi</t>
  </si>
  <si>
    <t>BT109</t>
  </si>
  <si>
    <t>Dr.S.Thiruvengadam</t>
  </si>
  <si>
    <t>A/B/C</t>
  </si>
  <si>
    <t>BT19P51</t>
  </si>
  <si>
    <t>BT106</t>
  </si>
  <si>
    <t>Mr.T.Babu</t>
  </si>
  <si>
    <t>BT19P52</t>
  </si>
  <si>
    <t>BT17</t>
  </si>
  <si>
    <t>Dr.V.Gayathiri</t>
  </si>
  <si>
    <t>OBM1901</t>
  </si>
  <si>
    <t>BM60</t>
  </si>
  <si>
    <t>Ms.E.Karupathal</t>
  </si>
  <si>
    <t>OBM1902</t>
  </si>
  <si>
    <t>BM73</t>
  </si>
  <si>
    <t>Ms. S. Abiramy</t>
  </si>
  <si>
    <t>PART 4 STAKEHOLDER FEEDBACK</t>
  </si>
  <si>
    <t>S.NO</t>
  </si>
  <si>
    <t>Faculty Name</t>
  </si>
  <si>
    <t>Designation</t>
  </si>
  <si>
    <t>Department</t>
  </si>
  <si>
    <t>4.1 Online Students’ Feedback (50) Subject1</t>
  </si>
  <si>
    <t>4.1 Online Students’ Feedback (50) Subject2</t>
  </si>
  <si>
    <t>Cummulative total points</t>
  </si>
  <si>
    <t>Subject Code</t>
  </si>
  <si>
    <t>Does the faculty solve adequate complex problems in the class wherever needed?</t>
  </si>
  <si>
    <t>Is the voice of your teacher clear &amp; audible?</t>
  </si>
  <si>
    <t>Total points</t>
  </si>
  <si>
    <t>Cummulative Total points</t>
  </si>
  <si>
    <t xml:space="preserve">Dr. K. Bhaskar </t>
  </si>
  <si>
    <t xml:space="preserve">Professor and Head </t>
  </si>
  <si>
    <t xml:space="preserve">Automobile </t>
  </si>
  <si>
    <t>AT19342</t>
  </si>
  <si>
    <t>Dr.R.JAYASREE</t>
  </si>
  <si>
    <t>PROF</t>
  </si>
  <si>
    <t>Biotech</t>
  </si>
  <si>
    <t>Dr.S.THIRUVENGADAM</t>
  </si>
  <si>
    <t>BT19301</t>
  </si>
  <si>
    <t>Dr.K.SATHYA</t>
  </si>
  <si>
    <t>BT19701</t>
  </si>
  <si>
    <t>Dr.T.ANITHA</t>
  </si>
  <si>
    <t>AOP</t>
  </si>
  <si>
    <t>Dr.D.SRIDHAR</t>
  </si>
  <si>
    <t>Dr.M.SANKAR</t>
  </si>
  <si>
    <t>AOP &amp; HEAD</t>
  </si>
  <si>
    <t>Mr.T.BABU</t>
  </si>
  <si>
    <t>AP (SG)</t>
  </si>
  <si>
    <t>Dr.T.A.SELVAKUMAR</t>
  </si>
  <si>
    <t>BT19305</t>
  </si>
  <si>
    <t>Dr.P.RAJASEKAR</t>
  </si>
  <si>
    <t xml:space="preserve">      BT19302</t>
  </si>
  <si>
    <t>BT19P76</t>
  </si>
  <si>
    <t>Dr.M.MILLICENT MABEL</t>
  </si>
  <si>
    <t>Dr.D.HARI PRIYA</t>
  </si>
  <si>
    <t>BT19703</t>
  </si>
  <si>
    <t>Dr.R.V.HEMAVATHY</t>
  </si>
  <si>
    <t>Dr.B.VIJAYA GEETHA</t>
  </si>
  <si>
    <t>BT19P74</t>
  </si>
  <si>
    <t>Dr.R.ANILA</t>
  </si>
  <si>
    <t>Mr.S.ARUN KUMAR</t>
  </si>
  <si>
    <t>AP</t>
  </si>
  <si>
    <t>BT19302</t>
  </si>
  <si>
    <t>Dr.P.SARAVANAN</t>
  </si>
  <si>
    <t>BT19P77</t>
  </si>
  <si>
    <t>Ms.K.S.SHREENIDHI BREAK SEP TO JAN</t>
  </si>
  <si>
    <t>GE19307</t>
  </si>
  <si>
    <t>BT19702</t>
  </si>
  <si>
    <t>Dr.SUJATA ROY</t>
  </si>
  <si>
    <t>AP (SS)</t>
  </si>
  <si>
    <t>Dr.G.CARLIN GEOR MALAR</t>
  </si>
  <si>
    <t>BT19P71</t>
  </si>
  <si>
    <t>Ms.PREETHI.B</t>
  </si>
  <si>
    <t>BT19P78</t>
  </si>
  <si>
    <t>Dr.S.PRATHIBA</t>
  </si>
  <si>
    <t>Dr.A.ARUN</t>
  </si>
  <si>
    <t xml:space="preserve">      BT19703</t>
  </si>
  <si>
    <t>Ms.N. PREMALATHA</t>
  </si>
  <si>
    <t>BT19304</t>
  </si>
  <si>
    <t>Ms. S. DIVYA LAKSHMI</t>
  </si>
  <si>
    <t>Ms. S. SANGEETHA GANDHI</t>
  </si>
  <si>
    <t>Ms. K.S. PAVITHRA</t>
  </si>
  <si>
    <t>Ms. S.R. SARANYA</t>
  </si>
  <si>
    <t>Dr.K.KAVITHA</t>
  </si>
  <si>
    <t>BT19303</t>
  </si>
  <si>
    <t>Ms.R.SIVA LAKSHMI</t>
  </si>
  <si>
    <t>Ms.T.R.POORANI</t>
  </si>
  <si>
    <t>Dr.REKHA RAVINDRAN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</si>
</sst>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3" x14ac:knownFonts="1">
    <font>
      <sz val="10"/>
      <color rgb="FF000000"/>
      <name val="Arial"/>
      <scheme val="minor"/>
    </font>
    <font>
      <b/>
      <sz val="11"/>
      <color theme="1"/>
      <name val="Times New Roman"/>
    </font>
    <font>
      <sz val="11"/>
      <color theme="1"/>
      <name val="Calibri"/>
    </font>
    <font>
      <sz val="11"/>
      <color theme="1"/>
      <name val="Times New Roman"/>
    </font>
    <font>
      <sz val="10"/>
      <name val="Arial"/>
    </font>
    <font>
      <b/>
      <sz val="14"/>
      <color theme="1"/>
      <name val="Calibri"/>
    </font>
    <font>
      <b/>
      <u/>
      <sz val="11"/>
      <color rgb="FF0000FF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Times New Roman"/>
    </font>
    <font>
      <b/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/>
    <xf numFmtId="0" fontId="2" fillId="0" borderId="0" xfId="0" applyFont="1" applyAlignme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/>
    <xf numFmtId="0" fontId="2" fillId="0" borderId="3" xfId="0" applyFont="1" applyBorder="1"/>
    <xf numFmtId="164" fontId="2" fillId="0" borderId="3" xfId="0" applyNumberFormat="1" applyFont="1" applyBorder="1" applyAlignment="1"/>
    <xf numFmtId="164" fontId="2" fillId="0" borderId="0" xfId="0" applyNumberFormat="1" applyFont="1" applyAlignment="1"/>
    <xf numFmtId="0" fontId="2" fillId="3" borderId="0" xfId="0" applyFont="1" applyFill="1"/>
    <xf numFmtId="0" fontId="11" fillId="0" borderId="2" xfId="0" applyFont="1" applyBorder="1" applyAlignment="1">
      <alignment horizontal="center" wrapText="1"/>
    </xf>
    <xf numFmtId="0" fontId="2" fillId="5" borderId="2" xfId="0" applyFont="1" applyFill="1" applyBorder="1"/>
    <xf numFmtId="0" fontId="8" fillId="0" borderId="2" xfId="0" applyFont="1" applyBorder="1" applyAlignment="1">
      <alignment horizontal="center"/>
    </xf>
    <xf numFmtId="164" fontId="8" fillId="4" borderId="2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164" fontId="3" fillId="0" borderId="2" xfId="0" applyNumberFormat="1" applyFont="1" applyBorder="1" applyAlignment="1">
      <alignment horizontal="right"/>
    </xf>
    <xf numFmtId="164" fontId="12" fillId="0" borderId="2" xfId="0" applyNumberFormat="1" applyFont="1" applyBorder="1" applyAlignment="1">
      <alignment horizontal="center"/>
    </xf>
    <xf numFmtId="0" fontId="2" fillId="0" borderId="2" xfId="0" applyFont="1" applyBorder="1" applyAlignment="1"/>
    <xf numFmtId="164" fontId="2" fillId="0" borderId="2" xfId="0" applyNumberFormat="1" applyFont="1" applyBorder="1" applyAlignment="1"/>
    <xf numFmtId="164" fontId="2" fillId="0" borderId="2" xfId="0" applyNumberFormat="1" applyFont="1" applyBorder="1" applyAlignment="1">
      <alignment horizontal="right"/>
    </xf>
    <xf numFmtId="0" fontId="2" fillId="0" borderId="10" xfId="0" applyFont="1" applyBorder="1" applyAlignment="1"/>
    <xf numFmtId="0" fontId="3" fillId="3" borderId="11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0" borderId="9" xfId="0" applyFont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11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3" fillId="6" borderId="11" xfId="0" applyFont="1" applyFill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11" fillId="3" borderId="1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2" fillId="0" borderId="5" xfId="0" applyFont="1" applyBorder="1" applyAlignment="1"/>
    <xf numFmtId="0" fontId="3" fillId="3" borderId="2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1" xfId="0" applyFont="1" applyBorder="1"/>
    <xf numFmtId="0" fontId="7" fillId="3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8" fillId="4" borderId="5" xfId="0" applyNumberFormat="1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4" fillId="0" borderId="7" xfId="0" applyFont="1" applyBorder="1"/>
    <xf numFmtId="0" fontId="4" fillId="0" borderId="8" xfId="0" applyFont="1" applyBorder="1"/>
    <xf numFmtId="0" fontId="6" fillId="3" borderId="4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4" fillId="0" borderId="3" xfId="0" applyFont="1" applyBorder="1"/>
    <xf numFmtId="0" fontId="9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abSelected="1" workbookViewId="0">
      <selection activeCell="L3" sqref="L3"/>
    </sheetView>
  </sheetViews>
  <sheetFormatPr defaultColWidth="12.5703125" defaultRowHeight="15.75" customHeight="1" x14ac:dyDescent="0.2"/>
  <cols>
    <col min="2" max="2" width="29.42578125" customWidth="1"/>
    <col min="12" max="12" width="2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8">
        <v>1</v>
      </c>
      <c r="B2" s="5" t="s">
        <v>12</v>
      </c>
      <c r="C2" s="45" t="s">
        <v>13</v>
      </c>
      <c r="D2" s="45" t="s">
        <v>14</v>
      </c>
      <c r="E2" s="45" t="s">
        <v>15</v>
      </c>
      <c r="F2" s="45" t="s">
        <v>16</v>
      </c>
      <c r="G2" s="6">
        <v>3</v>
      </c>
      <c r="H2" s="6">
        <v>1</v>
      </c>
      <c r="I2" s="6">
        <v>5</v>
      </c>
      <c r="J2" s="6">
        <v>15</v>
      </c>
      <c r="K2" s="6">
        <v>18</v>
      </c>
      <c r="L2" s="7">
        <v>4.0476190476190501</v>
      </c>
      <c r="M2" s="8">
        <f>L2/5*4</f>
        <v>3.2380952380952399</v>
      </c>
      <c r="N2" s="4"/>
      <c r="O2" s="9">
        <v>3.2380952380952381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9"/>
      <c r="B3" s="5" t="s">
        <v>17</v>
      </c>
      <c r="C3" s="46"/>
      <c r="D3" s="46"/>
      <c r="E3" s="46"/>
      <c r="F3" s="46"/>
      <c r="G3" s="6">
        <v>2</v>
      </c>
      <c r="H3" s="6">
        <v>2</v>
      </c>
      <c r="I3" s="6">
        <v>5</v>
      </c>
      <c r="J3" s="6">
        <v>15</v>
      </c>
      <c r="K3" s="6">
        <v>18</v>
      </c>
      <c r="L3" s="7">
        <v>4.0714285714285712</v>
      </c>
      <c r="M3" s="8">
        <f t="shared" ref="M3:M4" si="0">L3/5*8</f>
        <v>6.5142857142857142</v>
      </c>
      <c r="N3" s="4"/>
      <c r="O3" s="9">
        <v>6.5142857142857142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9"/>
      <c r="B4" s="5" t="s">
        <v>18</v>
      </c>
      <c r="C4" s="46"/>
      <c r="D4" s="46"/>
      <c r="E4" s="46"/>
      <c r="F4" s="46"/>
      <c r="G4" s="6">
        <v>2</v>
      </c>
      <c r="H4" s="6">
        <v>2</v>
      </c>
      <c r="I4" s="6">
        <v>5</v>
      </c>
      <c r="J4" s="6">
        <v>16</v>
      </c>
      <c r="K4" s="6">
        <v>17</v>
      </c>
      <c r="L4" s="7">
        <v>4.0476190476190474</v>
      </c>
      <c r="M4" s="8">
        <f t="shared" si="0"/>
        <v>6.4761904761904763</v>
      </c>
      <c r="N4" s="4"/>
      <c r="O4" s="9">
        <v>6.4761904761904763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9"/>
      <c r="B5" s="5" t="s">
        <v>19</v>
      </c>
      <c r="C5" s="46"/>
      <c r="D5" s="46"/>
      <c r="E5" s="46"/>
      <c r="F5" s="46"/>
      <c r="G5" s="6">
        <v>2</v>
      </c>
      <c r="H5" s="6">
        <v>3</v>
      </c>
      <c r="I5" s="6">
        <v>7</v>
      </c>
      <c r="J5" s="6">
        <v>14</v>
      </c>
      <c r="K5" s="6">
        <v>16</v>
      </c>
      <c r="L5" s="7">
        <v>3.9285714285714284</v>
      </c>
      <c r="M5" s="8">
        <f>L5/5*10</f>
        <v>7.8571428571428568</v>
      </c>
      <c r="N5" s="4"/>
      <c r="O5" s="9">
        <v>7.8571428571428568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9"/>
      <c r="B6" s="5" t="s">
        <v>20</v>
      </c>
      <c r="C6" s="46"/>
      <c r="D6" s="46"/>
      <c r="E6" s="46"/>
      <c r="F6" s="46"/>
      <c r="G6" s="6">
        <v>3</v>
      </c>
      <c r="H6" s="6">
        <v>2</v>
      </c>
      <c r="I6" s="6">
        <v>5</v>
      </c>
      <c r="J6" s="6">
        <v>14</v>
      </c>
      <c r="K6" s="6">
        <v>18</v>
      </c>
      <c r="L6" s="7">
        <v>4</v>
      </c>
      <c r="M6" s="8">
        <f>L6/5*4</f>
        <v>3.2</v>
      </c>
      <c r="N6" s="4"/>
      <c r="O6" s="9">
        <v>3.2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9"/>
      <c r="B7" s="5" t="s">
        <v>21</v>
      </c>
      <c r="C7" s="46"/>
      <c r="D7" s="46"/>
      <c r="E7" s="46"/>
      <c r="F7" s="46"/>
      <c r="G7" s="6">
        <v>4</v>
      </c>
      <c r="H7" s="6">
        <v>0</v>
      </c>
      <c r="I7" s="6">
        <v>5</v>
      </c>
      <c r="J7" s="6">
        <v>15</v>
      </c>
      <c r="K7" s="6">
        <v>18</v>
      </c>
      <c r="L7" s="7">
        <v>4.0238095238095237</v>
      </c>
      <c r="M7" s="8">
        <f>L7/5*6</f>
        <v>4.8285714285714292</v>
      </c>
      <c r="N7" s="4"/>
      <c r="O7" s="9">
        <v>4.8285714285714292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50"/>
      <c r="B8" s="5" t="s">
        <v>22</v>
      </c>
      <c r="C8" s="47"/>
      <c r="D8" s="47"/>
      <c r="E8" s="47"/>
      <c r="F8" s="47"/>
      <c r="G8" s="6">
        <v>2</v>
      </c>
      <c r="H8" s="6">
        <v>2</v>
      </c>
      <c r="I8" s="6">
        <v>7</v>
      </c>
      <c r="J8" s="6">
        <v>14</v>
      </c>
      <c r="K8" s="6">
        <v>17</v>
      </c>
      <c r="L8" s="7">
        <v>4</v>
      </c>
      <c r="M8" s="8">
        <f>L8/5*10</f>
        <v>8</v>
      </c>
      <c r="N8" s="4"/>
      <c r="O8" s="9">
        <v>8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8">
        <v>2</v>
      </c>
      <c r="B9" s="5" t="s">
        <v>12</v>
      </c>
      <c r="C9" s="45" t="s">
        <v>13</v>
      </c>
      <c r="D9" s="45" t="s">
        <v>23</v>
      </c>
      <c r="E9" s="45" t="s">
        <v>24</v>
      </c>
      <c r="F9" s="45" t="s">
        <v>25</v>
      </c>
      <c r="G9" s="6">
        <v>0</v>
      </c>
      <c r="H9" s="6">
        <v>1</v>
      </c>
      <c r="I9" s="6">
        <v>7</v>
      </c>
      <c r="J9" s="6">
        <v>12</v>
      </c>
      <c r="K9" s="6">
        <v>22</v>
      </c>
      <c r="L9" s="7">
        <v>4.3095238095238102</v>
      </c>
      <c r="M9" s="8">
        <f>L9/5*4</f>
        <v>3.4476190476190482</v>
      </c>
      <c r="N9" s="4"/>
      <c r="O9" s="9">
        <v>3.4476190476190474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9"/>
      <c r="B10" s="5" t="s">
        <v>17</v>
      </c>
      <c r="C10" s="46"/>
      <c r="D10" s="46"/>
      <c r="E10" s="46"/>
      <c r="F10" s="46"/>
      <c r="G10" s="6">
        <v>1</v>
      </c>
      <c r="H10" s="6">
        <v>2</v>
      </c>
      <c r="I10" s="6">
        <v>5</v>
      </c>
      <c r="J10" s="6">
        <v>12</v>
      </c>
      <c r="K10" s="6">
        <v>22</v>
      </c>
      <c r="L10" s="7">
        <v>4.2380952380952399</v>
      </c>
      <c r="M10" s="8">
        <f t="shared" ref="M10:M11" si="1">L10/5*8</f>
        <v>6.7809523809523835</v>
      </c>
      <c r="N10" s="4"/>
      <c r="O10" s="9">
        <v>6.7809523809523808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9"/>
      <c r="B11" s="5" t="s">
        <v>18</v>
      </c>
      <c r="C11" s="46"/>
      <c r="D11" s="46"/>
      <c r="E11" s="46"/>
      <c r="F11" s="46"/>
      <c r="G11" s="6">
        <v>1</v>
      </c>
      <c r="H11" s="6">
        <v>2</v>
      </c>
      <c r="I11" s="6">
        <v>4</v>
      </c>
      <c r="J11" s="6">
        <v>15</v>
      </c>
      <c r="K11" s="6">
        <v>20</v>
      </c>
      <c r="L11" s="7">
        <v>4.2142857142857144</v>
      </c>
      <c r="M11" s="8">
        <f t="shared" si="1"/>
        <v>6.7428571428571429</v>
      </c>
      <c r="N11" s="4"/>
      <c r="O11" s="9">
        <v>6.7428571428571429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9"/>
      <c r="B12" s="5" t="s">
        <v>19</v>
      </c>
      <c r="C12" s="46"/>
      <c r="D12" s="46"/>
      <c r="E12" s="46"/>
      <c r="F12" s="46"/>
      <c r="G12" s="6">
        <v>0</v>
      </c>
      <c r="H12" s="6">
        <v>2</v>
      </c>
      <c r="I12" s="6">
        <v>6</v>
      </c>
      <c r="J12" s="6">
        <v>15</v>
      </c>
      <c r="K12" s="6">
        <v>19</v>
      </c>
      <c r="L12" s="7">
        <v>4.2142857142857144</v>
      </c>
      <c r="M12" s="8">
        <f>L12/5*10</f>
        <v>8.4285714285714288</v>
      </c>
      <c r="N12" s="4"/>
      <c r="O12" s="9">
        <v>8.4285714285714288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9"/>
      <c r="B13" s="5" t="s">
        <v>20</v>
      </c>
      <c r="C13" s="46"/>
      <c r="D13" s="46"/>
      <c r="E13" s="46"/>
      <c r="F13" s="46"/>
      <c r="G13" s="6">
        <v>0</v>
      </c>
      <c r="H13" s="6">
        <v>2</v>
      </c>
      <c r="I13" s="6">
        <v>8</v>
      </c>
      <c r="J13" s="6">
        <v>13</v>
      </c>
      <c r="K13" s="6">
        <v>19</v>
      </c>
      <c r="L13" s="7">
        <v>4.166666666666667</v>
      </c>
      <c r="M13" s="8">
        <f>L13/5*4</f>
        <v>3.3333333333333335</v>
      </c>
      <c r="N13" s="4"/>
      <c r="O13" s="9">
        <v>3.3333333333333335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9"/>
      <c r="B14" s="5" t="s">
        <v>21</v>
      </c>
      <c r="C14" s="46"/>
      <c r="D14" s="46"/>
      <c r="E14" s="46"/>
      <c r="F14" s="46"/>
      <c r="G14" s="6">
        <v>0</v>
      </c>
      <c r="H14" s="6">
        <v>1</v>
      </c>
      <c r="I14" s="6">
        <v>6</v>
      </c>
      <c r="J14" s="6">
        <v>11</v>
      </c>
      <c r="K14" s="6">
        <v>24</v>
      </c>
      <c r="L14" s="7">
        <v>4.3809523809523814</v>
      </c>
      <c r="M14" s="8">
        <f>L14/5*6</f>
        <v>5.257142857142858</v>
      </c>
      <c r="N14" s="4"/>
      <c r="O14" s="9">
        <v>5.257142857142858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0"/>
      <c r="B15" s="5" t="s">
        <v>22</v>
      </c>
      <c r="C15" s="47"/>
      <c r="D15" s="47"/>
      <c r="E15" s="47"/>
      <c r="F15" s="47"/>
      <c r="G15" s="6">
        <v>0</v>
      </c>
      <c r="H15" s="6">
        <v>2</v>
      </c>
      <c r="I15" s="6">
        <v>7</v>
      </c>
      <c r="J15" s="6">
        <v>11</v>
      </c>
      <c r="K15" s="6">
        <v>22</v>
      </c>
      <c r="L15" s="7">
        <v>4.2619047619047619</v>
      </c>
      <c r="M15" s="8">
        <f>L15/5*10</f>
        <v>8.5238095238095237</v>
      </c>
      <c r="N15" s="4"/>
      <c r="O15" s="9">
        <v>8.5238095238095237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8">
        <v>3</v>
      </c>
      <c r="B16" s="5" t="s">
        <v>12</v>
      </c>
      <c r="C16" s="45" t="s">
        <v>13</v>
      </c>
      <c r="D16" s="45" t="s">
        <v>26</v>
      </c>
      <c r="E16" s="45" t="s">
        <v>27</v>
      </c>
      <c r="F16" s="45" t="s">
        <v>28</v>
      </c>
      <c r="G16" s="6">
        <v>1</v>
      </c>
      <c r="H16" s="6">
        <v>0</v>
      </c>
      <c r="I16" s="6">
        <v>8</v>
      </c>
      <c r="J16" s="6">
        <v>14</v>
      </c>
      <c r="K16" s="6">
        <v>19</v>
      </c>
      <c r="L16" s="7">
        <v>4.1904761904761907</v>
      </c>
      <c r="M16" s="8">
        <f>L16/5*4</f>
        <v>3.3523809523809525</v>
      </c>
      <c r="N16" s="4"/>
      <c r="O16" s="9">
        <v>3.3523809523809525</v>
      </c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9"/>
      <c r="B17" s="5" t="s">
        <v>17</v>
      </c>
      <c r="C17" s="46"/>
      <c r="D17" s="46"/>
      <c r="E17" s="46"/>
      <c r="F17" s="46"/>
      <c r="G17" s="6">
        <v>1</v>
      </c>
      <c r="H17" s="6">
        <v>0</v>
      </c>
      <c r="I17" s="6">
        <v>8</v>
      </c>
      <c r="J17" s="6">
        <v>16</v>
      </c>
      <c r="K17" s="6">
        <v>17</v>
      </c>
      <c r="L17" s="7">
        <v>4.1428571428571432</v>
      </c>
      <c r="M17" s="8">
        <f t="shared" ref="M17:M18" si="2">L17/5*8</f>
        <v>6.628571428571429</v>
      </c>
      <c r="N17" s="4"/>
      <c r="O17" s="9">
        <v>6.628571428571429</v>
      </c>
      <c r="P17" s="10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9"/>
      <c r="B18" s="5" t="s">
        <v>18</v>
      </c>
      <c r="C18" s="46"/>
      <c r="D18" s="46"/>
      <c r="E18" s="46"/>
      <c r="F18" s="46"/>
      <c r="G18" s="6">
        <v>1</v>
      </c>
      <c r="H18" s="6">
        <v>0</v>
      </c>
      <c r="I18" s="6">
        <v>8</v>
      </c>
      <c r="J18" s="6">
        <v>14</v>
      </c>
      <c r="K18" s="6">
        <v>19</v>
      </c>
      <c r="L18" s="7">
        <v>4.1904761904761907</v>
      </c>
      <c r="M18" s="8">
        <f t="shared" si="2"/>
        <v>6.7047619047619049</v>
      </c>
      <c r="N18" s="4"/>
      <c r="O18" s="9">
        <v>6.7047619047619049</v>
      </c>
      <c r="P18" s="10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9"/>
      <c r="B19" s="5" t="s">
        <v>19</v>
      </c>
      <c r="C19" s="46"/>
      <c r="D19" s="46"/>
      <c r="E19" s="46"/>
      <c r="F19" s="46"/>
      <c r="G19" s="6">
        <v>1</v>
      </c>
      <c r="H19" s="6">
        <v>0</v>
      </c>
      <c r="I19" s="6">
        <v>11</v>
      </c>
      <c r="J19" s="6">
        <v>12</v>
      </c>
      <c r="K19" s="6">
        <v>18</v>
      </c>
      <c r="L19" s="7">
        <v>4.0952380952380949</v>
      </c>
      <c r="M19" s="8">
        <f>L19/5*10</f>
        <v>8.1904761904761898</v>
      </c>
      <c r="N19" s="4"/>
      <c r="O19" s="9">
        <v>8.1904761904761898</v>
      </c>
      <c r="P19" s="10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9"/>
      <c r="B20" s="5" t="s">
        <v>20</v>
      </c>
      <c r="C20" s="46"/>
      <c r="D20" s="46"/>
      <c r="E20" s="46"/>
      <c r="F20" s="46"/>
      <c r="G20" s="6">
        <v>1</v>
      </c>
      <c r="H20" s="6">
        <v>0</v>
      </c>
      <c r="I20" s="6">
        <v>6</v>
      </c>
      <c r="J20" s="6">
        <v>12</v>
      </c>
      <c r="K20" s="6">
        <v>23</v>
      </c>
      <c r="L20" s="7">
        <v>4.333333333333333</v>
      </c>
      <c r="M20" s="8">
        <f>L20/5*4</f>
        <v>3.4666666666666663</v>
      </c>
      <c r="N20" s="4"/>
      <c r="O20" s="9">
        <v>3.4666666666666663</v>
      </c>
      <c r="P20" s="10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9"/>
      <c r="B21" s="5" t="s">
        <v>21</v>
      </c>
      <c r="C21" s="46"/>
      <c r="D21" s="46"/>
      <c r="E21" s="46"/>
      <c r="F21" s="46"/>
      <c r="G21" s="6">
        <v>1</v>
      </c>
      <c r="H21" s="6">
        <v>0</v>
      </c>
      <c r="I21" s="6">
        <v>6</v>
      </c>
      <c r="J21" s="6">
        <v>14</v>
      </c>
      <c r="K21" s="6">
        <v>21</v>
      </c>
      <c r="L21" s="7">
        <v>4.2857142857142856</v>
      </c>
      <c r="M21" s="8">
        <f>L21/5*6</f>
        <v>5.1428571428571423</v>
      </c>
      <c r="N21" s="4"/>
      <c r="O21" s="9">
        <v>5.1428571428571423</v>
      </c>
      <c r="P21" s="10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0"/>
      <c r="B22" s="5" t="s">
        <v>22</v>
      </c>
      <c r="C22" s="47"/>
      <c r="D22" s="47"/>
      <c r="E22" s="47"/>
      <c r="F22" s="47"/>
      <c r="G22" s="6">
        <v>1</v>
      </c>
      <c r="H22" s="6">
        <v>1</v>
      </c>
      <c r="I22" s="6">
        <v>6</v>
      </c>
      <c r="J22" s="6">
        <v>11</v>
      </c>
      <c r="K22" s="6">
        <v>23</v>
      </c>
      <c r="L22" s="7">
        <v>4.2857142857142856</v>
      </c>
      <c r="M22" s="8">
        <f>L22/5*10</f>
        <v>8.5714285714285712</v>
      </c>
      <c r="N22" s="4"/>
      <c r="O22" s="9">
        <v>8.5714285714285712</v>
      </c>
      <c r="P22" s="10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x14ac:dyDescent="0.25">
      <c r="A23" s="48">
        <v>4</v>
      </c>
      <c r="B23" s="5" t="s">
        <v>12</v>
      </c>
      <c r="C23" s="45" t="s">
        <v>13</v>
      </c>
      <c r="D23" s="45" t="s">
        <v>29</v>
      </c>
      <c r="E23" s="45" t="s">
        <v>30</v>
      </c>
      <c r="F23" s="45" t="s">
        <v>31</v>
      </c>
      <c r="G23" s="6">
        <v>0</v>
      </c>
      <c r="H23" s="6">
        <v>0</v>
      </c>
      <c r="I23" s="6">
        <v>2</v>
      </c>
      <c r="J23" s="6">
        <v>10</v>
      </c>
      <c r="K23" s="6">
        <v>30</v>
      </c>
      <c r="L23" s="7">
        <v>4.666666666666667</v>
      </c>
      <c r="M23" s="8">
        <f>L23/5*4</f>
        <v>3.7333333333333334</v>
      </c>
      <c r="N23" s="4"/>
      <c r="O23" s="9">
        <v>3.7333333333333334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x14ac:dyDescent="0.25">
      <c r="A24" s="49"/>
      <c r="B24" s="5" t="s">
        <v>17</v>
      </c>
      <c r="C24" s="46"/>
      <c r="D24" s="46"/>
      <c r="E24" s="46"/>
      <c r="F24" s="46"/>
      <c r="G24" s="6">
        <v>0</v>
      </c>
      <c r="H24" s="6">
        <v>0</v>
      </c>
      <c r="I24" s="6">
        <v>3</v>
      </c>
      <c r="J24" s="6">
        <v>9</v>
      </c>
      <c r="K24" s="6">
        <v>30</v>
      </c>
      <c r="L24" s="7">
        <v>4.6428571428571432</v>
      </c>
      <c r="M24" s="8">
        <f t="shared" ref="M24:M25" si="3">L24/5*8</f>
        <v>7.4285714285714288</v>
      </c>
      <c r="N24" s="4"/>
      <c r="O24" s="9">
        <v>7.4285714285714288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x14ac:dyDescent="0.25">
      <c r="A25" s="49"/>
      <c r="B25" s="5" t="s">
        <v>18</v>
      </c>
      <c r="C25" s="46"/>
      <c r="D25" s="46"/>
      <c r="E25" s="46"/>
      <c r="F25" s="46"/>
      <c r="G25" s="6">
        <v>0</v>
      </c>
      <c r="H25" s="6">
        <v>1</v>
      </c>
      <c r="I25" s="6">
        <v>2</v>
      </c>
      <c r="J25" s="6">
        <v>9</v>
      </c>
      <c r="K25" s="6">
        <v>30</v>
      </c>
      <c r="L25" s="7">
        <v>4.6190476190476186</v>
      </c>
      <c r="M25" s="8">
        <f t="shared" si="3"/>
        <v>7.39047619047619</v>
      </c>
      <c r="N25" s="4"/>
      <c r="O25" s="9">
        <v>7.39047619047619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x14ac:dyDescent="0.25">
      <c r="A26" s="49"/>
      <c r="B26" s="5" t="s">
        <v>19</v>
      </c>
      <c r="C26" s="46"/>
      <c r="D26" s="46"/>
      <c r="E26" s="46"/>
      <c r="F26" s="46"/>
      <c r="G26" s="6">
        <v>0</v>
      </c>
      <c r="H26" s="6">
        <v>0</v>
      </c>
      <c r="I26" s="6">
        <v>3</v>
      </c>
      <c r="J26" s="6">
        <v>10</v>
      </c>
      <c r="K26" s="6">
        <v>29</v>
      </c>
      <c r="L26" s="7">
        <v>4.6190476190476186</v>
      </c>
      <c r="M26" s="8">
        <f>L26/5*10</f>
        <v>9.2380952380952372</v>
      </c>
      <c r="N26" s="4"/>
      <c r="O26" s="9">
        <v>9.2380952380952372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x14ac:dyDescent="0.25">
      <c r="A27" s="49"/>
      <c r="B27" s="5" t="s">
        <v>20</v>
      </c>
      <c r="C27" s="46"/>
      <c r="D27" s="46"/>
      <c r="E27" s="46"/>
      <c r="F27" s="46"/>
      <c r="G27" s="6">
        <v>0</v>
      </c>
      <c r="H27" s="6">
        <v>1</v>
      </c>
      <c r="I27" s="6">
        <v>2</v>
      </c>
      <c r="J27" s="6">
        <v>8</v>
      </c>
      <c r="K27" s="6">
        <v>31</v>
      </c>
      <c r="L27" s="7">
        <v>4.6428571428571432</v>
      </c>
      <c r="M27" s="8">
        <f>L27/5*4</f>
        <v>3.7142857142857144</v>
      </c>
      <c r="N27" s="4"/>
      <c r="O27" s="9">
        <v>3.7142857142857144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x14ac:dyDescent="0.25">
      <c r="A28" s="49"/>
      <c r="B28" s="5" t="s">
        <v>21</v>
      </c>
      <c r="C28" s="46"/>
      <c r="D28" s="46"/>
      <c r="E28" s="46"/>
      <c r="F28" s="46"/>
      <c r="G28" s="6">
        <v>0</v>
      </c>
      <c r="H28" s="6">
        <v>0</v>
      </c>
      <c r="I28" s="6">
        <v>5</v>
      </c>
      <c r="J28" s="6">
        <v>6</v>
      </c>
      <c r="K28" s="6">
        <v>31</v>
      </c>
      <c r="L28" s="7">
        <v>4.6190476190476186</v>
      </c>
      <c r="M28" s="8">
        <f>L28/5*6</f>
        <v>5.5428571428571427</v>
      </c>
      <c r="N28" s="4"/>
      <c r="O28" s="9">
        <v>5.5428571428571427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x14ac:dyDescent="0.25">
      <c r="A29" s="50"/>
      <c r="B29" s="5" t="s">
        <v>22</v>
      </c>
      <c r="C29" s="47"/>
      <c r="D29" s="47"/>
      <c r="E29" s="47"/>
      <c r="F29" s="47"/>
      <c r="G29" s="6">
        <v>0</v>
      </c>
      <c r="H29" s="6">
        <v>0</v>
      </c>
      <c r="I29" s="6">
        <v>4</v>
      </c>
      <c r="J29" s="6">
        <v>9</v>
      </c>
      <c r="K29" s="6">
        <v>29</v>
      </c>
      <c r="L29" s="7">
        <v>4.5952380952380949</v>
      </c>
      <c r="M29" s="8">
        <f>L29/5*10</f>
        <v>9.1904761904761898</v>
      </c>
      <c r="N29" s="4"/>
      <c r="O29" s="9">
        <v>9.1904761904761898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x14ac:dyDescent="0.25">
      <c r="A30" s="48">
        <v>5</v>
      </c>
      <c r="B30" s="5" t="s">
        <v>12</v>
      </c>
      <c r="C30" s="45" t="s">
        <v>32</v>
      </c>
      <c r="D30" s="45" t="s">
        <v>14</v>
      </c>
      <c r="E30" s="45" t="s">
        <v>15</v>
      </c>
      <c r="F30" s="45" t="s">
        <v>16</v>
      </c>
      <c r="G30" s="6">
        <v>1</v>
      </c>
      <c r="H30" s="6">
        <v>0</v>
      </c>
      <c r="I30" s="6">
        <v>2</v>
      </c>
      <c r="J30" s="6">
        <v>22</v>
      </c>
      <c r="K30" s="6">
        <v>23</v>
      </c>
      <c r="L30" s="7">
        <v>4.375</v>
      </c>
      <c r="M30" s="8">
        <f>L30/5*4</f>
        <v>3.5</v>
      </c>
      <c r="N30" s="4"/>
      <c r="O30" s="9">
        <v>3.5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x14ac:dyDescent="0.25">
      <c r="A31" s="49"/>
      <c r="B31" s="5" t="s">
        <v>17</v>
      </c>
      <c r="C31" s="46"/>
      <c r="D31" s="46"/>
      <c r="E31" s="46"/>
      <c r="F31" s="46"/>
      <c r="G31" s="6">
        <v>1</v>
      </c>
      <c r="H31" s="6">
        <v>1</v>
      </c>
      <c r="I31" s="6">
        <v>5</v>
      </c>
      <c r="J31" s="6">
        <v>19</v>
      </c>
      <c r="K31" s="6">
        <v>22</v>
      </c>
      <c r="L31" s="7">
        <v>4.25</v>
      </c>
      <c r="M31" s="8">
        <f t="shared" ref="M31:M32" si="4">L31/5*8</f>
        <v>6.8</v>
      </c>
      <c r="N31" s="4"/>
      <c r="O31" s="9">
        <v>6.8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x14ac:dyDescent="0.25">
      <c r="A32" s="49"/>
      <c r="B32" s="5" t="s">
        <v>18</v>
      </c>
      <c r="C32" s="46"/>
      <c r="D32" s="46"/>
      <c r="E32" s="46"/>
      <c r="F32" s="46"/>
      <c r="G32" s="6">
        <v>1</v>
      </c>
      <c r="H32" s="6">
        <v>1</v>
      </c>
      <c r="I32" s="6">
        <v>7</v>
      </c>
      <c r="J32" s="6">
        <v>16</v>
      </c>
      <c r="K32" s="6">
        <v>23</v>
      </c>
      <c r="L32" s="7">
        <v>4.229166666666667</v>
      </c>
      <c r="M32" s="8">
        <f t="shared" si="4"/>
        <v>6.7666666666666675</v>
      </c>
      <c r="N32" s="4"/>
      <c r="O32" s="9">
        <v>6.7666666666666675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x14ac:dyDescent="0.25">
      <c r="A33" s="49"/>
      <c r="B33" s="5" t="s">
        <v>19</v>
      </c>
      <c r="C33" s="46"/>
      <c r="D33" s="46"/>
      <c r="E33" s="46"/>
      <c r="F33" s="46"/>
      <c r="G33" s="6">
        <v>0</v>
      </c>
      <c r="H33" s="6">
        <v>1</v>
      </c>
      <c r="I33" s="6">
        <v>6</v>
      </c>
      <c r="J33" s="6">
        <v>20</v>
      </c>
      <c r="K33" s="6">
        <v>21</v>
      </c>
      <c r="L33" s="7">
        <v>4.270833333333333</v>
      </c>
      <c r="M33" s="8">
        <f>L33/5*10</f>
        <v>8.5416666666666661</v>
      </c>
      <c r="N33" s="4"/>
      <c r="O33" s="9">
        <v>8.5416666666666661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x14ac:dyDescent="0.25">
      <c r="A34" s="49"/>
      <c r="B34" s="5" t="s">
        <v>20</v>
      </c>
      <c r="C34" s="46"/>
      <c r="D34" s="46"/>
      <c r="E34" s="46"/>
      <c r="F34" s="46"/>
      <c r="G34" s="6">
        <v>0</v>
      </c>
      <c r="H34" s="6">
        <v>1</v>
      </c>
      <c r="I34" s="6">
        <v>7</v>
      </c>
      <c r="J34" s="6">
        <v>18</v>
      </c>
      <c r="K34" s="6">
        <v>22</v>
      </c>
      <c r="L34" s="7">
        <v>4.270833333333333</v>
      </c>
      <c r="M34" s="8">
        <f>L34/5*4</f>
        <v>3.4166666666666665</v>
      </c>
      <c r="N34" s="4"/>
      <c r="O34" s="9">
        <v>3.4166666666666665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x14ac:dyDescent="0.25">
      <c r="A35" s="49"/>
      <c r="B35" s="5" t="s">
        <v>21</v>
      </c>
      <c r="C35" s="46"/>
      <c r="D35" s="46"/>
      <c r="E35" s="46"/>
      <c r="F35" s="46"/>
      <c r="G35" s="6">
        <v>0</v>
      </c>
      <c r="H35" s="6">
        <v>0</v>
      </c>
      <c r="I35" s="6">
        <v>2</v>
      </c>
      <c r="J35" s="6">
        <v>23</v>
      </c>
      <c r="K35" s="6">
        <v>23</v>
      </c>
      <c r="L35" s="7">
        <v>4.4375</v>
      </c>
      <c r="M35" s="8">
        <f>L35/5*6</f>
        <v>5.3249999999999993</v>
      </c>
      <c r="N35" s="4"/>
      <c r="O35" s="9">
        <v>5.3249999999999993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x14ac:dyDescent="0.25">
      <c r="A36" s="50"/>
      <c r="B36" s="5" t="s">
        <v>22</v>
      </c>
      <c r="C36" s="47"/>
      <c r="D36" s="47"/>
      <c r="E36" s="47"/>
      <c r="F36" s="47"/>
      <c r="G36" s="6">
        <v>0</v>
      </c>
      <c r="H36" s="6">
        <v>2</v>
      </c>
      <c r="I36" s="6">
        <v>5</v>
      </c>
      <c r="J36" s="6">
        <v>23</v>
      </c>
      <c r="K36" s="6">
        <v>18</v>
      </c>
      <c r="L36" s="7">
        <v>4.1875</v>
      </c>
      <c r="M36" s="8">
        <f>L36/5*10</f>
        <v>8.375</v>
      </c>
      <c r="N36" s="4"/>
      <c r="O36" s="9">
        <v>8.375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x14ac:dyDescent="0.25">
      <c r="A37" s="48">
        <v>6</v>
      </c>
      <c r="B37" s="5" t="s">
        <v>12</v>
      </c>
      <c r="C37" s="45" t="s">
        <v>32</v>
      </c>
      <c r="D37" s="45" t="s">
        <v>23</v>
      </c>
      <c r="E37" s="45" t="s">
        <v>33</v>
      </c>
      <c r="F37" s="45" t="s">
        <v>34</v>
      </c>
      <c r="G37" s="6">
        <v>0</v>
      </c>
      <c r="H37" s="6">
        <v>0</v>
      </c>
      <c r="I37" s="6">
        <v>5</v>
      </c>
      <c r="J37" s="6">
        <v>21</v>
      </c>
      <c r="K37" s="6">
        <v>22</v>
      </c>
      <c r="L37" s="7">
        <v>4.354166666666667</v>
      </c>
      <c r="M37" s="8">
        <f>L37/5*4</f>
        <v>3.4833333333333334</v>
      </c>
      <c r="N37" s="4"/>
      <c r="O37" s="9">
        <v>3.4833333333333334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x14ac:dyDescent="0.25">
      <c r="A38" s="49"/>
      <c r="B38" s="5" t="s">
        <v>17</v>
      </c>
      <c r="C38" s="46"/>
      <c r="D38" s="46"/>
      <c r="E38" s="46"/>
      <c r="F38" s="46"/>
      <c r="G38" s="6">
        <v>0</v>
      </c>
      <c r="H38" s="6">
        <v>3</v>
      </c>
      <c r="I38" s="6">
        <v>7</v>
      </c>
      <c r="J38" s="6">
        <v>16</v>
      </c>
      <c r="K38" s="6">
        <v>22</v>
      </c>
      <c r="L38" s="7">
        <v>4.1875</v>
      </c>
      <c r="M38" s="8">
        <f t="shared" ref="M38:M39" si="5">L38/5*8</f>
        <v>6.7</v>
      </c>
      <c r="N38" s="4"/>
      <c r="O38" s="9">
        <v>6.7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x14ac:dyDescent="0.25">
      <c r="A39" s="49"/>
      <c r="B39" s="5" t="s">
        <v>18</v>
      </c>
      <c r="C39" s="46"/>
      <c r="D39" s="46"/>
      <c r="E39" s="46"/>
      <c r="F39" s="46"/>
      <c r="G39" s="6">
        <v>0</v>
      </c>
      <c r="H39" s="6">
        <v>2</v>
      </c>
      <c r="I39" s="6">
        <v>8</v>
      </c>
      <c r="J39" s="6">
        <v>18</v>
      </c>
      <c r="K39" s="6">
        <v>20</v>
      </c>
      <c r="L39" s="7">
        <v>4.166666666666667</v>
      </c>
      <c r="M39" s="8">
        <f t="shared" si="5"/>
        <v>6.666666666666667</v>
      </c>
      <c r="N39" s="4"/>
      <c r="O39" s="9">
        <v>6.666666666666667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x14ac:dyDescent="0.25">
      <c r="A40" s="49"/>
      <c r="B40" s="5" t="s">
        <v>19</v>
      </c>
      <c r="C40" s="46"/>
      <c r="D40" s="46"/>
      <c r="E40" s="46"/>
      <c r="F40" s="46"/>
      <c r="G40" s="6">
        <v>0</v>
      </c>
      <c r="H40" s="6">
        <v>2</v>
      </c>
      <c r="I40" s="6">
        <v>8</v>
      </c>
      <c r="J40" s="6">
        <v>18</v>
      </c>
      <c r="K40" s="6">
        <v>20</v>
      </c>
      <c r="L40" s="7">
        <v>4.166666666666667</v>
      </c>
      <c r="M40" s="8">
        <f>L40/5*10</f>
        <v>8.3333333333333339</v>
      </c>
      <c r="N40" s="4"/>
      <c r="O40" s="9">
        <v>8.3333333333333339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x14ac:dyDescent="0.25">
      <c r="A41" s="49"/>
      <c r="B41" s="5" t="s">
        <v>20</v>
      </c>
      <c r="C41" s="46"/>
      <c r="D41" s="46"/>
      <c r="E41" s="46"/>
      <c r="F41" s="46"/>
      <c r="G41" s="6">
        <v>0</v>
      </c>
      <c r="H41" s="6">
        <v>0</v>
      </c>
      <c r="I41" s="6">
        <v>5</v>
      </c>
      <c r="J41" s="6">
        <v>14</v>
      </c>
      <c r="K41" s="6">
        <v>29</v>
      </c>
      <c r="L41" s="7">
        <v>4.5</v>
      </c>
      <c r="M41" s="8">
        <f>L41/5*4</f>
        <v>3.6</v>
      </c>
      <c r="N41" s="4"/>
      <c r="O41" s="9">
        <v>3.6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25">
      <c r="A42" s="49"/>
      <c r="B42" s="5" t="s">
        <v>21</v>
      </c>
      <c r="C42" s="46"/>
      <c r="D42" s="46"/>
      <c r="E42" s="46"/>
      <c r="F42" s="46"/>
      <c r="G42" s="6">
        <v>0</v>
      </c>
      <c r="H42" s="6">
        <v>0</v>
      </c>
      <c r="I42" s="6">
        <v>6</v>
      </c>
      <c r="J42" s="6">
        <v>19</v>
      </c>
      <c r="K42" s="6">
        <v>23</v>
      </c>
      <c r="L42" s="7">
        <v>4.354166666666667</v>
      </c>
      <c r="M42" s="8">
        <f>L42/5*6</f>
        <v>5.2249999999999996</v>
      </c>
      <c r="N42" s="4"/>
      <c r="O42" s="9">
        <v>5.2249999999999996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x14ac:dyDescent="0.25">
      <c r="A43" s="50"/>
      <c r="B43" s="5" t="s">
        <v>22</v>
      </c>
      <c r="C43" s="47"/>
      <c r="D43" s="47"/>
      <c r="E43" s="47"/>
      <c r="F43" s="47"/>
      <c r="G43" s="6">
        <v>0</v>
      </c>
      <c r="H43" s="6">
        <v>0</v>
      </c>
      <c r="I43" s="6">
        <v>6</v>
      </c>
      <c r="J43" s="6">
        <v>18</v>
      </c>
      <c r="K43" s="6">
        <v>24</v>
      </c>
      <c r="L43" s="7">
        <v>4.375</v>
      </c>
      <c r="M43" s="8">
        <f>L43/5*10</f>
        <v>8.75</v>
      </c>
      <c r="N43" s="4"/>
      <c r="O43" s="9">
        <v>8.75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x14ac:dyDescent="0.25">
      <c r="A44" s="48">
        <v>7</v>
      </c>
      <c r="B44" s="5" t="s">
        <v>12</v>
      </c>
      <c r="C44" s="45" t="s">
        <v>32</v>
      </c>
      <c r="D44" s="45" t="s">
        <v>26</v>
      </c>
      <c r="E44" s="45" t="s">
        <v>27</v>
      </c>
      <c r="F44" s="45" t="s">
        <v>35</v>
      </c>
      <c r="G44" s="6">
        <v>0</v>
      </c>
      <c r="H44" s="6">
        <v>0</v>
      </c>
      <c r="I44" s="6">
        <v>5</v>
      </c>
      <c r="J44" s="6">
        <v>15</v>
      </c>
      <c r="K44" s="6">
        <v>28</v>
      </c>
      <c r="L44" s="7">
        <v>4.479166666666667</v>
      </c>
      <c r="M44" s="8">
        <f>L44/5*4</f>
        <v>3.5833333333333335</v>
      </c>
      <c r="N44" s="4"/>
      <c r="O44" s="9">
        <v>3.5833333333333335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x14ac:dyDescent="0.25">
      <c r="A45" s="49"/>
      <c r="B45" s="5" t="s">
        <v>17</v>
      </c>
      <c r="C45" s="46"/>
      <c r="D45" s="46"/>
      <c r="E45" s="46"/>
      <c r="F45" s="46"/>
      <c r="G45" s="6">
        <v>0</v>
      </c>
      <c r="H45" s="6">
        <v>1</v>
      </c>
      <c r="I45" s="6">
        <v>7</v>
      </c>
      <c r="J45" s="6">
        <v>13</v>
      </c>
      <c r="K45" s="6">
        <v>27</v>
      </c>
      <c r="L45" s="7">
        <v>4.375</v>
      </c>
      <c r="M45" s="8">
        <f t="shared" ref="M45:M46" si="6">L45/5*8</f>
        <v>7</v>
      </c>
      <c r="N45" s="4"/>
      <c r="O45" s="9">
        <v>7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x14ac:dyDescent="0.25">
      <c r="A46" s="49"/>
      <c r="B46" s="5" t="s">
        <v>18</v>
      </c>
      <c r="C46" s="46"/>
      <c r="D46" s="46"/>
      <c r="E46" s="46"/>
      <c r="F46" s="46"/>
      <c r="G46" s="6">
        <v>0</v>
      </c>
      <c r="H46" s="6">
        <v>1</v>
      </c>
      <c r="I46" s="6">
        <v>5</v>
      </c>
      <c r="J46" s="6">
        <v>20</v>
      </c>
      <c r="K46" s="6">
        <v>22</v>
      </c>
      <c r="L46" s="7">
        <v>4.3125</v>
      </c>
      <c r="M46" s="8">
        <f t="shared" si="6"/>
        <v>6.9</v>
      </c>
      <c r="N46" s="4"/>
      <c r="O46" s="9">
        <v>6.9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25">
      <c r="A47" s="49"/>
      <c r="B47" s="5" t="s">
        <v>19</v>
      </c>
      <c r="C47" s="46"/>
      <c r="D47" s="46"/>
      <c r="E47" s="46"/>
      <c r="F47" s="46"/>
      <c r="G47" s="6">
        <v>0</v>
      </c>
      <c r="H47" s="6">
        <v>1</v>
      </c>
      <c r="I47" s="6">
        <v>5</v>
      </c>
      <c r="J47" s="6">
        <v>19</v>
      </c>
      <c r="K47" s="6">
        <v>23</v>
      </c>
      <c r="L47" s="7">
        <v>4.333333333333333</v>
      </c>
      <c r="M47" s="8">
        <f>L47/5*10</f>
        <v>8.6666666666666661</v>
      </c>
      <c r="N47" s="4"/>
      <c r="O47" s="9">
        <v>8.6666666666666661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25">
      <c r="A48" s="49"/>
      <c r="B48" s="5" t="s">
        <v>20</v>
      </c>
      <c r="C48" s="46"/>
      <c r="D48" s="46"/>
      <c r="E48" s="46"/>
      <c r="F48" s="46"/>
      <c r="G48" s="6">
        <v>0</v>
      </c>
      <c r="H48" s="6">
        <v>0</v>
      </c>
      <c r="I48" s="6">
        <v>5</v>
      </c>
      <c r="J48" s="6">
        <v>9</v>
      </c>
      <c r="K48" s="6">
        <v>34</v>
      </c>
      <c r="L48" s="7">
        <v>4.604166666666667</v>
      </c>
      <c r="M48" s="8">
        <f>L48/5*4</f>
        <v>3.6833333333333336</v>
      </c>
      <c r="N48" s="4"/>
      <c r="O48" s="9">
        <v>3.6833333333333336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x14ac:dyDescent="0.25">
      <c r="A49" s="49"/>
      <c r="B49" s="5" t="s">
        <v>21</v>
      </c>
      <c r="C49" s="46"/>
      <c r="D49" s="46"/>
      <c r="E49" s="46"/>
      <c r="F49" s="46"/>
      <c r="G49" s="6">
        <v>0</v>
      </c>
      <c r="H49" s="6">
        <v>1</v>
      </c>
      <c r="I49" s="6">
        <v>8</v>
      </c>
      <c r="J49" s="6">
        <v>11</v>
      </c>
      <c r="K49" s="6">
        <v>28</v>
      </c>
      <c r="L49" s="7">
        <v>4.375</v>
      </c>
      <c r="M49" s="8">
        <f>L49/5*6</f>
        <v>5.25</v>
      </c>
      <c r="N49" s="4"/>
      <c r="O49" s="9">
        <v>5.25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25">
      <c r="A50" s="50"/>
      <c r="B50" s="5" t="s">
        <v>22</v>
      </c>
      <c r="C50" s="47"/>
      <c r="D50" s="47"/>
      <c r="E50" s="47"/>
      <c r="F50" s="47"/>
      <c r="G50" s="6">
        <v>0</v>
      </c>
      <c r="H50" s="6">
        <v>1</v>
      </c>
      <c r="I50" s="6">
        <v>7</v>
      </c>
      <c r="J50" s="6">
        <v>11</v>
      </c>
      <c r="K50" s="6">
        <v>29</v>
      </c>
      <c r="L50" s="7">
        <v>4.416666666666667</v>
      </c>
      <c r="M50" s="8">
        <f>L50/5*10</f>
        <v>8.8333333333333339</v>
      </c>
      <c r="N50" s="4"/>
      <c r="O50" s="9">
        <v>8.8333333333333339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25">
      <c r="A51" s="48">
        <v>8</v>
      </c>
      <c r="B51" s="5" t="s">
        <v>12</v>
      </c>
      <c r="C51" s="45" t="s">
        <v>32</v>
      </c>
      <c r="D51" s="45" t="s">
        <v>29</v>
      </c>
      <c r="E51" s="45" t="s">
        <v>36</v>
      </c>
      <c r="F51" s="45" t="s">
        <v>37</v>
      </c>
      <c r="G51" s="6">
        <v>0</v>
      </c>
      <c r="H51" s="6">
        <v>0</v>
      </c>
      <c r="I51" s="6">
        <v>2</v>
      </c>
      <c r="J51" s="6">
        <v>27</v>
      </c>
      <c r="K51" s="6">
        <v>19</v>
      </c>
      <c r="L51" s="7">
        <v>4.354166666666667</v>
      </c>
      <c r="M51" s="8">
        <f>L51/5*4</f>
        <v>3.4833333333333334</v>
      </c>
      <c r="N51" s="4"/>
      <c r="O51" s="9">
        <v>3.4833333333333334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25">
      <c r="A52" s="49"/>
      <c r="B52" s="5" t="s">
        <v>17</v>
      </c>
      <c r="C52" s="46"/>
      <c r="D52" s="46"/>
      <c r="E52" s="46"/>
      <c r="F52" s="46"/>
      <c r="G52" s="6">
        <v>0</v>
      </c>
      <c r="H52" s="6">
        <v>0</v>
      </c>
      <c r="I52" s="6">
        <v>11</v>
      </c>
      <c r="J52" s="6">
        <v>16</v>
      </c>
      <c r="K52" s="6">
        <v>21</v>
      </c>
      <c r="L52" s="7">
        <v>4.208333333333333</v>
      </c>
      <c r="M52" s="8">
        <f t="shared" ref="M52:M53" si="7">L52/5*8</f>
        <v>6.7333333333333325</v>
      </c>
      <c r="N52" s="4"/>
      <c r="O52" s="9">
        <v>6.7333333333333325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25">
      <c r="A53" s="49"/>
      <c r="B53" s="5" t="s">
        <v>18</v>
      </c>
      <c r="C53" s="46"/>
      <c r="D53" s="46"/>
      <c r="E53" s="46"/>
      <c r="F53" s="46"/>
      <c r="G53" s="6">
        <v>0</v>
      </c>
      <c r="H53" s="6">
        <v>1</v>
      </c>
      <c r="I53" s="6">
        <v>6</v>
      </c>
      <c r="J53" s="6">
        <v>18</v>
      </c>
      <c r="K53" s="6">
        <v>23</v>
      </c>
      <c r="L53" s="7">
        <v>4.3125</v>
      </c>
      <c r="M53" s="8">
        <f t="shared" si="7"/>
        <v>6.9</v>
      </c>
      <c r="N53" s="4"/>
      <c r="O53" s="9">
        <v>6.9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25">
      <c r="A54" s="49"/>
      <c r="B54" s="5" t="s">
        <v>19</v>
      </c>
      <c r="C54" s="46"/>
      <c r="D54" s="46"/>
      <c r="E54" s="46"/>
      <c r="F54" s="46"/>
      <c r="G54" s="6">
        <v>0</v>
      </c>
      <c r="H54" s="6">
        <v>0</v>
      </c>
      <c r="I54" s="6">
        <v>8</v>
      </c>
      <c r="J54" s="6">
        <v>16</v>
      </c>
      <c r="K54" s="6">
        <v>24</v>
      </c>
      <c r="L54" s="7">
        <v>4.333333333333333</v>
      </c>
      <c r="M54" s="8">
        <f>L54/5*10</f>
        <v>8.6666666666666661</v>
      </c>
      <c r="N54" s="4"/>
      <c r="O54" s="9">
        <v>8.6666666666666661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25">
      <c r="A55" s="49"/>
      <c r="B55" s="5" t="s">
        <v>20</v>
      </c>
      <c r="C55" s="46"/>
      <c r="D55" s="46"/>
      <c r="E55" s="46"/>
      <c r="F55" s="46"/>
      <c r="G55" s="6">
        <v>0</v>
      </c>
      <c r="H55" s="6">
        <v>0</v>
      </c>
      <c r="I55" s="6">
        <v>4</v>
      </c>
      <c r="J55" s="6">
        <v>20</v>
      </c>
      <c r="K55" s="6">
        <v>24</v>
      </c>
      <c r="L55" s="7">
        <v>4.416666666666667</v>
      </c>
      <c r="M55" s="8">
        <f>L55/5*4</f>
        <v>3.5333333333333337</v>
      </c>
      <c r="N55" s="4"/>
      <c r="O55" s="9">
        <v>3.5333333333333337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5">
      <c r="A56" s="49"/>
      <c r="B56" s="5" t="s">
        <v>21</v>
      </c>
      <c r="C56" s="46"/>
      <c r="D56" s="46"/>
      <c r="E56" s="46"/>
      <c r="F56" s="46"/>
      <c r="G56" s="6">
        <v>0</v>
      </c>
      <c r="H56" s="6">
        <v>0</v>
      </c>
      <c r="I56" s="6">
        <v>4</v>
      </c>
      <c r="J56" s="6">
        <v>18</v>
      </c>
      <c r="K56" s="6">
        <v>26</v>
      </c>
      <c r="L56" s="7">
        <v>4.458333333333333</v>
      </c>
      <c r="M56" s="8">
        <f>L56/5*6</f>
        <v>5.35</v>
      </c>
      <c r="N56" s="4"/>
      <c r="O56" s="9">
        <v>5.35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25">
      <c r="A57" s="50"/>
      <c r="B57" s="5" t="s">
        <v>22</v>
      </c>
      <c r="C57" s="47"/>
      <c r="D57" s="47"/>
      <c r="E57" s="47"/>
      <c r="F57" s="47"/>
      <c r="G57" s="6">
        <v>0</v>
      </c>
      <c r="H57" s="6">
        <v>0</v>
      </c>
      <c r="I57" s="6">
        <v>5</v>
      </c>
      <c r="J57" s="6">
        <v>16</v>
      </c>
      <c r="K57" s="6">
        <v>27</v>
      </c>
      <c r="L57" s="7">
        <v>4.458333333333333</v>
      </c>
      <c r="M57" s="8">
        <f>L57/5*10</f>
        <v>8.9166666666666661</v>
      </c>
      <c r="N57" s="4"/>
      <c r="O57" s="9">
        <v>8.9166666666666661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25">
      <c r="A58" s="48">
        <v>9</v>
      </c>
      <c r="B58" s="5" t="s">
        <v>12</v>
      </c>
      <c r="C58" s="45" t="s">
        <v>38</v>
      </c>
      <c r="D58" s="45" t="s">
        <v>14</v>
      </c>
      <c r="E58" s="45" t="s">
        <v>39</v>
      </c>
      <c r="F58" s="45" t="s">
        <v>40</v>
      </c>
      <c r="G58" s="6">
        <v>1</v>
      </c>
      <c r="H58" s="6">
        <v>0</v>
      </c>
      <c r="I58" s="6">
        <v>3</v>
      </c>
      <c r="J58" s="6">
        <v>14</v>
      </c>
      <c r="K58" s="6">
        <v>26</v>
      </c>
      <c r="L58" s="7">
        <v>4.4545454545454541</v>
      </c>
      <c r="M58" s="8">
        <f>L58/5*4</f>
        <v>3.5636363636363635</v>
      </c>
      <c r="N58" s="4"/>
      <c r="O58" s="9">
        <v>3.5636363636363635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25">
      <c r="A59" s="49"/>
      <c r="B59" s="5" t="s">
        <v>17</v>
      </c>
      <c r="C59" s="46"/>
      <c r="D59" s="46"/>
      <c r="E59" s="46"/>
      <c r="F59" s="46"/>
      <c r="G59" s="6">
        <v>0</v>
      </c>
      <c r="H59" s="6">
        <v>0</v>
      </c>
      <c r="I59" s="6">
        <v>4</v>
      </c>
      <c r="J59" s="6">
        <v>16</v>
      </c>
      <c r="K59" s="6">
        <v>24</v>
      </c>
      <c r="L59" s="7">
        <v>4.4545454545454541</v>
      </c>
      <c r="M59" s="8">
        <f t="shared" ref="M59:M60" si="8">L59/5*8</f>
        <v>7.127272727272727</v>
      </c>
      <c r="N59" s="4"/>
      <c r="O59" s="9">
        <v>7.127272727272727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25">
      <c r="A60" s="49"/>
      <c r="B60" s="5" t="s">
        <v>18</v>
      </c>
      <c r="C60" s="46"/>
      <c r="D60" s="46"/>
      <c r="E60" s="46"/>
      <c r="F60" s="46"/>
      <c r="G60" s="6">
        <v>0</v>
      </c>
      <c r="H60" s="6">
        <v>1</v>
      </c>
      <c r="I60" s="6">
        <v>1</v>
      </c>
      <c r="J60" s="6">
        <v>19</v>
      </c>
      <c r="K60" s="6">
        <v>23</v>
      </c>
      <c r="L60" s="7">
        <v>4.4545454545454541</v>
      </c>
      <c r="M60" s="8">
        <f t="shared" si="8"/>
        <v>7.127272727272727</v>
      </c>
      <c r="N60" s="4"/>
      <c r="O60" s="9">
        <v>7.127272727272727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25">
      <c r="A61" s="49"/>
      <c r="B61" s="5" t="s">
        <v>19</v>
      </c>
      <c r="C61" s="46"/>
      <c r="D61" s="46"/>
      <c r="E61" s="46"/>
      <c r="F61" s="46"/>
      <c r="G61" s="6">
        <v>0</v>
      </c>
      <c r="H61" s="6">
        <v>2</v>
      </c>
      <c r="I61" s="6">
        <v>5</v>
      </c>
      <c r="J61" s="6">
        <v>16</v>
      </c>
      <c r="K61" s="6">
        <v>21</v>
      </c>
      <c r="L61" s="7">
        <v>4.2727272727272725</v>
      </c>
      <c r="M61" s="8">
        <f>L61/5*10</f>
        <v>8.545454545454545</v>
      </c>
      <c r="N61" s="4"/>
      <c r="O61" s="9">
        <v>8.545454545454545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5">
      <c r="A62" s="49"/>
      <c r="B62" s="5" t="s">
        <v>20</v>
      </c>
      <c r="C62" s="46"/>
      <c r="D62" s="46"/>
      <c r="E62" s="46"/>
      <c r="F62" s="46"/>
      <c r="G62" s="6">
        <v>0</v>
      </c>
      <c r="H62" s="6">
        <v>0</v>
      </c>
      <c r="I62" s="6">
        <v>1</v>
      </c>
      <c r="J62" s="6">
        <v>16</v>
      </c>
      <c r="K62" s="6">
        <v>27</v>
      </c>
      <c r="L62" s="7">
        <v>4.5909090909090908</v>
      </c>
      <c r="M62" s="8">
        <f>L62/5*4</f>
        <v>3.6727272727272728</v>
      </c>
      <c r="N62" s="4"/>
      <c r="O62" s="9">
        <v>3.6727272727272728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5">
      <c r="A63" s="49"/>
      <c r="B63" s="5" t="s">
        <v>21</v>
      </c>
      <c r="C63" s="46"/>
      <c r="D63" s="46"/>
      <c r="E63" s="46"/>
      <c r="F63" s="46"/>
      <c r="G63" s="6">
        <v>0</v>
      </c>
      <c r="H63" s="6">
        <v>0</v>
      </c>
      <c r="I63" s="6">
        <v>3</v>
      </c>
      <c r="J63" s="6">
        <v>12</v>
      </c>
      <c r="K63" s="6">
        <v>29</v>
      </c>
      <c r="L63" s="7">
        <v>4.5909090909090908</v>
      </c>
      <c r="M63" s="8">
        <f>L63/5*6</f>
        <v>5.5090909090909097</v>
      </c>
      <c r="N63" s="4"/>
      <c r="O63" s="9">
        <v>5.5090909090909097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25">
      <c r="A64" s="50"/>
      <c r="B64" s="5" t="s">
        <v>22</v>
      </c>
      <c r="C64" s="47"/>
      <c r="D64" s="47"/>
      <c r="E64" s="47"/>
      <c r="F64" s="47"/>
      <c r="G64" s="6">
        <v>0</v>
      </c>
      <c r="H64" s="6">
        <v>1</v>
      </c>
      <c r="I64" s="6">
        <v>1</v>
      </c>
      <c r="J64" s="6">
        <v>16</v>
      </c>
      <c r="K64" s="6">
        <v>26</v>
      </c>
      <c r="L64" s="7">
        <v>4.5227272727272725</v>
      </c>
      <c r="M64" s="8">
        <f>L64/5*10</f>
        <v>9.045454545454545</v>
      </c>
      <c r="N64" s="4"/>
      <c r="O64" s="9">
        <v>9.045454545454545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25">
      <c r="A65" s="48">
        <v>10</v>
      </c>
      <c r="B65" s="5" t="s">
        <v>12</v>
      </c>
      <c r="C65" s="45" t="s">
        <v>38</v>
      </c>
      <c r="D65" s="45" t="s">
        <v>23</v>
      </c>
      <c r="E65" s="45" t="s">
        <v>41</v>
      </c>
      <c r="F65" s="45" t="s">
        <v>42</v>
      </c>
      <c r="G65" s="6">
        <v>0</v>
      </c>
      <c r="H65" s="6">
        <v>1</v>
      </c>
      <c r="I65" s="6">
        <v>11</v>
      </c>
      <c r="J65" s="6">
        <v>20</v>
      </c>
      <c r="K65" s="6">
        <v>12</v>
      </c>
      <c r="L65" s="7">
        <v>3.9772727272727271</v>
      </c>
      <c r="M65" s="8">
        <f>L65/5*4</f>
        <v>3.1818181818181817</v>
      </c>
      <c r="N65" s="4"/>
      <c r="O65" s="9">
        <v>3.1818181818181817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25">
      <c r="A66" s="49"/>
      <c r="B66" s="5" t="s">
        <v>17</v>
      </c>
      <c r="C66" s="46"/>
      <c r="D66" s="46"/>
      <c r="E66" s="46"/>
      <c r="F66" s="46"/>
      <c r="G66" s="6">
        <v>2</v>
      </c>
      <c r="H66" s="6">
        <v>6</v>
      </c>
      <c r="I66" s="6">
        <v>14</v>
      </c>
      <c r="J66" s="6">
        <v>13</v>
      </c>
      <c r="K66" s="6">
        <v>9</v>
      </c>
      <c r="L66" s="7">
        <v>3.4772727272727271</v>
      </c>
      <c r="M66" s="8">
        <f t="shared" ref="M66:M67" si="9">L66/5*8</f>
        <v>5.5636363636363635</v>
      </c>
      <c r="N66" s="4"/>
      <c r="O66" s="9">
        <v>5.5636363636363635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25">
      <c r="A67" s="49"/>
      <c r="B67" s="5" t="s">
        <v>18</v>
      </c>
      <c r="C67" s="46"/>
      <c r="D67" s="46"/>
      <c r="E67" s="46"/>
      <c r="F67" s="46"/>
      <c r="G67" s="6">
        <v>1</v>
      </c>
      <c r="H67" s="6">
        <v>2</v>
      </c>
      <c r="I67" s="6">
        <v>14</v>
      </c>
      <c r="J67" s="6">
        <v>16</v>
      </c>
      <c r="K67" s="6">
        <v>11</v>
      </c>
      <c r="L67" s="7">
        <v>3.7727272727272729</v>
      </c>
      <c r="M67" s="8">
        <f t="shared" si="9"/>
        <v>6.036363636363637</v>
      </c>
      <c r="N67" s="4"/>
      <c r="O67" s="9">
        <v>6.036363636363637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25">
      <c r="A68" s="49"/>
      <c r="B68" s="5" t="s">
        <v>19</v>
      </c>
      <c r="C68" s="46"/>
      <c r="D68" s="46"/>
      <c r="E68" s="46"/>
      <c r="F68" s="46"/>
      <c r="G68" s="6">
        <v>0</v>
      </c>
      <c r="H68" s="6">
        <v>4</v>
      </c>
      <c r="I68" s="6">
        <v>9</v>
      </c>
      <c r="J68" s="6">
        <v>18</v>
      </c>
      <c r="K68" s="6">
        <v>13</v>
      </c>
      <c r="L68" s="7">
        <v>3.9090909090909092</v>
      </c>
      <c r="M68" s="8">
        <f>L68/5*10</f>
        <v>7.8181818181818183</v>
      </c>
      <c r="N68" s="4"/>
      <c r="O68" s="9">
        <v>7.8181818181818183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25">
      <c r="A69" s="49"/>
      <c r="B69" s="5" t="s">
        <v>20</v>
      </c>
      <c r="C69" s="46"/>
      <c r="D69" s="46"/>
      <c r="E69" s="46"/>
      <c r="F69" s="46"/>
      <c r="G69" s="6">
        <v>2</v>
      </c>
      <c r="H69" s="6">
        <v>5</v>
      </c>
      <c r="I69" s="6">
        <v>14</v>
      </c>
      <c r="J69" s="6">
        <v>13</v>
      </c>
      <c r="K69" s="6">
        <v>10</v>
      </c>
      <c r="L69" s="7">
        <v>3.5454545454545454</v>
      </c>
      <c r="M69" s="8">
        <f>L69/5*4</f>
        <v>2.8363636363636364</v>
      </c>
      <c r="N69" s="4"/>
      <c r="O69" s="9">
        <v>2.8363636363636364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25">
      <c r="A70" s="49"/>
      <c r="B70" s="5" t="s">
        <v>21</v>
      </c>
      <c r="C70" s="46"/>
      <c r="D70" s="46"/>
      <c r="E70" s="46"/>
      <c r="F70" s="46"/>
      <c r="G70" s="6">
        <v>2</v>
      </c>
      <c r="H70" s="6">
        <v>5</v>
      </c>
      <c r="I70" s="6">
        <v>9</v>
      </c>
      <c r="J70" s="6">
        <v>17</v>
      </c>
      <c r="K70" s="6">
        <v>11</v>
      </c>
      <c r="L70" s="7">
        <v>3.6818181818181817</v>
      </c>
      <c r="M70" s="8">
        <f>L70/5*6</f>
        <v>4.418181818181818</v>
      </c>
      <c r="N70" s="4"/>
      <c r="O70" s="9">
        <v>4.418181818181818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25">
      <c r="A71" s="50"/>
      <c r="B71" s="5" t="s">
        <v>22</v>
      </c>
      <c r="C71" s="47"/>
      <c r="D71" s="47"/>
      <c r="E71" s="47"/>
      <c r="F71" s="47"/>
      <c r="G71" s="6">
        <v>5</v>
      </c>
      <c r="H71" s="6">
        <v>2</v>
      </c>
      <c r="I71" s="6">
        <v>15</v>
      </c>
      <c r="J71" s="6">
        <v>15</v>
      </c>
      <c r="K71" s="6">
        <v>7</v>
      </c>
      <c r="L71" s="7">
        <v>3.3863636363636362</v>
      </c>
      <c r="M71" s="8">
        <f>L71/5*10</f>
        <v>6.7727272727272725</v>
      </c>
      <c r="N71" s="4"/>
      <c r="O71" s="9">
        <v>6.7727272727272725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25">
      <c r="A72" s="48">
        <v>11</v>
      </c>
      <c r="B72" s="5" t="s">
        <v>12</v>
      </c>
      <c r="C72" s="45" t="s">
        <v>38</v>
      </c>
      <c r="D72" s="45" t="s">
        <v>26</v>
      </c>
      <c r="E72" s="45" t="s">
        <v>43</v>
      </c>
      <c r="F72" s="45" t="s">
        <v>44</v>
      </c>
      <c r="G72" s="6">
        <v>1</v>
      </c>
      <c r="H72" s="6">
        <v>5</v>
      </c>
      <c r="I72" s="6">
        <v>9</v>
      </c>
      <c r="J72" s="6">
        <v>16</v>
      </c>
      <c r="K72" s="6">
        <v>13</v>
      </c>
      <c r="L72" s="7">
        <v>3.7954545454545454</v>
      </c>
      <c r="M72" s="8">
        <f>L72/5*4</f>
        <v>3.0363636363636362</v>
      </c>
      <c r="N72" s="4"/>
      <c r="O72" s="9">
        <v>3.0363636363636362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25">
      <c r="A73" s="49"/>
      <c r="B73" s="5" t="s">
        <v>17</v>
      </c>
      <c r="C73" s="46"/>
      <c r="D73" s="46"/>
      <c r="E73" s="46"/>
      <c r="F73" s="46"/>
      <c r="G73" s="6">
        <v>3</v>
      </c>
      <c r="H73" s="6">
        <v>1</v>
      </c>
      <c r="I73" s="6">
        <v>12</v>
      </c>
      <c r="J73" s="6">
        <v>19</v>
      </c>
      <c r="K73" s="6">
        <v>9</v>
      </c>
      <c r="L73" s="7">
        <v>3.6818181818181817</v>
      </c>
      <c r="M73" s="8">
        <f t="shared" ref="M73:M74" si="10">L73/5*8</f>
        <v>5.8909090909090907</v>
      </c>
      <c r="N73" s="4"/>
      <c r="O73" s="9">
        <v>5.8909090909090907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25">
      <c r="A74" s="49"/>
      <c r="B74" s="5" t="s">
        <v>18</v>
      </c>
      <c r="C74" s="46"/>
      <c r="D74" s="46"/>
      <c r="E74" s="46"/>
      <c r="F74" s="46"/>
      <c r="G74" s="6">
        <v>3</v>
      </c>
      <c r="H74" s="6">
        <v>3</v>
      </c>
      <c r="I74" s="6">
        <v>9</v>
      </c>
      <c r="J74" s="6">
        <v>21</v>
      </c>
      <c r="K74" s="6">
        <v>8</v>
      </c>
      <c r="L74" s="7">
        <v>3.6363636363636362</v>
      </c>
      <c r="M74" s="8">
        <f t="shared" si="10"/>
        <v>5.8181818181818183</v>
      </c>
      <c r="N74" s="4"/>
      <c r="O74" s="9">
        <v>5.8181818181818183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25">
      <c r="A75" s="49"/>
      <c r="B75" s="5" t="s">
        <v>19</v>
      </c>
      <c r="C75" s="46"/>
      <c r="D75" s="46"/>
      <c r="E75" s="46"/>
      <c r="F75" s="46"/>
      <c r="G75" s="6">
        <v>2</v>
      </c>
      <c r="H75" s="6">
        <v>2</v>
      </c>
      <c r="I75" s="6">
        <v>13</v>
      </c>
      <c r="J75" s="6">
        <v>17</v>
      </c>
      <c r="K75" s="6">
        <v>10</v>
      </c>
      <c r="L75" s="7">
        <v>3.7045454545454546</v>
      </c>
      <c r="M75" s="8">
        <f>L75/5*10</f>
        <v>7.4090909090909101</v>
      </c>
      <c r="N75" s="4"/>
      <c r="O75" s="9">
        <v>7.4090909090909101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25">
      <c r="A76" s="49"/>
      <c r="B76" s="5" t="s">
        <v>20</v>
      </c>
      <c r="C76" s="46"/>
      <c r="D76" s="46"/>
      <c r="E76" s="46"/>
      <c r="F76" s="46"/>
      <c r="G76" s="6">
        <v>1</v>
      </c>
      <c r="H76" s="6">
        <v>3</v>
      </c>
      <c r="I76" s="6">
        <v>10</v>
      </c>
      <c r="J76" s="6">
        <v>16</v>
      </c>
      <c r="K76" s="6">
        <v>14</v>
      </c>
      <c r="L76" s="7">
        <v>3.8863636363636362</v>
      </c>
      <c r="M76" s="8">
        <f>L76/5*4</f>
        <v>3.1090909090909089</v>
      </c>
      <c r="N76" s="4"/>
      <c r="O76" s="9">
        <v>3.1090909090909089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25">
      <c r="A77" s="49"/>
      <c r="B77" s="5" t="s">
        <v>21</v>
      </c>
      <c r="C77" s="46"/>
      <c r="D77" s="46"/>
      <c r="E77" s="46"/>
      <c r="F77" s="46"/>
      <c r="G77" s="6">
        <v>3</v>
      </c>
      <c r="H77" s="6">
        <v>1</v>
      </c>
      <c r="I77" s="6">
        <v>9</v>
      </c>
      <c r="J77" s="6">
        <v>20</v>
      </c>
      <c r="K77" s="6">
        <v>11</v>
      </c>
      <c r="L77" s="7">
        <v>3.7954545454545454</v>
      </c>
      <c r="M77" s="8">
        <f>L77/5*6</f>
        <v>4.5545454545454547</v>
      </c>
      <c r="N77" s="4"/>
      <c r="O77" s="9">
        <v>4.5545454545454547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25">
      <c r="A78" s="50"/>
      <c r="B78" s="5" t="s">
        <v>22</v>
      </c>
      <c r="C78" s="47"/>
      <c r="D78" s="47"/>
      <c r="E78" s="47"/>
      <c r="F78" s="47"/>
      <c r="G78" s="6">
        <v>2</v>
      </c>
      <c r="H78" s="6">
        <v>3</v>
      </c>
      <c r="I78" s="6">
        <v>11</v>
      </c>
      <c r="J78" s="6">
        <v>19</v>
      </c>
      <c r="K78" s="6">
        <v>9</v>
      </c>
      <c r="L78" s="7">
        <v>3.6818181818181817</v>
      </c>
      <c r="M78" s="8">
        <f>L78/5*10</f>
        <v>7.3636363636363633</v>
      </c>
      <c r="N78" s="4"/>
      <c r="O78" s="9">
        <v>7.3636363636363633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25">
      <c r="A79" s="48">
        <v>12</v>
      </c>
      <c r="B79" s="5" t="s">
        <v>12</v>
      </c>
      <c r="C79" s="45" t="s">
        <v>38</v>
      </c>
      <c r="D79" s="45" t="s">
        <v>29</v>
      </c>
      <c r="E79" s="45" t="s">
        <v>45</v>
      </c>
      <c r="F79" s="45" t="s">
        <v>46</v>
      </c>
      <c r="G79" s="6">
        <v>0</v>
      </c>
      <c r="H79" s="6">
        <v>0</v>
      </c>
      <c r="I79" s="6">
        <v>3</v>
      </c>
      <c r="J79" s="6">
        <v>16</v>
      </c>
      <c r="K79" s="6">
        <v>25</v>
      </c>
      <c r="L79" s="7">
        <v>4.5</v>
      </c>
      <c r="M79" s="8">
        <f>L79/5*4</f>
        <v>3.6</v>
      </c>
      <c r="N79" s="4"/>
      <c r="O79" s="9">
        <v>3.6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25">
      <c r="A80" s="49"/>
      <c r="B80" s="5" t="s">
        <v>17</v>
      </c>
      <c r="C80" s="46"/>
      <c r="D80" s="46"/>
      <c r="E80" s="46"/>
      <c r="F80" s="46"/>
      <c r="G80" s="6">
        <v>0</v>
      </c>
      <c r="H80" s="6">
        <v>0</v>
      </c>
      <c r="I80" s="6">
        <v>6</v>
      </c>
      <c r="J80" s="6">
        <v>13</v>
      </c>
      <c r="K80" s="6">
        <v>25</v>
      </c>
      <c r="L80" s="7">
        <v>4.4318181818181817</v>
      </c>
      <c r="M80" s="8">
        <f t="shared" ref="M80:M81" si="11">L80/5*8</f>
        <v>7.0909090909090908</v>
      </c>
      <c r="N80" s="4"/>
      <c r="O80" s="9">
        <v>7.0909090909090908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25">
      <c r="A81" s="49"/>
      <c r="B81" s="5" t="s">
        <v>18</v>
      </c>
      <c r="C81" s="46"/>
      <c r="D81" s="46"/>
      <c r="E81" s="46"/>
      <c r="F81" s="46"/>
      <c r="G81" s="6">
        <v>0</v>
      </c>
      <c r="H81" s="6">
        <v>1</v>
      </c>
      <c r="I81" s="6">
        <v>3</v>
      </c>
      <c r="J81" s="6">
        <v>18</v>
      </c>
      <c r="K81" s="6">
        <v>22</v>
      </c>
      <c r="L81" s="7">
        <v>4.3863636363636367</v>
      </c>
      <c r="M81" s="8">
        <f t="shared" si="11"/>
        <v>7.0181818181818185</v>
      </c>
      <c r="N81" s="4"/>
      <c r="O81" s="9">
        <v>7.0181818181818185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25">
      <c r="A82" s="49"/>
      <c r="B82" s="5" t="s">
        <v>19</v>
      </c>
      <c r="C82" s="46"/>
      <c r="D82" s="46"/>
      <c r="E82" s="46"/>
      <c r="F82" s="46"/>
      <c r="G82" s="6">
        <v>0</v>
      </c>
      <c r="H82" s="6">
        <v>0</v>
      </c>
      <c r="I82" s="6">
        <v>3</v>
      </c>
      <c r="J82" s="6">
        <v>16</v>
      </c>
      <c r="K82" s="6">
        <v>25</v>
      </c>
      <c r="L82" s="7">
        <v>4.5</v>
      </c>
      <c r="M82" s="8">
        <f>L82/5*10</f>
        <v>9</v>
      </c>
      <c r="N82" s="4"/>
      <c r="O82" s="9">
        <v>9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25">
      <c r="A83" s="49"/>
      <c r="B83" s="5" t="s">
        <v>20</v>
      </c>
      <c r="C83" s="46"/>
      <c r="D83" s="46"/>
      <c r="E83" s="46"/>
      <c r="F83" s="46"/>
      <c r="G83" s="6">
        <v>0</v>
      </c>
      <c r="H83" s="6">
        <v>0</v>
      </c>
      <c r="I83" s="6">
        <v>6</v>
      </c>
      <c r="J83" s="6">
        <v>11</v>
      </c>
      <c r="K83" s="6">
        <v>27</v>
      </c>
      <c r="L83" s="7">
        <v>4.4772727272727275</v>
      </c>
      <c r="M83" s="8">
        <f>L83/5*4</f>
        <v>3.581818181818182</v>
      </c>
      <c r="N83" s="4"/>
      <c r="O83" s="9">
        <v>3.581818181818182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25">
      <c r="A84" s="49"/>
      <c r="B84" s="5" t="s">
        <v>21</v>
      </c>
      <c r="C84" s="46"/>
      <c r="D84" s="46"/>
      <c r="E84" s="46"/>
      <c r="F84" s="46"/>
      <c r="G84" s="6">
        <v>0</v>
      </c>
      <c r="H84" s="6">
        <v>0</v>
      </c>
      <c r="I84" s="6">
        <v>3</v>
      </c>
      <c r="J84" s="6">
        <v>13</v>
      </c>
      <c r="K84" s="6">
        <v>28</v>
      </c>
      <c r="L84" s="7">
        <v>4.5681818181818183</v>
      </c>
      <c r="M84" s="8">
        <f>L84/5*6</f>
        <v>5.4818181818181824</v>
      </c>
      <c r="N84" s="4"/>
      <c r="O84" s="9">
        <v>5.4818181818181824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25">
      <c r="A85" s="50"/>
      <c r="B85" s="5" t="s">
        <v>22</v>
      </c>
      <c r="C85" s="47"/>
      <c r="D85" s="47"/>
      <c r="E85" s="47"/>
      <c r="F85" s="47"/>
      <c r="G85" s="6">
        <v>0</v>
      </c>
      <c r="H85" s="6">
        <v>0</v>
      </c>
      <c r="I85" s="6">
        <v>4</v>
      </c>
      <c r="J85" s="6">
        <v>14</v>
      </c>
      <c r="K85" s="6">
        <v>26</v>
      </c>
      <c r="L85" s="7">
        <v>4.5</v>
      </c>
      <c r="M85" s="8">
        <f>L85/5*10</f>
        <v>9</v>
      </c>
      <c r="N85" s="4"/>
      <c r="O85" s="9">
        <v>9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25">
      <c r="A86" s="48">
        <v>13</v>
      </c>
      <c r="B86" s="5" t="s">
        <v>12</v>
      </c>
      <c r="C86" s="45" t="s">
        <v>47</v>
      </c>
      <c r="D86" s="45" t="s">
        <v>48</v>
      </c>
      <c r="E86" s="45" t="s">
        <v>49</v>
      </c>
      <c r="F86" s="45" t="s">
        <v>50</v>
      </c>
      <c r="G86" s="6">
        <v>0</v>
      </c>
      <c r="H86" s="6">
        <v>0</v>
      </c>
      <c r="I86" s="6">
        <v>2</v>
      </c>
      <c r="J86" s="6">
        <v>16</v>
      </c>
      <c r="K86" s="6">
        <v>33</v>
      </c>
      <c r="L86" s="7">
        <v>4.6078431372549016</v>
      </c>
      <c r="M86" s="8">
        <f>L86/5*4</f>
        <v>3.6862745098039214</v>
      </c>
      <c r="N86" s="4"/>
      <c r="O86" s="9">
        <v>3.6862745098039214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25">
      <c r="A87" s="49"/>
      <c r="B87" s="5" t="s">
        <v>17</v>
      </c>
      <c r="C87" s="46"/>
      <c r="D87" s="46"/>
      <c r="E87" s="46"/>
      <c r="F87" s="46"/>
      <c r="G87" s="6">
        <v>0</v>
      </c>
      <c r="H87" s="6">
        <v>0</v>
      </c>
      <c r="I87" s="6">
        <v>3</v>
      </c>
      <c r="J87" s="6">
        <v>13</v>
      </c>
      <c r="K87" s="6">
        <v>35</v>
      </c>
      <c r="L87" s="7">
        <v>4.6274509803921573</v>
      </c>
      <c r="M87" s="8">
        <f t="shared" ref="M87:M88" si="12">L87/5*8</f>
        <v>7.4039215686274513</v>
      </c>
      <c r="N87" s="4"/>
      <c r="O87" s="9">
        <v>3.6862745098039214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25">
      <c r="A88" s="49"/>
      <c r="B88" s="5" t="s">
        <v>18</v>
      </c>
      <c r="C88" s="46"/>
      <c r="D88" s="46"/>
      <c r="E88" s="46"/>
      <c r="F88" s="46"/>
      <c r="G88" s="6">
        <v>0</v>
      </c>
      <c r="H88" s="6">
        <v>0</v>
      </c>
      <c r="I88" s="6">
        <v>5</v>
      </c>
      <c r="J88" s="6">
        <v>16</v>
      </c>
      <c r="K88" s="6">
        <v>30</v>
      </c>
      <c r="L88" s="7">
        <v>4.4901960784313726</v>
      </c>
      <c r="M88" s="8">
        <f t="shared" si="12"/>
        <v>7.1843137254901963</v>
      </c>
      <c r="N88" s="4"/>
      <c r="O88" s="9">
        <v>3.6862745098039214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25">
      <c r="A89" s="49"/>
      <c r="B89" s="5" t="s">
        <v>19</v>
      </c>
      <c r="C89" s="46"/>
      <c r="D89" s="46"/>
      <c r="E89" s="46"/>
      <c r="F89" s="46"/>
      <c r="G89" s="6">
        <v>0</v>
      </c>
      <c r="H89" s="6">
        <v>0</v>
      </c>
      <c r="I89" s="6">
        <v>5</v>
      </c>
      <c r="J89" s="6">
        <v>16</v>
      </c>
      <c r="K89" s="6">
        <v>30</v>
      </c>
      <c r="L89" s="7">
        <v>4.4901960784313726</v>
      </c>
      <c r="M89" s="8">
        <f>L89/5*10</f>
        <v>8.9803921568627452</v>
      </c>
      <c r="N89" s="4"/>
      <c r="O89" s="9">
        <v>3.6862745098039214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25">
      <c r="A90" s="49"/>
      <c r="B90" s="5" t="s">
        <v>20</v>
      </c>
      <c r="C90" s="46"/>
      <c r="D90" s="46"/>
      <c r="E90" s="46"/>
      <c r="F90" s="46"/>
      <c r="G90" s="6">
        <v>0</v>
      </c>
      <c r="H90" s="6">
        <v>0</v>
      </c>
      <c r="I90" s="6">
        <v>7</v>
      </c>
      <c r="J90" s="6">
        <v>15</v>
      </c>
      <c r="K90" s="6">
        <v>29</v>
      </c>
      <c r="L90" s="7">
        <v>4.4313725490196081</v>
      </c>
      <c r="M90" s="8">
        <f>L90/5*4</f>
        <v>3.5450980392156866</v>
      </c>
      <c r="N90" s="4"/>
      <c r="O90" s="9">
        <v>3.6862745098039214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25">
      <c r="A91" s="49"/>
      <c r="B91" s="5" t="s">
        <v>21</v>
      </c>
      <c r="C91" s="46"/>
      <c r="D91" s="46"/>
      <c r="E91" s="46"/>
      <c r="F91" s="46"/>
      <c r="G91" s="6">
        <v>0</v>
      </c>
      <c r="H91" s="6">
        <v>0</v>
      </c>
      <c r="I91" s="6">
        <v>8</v>
      </c>
      <c r="J91" s="6">
        <v>14</v>
      </c>
      <c r="K91" s="6">
        <v>29</v>
      </c>
      <c r="L91" s="7">
        <v>4.4117647058823533</v>
      </c>
      <c r="M91" s="8">
        <f>L91/5*6</f>
        <v>5.2941176470588243</v>
      </c>
      <c r="N91" s="4"/>
      <c r="O91" s="9">
        <v>3.6862745098039214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25">
      <c r="A92" s="50"/>
      <c r="B92" s="5" t="s">
        <v>22</v>
      </c>
      <c r="C92" s="47"/>
      <c r="D92" s="47"/>
      <c r="E92" s="47"/>
      <c r="F92" s="47"/>
      <c r="G92" s="6">
        <v>0</v>
      </c>
      <c r="H92" s="6">
        <v>0</v>
      </c>
      <c r="I92" s="6">
        <v>4</v>
      </c>
      <c r="J92" s="6">
        <v>15</v>
      </c>
      <c r="K92" s="6">
        <v>32</v>
      </c>
      <c r="L92" s="7">
        <v>4.5490196078431371</v>
      </c>
      <c r="M92" s="8">
        <f>L92/5*10</f>
        <v>9.0980392156862742</v>
      </c>
      <c r="N92" s="4"/>
      <c r="O92" s="9">
        <v>3.6862745098039214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25">
      <c r="A93" s="48">
        <v>14</v>
      </c>
      <c r="B93" s="5" t="s">
        <v>12</v>
      </c>
      <c r="C93" s="45" t="s">
        <v>47</v>
      </c>
      <c r="D93" s="45" t="s">
        <v>48</v>
      </c>
      <c r="E93" s="45" t="s">
        <v>36</v>
      </c>
      <c r="F93" s="45" t="s">
        <v>37</v>
      </c>
      <c r="G93" s="6">
        <v>0</v>
      </c>
      <c r="H93" s="6">
        <v>1</v>
      </c>
      <c r="I93" s="6">
        <v>4</v>
      </c>
      <c r="J93" s="6">
        <v>19</v>
      </c>
      <c r="K93" s="6">
        <v>24</v>
      </c>
      <c r="L93" s="7">
        <v>4.375</v>
      </c>
      <c r="M93" s="8">
        <f>L93/5*4</f>
        <v>3.5</v>
      </c>
      <c r="N93" s="4"/>
      <c r="O93" s="9">
        <v>3.5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25">
      <c r="A94" s="49"/>
      <c r="B94" s="5" t="s">
        <v>17</v>
      </c>
      <c r="C94" s="46"/>
      <c r="D94" s="46"/>
      <c r="E94" s="46"/>
      <c r="F94" s="46"/>
      <c r="G94" s="6">
        <v>0</v>
      </c>
      <c r="H94" s="6">
        <v>1</v>
      </c>
      <c r="I94" s="6">
        <v>7</v>
      </c>
      <c r="J94" s="6">
        <v>19</v>
      </c>
      <c r="K94" s="6">
        <v>21</v>
      </c>
      <c r="L94" s="7">
        <v>4.25</v>
      </c>
      <c r="M94" s="8">
        <f t="shared" ref="M94:M95" si="13">L94/5*8</f>
        <v>6.8</v>
      </c>
      <c r="N94" s="4"/>
      <c r="O94" s="9">
        <v>6.8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25">
      <c r="A95" s="49"/>
      <c r="B95" s="5" t="s">
        <v>18</v>
      </c>
      <c r="C95" s="46"/>
      <c r="D95" s="46"/>
      <c r="E95" s="46"/>
      <c r="F95" s="46"/>
      <c r="G95" s="6">
        <v>0</v>
      </c>
      <c r="H95" s="6">
        <v>1</v>
      </c>
      <c r="I95" s="6">
        <v>5</v>
      </c>
      <c r="J95" s="6">
        <v>22</v>
      </c>
      <c r="K95" s="6">
        <v>20</v>
      </c>
      <c r="L95" s="7">
        <v>4.270833333333333</v>
      </c>
      <c r="M95" s="8">
        <f t="shared" si="13"/>
        <v>6.833333333333333</v>
      </c>
      <c r="N95" s="4"/>
      <c r="O95" s="9">
        <v>6.833333333333333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25">
      <c r="A96" s="49"/>
      <c r="B96" s="5" t="s">
        <v>19</v>
      </c>
      <c r="C96" s="46"/>
      <c r="D96" s="46"/>
      <c r="E96" s="46"/>
      <c r="F96" s="46"/>
      <c r="G96" s="6">
        <v>0</v>
      </c>
      <c r="H96" s="6">
        <v>0</v>
      </c>
      <c r="I96" s="6">
        <v>10</v>
      </c>
      <c r="J96" s="6">
        <v>21</v>
      </c>
      <c r="K96" s="6">
        <v>17</v>
      </c>
      <c r="L96" s="7">
        <v>4.145833333333333</v>
      </c>
      <c r="M96" s="8">
        <f>L96/5*10</f>
        <v>8.2916666666666661</v>
      </c>
      <c r="N96" s="4"/>
      <c r="O96" s="9">
        <v>8.2916666666666661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25">
      <c r="A97" s="49"/>
      <c r="B97" s="5" t="s">
        <v>20</v>
      </c>
      <c r="C97" s="46"/>
      <c r="D97" s="46"/>
      <c r="E97" s="46"/>
      <c r="F97" s="46"/>
      <c r="G97" s="6">
        <v>0</v>
      </c>
      <c r="H97" s="6">
        <v>0</v>
      </c>
      <c r="I97" s="6">
        <v>6</v>
      </c>
      <c r="J97" s="6">
        <v>19</v>
      </c>
      <c r="K97" s="6">
        <v>23</v>
      </c>
      <c r="L97" s="7">
        <v>4.354166666666667</v>
      </c>
      <c r="M97" s="8">
        <f>L97/5*4</f>
        <v>3.4833333333333334</v>
      </c>
      <c r="N97" s="4"/>
      <c r="O97" s="9">
        <v>3.4833333333333334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25">
      <c r="A98" s="49"/>
      <c r="B98" s="5" t="s">
        <v>21</v>
      </c>
      <c r="C98" s="46"/>
      <c r="D98" s="46"/>
      <c r="E98" s="46"/>
      <c r="F98" s="46"/>
      <c r="G98" s="6">
        <v>1</v>
      </c>
      <c r="H98" s="6">
        <v>1</v>
      </c>
      <c r="I98" s="6">
        <v>4</v>
      </c>
      <c r="J98" s="6">
        <v>18</v>
      </c>
      <c r="K98" s="6">
        <v>24</v>
      </c>
      <c r="L98" s="7">
        <v>4.3125</v>
      </c>
      <c r="M98" s="8">
        <f>L98/5*6</f>
        <v>5.1750000000000007</v>
      </c>
      <c r="N98" s="4"/>
      <c r="O98" s="9">
        <v>5.1750000000000007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25">
      <c r="A99" s="50"/>
      <c r="B99" s="5" t="s">
        <v>22</v>
      </c>
      <c r="C99" s="47"/>
      <c r="D99" s="47"/>
      <c r="E99" s="47"/>
      <c r="F99" s="47"/>
      <c r="G99" s="6">
        <v>0</v>
      </c>
      <c r="H99" s="6">
        <v>1</v>
      </c>
      <c r="I99" s="6">
        <v>4</v>
      </c>
      <c r="J99" s="6">
        <v>20</v>
      </c>
      <c r="K99" s="6">
        <v>23</v>
      </c>
      <c r="L99" s="7">
        <v>4.354166666666667</v>
      </c>
      <c r="M99" s="8">
        <f>L99/5*10</f>
        <v>8.7083333333333339</v>
      </c>
      <c r="N99" s="4"/>
      <c r="O99" s="9">
        <v>8.7083333333333339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25">
      <c r="A100" s="48">
        <v>15</v>
      </c>
      <c r="B100" s="5" t="s">
        <v>12</v>
      </c>
      <c r="C100" s="45" t="s">
        <v>47</v>
      </c>
      <c r="D100" s="45" t="s">
        <v>51</v>
      </c>
      <c r="E100" s="45" t="s">
        <v>52</v>
      </c>
      <c r="F100" s="45" t="s">
        <v>53</v>
      </c>
      <c r="G100" s="6">
        <v>0</v>
      </c>
      <c r="H100" s="6">
        <v>2</v>
      </c>
      <c r="I100" s="6">
        <v>3</v>
      </c>
      <c r="J100" s="6">
        <v>14</v>
      </c>
      <c r="K100" s="6">
        <v>16</v>
      </c>
      <c r="L100" s="7">
        <v>4.2571428571428571</v>
      </c>
      <c r="M100" s="8">
        <f>L100/5*4</f>
        <v>3.4057142857142857</v>
      </c>
      <c r="N100" s="4"/>
      <c r="O100" s="9">
        <v>3.4057142857142857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25">
      <c r="A101" s="49"/>
      <c r="B101" s="5" t="s">
        <v>17</v>
      </c>
      <c r="C101" s="46"/>
      <c r="D101" s="46"/>
      <c r="E101" s="46"/>
      <c r="F101" s="46"/>
      <c r="G101" s="6">
        <v>0</v>
      </c>
      <c r="H101" s="6">
        <v>0</v>
      </c>
      <c r="I101" s="6">
        <v>7</v>
      </c>
      <c r="J101" s="6">
        <v>12</v>
      </c>
      <c r="K101" s="6">
        <v>16</v>
      </c>
      <c r="L101" s="7">
        <v>4.2571428571428571</v>
      </c>
      <c r="M101" s="8">
        <f t="shared" ref="M101:M102" si="14">L101/5*8</f>
        <v>6.8114285714285714</v>
      </c>
      <c r="N101" s="4"/>
      <c r="O101" s="9">
        <v>6.8114285714285714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25">
      <c r="A102" s="49"/>
      <c r="B102" s="5" t="s">
        <v>18</v>
      </c>
      <c r="C102" s="46"/>
      <c r="D102" s="46"/>
      <c r="E102" s="46"/>
      <c r="F102" s="46"/>
      <c r="G102" s="6">
        <v>0</v>
      </c>
      <c r="H102" s="6">
        <v>0</v>
      </c>
      <c r="I102" s="6">
        <v>4</v>
      </c>
      <c r="J102" s="6">
        <v>20</v>
      </c>
      <c r="K102" s="6">
        <v>11</v>
      </c>
      <c r="L102" s="7">
        <v>4.2</v>
      </c>
      <c r="M102" s="8">
        <f t="shared" si="14"/>
        <v>6.7200000000000006</v>
      </c>
      <c r="N102" s="4"/>
      <c r="O102" s="9">
        <v>6.7200000000000006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25">
      <c r="A103" s="49"/>
      <c r="B103" s="5" t="s">
        <v>19</v>
      </c>
      <c r="C103" s="46"/>
      <c r="D103" s="46"/>
      <c r="E103" s="46"/>
      <c r="F103" s="46"/>
      <c r="G103" s="6">
        <v>0</v>
      </c>
      <c r="H103" s="6">
        <v>0</v>
      </c>
      <c r="I103" s="6">
        <v>6</v>
      </c>
      <c r="J103" s="6">
        <v>13</v>
      </c>
      <c r="K103" s="6">
        <v>16</v>
      </c>
      <c r="L103" s="7">
        <v>4.2857142857142856</v>
      </c>
      <c r="M103" s="8">
        <f>L103/5*10</f>
        <v>8.5714285714285712</v>
      </c>
      <c r="N103" s="4"/>
      <c r="O103" s="9">
        <v>8.5714285714285712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25">
      <c r="A104" s="49"/>
      <c r="B104" s="5" t="s">
        <v>20</v>
      </c>
      <c r="C104" s="46"/>
      <c r="D104" s="46"/>
      <c r="E104" s="46"/>
      <c r="F104" s="46"/>
      <c r="G104" s="6">
        <v>0</v>
      </c>
      <c r="H104" s="6">
        <v>2</v>
      </c>
      <c r="I104" s="6">
        <v>3</v>
      </c>
      <c r="J104" s="6">
        <v>15</v>
      </c>
      <c r="K104" s="6">
        <v>15</v>
      </c>
      <c r="L104" s="7">
        <v>4.2285714285714286</v>
      </c>
      <c r="M104" s="8">
        <f>L104/5*4</f>
        <v>3.382857142857143</v>
      </c>
      <c r="N104" s="4"/>
      <c r="O104" s="9">
        <v>3.382857142857143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25">
      <c r="A105" s="49"/>
      <c r="B105" s="5" t="s">
        <v>21</v>
      </c>
      <c r="C105" s="46"/>
      <c r="D105" s="46"/>
      <c r="E105" s="46"/>
      <c r="F105" s="46"/>
      <c r="G105" s="6">
        <v>0</v>
      </c>
      <c r="H105" s="6">
        <v>1</v>
      </c>
      <c r="I105" s="6">
        <v>2</v>
      </c>
      <c r="J105" s="6">
        <v>15</v>
      </c>
      <c r="K105" s="6">
        <v>17</v>
      </c>
      <c r="L105" s="7">
        <v>4.371428571428571</v>
      </c>
      <c r="M105" s="8">
        <f>L105/5*6</f>
        <v>5.2457142857142856</v>
      </c>
      <c r="N105" s="4"/>
      <c r="O105" s="9">
        <v>5.2457142857142856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25">
      <c r="A106" s="50"/>
      <c r="B106" s="5" t="s">
        <v>22</v>
      </c>
      <c r="C106" s="47"/>
      <c r="D106" s="47"/>
      <c r="E106" s="47"/>
      <c r="F106" s="47"/>
      <c r="G106" s="6">
        <v>0</v>
      </c>
      <c r="H106" s="6">
        <v>1</v>
      </c>
      <c r="I106" s="6">
        <v>5</v>
      </c>
      <c r="J106" s="6">
        <v>12</v>
      </c>
      <c r="K106" s="6">
        <v>17</v>
      </c>
      <c r="L106" s="7">
        <v>4.2857142857142856</v>
      </c>
      <c r="M106" s="8">
        <f>L106/5*10</f>
        <v>8.5714285714285712</v>
      </c>
      <c r="N106" s="4"/>
      <c r="O106" s="9">
        <v>8.5714285714285712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25">
      <c r="A107" s="48">
        <v>16</v>
      </c>
      <c r="B107" s="5" t="s">
        <v>12</v>
      </c>
      <c r="C107" s="45" t="s">
        <v>47</v>
      </c>
      <c r="D107" s="45" t="s">
        <v>54</v>
      </c>
      <c r="E107" s="45" t="s">
        <v>55</v>
      </c>
      <c r="F107" s="45" t="s">
        <v>56</v>
      </c>
      <c r="G107" s="6">
        <v>1</v>
      </c>
      <c r="H107" s="6">
        <v>1</v>
      </c>
      <c r="I107" s="6">
        <v>8</v>
      </c>
      <c r="J107" s="6">
        <v>29</v>
      </c>
      <c r="K107" s="6">
        <v>19</v>
      </c>
      <c r="L107" s="7">
        <v>4.1034482758620694</v>
      </c>
      <c r="M107" s="8">
        <f>L107/5*4</f>
        <v>3.2827586206896555</v>
      </c>
      <c r="N107" s="4"/>
      <c r="O107" s="9">
        <v>3.2827586206896555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25">
      <c r="A108" s="49"/>
      <c r="B108" s="5" t="s">
        <v>17</v>
      </c>
      <c r="C108" s="46"/>
      <c r="D108" s="46"/>
      <c r="E108" s="46"/>
      <c r="F108" s="46"/>
      <c r="G108" s="6">
        <v>0</v>
      </c>
      <c r="H108" s="6">
        <v>2</v>
      </c>
      <c r="I108" s="6">
        <v>13</v>
      </c>
      <c r="J108" s="6">
        <v>24</v>
      </c>
      <c r="K108" s="6">
        <v>19</v>
      </c>
      <c r="L108" s="7">
        <v>4.0344827586206895</v>
      </c>
      <c r="M108" s="8">
        <f t="shared" ref="M108:M109" si="15">L108/5*8</f>
        <v>6.455172413793103</v>
      </c>
      <c r="N108" s="4"/>
      <c r="O108" s="9">
        <v>6.455172413793103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25">
      <c r="A109" s="49"/>
      <c r="B109" s="5" t="s">
        <v>18</v>
      </c>
      <c r="C109" s="46"/>
      <c r="D109" s="46"/>
      <c r="E109" s="46"/>
      <c r="F109" s="46"/>
      <c r="G109" s="6">
        <v>1</v>
      </c>
      <c r="H109" s="6">
        <v>1</v>
      </c>
      <c r="I109" s="6">
        <v>16</v>
      </c>
      <c r="J109" s="6">
        <v>17</v>
      </c>
      <c r="K109" s="6">
        <v>23</v>
      </c>
      <c r="L109" s="7">
        <v>4.0344827586206895</v>
      </c>
      <c r="M109" s="8">
        <f t="shared" si="15"/>
        <v>6.455172413793103</v>
      </c>
      <c r="N109" s="4"/>
      <c r="O109" s="9">
        <v>6.455172413793103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25">
      <c r="A110" s="49"/>
      <c r="B110" s="5" t="s">
        <v>19</v>
      </c>
      <c r="C110" s="46"/>
      <c r="D110" s="46"/>
      <c r="E110" s="46"/>
      <c r="F110" s="46"/>
      <c r="G110" s="6">
        <v>2</v>
      </c>
      <c r="H110" s="6">
        <v>2</v>
      </c>
      <c r="I110" s="6">
        <v>17</v>
      </c>
      <c r="J110" s="6">
        <v>15</v>
      </c>
      <c r="K110" s="6">
        <v>22</v>
      </c>
      <c r="L110" s="7">
        <v>3.9137931034482758</v>
      </c>
      <c r="M110" s="8">
        <f>L110/5*10</f>
        <v>7.8275862068965516</v>
      </c>
      <c r="N110" s="4"/>
      <c r="O110" s="9">
        <v>7.8275862068965516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25">
      <c r="A111" s="49"/>
      <c r="B111" s="5" t="s">
        <v>20</v>
      </c>
      <c r="C111" s="46"/>
      <c r="D111" s="46"/>
      <c r="E111" s="46"/>
      <c r="F111" s="46"/>
      <c r="G111" s="6">
        <v>1</v>
      </c>
      <c r="H111" s="6">
        <v>1</v>
      </c>
      <c r="I111" s="6">
        <v>12</v>
      </c>
      <c r="J111" s="6">
        <v>20</v>
      </c>
      <c r="K111" s="6">
        <v>24</v>
      </c>
      <c r="L111" s="7">
        <v>4.1206896551724137</v>
      </c>
      <c r="M111" s="8">
        <f>L111/5*4</f>
        <v>3.296551724137931</v>
      </c>
      <c r="N111" s="4"/>
      <c r="O111" s="9">
        <v>3.296551724137931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25">
      <c r="A112" s="49"/>
      <c r="B112" s="5" t="s">
        <v>21</v>
      </c>
      <c r="C112" s="46"/>
      <c r="D112" s="46"/>
      <c r="E112" s="46"/>
      <c r="F112" s="46"/>
      <c r="G112" s="6">
        <v>1</v>
      </c>
      <c r="H112" s="6">
        <v>1</v>
      </c>
      <c r="I112" s="6">
        <v>17</v>
      </c>
      <c r="J112" s="6">
        <v>15</v>
      </c>
      <c r="K112" s="6">
        <v>24</v>
      </c>
      <c r="L112" s="7">
        <v>4.0344827586206895</v>
      </c>
      <c r="M112" s="8">
        <f>L112/5*6</f>
        <v>4.841379310344827</v>
      </c>
      <c r="N112" s="4"/>
      <c r="O112" s="9">
        <v>4.841379310344827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25">
      <c r="A113" s="50"/>
      <c r="B113" s="5" t="s">
        <v>22</v>
      </c>
      <c r="C113" s="47"/>
      <c r="D113" s="47"/>
      <c r="E113" s="47"/>
      <c r="F113" s="47"/>
      <c r="G113" s="6">
        <v>1</v>
      </c>
      <c r="H113" s="6">
        <v>2</v>
      </c>
      <c r="I113" s="6">
        <v>21</v>
      </c>
      <c r="J113" s="6">
        <v>13</v>
      </c>
      <c r="K113" s="6">
        <v>21</v>
      </c>
      <c r="L113" s="7">
        <v>3.8793103448275863</v>
      </c>
      <c r="M113" s="8">
        <f>L113/5*10</f>
        <v>7.7586206896551726</v>
      </c>
      <c r="N113" s="4"/>
      <c r="O113" s="9">
        <v>7.7586206896551726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25">
      <c r="A114" s="48">
        <v>17</v>
      </c>
      <c r="B114" s="5" t="s">
        <v>12</v>
      </c>
      <c r="C114" s="45" t="s">
        <v>47</v>
      </c>
      <c r="D114" s="45" t="s">
        <v>57</v>
      </c>
      <c r="E114" s="45" t="s">
        <v>58</v>
      </c>
      <c r="F114" s="45" t="s">
        <v>59</v>
      </c>
      <c r="G114" s="6">
        <v>0</v>
      </c>
      <c r="H114" s="6">
        <v>0</v>
      </c>
      <c r="I114" s="6">
        <v>2</v>
      </c>
      <c r="J114" s="6">
        <v>9</v>
      </c>
      <c r="K114" s="6">
        <v>25</v>
      </c>
      <c r="L114" s="7">
        <v>4.6388888888888893</v>
      </c>
      <c r="M114" s="8">
        <f>L114/5*4</f>
        <v>3.7111111111111112</v>
      </c>
      <c r="N114" s="4"/>
      <c r="O114" s="9">
        <v>3.7111111111111112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25">
      <c r="A115" s="49"/>
      <c r="B115" s="5" t="s">
        <v>17</v>
      </c>
      <c r="C115" s="46"/>
      <c r="D115" s="46"/>
      <c r="E115" s="46"/>
      <c r="F115" s="46"/>
      <c r="G115" s="6">
        <v>0</v>
      </c>
      <c r="H115" s="6">
        <v>0</v>
      </c>
      <c r="I115" s="6">
        <v>3</v>
      </c>
      <c r="J115" s="6">
        <v>9</v>
      </c>
      <c r="K115" s="6">
        <v>24</v>
      </c>
      <c r="L115" s="7">
        <v>4.583333333333333</v>
      </c>
      <c r="M115" s="8">
        <f t="shared" ref="M115:M116" si="16">L115/5*8</f>
        <v>7.333333333333333</v>
      </c>
      <c r="N115" s="4"/>
      <c r="O115" s="9">
        <v>7.333333333333333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25">
      <c r="A116" s="49"/>
      <c r="B116" s="5" t="s">
        <v>18</v>
      </c>
      <c r="C116" s="46"/>
      <c r="D116" s="46"/>
      <c r="E116" s="46"/>
      <c r="F116" s="46"/>
      <c r="G116" s="6">
        <v>0</v>
      </c>
      <c r="H116" s="6">
        <v>0</v>
      </c>
      <c r="I116" s="6">
        <v>1</v>
      </c>
      <c r="J116" s="6">
        <v>11</v>
      </c>
      <c r="K116" s="6">
        <v>24</v>
      </c>
      <c r="L116" s="7">
        <v>4.6388888888888893</v>
      </c>
      <c r="M116" s="8">
        <f t="shared" si="16"/>
        <v>7.4222222222222225</v>
      </c>
      <c r="N116" s="4"/>
      <c r="O116" s="9">
        <v>7.4222222222222225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25">
      <c r="A117" s="49"/>
      <c r="B117" s="5" t="s">
        <v>19</v>
      </c>
      <c r="C117" s="46"/>
      <c r="D117" s="46"/>
      <c r="E117" s="46"/>
      <c r="F117" s="46"/>
      <c r="G117" s="6">
        <v>0</v>
      </c>
      <c r="H117" s="6">
        <v>0</v>
      </c>
      <c r="I117" s="6">
        <v>3</v>
      </c>
      <c r="J117" s="6">
        <v>11</v>
      </c>
      <c r="K117" s="6">
        <v>22</v>
      </c>
      <c r="L117" s="7">
        <v>4.5277777777777777</v>
      </c>
      <c r="M117" s="8">
        <f>L117/5*10</f>
        <v>9.0555555555555554</v>
      </c>
      <c r="N117" s="4"/>
      <c r="O117" s="9">
        <v>9.0555555555555554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25">
      <c r="A118" s="49"/>
      <c r="B118" s="5" t="s">
        <v>20</v>
      </c>
      <c r="C118" s="46"/>
      <c r="D118" s="46"/>
      <c r="E118" s="46"/>
      <c r="F118" s="46"/>
      <c r="G118" s="6">
        <v>0</v>
      </c>
      <c r="H118" s="6">
        <v>0</v>
      </c>
      <c r="I118" s="6">
        <v>2</v>
      </c>
      <c r="J118" s="6">
        <v>12</v>
      </c>
      <c r="K118" s="6">
        <v>22</v>
      </c>
      <c r="L118" s="7">
        <v>4.5555555555555554</v>
      </c>
      <c r="M118" s="8">
        <f>L118/5*4</f>
        <v>3.6444444444444444</v>
      </c>
      <c r="N118" s="4"/>
      <c r="O118" s="9">
        <v>3.6444444444444444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25">
      <c r="A119" s="49"/>
      <c r="B119" s="5" t="s">
        <v>21</v>
      </c>
      <c r="C119" s="46"/>
      <c r="D119" s="46"/>
      <c r="E119" s="46"/>
      <c r="F119" s="46"/>
      <c r="G119" s="6">
        <v>0</v>
      </c>
      <c r="H119" s="6">
        <v>0</v>
      </c>
      <c r="I119" s="6">
        <v>3</v>
      </c>
      <c r="J119" s="6">
        <v>9</v>
      </c>
      <c r="K119" s="6">
        <v>24</v>
      </c>
      <c r="L119" s="7">
        <v>4.583333333333333</v>
      </c>
      <c r="M119" s="8">
        <f>L119/5*6</f>
        <v>5.5</v>
      </c>
      <c r="N119" s="4"/>
      <c r="O119" s="9">
        <v>5.5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25">
      <c r="A120" s="50"/>
      <c r="B120" s="5" t="s">
        <v>22</v>
      </c>
      <c r="C120" s="47"/>
      <c r="D120" s="47"/>
      <c r="E120" s="47"/>
      <c r="F120" s="47"/>
      <c r="G120" s="6">
        <v>0</v>
      </c>
      <c r="H120" s="6">
        <v>0</v>
      </c>
      <c r="I120" s="6">
        <v>1</v>
      </c>
      <c r="J120" s="6">
        <v>9</v>
      </c>
      <c r="K120" s="6">
        <v>26</v>
      </c>
      <c r="L120" s="7">
        <v>4.6944444444444446</v>
      </c>
      <c r="M120" s="8">
        <f>L120/5*10</f>
        <v>9.3888888888888893</v>
      </c>
      <c r="N120" s="4"/>
      <c r="O120" s="9">
        <v>9.3888888888888893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25">
      <c r="A121" s="48">
        <v>18</v>
      </c>
      <c r="B121" s="5" t="s">
        <v>12</v>
      </c>
      <c r="C121" s="45" t="s">
        <v>47</v>
      </c>
      <c r="D121" s="45" t="s">
        <v>57</v>
      </c>
      <c r="E121" s="45" t="s">
        <v>58</v>
      </c>
      <c r="F121" s="45" t="s">
        <v>59</v>
      </c>
      <c r="G121" s="6">
        <v>1</v>
      </c>
      <c r="H121" s="6">
        <v>1</v>
      </c>
      <c r="I121" s="6">
        <v>8</v>
      </c>
      <c r="J121" s="6">
        <v>17</v>
      </c>
      <c r="K121" s="6">
        <v>13</v>
      </c>
      <c r="L121" s="7">
        <v>4</v>
      </c>
      <c r="M121" s="8">
        <f>L121/5*4</f>
        <v>3.2</v>
      </c>
      <c r="N121" s="4"/>
      <c r="O121" s="9">
        <v>3.2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25">
      <c r="A122" s="49"/>
      <c r="B122" s="5" t="s">
        <v>17</v>
      </c>
      <c r="C122" s="46"/>
      <c r="D122" s="46"/>
      <c r="E122" s="46"/>
      <c r="F122" s="46"/>
      <c r="G122" s="6">
        <v>1</v>
      </c>
      <c r="H122" s="6">
        <v>0</v>
      </c>
      <c r="I122" s="6">
        <v>11</v>
      </c>
      <c r="J122" s="6">
        <v>15</v>
      </c>
      <c r="K122" s="6">
        <v>13</v>
      </c>
      <c r="L122" s="7">
        <v>3.9750000000000001</v>
      </c>
      <c r="M122" s="8">
        <f t="shared" ref="M122:M123" si="17">L122/5*8</f>
        <v>6.36</v>
      </c>
      <c r="N122" s="4"/>
      <c r="O122" s="9">
        <v>6.36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25">
      <c r="A123" s="49"/>
      <c r="B123" s="5" t="s">
        <v>18</v>
      </c>
      <c r="C123" s="46"/>
      <c r="D123" s="46"/>
      <c r="E123" s="46"/>
      <c r="F123" s="46"/>
      <c r="G123" s="6">
        <v>0</v>
      </c>
      <c r="H123" s="6">
        <v>2</v>
      </c>
      <c r="I123" s="6">
        <v>7</v>
      </c>
      <c r="J123" s="6">
        <v>17</v>
      </c>
      <c r="K123" s="6">
        <v>14</v>
      </c>
      <c r="L123" s="7">
        <v>4.0750000000000002</v>
      </c>
      <c r="M123" s="8">
        <f t="shared" si="17"/>
        <v>6.5200000000000005</v>
      </c>
      <c r="N123" s="4"/>
      <c r="O123" s="9">
        <v>6.5200000000000005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25">
      <c r="A124" s="49"/>
      <c r="B124" s="5" t="s">
        <v>19</v>
      </c>
      <c r="C124" s="46"/>
      <c r="D124" s="46"/>
      <c r="E124" s="46"/>
      <c r="F124" s="46"/>
      <c r="G124" s="6">
        <v>1</v>
      </c>
      <c r="H124" s="6">
        <v>2</v>
      </c>
      <c r="I124" s="6">
        <v>10</v>
      </c>
      <c r="J124" s="6">
        <v>14</v>
      </c>
      <c r="K124" s="6">
        <v>13</v>
      </c>
      <c r="L124" s="7">
        <v>3.9</v>
      </c>
      <c r="M124" s="8">
        <f>L124/5*10</f>
        <v>7.8000000000000007</v>
      </c>
      <c r="N124" s="4"/>
      <c r="O124" s="9">
        <v>7.8000000000000007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25">
      <c r="A125" s="49"/>
      <c r="B125" s="5" t="s">
        <v>20</v>
      </c>
      <c r="C125" s="46"/>
      <c r="D125" s="46"/>
      <c r="E125" s="46"/>
      <c r="F125" s="46"/>
      <c r="G125" s="6">
        <v>2</v>
      </c>
      <c r="H125" s="6">
        <v>1</v>
      </c>
      <c r="I125" s="6">
        <v>10</v>
      </c>
      <c r="J125" s="6">
        <v>15</v>
      </c>
      <c r="K125" s="6">
        <v>12</v>
      </c>
      <c r="L125" s="7">
        <v>3.85</v>
      </c>
      <c r="M125" s="8">
        <f>L125/5*4</f>
        <v>3.08</v>
      </c>
      <c r="N125" s="4"/>
      <c r="O125" s="9">
        <v>3.08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25">
      <c r="A126" s="49"/>
      <c r="B126" s="5" t="s">
        <v>21</v>
      </c>
      <c r="C126" s="46"/>
      <c r="D126" s="46"/>
      <c r="E126" s="46"/>
      <c r="F126" s="46"/>
      <c r="G126" s="6">
        <v>2</v>
      </c>
      <c r="H126" s="6">
        <v>2</v>
      </c>
      <c r="I126" s="6">
        <v>9</v>
      </c>
      <c r="J126" s="6">
        <v>13</v>
      </c>
      <c r="K126" s="6">
        <v>14</v>
      </c>
      <c r="L126" s="7">
        <v>3.875</v>
      </c>
      <c r="M126" s="8">
        <f>L126/5*6</f>
        <v>4.6500000000000004</v>
      </c>
      <c r="N126" s="4"/>
      <c r="O126" s="9">
        <v>4.6500000000000004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25">
      <c r="A127" s="50"/>
      <c r="B127" s="5" t="s">
        <v>22</v>
      </c>
      <c r="C127" s="47"/>
      <c r="D127" s="47"/>
      <c r="E127" s="47"/>
      <c r="F127" s="47"/>
      <c r="G127" s="6">
        <v>1</v>
      </c>
      <c r="H127" s="6">
        <v>2</v>
      </c>
      <c r="I127" s="6">
        <v>5</v>
      </c>
      <c r="J127" s="6">
        <v>16</v>
      </c>
      <c r="K127" s="6">
        <v>16</v>
      </c>
      <c r="L127" s="7">
        <v>4.0999999999999996</v>
      </c>
      <c r="M127" s="8">
        <f>L127/5*10</f>
        <v>8.1999999999999993</v>
      </c>
      <c r="N127" s="4"/>
      <c r="O127" s="9">
        <v>8.1999999999999993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mergeCells count="90">
    <mergeCell ref="A100:A106"/>
    <mergeCell ref="A114:A120"/>
    <mergeCell ref="A121:A127"/>
    <mergeCell ref="A107:A113"/>
    <mergeCell ref="A65:A71"/>
    <mergeCell ref="A72:A78"/>
    <mergeCell ref="A79:A85"/>
    <mergeCell ref="A86:A92"/>
    <mergeCell ref="A93:A99"/>
    <mergeCell ref="A44:A50"/>
    <mergeCell ref="A51:A57"/>
    <mergeCell ref="C51:C57"/>
    <mergeCell ref="D51:D57"/>
    <mergeCell ref="D58:D64"/>
    <mergeCell ref="C58:C64"/>
    <mergeCell ref="A58:A64"/>
    <mergeCell ref="C121:C127"/>
    <mergeCell ref="C107:C113"/>
    <mergeCell ref="C72:C78"/>
    <mergeCell ref="C65:C71"/>
    <mergeCell ref="D107:D113"/>
    <mergeCell ref="F86:F92"/>
    <mergeCell ref="F58:F64"/>
    <mergeCell ref="F65:F71"/>
    <mergeCell ref="C2:C8"/>
    <mergeCell ref="A9:A15"/>
    <mergeCell ref="C9:C15"/>
    <mergeCell ref="A16:A22"/>
    <mergeCell ref="A23:A29"/>
    <mergeCell ref="C23:C29"/>
    <mergeCell ref="A2:A8"/>
    <mergeCell ref="D23:D29"/>
    <mergeCell ref="E23:E29"/>
    <mergeCell ref="D30:D36"/>
    <mergeCell ref="C30:C36"/>
    <mergeCell ref="A30:A36"/>
    <mergeCell ref="A37:A43"/>
    <mergeCell ref="E51:E57"/>
    <mergeCell ref="F51:F57"/>
    <mergeCell ref="D79:D85"/>
    <mergeCell ref="D72:D78"/>
    <mergeCell ref="E72:E78"/>
    <mergeCell ref="F72:F78"/>
    <mergeCell ref="D65:D71"/>
    <mergeCell ref="E65:E71"/>
    <mergeCell ref="E79:E85"/>
    <mergeCell ref="F79:F85"/>
    <mergeCell ref="E58:E64"/>
    <mergeCell ref="F44:F50"/>
    <mergeCell ref="F23:F29"/>
    <mergeCell ref="F30:F36"/>
    <mergeCell ref="F37:F43"/>
    <mergeCell ref="D2:D8"/>
    <mergeCell ref="E2:E8"/>
    <mergeCell ref="D16:D22"/>
    <mergeCell ref="E16:E22"/>
    <mergeCell ref="F16:F22"/>
    <mergeCell ref="F9:F15"/>
    <mergeCell ref="F2:F8"/>
    <mergeCell ref="D44:D50"/>
    <mergeCell ref="C44:C50"/>
    <mergeCell ref="C37:C43"/>
    <mergeCell ref="D37:D43"/>
    <mergeCell ref="E37:E43"/>
    <mergeCell ref="D9:D15"/>
    <mergeCell ref="E9:E15"/>
    <mergeCell ref="E30:E36"/>
    <mergeCell ref="E44:E50"/>
    <mergeCell ref="C16:C22"/>
    <mergeCell ref="D121:D127"/>
    <mergeCell ref="E121:E127"/>
    <mergeCell ref="F121:F127"/>
    <mergeCell ref="F107:F113"/>
    <mergeCell ref="F114:F120"/>
    <mergeCell ref="E107:E113"/>
    <mergeCell ref="F100:F106"/>
    <mergeCell ref="C93:C99"/>
    <mergeCell ref="F93:F99"/>
    <mergeCell ref="D114:D120"/>
    <mergeCell ref="C114:C120"/>
    <mergeCell ref="D93:D99"/>
    <mergeCell ref="E93:E99"/>
    <mergeCell ref="E114:E120"/>
    <mergeCell ref="C79:C85"/>
    <mergeCell ref="C86:C92"/>
    <mergeCell ref="C100:C106"/>
    <mergeCell ref="D100:D106"/>
    <mergeCell ref="E100:E106"/>
    <mergeCell ref="D86:D92"/>
    <mergeCell ref="E86:E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37"/>
  <sheetViews>
    <sheetView workbookViewId="0"/>
  </sheetViews>
  <sheetFormatPr defaultColWidth="12.5703125" defaultRowHeight="15.75" customHeight="1" x14ac:dyDescent="0.2"/>
  <sheetData>
    <row r="1" spans="1:30" ht="15.75" customHeight="1" x14ac:dyDescent="0.3">
      <c r="A1" s="55" t="s">
        <v>60</v>
      </c>
      <c r="B1" s="56"/>
      <c r="C1" s="56"/>
      <c r="D1" s="56"/>
      <c r="E1" s="56"/>
      <c r="F1" s="56"/>
      <c r="G1" s="56"/>
      <c r="H1" s="56"/>
      <c r="I1" s="56"/>
      <c r="J1" s="57"/>
      <c r="K1" s="11"/>
      <c r="L1" s="11"/>
      <c r="M1" s="12"/>
      <c r="N1" s="3"/>
      <c r="O1" s="3"/>
      <c r="P1" s="3"/>
      <c r="Q1" s="3"/>
      <c r="R1" s="3"/>
      <c r="S1" s="3"/>
      <c r="T1" s="3"/>
      <c r="U1" s="3"/>
      <c r="V1" s="12"/>
      <c r="W1" s="13"/>
      <c r="X1" s="13"/>
      <c r="Y1" s="13"/>
      <c r="Z1" s="13"/>
      <c r="AA1" s="13"/>
      <c r="AB1" s="13"/>
      <c r="AC1" s="13"/>
      <c r="AD1" s="13"/>
    </row>
    <row r="2" spans="1:30" ht="15.75" customHeight="1" x14ac:dyDescent="0.25">
      <c r="A2" s="58" t="s">
        <v>61</v>
      </c>
      <c r="B2" s="51" t="s">
        <v>62</v>
      </c>
      <c r="C2" s="51" t="s">
        <v>63</v>
      </c>
      <c r="D2" s="51" t="s">
        <v>64</v>
      </c>
      <c r="E2" s="14"/>
      <c r="F2" s="59" t="s">
        <v>65</v>
      </c>
      <c r="G2" s="60"/>
      <c r="H2" s="60"/>
      <c r="I2" s="60"/>
      <c r="J2" s="60"/>
      <c r="K2" s="60"/>
      <c r="L2" s="60"/>
      <c r="M2" s="47"/>
      <c r="N2" s="3"/>
      <c r="O2" s="59" t="s">
        <v>66</v>
      </c>
      <c r="P2" s="60"/>
      <c r="Q2" s="60"/>
      <c r="R2" s="60"/>
      <c r="S2" s="60"/>
      <c r="T2" s="60"/>
      <c r="U2" s="60"/>
      <c r="V2" s="47"/>
      <c r="W2" s="61" t="s">
        <v>67</v>
      </c>
      <c r="X2" s="62"/>
      <c r="Y2" s="62"/>
      <c r="Z2" s="62"/>
      <c r="AA2" s="62"/>
      <c r="AB2" s="62"/>
      <c r="AC2" s="62"/>
      <c r="AD2" s="62"/>
    </row>
    <row r="3" spans="1:30" ht="15.75" customHeight="1" x14ac:dyDescent="0.25">
      <c r="A3" s="49"/>
      <c r="B3" s="46"/>
      <c r="C3" s="46"/>
      <c r="D3" s="46"/>
      <c r="E3" s="52" t="s">
        <v>68</v>
      </c>
      <c r="F3" s="15" t="s">
        <v>12</v>
      </c>
      <c r="G3" s="15" t="s">
        <v>17</v>
      </c>
      <c r="H3" s="15" t="s">
        <v>69</v>
      </c>
      <c r="I3" s="15" t="s">
        <v>19</v>
      </c>
      <c r="J3" s="15" t="s">
        <v>70</v>
      </c>
      <c r="K3" s="15" t="s">
        <v>21</v>
      </c>
      <c r="L3" s="15" t="s">
        <v>22</v>
      </c>
      <c r="M3" s="53" t="s">
        <v>71</v>
      </c>
      <c r="N3" s="52" t="s">
        <v>68</v>
      </c>
      <c r="O3" s="15" t="s">
        <v>12</v>
      </c>
      <c r="P3" s="15" t="s">
        <v>17</v>
      </c>
      <c r="Q3" s="15" t="s">
        <v>69</v>
      </c>
      <c r="R3" s="15" t="s">
        <v>19</v>
      </c>
      <c r="S3" s="15" t="s">
        <v>70</v>
      </c>
      <c r="T3" s="15" t="s">
        <v>21</v>
      </c>
      <c r="U3" s="15" t="s">
        <v>22</v>
      </c>
      <c r="V3" s="53" t="s">
        <v>71</v>
      </c>
      <c r="W3" s="15" t="s">
        <v>12</v>
      </c>
      <c r="X3" s="15" t="s">
        <v>17</v>
      </c>
      <c r="Y3" s="15" t="s">
        <v>69</v>
      </c>
      <c r="Z3" s="15" t="s">
        <v>19</v>
      </c>
      <c r="AA3" s="15" t="s">
        <v>70</v>
      </c>
      <c r="AB3" s="15" t="s">
        <v>21</v>
      </c>
      <c r="AC3" s="15" t="s">
        <v>22</v>
      </c>
      <c r="AD3" s="54" t="s">
        <v>72</v>
      </c>
    </row>
    <row r="4" spans="1:30" ht="15.75" customHeight="1" x14ac:dyDescent="0.25">
      <c r="A4" s="49"/>
      <c r="B4" s="46"/>
      <c r="C4" s="46"/>
      <c r="D4" s="46"/>
      <c r="E4" s="46"/>
      <c r="F4" s="16"/>
      <c r="G4" s="16"/>
      <c r="H4" s="16"/>
      <c r="I4" s="16"/>
      <c r="J4" s="16"/>
      <c r="K4" s="16"/>
      <c r="L4" s="16"/>
      <c r="M4" s="47"/>
      <c r="N4" s="46"/>
      <c r="O4" s="16"/>
      <c r="P4" s="16"/>
      <c r="Q4" s="16"/>
      <c r="R4" s="16"/>
      <c r="S4" s="16"/>
      <c r="T4" s="16"/>
      <c r="U4" s="16"/>
      <c r="V4" s="47"/>
      <c r="W4" s="16"/>
      <c r="X4" s="16"/>
      <c r="Y4" s="16"/>
      <c r="Z4" s="16"/>
      <c r="AA4" s="16"/>
      <c r="AB4" s="16"/>
      <c r="AC4" s="16"/>
      <c r="AD4" s="47"/>
    </row>
    <row r="5" spans="1:30" ht="15.75" customHeight="1" x14ac:dyDescent="0.25">
      <c r="A5" s="50"/>
      <c r="B5" s="47"/>
      <c r="C5" s="47"/>
      <c r="D5" s="47"/>
      <c r="E5" s="47"/>
      <c r="F5" s="17">
        <v>4</v>
      </c>
      <c r="G5" s="17">
        <v>8</v>
      </c>
      <c r="H5" s="17">
        <v>8</v>
      </c>
      <c r="I5" s="17">
        <v>10</v>
      </c>
      <c r="J5" s="17">
        <v>4</v>
      </c>
      <c r="K5" s="17">
        <v>6</v>
      </c>
      <c r="L5" s="17">
        <v>10</v>
      </c>
      <c r="M5" s="18">
        <v>50</v>
      </c>
      <c r="N5" s="47"/>
      <c r="O5" s="17">
        <v>4</v>
      </c>
      <c r="P5" s="17">
        <v>8</v>
      </c>
      <c r="Q5" s="17">
        <v>8</v>
      </c>
      <c r="R5" s="17">
        <v>10</v>
      </c>
      <c r="S5" s="17">
        <v>4</v>
      </c>
      <c r="T5" s="17">
        <v>6</v>
      </c>
      <c r="U5" s="17">
        <v>10</v>
      </c>
      <c r="V5" s="18">
        <v>50</v>
      </c>
      <c r="W5" s="17">
        <v>4</v>
      </c>
      <c r="X5" s="17">
        <v>8</v>
      </c>
      <c r="Y5" s="17">
        <v>8</v>
      </c>
      <c r="Z5" s="17">
        <v>10</v>
      </c>
      <c r="AA5" s="17">
        <v>4</v>
      </c>
      <c r="AB5" s="17">
        <v>6</v>
      </c>
      <c r="AC5" s="17">
        <v>10</v>
      </c>
      <c r="AD5" s="18">
        <v>50</v>
      </c>
    </row>
    <row r="6" spans="1:30" ht="15.75" customHeight="1" x14ac:dyDescent="0.25">
      <c r="A6" s="19">
        <v>1</v>
      </c>
      <c r="B6" s="20" t="s">
        <v>73</v>
      </c>
      <c r="C6" s="21" t="s">
        <v>74</v>
      </c>
      <c r="D6" s="21" t="s">
        <v>75</v>
      </c>
      <c r="E6" s="17" t="s">
        <v>76</v>
      </c>
      <c r="F6" s="22">
        <v>3.8095238095238093</v>
      </c>
      <c r="G6" s="22">
        <v>7.5428571428571427</v>
      </c>
      <c r="H6" s="22">
        <v>7.5428571428571427</v>
      </c>
      <c r="I6" s="22">
        <v>9.5238095238095237</v>
      </c>
      <c r="J6" s="22">
        <v>3.8095238095238093</v>
      </c>
      <c r="K6" s="22">
        <v>5.6571428571428566</v>
      </c>
      <c r="L6" s="22">
        <v>9.4285714285714288</v>
      </c>
      <c r="M6" s="23">
        <f t="shared" ref="M6:M37" si="0">SUM(F6:L6)</f>
        <v>47.314285714285717</v>
      </c>
      <c r="N6" s="24"/>
      <c r="O6" s="25"/>
      <c r="P6" s="25"/>
      <c r="Q6" s="25"/>
      <c r="R6" s="25"/>
      <c r="S6" s="25"/>
      <c r="T6" s="25"/>
      <c r="U6" s="25"/>
      <c r="V6" s="26">
        <f t="shared" ref="V6:V37" si="1">SUM(O6:U6)</f>
        <v>0</v>
      </c>
      <c r="W6" s="26">
        <f t="shared" ref="W6:W37" si="2">(F6+O6)/8*4</f>
        <v>1.9047619047619047</v>
      </c>
      <c r="X6" s="26">
        <f t="shared" ref="X6:Y6" si="3">(G6+P6)/16*8</f>
        <v>3.7714285714285714</v>
      </c>
      <c r="Y6" s="26">
        <f t="shared" si="3"/>
        <v>3.7714285714285714</v>
      </c>
      <c r="Z6" s="26">
        <f t="shared" ref="Z6:Z37" si="4">(I6+R6)/20*10</f>
        <v>4.7619047619047619</v>
      </c>
      <c r="AA6" s="26">
        <f t="shared" ref="AA6:AA37" si="5">(J6+S6)/8*4</f>
        <v>1.9047619047619047</v>
      </c>
      <c r="AB6" s="26">
        <f t="shared" ref="AB6:AB37" si="6">(K6+T6)/12*6</f>
        <v>2.8285714285714283</v>
      </c>
      <c r="AC6" s="26">
        <f t="shared" ref="AC6:AC37" si="7">(L6+U6)/20*10</f>
        <v>4.7142857142857144</v>
      </c>
      <c r="AD6" s="26">
        <f t="shared" ref="AD6:AD37" si="8">SUM(W6:AC6)</f>
        <v>23.657142857142858</v>
      </c>
    </row>
    <row r="7" spans="1:30" ht="15.75" customHeight="1" x14ac:dyDescent="0.25">
      <c r="A7" s="27"/>
      <c r="B7" s="28" t="s">
        <v>77</v>
      </c>
      <c r="C7" s="29" t="s">
        <v>78</v>
      </c>
      <c r="D7" s="30" t="s">
        <v>79</v>
      </c>
      <c r="E7" s="31" t="s">
        <v>23</v>
      </c>
      <c r="F7" s="32">
        <v>3.4476190476190474</v>
      </c>
      <c r="G7" s="32">
        <v>6.7809523809523808</v>
      </c>
      <c r="H7" s="32">
        <v>6.7428571428571429</v>
      </c>
      <c r="I7" s="32">
        <v>8.4285714285714288</v>
      </c>
      <c r="J7" s="32">
        <v>3.3333333333333335</v>
      </c>
      <c r="K7" s="32">
        <v>5.257142857142858</v>
      </c>
      <c r="L7" s="32">
        <v>8.5238095238095237</v>
      </c>
      <c r="M7" s="23">
        <f t="shared" si="0"/>
        <v>42.514285714285712</v>
      </c>
      <c r="N7" s="24"/>
      <c r="O7" s="24"/>
      <c r="P7" s="24"/>
      <c r="Q7" s="24"/>
      <c r="R7" s="24"/>
      <c r="S7" s="24"/>
      <c r="T7" s="24"/>
      <c r="U7" s="24"/>
      <c r="V7" s="26">
        <f t="shared" si="1"/>
        <v>0</v>
      </c>
      <c r="W7" s="26">
        <f t="shared" si="2"/>
        <v>1.7238095238095237</v>
      </c>
      <c r="X7" s="26">
        <f t="shared" ref="X7:Y7" si="9">(G7+P7)/16*8</f>
        <v>3.3904761904761904</v>
      </c>
      <c r="Y7" s="26">
        <f t="shared" si="9"/>
        <v>3.3714285714285714</v>
      </c>
      <c r="Z7" s="26">
        <f t="shared" si="4"/>
        <v>4.2142857142857144</v>
      </c>
      <c r="AA7" s="26">
        <f t="shared" si="5"/>
        <v>1.6666666666666667</v>
      </c>
      <c r="AB7" s="26">
        <f t="shared" si="6"/>
        <v>2.628571428571429</v>
      </c>
      <c r="AC7" s="26">
        <f t="shared" si="7"/>
        <v>4.2619047619047619</v>
      </c>
      <c r="AD7" s="26">
        <f t="shared" si="8"/>
        <v>21.257142857142856</v>
      </c>
    </row>
    <row r="8" spans="1:30" ht="15.75" customHeight="1" x14ac:dyDescent="0.25">
      <c r="A8" s="27"/>
      <c r="B8" s="28" t="s">
        <v>80</v>
      </c>
      <c r="C8" s="29" t="s">
        <v>78</v>
      </c>
      <c r="D8" s="30" t="s">
        <v>79</v>
      </c>
      <c r="E8" s="31" t="s">
        <v>81</v>
      </c>
      <c r="F8" s="33">
        <v>3.7714285714285714</v>
      </c>
      <c r="G8" s="33">
        <v>7.2</v>
      </c>
      <c r="H8" s="33">
        <v>7.2285714285714295</v>
      </c>
      <c r="I8" s="33">
        <v>9.1428571428571423</v>
      </c>
      <c r="J8" s="33">
        <v>3.0857142857142859</v>
      </c>
      <c r="K8" s="33">
        <v>5.25</v>
      </c>
      <c r="L8" s="33">
        <v>8.5714285714285712</v>
      </c>
      <c r="M8" s="23">
        <f t="shared" si="0"/>
        <v>44.25</v>
      </c>
      <c r="N8" s="31" t="s">
        <v>29</v>
      </c>
      <c r="O8" s="32">
        <v>3.6</v>
      </c>
      <c r="P8" s="32">
        <v>7.0909090909090908</v>
      </c>
      <c r="Q8" s="32">
        <v>7.0181818181818185</v>
      </c>
      <c r="R8" s="32">
        <v>9</v>
      </c>
      <c r="S8" s="32">
        <v>3.581818181818182</v>
      </c>
      <c r="T8" s="32">
        <v>5.4818181818181824</v>
      </c>
      <c r="U8" s="32">
        <v>9</v>
      </c>
      <c r="V8" s="26">
        <f t="shared" si="1"/>
        <v>44.772727272727273</v>
      </c>
      <c r="W8" s="26">
        <f t="shared" si="2"/>
        <v>3.6857142857142859</v>
      </c>
      <c r="X8" s="26">
        <f t="shared" ref="X8:Y8" si="10">(G8+P8)/16*8</f>
        <v>7.1454545454545455</v>
      </c>
      <c r="Y8" s="26">
        <f t="shared" si="10"/>
        <v>7.1233766233766236</v>
      </c>
      <c r="Z8" s="26">
        <f t="shared" si="4"/>
        <v>9.0714285714285712</v>
      </c>
      <c r="AA8" s="26">
        <f t="shared" si="5"/>
        <v>3.3337662337662337</v>
      </c>
      <c r="AB8" s="26">
        <f t="shared" si="6"/>
        <v>5.3659090909090912</v>
      </c>
      <c r="AC8" s="26">
        <f t="shared" si="7"/>
        <v>8.7857142857142847</v>
      </c>
      <c r="AD8" s="26">
        <f t="shared" si="8"/>
        <v>44.511363636363633</v>
      </c>
    </row>
    <row r="9" spans="1:30" ht="15.75" customHeight="1" x14ac:dyDescent="0.25">
      <c r="A9" s="27"/>
      <c r="B9" s="28" t="s">
        <v>82</v>
      </c>
      <c r="C9" s="29" t="s">
        <v>78</v>
      </c>
      <c r="D9" s="30" t="s">
        <v>79</v>
      </c>
      <c r="E9" s="31" t="s">
        <v>83</v>
      </c>
      <c r="F9" s="32">
        <v>3.591489361702128</v>
      </c>
      <c r="G9" s="32">
        <v>7.1489361702127656</v>
      </c>
      <c r="H9" s="32">
        <v>7.0808510638297877</v>
      </c>
      <c r="I9" s="32">
        <v>8.6808510638297864</v>
      </c>
      <c r="J9" s="32">
        <v>3.591489361702128</v>
      </c>
      <c r="K9" s="32">
        <v>5.3617021276595747</v>
      </c>
      <c r="L9" s="32">
        <v>8.9787234042553195</v>
      </c>
      <c r="M9" s="23">
        <f t="shared" si="0"/>
        <v>44.434042553191489</v>
      </c>
      <c r="N9" s="24"/>
      <c r="O9" s="24"/>
      <c r="P9" s="24"/>
      <c r="Q9" s="24"/>
      <c r="R9" s="24"/>
      <c r="S9" s="24"/>
      <c r="T9" s="24"/>
      <c r="U9" s="24"/>
      <c r="V9" s="26">
        <f t="shared" si="1"/>
        <v>0</v>
      </c>
      <c r="W9" s="26">
        <f t="shared" si="2"/>
        <v>1.795744680851064</v>
      </c>
      <c r="X9" s="26">
        <f t="shared" ref="X9:Y9" si="11">(G9+P9)/16*8</f>
        <v>3.5744680851063828</v>
      </c>
      <c r="Y9" s="26">
        <f t="shared" si="11"/>
        <v>3.5404255319148938</v>
      </c>
      <c r="Z9" s="26">
        <f t="shared" si="4"/>
        <v>4.3404255319148932</v>
      </c>
      <c r="AA9" s="26">
        <f t="shared" si="5"/>
        <v>1.795744680851064</v>
      </c>
      <c r="AB9" s="26">
        <f t="shared" si="6"/>
        <v>2.6808510638297873</v>
      </c>
      <c r="AC9" s="26">
        <f t="shared" si="7"/>
        <v>4.4893617021276597</v>
      </c>
      <c r="AD9" s="26">
        <f t="shared" si="8"/>
        <v>22.217021276595744</v>
      </c>
    </row>
    <row r="10" spans="1:30" ht="15.75" customHeight="1" x14ac:dyDescent="0.25">
      <c r="A10" s="27"/>
      <c r="B10" s="28" t="s">
        <v>84</v>
      </c>
      <c r="C10" s="29" t="s">
        <v>85</v>
      </c>
      <c r="D10" s="30" t="s">
        <v>79</v>
      </c>
      <c r="E10" s="34" t="s">
        <v>14</v>
      </c>
      <c r="F10" s="32">
        <v>3.2380952380952381</v>
      </c>
      <c r="G10" s="32">
        <v>6.5142857142857142</v>
      </c>
      <c r="H10" s="32">
        <v>6.4761904761904763</v>
      </c>
      <c r="I10" s="32">
        <v>7.8571428571428568</v>
      </c>
      <c r="J10" s="32">
        <v>3.2</v>
      </c>
      <c r="K10" s="32">
        <v>4.8285714285714292</v>
      </c>
      <c r="L10" s="32">
        <v>8</v>
      </c>
      <c r="M10" s="23">
        <f t="shared" si="0"/>
        <v>40.114285714285714</v>
      </c>
      <c r="N10" s="31" t="s">
        <v>14</v>
      </c>
      <c r="O10" s="32">
        <v>3.5</v>
      </c>
      <c r="P10" s="32">
        <v>6.8</v>
      </c>
      <c r="Q10" s="32">
        <v>6.7666666666666675</v>
      </c>
      <c r="R10" s="32">
        <v>8.5416666666666661</v>
      </c>
      <c r="S10" s="32">
        <v>3.4166666666666665</v>
      </c>
      <c r="T10" s="32">
        <v>5.3249999999999993</v>
      </c>
      <c r="U10" s="32">
        <v>8.375</v>
      </c>
      <c r="V10" s="26">
        <f t="shared" si="1"/>
        <v>42.725000000000001</v>
      </c>
      <c r="W10" s="26">
        <f t="shared" si="2"/>
        <v>3.3690476190476191</v>
      </c>
      <c r="X10" s="26">
        <f t="shared" ref="X10:Y10" si="12">(G10+P10)/16*8</f>
        <v>6.6571428571428566</v>
      </c>
      <c r="Y10" s="26">
        <f t="shared" si="12"/>
        <v>6.6214285714285719</v>
      </c>
      <c r="Z10" s="26">
        <f t="shared" si="4"/>
        <v>8.199404761904761</v>
      </c>
      <c r="AA10" s="26">
        <f t="shared" si="5"/>
        <v>3.3083333333333336</v>
      </c>
      <c r="AB10" s="26">
        <f t="shared" si="6"/>
        <v>5.0767857142857142</v>
      </c>
      <c r="AC10" s="26">
        <f t="shared" si="7"/>
        <v>8.1875</v>
      </c>
      <c r="AD10" s="26">
        <f t="shared" si="8"/>
        <v>41.419642857142854</v>
      </c>
    </row>
    <row r="11" spans="1:30" ht="15.75" customHeight="1" x14ac:dyDescent="0.25">
      <c r="A11" s="27"/>
      <c r="B11" s="28" t="s">
        <v>86</v>
      </c>
      <c r="C11" s="29" t="s">
        <v>85</v>
      </c>
      <c r="D11" s="30" t="s">
        <v>79</v>
      </c>
      <c r="E11" s="31" t="s">
        <v>81</v>
      </c>
      <c r="F11" s="33">
        <v>3.2131147540983607</v>
      </c>
      <c r="G11" s="33">
        <v>6.1639344262295079</v>
      </c>
      <c r="H11" s="33">
        <v>6.2163934426229508</v>
      </c>
      <c r="I11" s="33">
        <v>7.8688524590163933</v>
      </c>
      <c r="J11" s="33">
        <v>2.9114754098360658</v>
      </c>
      <c r="K11" s="33">
        <v>4.7606557377049183</v>
      </c>
      <c r="L11" s="33">
        <v>8.1967213114754092</v>
      </c>
      <c r="M11" s="23">
        <f t="shared" si="0"/>
        <v>39.331147540983608</v>
      </c>
      <c r="N11" s="24"/>
      <c r="O11" s="24"/>
      <c r="P11" s="24"/>
      <c r="Q11" s="24"/>
      <c r="R11" s="24"/>
      <c r="S11" s="24"/>
      <c r="T11" s="24"/>
      <c r="U11" s="24"/>
      <c r="V11" s="26">
        <f t="shared" si="1"/>
        <v>0</v>
      </c>
      <c r="W11" s="26">
        <f t="shared" si="2"/>
        <v>1.6065573770491803</v>
      </c>
      <c r="X11" s="26">
        <f t="shared" ref="X11:Y11" si="13">(G11+P11)/16*8</f>
        <v>3.081967213114754</v>
      </c>
      <c r="Y11" s="26">
        <f t="shared" si="13"/>
        <v>3.1081967213114754</v>
      </c>
      <c r="Z11" s="26">
        <f t="shared" si="4"/>
        <v>3.9344262295081966</v>
      </c>
      <c r="AA11" s="26">
        <f t="shared" si="5"/>
        <v>1.4557377049180329</v>
      </c>
      <c r="AB11" s="26">
        <f t="shared" si="6"/>
        <v>2.3803278688524592</v>
      </c>
      <c r="AC11" s="26">
        <f t="shared" si="7"/>
        <v>4.0983606557377046</v>
      </c>
      <c r="AD11" s="26">
        <f t="shared" si="8"/>
        <v>19.665573770491804</v>
      </c>
    </row>
    <row r="12" spans="1:30" ht="15.75" customHeight="1" x14ac:dyDescent="0.25">
      <c r="A12" s="27"/>
      <c r="B12" s="28" t="s">
        <v>87</v>
      </c>
      <c r="C12" s="29" t="s">
        <v>88</v>
      </c>
      <c r="D12" s="30" t="s">
        <v>79</v>
      </c>
      <c r="E12" s="35" t="s">
        <v>29</v>
      </c>
      <c r="F12" s="32">
        <v>3.7333333333333334</v>
      </c>
      <c r="G12" s="32">
        <v>7.4285714285714288</v>
      </c>
      <c r="H12" s="32">
        <v>7.39047619047619</v>
      </c>
      <c r="I12" s="32">
        <v>9.2380952380952372</v>
      </c>
      <c r="J12" s="32">
        <v>3.7142857142857144</v>
      </c>
      <c r="K12" s="32">
        <v>5.5428571428571427</v>
      </c>
      <c r="L12" s="32">
        <v>9.1904761904761898</v>
      </c>
      <c r="M12" s="23">
        <f t="shared" si="0"/>
        <v>46.238095238095234</v>
      </c>
      <c r="N12" s="24"/>
      <c r="O12" s="24"/>
      <c r="P12" s="24"/>
      <c r="Q12" s="24"/>
      <c r="R12" s="24"/>
      <c r="S12" s="24"/>
      <c r="T12" s="24"/>
      <c r="U12" s="24"/>
      <c r="V12" s="26">
        <f t="shared" si="1"/>
        <v>0</v>
      </c>
      <c r="W12" s="26">
        <f t="shared" si="2"/>
        <v>1.8666666666666667</v>
      </c>
      <c r="X12" s="26">
        <f t="shared" ref="X12:Y12" si="14">(G12+P12)/16*8</f>
        <v>3.7142857142857144</v>
      </c>
      <c r="Y12" s="26">
        <f t="shared" si="14"/>
        <v>3.695238095238095</v>
      </c>
      <c r="Z12" s="26">
        <f t="shared" si="4"/>
        <v>4.6190476190476186</v>
      </c>
      <c r="AA12" s="26">
        <f t="shared" si="5"/>
        <v>1.8571428571428572</v>
      </c>
      <c r="AB12" s="26">
        <f t="shared" si="6"/>
        <v>2.7714285714285714</v>
      </c>
      <c r="AC12" s="26">
        <f t="shared" si="7"/>
        <v>4.5952380952380949</v>
      </c>
      <c r="AD12" s="26">
        <f t="shared" si="8"/>
        <v>23.119047619047617</v>
      </c>
    </row>
    <row r="13" spans="1:30" ht="15.75" customHeight="1" x14ac:dyDescent="0.25">
      <c r="A13" s="27"/>
      <c r="B13" s="28" t="s">
        <v>89</v>
      </c>
      <c r="C13" s="29" t="s">
        <v>90</v>
      </c>
      <c r="D13" s="30" t="s">
        <v>79</v>
      </c>
      <c r="E13" s="31" t="s">
        <v>48</v>
      </c>
      <c r="F13" s="32">
        <v>3.6862745098039214</v>
      </c>
      <c r="G13" s="32">
        <v>7.4039215686274513</v>
      </c>
      <c r="H13" s="32">
        <v>7.1843137254901963</v>
      </c>
      <c r="I13" s="32">
        <v>8.9803921568627452</v>
      </c>
      <c r="J13" s="32">
        <v>3.5450980392156866</v>
      </c>
      <c r="K13" s="32">
        <v>5.2941176470588243</v>
      </c>
      <c r="L13" s="32">
        <v>9.0980392156862742</v>
      </c>
      <c r="M13" s="23">
        <f t="shared" si="0"/>
        <v>45.192156862745094</v>
      </c>
      <c r="N13" s="24"/>
      <c r="O13" s="24"/>
      <c r="P13" s="24"/>
      <c r="Q13" s="24"/>
      <c r="R13" s="24"/>
      <c r="S13" s="24"/>
      <c r="T13" s="24"/>
      <c r="U13" s="24"/>
      <c r="V13" s="26">
        <f t="shared" si="1"/>
        <v>0</v>
      </c>
      <c r="W13" s="26">
        <f t="shared" si="2"/>
        <v>1.8431372549019607</v>
      </c>
      <c r="X13" s="26">
        <f t="shared" ref="X13:Y13" si="15">(G13+P13)/16*8</f>
        <v>3.7019607843137257</v>
      </c>
      <c r="Y13" s="26">
        <f t="shared" si="15"/>
        <v>3.5921568627450982</v>
      </c>
      <c r="Z13" s="26">
        <f t="shared" si="4"/>
        <v>4.4901960784313726</v>
      </c>
      <c r="AA13" s="26">
        <f t="shared" si="5"/>
        <v>1.7725490196078433</v>
      </c>
      <c r="AB13" s="26">
        <f t="shared" si="6"/>
        <v>2.6470588235294121</v>
      </c>
      <c r="AC13" s="26">
        <f t="shared" si="7"/>
        <v>4.5490196078431371</v>
      </c>
      <c r="AD13" s="26">
        <f t="shared" si="8"/>
        <v>22.596078431372547</v>
      </c>
    </row>
    <row r="14" spans="1:30" ht="15.75" customHeight="1" x14ac:dyDescent="0.25">
      <c r="A14" s="27"/>
      <c r="B14" s="28" t="s">
        <v>91</v>
      </c>
      <c r="C14" s="29" t="s">
        <v>85</v>
      </c>
      <c r="D14" s="30" t="s">
        <v>79</v>
      </c>
      <c r="E14" s="31" t="s">
        <v>92</v>
      </c>
      <c r="F14" s="33">
        <v>3.6852459016393437</v>
      </c>
      <c r="G14" s="33">
        <v>7.2393442622950817</v>
      </c>
      <c r="H14" s="33">
        <v>7.2918032786885245</v>
      </c>
      <c r="I14" s="33">
        <v>9.0491803278688518</v>
      </c>
      <c r="J14" s="33">
        <v>3.777049180327869</v>
      </c>
      <c r="K14" s="33">
        <v>5.4491803278688522</v>
      </c>
      <c r="L14" s="33">
        <v>9.2131147540983598</v>
      </c>
      <c r="M14" s="23">
        <f t="shared" si="0"/>
        <v>45.704918032786878</v>
      </c>
      <c r="N14" s="31" t="s">
        <v>81</v>
      </c>
      <c r="O14" s="33">
        <v>3.746666666666667</v>
      </c>
      <c r="P14" s="33">
        <v>7.6533333333333333</v>
      </c>
      <c r="Q14" s="33">
        <v>7.6</v>
      </c>
      <c r="R14" s="33">
        <v>9.2666666666666675</v>
      </c>
      <c r="S14" s="33">
        <v>3.8133333333333335</v>
      </c>
      <c r="T14" s="33">
        <v>5.66</v>
      </c>
      <c r="U14" s="33">
        <v>9.5666666666666664</v>
      </c>
      <c r="V14" s="26">
        <f t="shared" si="1"/>
        <v>47.306666666666658</v>
      </c>
      <c r="W14" s="26">
        <f t="shared" si="2"/>
        <v>3.7159562841530054</v>
      </c>
      <c r="X14" s="26">
        <f t="shared" ref="X14:Y14" si="16">(G14+P14)/16*8</f>
        <v>7.4463387978142075</v>
      </c>
      <c r="Y14" s="26">
        <f t="shared" si="16"/>
        <v>7.4459016393442621</v>
      </c>
      <c r="Z14" s="26">
        <f t="shared" si="4"/>
        <v>9.1579234972677597</v>
      </c>
      <c r="AA14" s="26">
        <f t="shared" si="5"/>
        <v>3.7951912568306012</v>
      </c>
      <c r="AB14" s="26">
        <f t="shared" si="6"/>
        <v>5.5545901639344262</v>
      </c>
      <c r="AC14" s="26">
        <f t="shared" si="7"/>
        <v>9.3898907103825131</v>
      </c>
      <c r="AD14" s="26">
        <f t="shared" si="8"/>
        <v>46.505792349726775</v>
      </c>
    </row>
    <row r="15" spans="1:30" ht="15.75" customHeight="1" x14ac:dyDescent="0.25">
      <c r="A15" s="27"/>
      <c r="B15" s="28" t="s">
        <v>93</v>
      </c>
      <c r="C15" s="29" t="s">
        <v>85</v>
      </c>
      <c r="D15" s="30" t="s">
        <v>79</v>
      </c>
      <c r="E15" s="36" t="s">
        <v>94</v>
      </c>
      <c r="F15" s="33">
        <v>3.9</v>
      </c>
      <c r="G15" s="33">
        <v>7.7428571428571429</v>
      </c>
      <c r="H15" s="33">
        <v>7.6857142857142859</v>
      </c>
      <c r="I15" s="33">
        <v>9.3928571428571423</v>
      </c>
      <c r="J15" s="33">
        <v>3.9142857142857146</v>
      </c>
      <c r="K15" s="33">
        <v>5.8285714285714274</v>
      </c>
      <c r="L15" s="33">
        <v>9.7857142857142865</v>
      </c>
      <c r="M15" s="23">
        <f t="shared" si="0"/>
        <v>48.25</v>
      </c>
      <c r="N15" s="31" t="s">
        <v>95</v>
      </c>
      <c r="O15" s="32">
        <v>3.6666666666666665</v>
      </c>
      <c r="P15" s="32">
        <v>7.2</v>
      </c>
      <c r="Q15" s="32">
        <v>7.1733333333333338</v>
      </c>
      <c r="R15" s="32">
        <v>9.1666666666666661</v>
      </c>
      <c r="S15" s="32">
        <v>3.6266666666666665</v>
      </c>
      <c r="T15" s="32">
        <v>5.4599999999999991</v>
      </c>
      <c r="U15" s="32">
        <v>9.1999999999999993</v>
      </c>
      <c r="V15" s="26">
        <f t="shared" si="1"/>
        <v>45.493333333333325</v>
      </c>
      <c r="W15" s="26">
        <f t="shared" si="2"/>
        <v>3.7833333333333332</v>
      </c>
      <c r="X15" s="26">
        <f t="shared" ref="X15:Y15" si="17">(G15+P15)/16*8</f>
        <v>7.4714285714285715</v>
      </c>
      <c r="Y15" s="26">
        <f t="shared" si="17"/>
        <v>7.4295238095238094</v>
      </c>
      <c r="Z15" s="26">
        <f t="shared" si="4"/>
        <v>9.2797619047619051</v>
      </c>
      <c r="AA15" s="26">
        <f t="shared" si="5"/>
        <v>3.7704761904761908</v>
      </c>
      <c r="AB15" s="26">
        <f t="shared" si="6"/>
        <v>5.6442857142857132</v>
      </c>
      <c r="AC15" s="26">
        <f t="shared" si="7"/>
        <v>9.4928571428571438</v>
      </c>
      <c r="AD15" s="26">
        <f t="shared" si="8"/>
        <v>46.87166666666667</v>
      </c>
    </row>
    <row r="16" spans="1:30" ht="15.75" customHeight="1" x14ac:dyDescent="0.25">
      <c r="A16" s="27"/>
      <c r="B16" s="28" t="s">
        <v>96</v>
      </c>
      <c r="C16" s="29" t="s">
        <v>85</v>
      </c>
      <c r="D16" s="30" t="s">
        <v>79</v>
      </c>
      <c r="E16" s="31" t="s">
        <v>92</v>
      </c>
      <c r="F16" s="33">
        <v>3.7142857142857144</v>
      </c>
      <c r="G16" s="33">
        <v>7.3142857142857141</v>
      </c>
      <c r="H16" s="33">
        <v>7.3428571428571434</v>
      </c>
      <c r="I16" s="33">
        <v>9.0357142857142865</v>
      </c>
      <c r="J16" s="33">
        <v>3.6142857142857148</v>
      </c>
      <c r="K16" s="33">
        <v>5.507142857142858</v>
      </c>
      <c r="L16" s="33">
        <v>8.8928571428571423</v>
      </c>
      <c r="M16" s="23">
        <f t="shared" si="0"/>
        <v>45.421428571428578</v>
      </c>
      <c r="N16" s="31" t="s">
        <v>92</v>
      </c>
      <c r="O16" s="33">
        <v>3.5466666666666669</v>
      </c>
      <c r="P16" s="33">
        <v>6.8533333333333335</v>
      </c>
      <c r="Q16" s="33">
        <v>6.9066666666666663</v>
      </c>
      <c r="R16" s="33">
        <v>8.5</v>
      </c>
      <c r="S16" s="33">
        <v>3.4933333333333332</v>
      </c>
      <c r="T16" s="33">
        <v>5.34</v>
      </c>
      <c r="U16" s="33">
        <v>8.7333333333333325</v>
      </c>
      <c r="V16" s="26">
        <f t="shared" si="1"/>
        <v>43.373333333333335</v>
      </c>
      <c r="W16" s="26">
        <f t="shared" si="2"/>
        <v>3.6304761904761906</v>
      </c>
      <c r="X16" s="26">
        <f t="shared" ref="X16:Y16" si="18">(G16+P16)/16*8</f>
        <v>7.0838095238095242</v>
      </c>
      <c r="Y16" s="26">
        <f t="shared" si="18"/>
        <v>7.1247619047619049</v>
      </c>
      <c r="Z16" s="26">
        <f t="shared" si="4"/>
        <v>8.7678571428571423</v>
      </c>
      <c r="AA16" s="26">
        <f t="shared" si="5"/>
        <v>3.553809523809524</v>
      </c>
      <c r="AB16" s="26">
        <f t="shared" si="6"/>
        <v>5.4235714285714289</v>
      </c>
      <c r="AC16" s="26">
        <f t="shared" si="7"/>
        <v>8.8130952380952365</v>
      </c>
      <c r="AD16" s="26">
        <f t="shared" si="8"/>
        <v>44.397380952380949</v>
      </c>
    </row>
    <row r="17" spans="1:30" ht="15.75" customHeight="1" x14ac:dyDescent="0.25">
      <c r="A17" s="27"/>
      <c r="B17" s="28" t="s">
        <v>97</v>
      </c>
      <c r="C17" s="29" t="s">
        <v>85</v>
      </c>
      <c r="D17" s="30" t="s">
        <v>79</v>
      </c>
      <c r="E17" s="31" t="s">
        <v>98</v>
      </c>
      <c r="F17" s="32">
        <v>3.5384615384615388</v>
      </c>
      <c r="G17" s="32">
        <v>6.9538461538461531</v>
      </c>
      <c r="H17" s="32">
        <v>7.0153846153846162</v>
      </c>
      <c r="I17" s="32">
        <v>8.7692307692307701</v>
      </c>
      <c r="J17" s="32">
        <v>3.5692307692307694</v>
      </c>
      <c r="K17" s="32">
        <v>5.3307692307692314</v>
      </c>
      <c r="L17" s="32">
        <v>8.884615384615385</v>
      </c>
      <c r="M17" s="23">
        <f t="shared" si="0"/>
        <v>44.061538461538468</v>
      </c>
      <c r="N17" s="35" t="s">
        <v>98</v>
      </c>
      <c r="O17" s="32">
        <v>3.5574468085106381</v>
      </c>
      <c r="P17" s="32">
        <v>6.9446808510638292</v>
      </c>
      <c r="Q17" s="32">
        <v>7.012765957446808</v>
      </c>
      <c r="R17" s="32">
        <v>8.7659574468085104</v>
      </c>
      <c r="S17" s="32">
        <v>3.5744680851063828</v>
      </c>
      <c r="T17" s="32">
        <v>5.310638297872341</v>
      </c>
      <c r="U17" s="32">
        <v>8.8085106382978715</v>
      </c>
      <c r="V17" s="26">
        <f t="shared" si="1"/>
        <v>43.97446808510638</v>
      </c>
      <c r="W17" s="26">
        <f t="shared" si="2"/>
        <v>3.5479541734860884</v>
      </c>
      <c r="X17" s="26">
        <f t="shared" ref="X17:Y17" si="19">(G17+P17)/16*8</f>
        <v>6.9492635024549916</v>
      </c>
      <c r="Y17" s="26">
        <f t="shared" si="19"/>
        <v>7.0140752864157125</v>
      </c>
      <c r="Z17" s="26">
        <f t="shared" si="4"/>
        <v>8.7675941080196402</v>
      </c>
      <c r="AA17" s="26">
        <f t="shared" si="5"/>
        <v>3.5718494271685763</v>
      </c>
      <c r="AB17" s="26">
        <f t="shared" si="6"/>
        <v>5.3207037643207862</v>
      </c>
      <c r="AC17" s="26">
        <f t="shared" si="7"/>
        <v>8.8465630114566274</v>
      </c>
      <c r="AD17" s="26">
        <f t="shared" si="8"/>
        <v>44.018003273322421</v>
      </c>
    </row>
    <row r="18" spans="1:30" ht="15.75" customHeight="1" x14ac:dyDescent="0.25">
      <c r="A18" s="27"/>
      <c r="B18" s="28" t="s">
        <v>99</v>
      </c>
      <c r="C18" s="29" t="s">
        <v>85</v>
      </c>
      <c r="D18" s="30" t="s">
        <v>79</v>
      </c>
      <c r="E18" s="35" t="s">
        <v>26</v>
      </c>
      <c r="F18" s="32">
        <v>3.3523809523809525</v>
      </c>
      <c r="G18" s="32">
        <v>6.628571428571429</v>
      </c>
      <c r="H18" s="32">
        <v>6.7047619047619049</v>
      </c>
      <c r="I18" s="32">
        <v>8.1904761904761898</v>
      </c>
      <c r="J18" s="32">
        <v>3.4666666666666663</v>
      </c>
      <c r="K18" s="32">
        <v>5.1428571428571423</v>
      </c>
      <c r="L18" s="32">
        <v>8.5714285714285712</v>
      </c>
      <c r="M18" s="23">
        <f t="shared" si="0"/>
        <v>42.05714285714285</v>
      </c>
      <c r="N18" s="31" t="s">
        <v>26</v>
      </c>
      <c r="O18" s="32">
        <v>3.5833333333333335</v>
      </c>
      <c r="P18" s="32">
        <v>7</v>
      </c>
      <c r="Q18" s="32">
        <v>6.9</v>
      </c>
      <c r="R18" s="32">
        <v>8.6666666666666661</v>
      </c>
      <c r="S18" s="32">
        <v>3.6833333333333336</v>
      </c>
      <c r="T18" s="32">
        <v>5.25</v>
      </c>
      <c r="U18" s="32">
        <v>8.8333333333333339</v>
      </c>
      <c r="V18" s="26">
        <f t="shared" si="1"/>
        <v>43.916666666666664</v>
      </c>
      <c r="W18" s="26">
        <f t="shared" si="2"/>
        <v>3.467857142857143</v>
      </c>
      <c r="X18" s="26">
        <f t="shared" ref="X18:Y18" si="20">(G18+P18)/16*8</f>
        <v>6.8142857142857149</v>
      </c>
      <c r="Y18" s="26">
        <f t="shared" si="20"/>
        <v>6.8023809523809522</v>
      </c>
      <c r="Z18" s="26">
        <f t="shared" si="4"/>
        <v>8.428571428571427</v>
      </c>
      <c r="AA18" s="26">
        <f t="shared" si="5"/>
        <v>3.5750000000000002</v>
      </c>
      <c r="AB18" s="26">
        <f t="shared" si="6"/>
        <v>5.1964285714285712</v>
      </c>
      <c r="AC18" s="26">
        <f t="shared" si="7"/>
        <v>8.7023809523809526</v>
      </c>
      <c r="AD18" s="26">
        <f t="shared" si="8"/>
        <v>42.986904761904754</v>
      </c>
    </row>
    <row r="19" spans="1:30" ht="15.75" customHeight="1" x14ac:dyDescent="0.25">
      <c r="A19" s="27"/>
      <c r="B19" s="28" t="s">
        <v>100</v>
      </c>
      <c r="C19" s="29" t="s">
        <v>85</v>
      </c>
      <c r="D19" s="30" t="s">
        <v>79</v>
      </c>
      <c r="E19" s="31" t="s">
        <v>23</v>
      </c>
      <c r="F19" s="32">
        <v>3.4833333333333334</v>
      </c>
      <c r="G19" s="32">
        <v>6.7</v>
      </c>
      <c r="H19" s="32">
        <v>6.666666666666667</v>
      </c>
      <c r="I19" s="32">
        <v>8.3333333333333339</v>
      </c>
      <c r="J19" s="32">
        <v>3.6</v>
      </c>
      <c r="K19" s="32">
        <v>5.2249999999999996</v>
      </c>
      <c r="L19" s="32">
        <v>8.75</v>
      </c>
      <c r="M19" s="23">
        <f t="shared" si="0"/>
        <v>42.75833333333334</v>
      </c>
      <c r="N19" s="31" t="s">
        <v>101</v>
      </c>
      <c r="O19" s="32">
        <v>3.4790697674418603</v>
      </c>
      <c r="P19" s="32">
        <v>6.8837209302325579</v>
      </c>
      <c r="Q19" s="32">
        <v>6.8837209302325579</v>
      </c>
      <c r="R19" s="32">
        <v>8.6976744186046506</v>
      </c>
      <c r="S19" s="32">
        <v>3.5162790697674415</v>
      </c>
      <c r="T19" s="32">
        <v>5.2744186046511619</v>
      </c>
      <c r="U19" s="32">
        <v>8.9767441860465116</v>
      </c>
      <c r="V19" s="26">
        <f t="shared" si="1"/>
        <v>43.711627906976737</v>
      </c>
      <c r="W19" s="26">
        <f t="shared" si="2"/>
        <v>3.4812015503875968</v>
      </c>
      <c r="X19" s="26">
        <f t="shared" ref="X19:Y19" si="21">(G19+P19)/16*8</f>
        <v>6.7918604651162795</v>
      </c>
      <c r="Y19" s="26">
        <f t="shared" si="21"/>
        <v>6.775193798449612</v>
      </c>
      <c r="Z19" s="26">
        <f t="shared" si="4"/>
        <v>8.5155038759689923</v>
      </c>
      <c r="AA19" s="26">
        <f t="shared" si="5"/>
        <v>3.558139534883721</v>
      </c>
      <c r="AB19" s="26">
        <f t="shared" si="6"/>
        <v>5.2497093023255808</v>
      </c>
      <c r="AC19" s="26">
        <f t="shared" si="7"/>
        <v>8.8633720930232549</v>
      </c>
      <c r="AD19" s="26">
        <f t="shared" si="8"/>
        <v>43.234980620155042</v>
      </c>
    </row>
    <row r="20" spans="1:30" ht="15.75" customHeight="1" x14ac:dyDescent="0.25">
      <c r="A20" s="27"/>
      <c r="B20" s="28" t="s">
        <v>102</v>
      </c>
      <c r="C20" s="29" t="s">
        <v>85</v>
      </c>
      <c r="D20" s="30" t="s">
        <v>79</v>
      </c>
      <c r="E20" s="31" t="s">
        <v>14</v>
      </c>
      <c r="F20" s="32">
        <v>3.5636363636363635</v>
      </c>
      <c r="G20" s="32">
        <v>7.127272727272727</v>
      </c>
      <c r="H20" s="32">
        <v>7.127272727272727</v>
      </c>
      <c r="I20" s="32">
        <v>8.545454545454545</v>
      </c>
      <c r="J20" s="32">
        <v>3.6727272727272728</v>
      </c>
      <c r="K20" s="32">
        <v>5.5090909090909097</v>
      </c>
      <c r="L20" s="32">
        <v>9.045454545454545</v>
      </c>
      <c r="M20" s="23">
        <f t="shared" si="0"/>
        <v>44.590909090909093</v>
      </c>
      <c r="N20" s="24"/>
      <c r="O20" s="24"/>
      <c r="P20" s="24"/>
      <c r="Q20" s="24"/>
      <c r="R20" s="24"/>
      <c r="S20" s="24"/>
      <c r="T20" s="24"/>
      <c r="U20" s="24"/>
      <c r="V20" s="26">
        <f t="shared" si="1"/>
        <v>0</v>
      </c>
      <c r="W20" s="26">
        <f t="shared" si="2"/>
        <v>1.7818181818181817</v>
      </c>
      <c r="X20" s="26">
        <f t="shared" ref="X20:Y20" si="22">(G20+P20)/16*8</f>
        <v>3.5636363636363635</v>
      </c>
      <c r="Y20" s="26">
        <f t="shared" si="22"/>
        <v>3.5636363636363635</v>
      </c>
      <c r="Z20" s="26">
        <f t="shared" si="4"/>
        <v>4.2727272727272725</v>
      </c>
      <c r="AA20" s="26">
        <f t="shared" si="5"/>
        <v>1.8363636363636364</v>
      </c>
      <c r="AB20" s="26">
        <f t="shared" si="6"/>
        <v>2.7545454545454549</v>
      </c>
      <c r="AC20" s="26">
        <f t="shared" si="7"/>
        <v>4.5227272727272725</v>
      </c>
      <c r="AD20" s="26">
        <f t="shared" si="8"/>
        <v>22.295454545454547</v>
      </c>
    </row>
    <row r="21" spans="1:30" ht="15.75" customHeight="1" x14ac:dyDescent="0.25">
      <c r="A21" s="27"/>
      <c r="B21" s="28" t="s">
        <v>103</v>
      </c>
      <c r="C21" s="29" t="s">
        <v>104</v>
      </c>
      <c r="D21" s="30" t="s">
        <v>79</v>
      </c>
      <c r="E21" s="31" t="s">
        <v>105</v>
      </c>
      <c r="F21" s="33">
        <v>3.7114754098360656</v>
      </c>
      <c r="G21" s="33">
        <v>7.3967213114754102</v>
      </c>
      <c r="H21" s="33">
        <v>7.2918032786885245</v>
      </c>
      <c r="I21" s="33">
        <v>9.1147540983606561</v>
      </c>
      <c r="J21" s="33">
        <v>3.7245901639344261</v>
      </c>
      <c r="K21" s="33">
        <v>5.5278688524590152</v>
      </c>
      <c r="L21" s="33">
        <v>9.4098360655737707</v>
      </c>
      <c r="M21" s="23">
        <f t="shared" si="0"/>
        <v>46.17704918032787</v>
      </c>
      <c r="N21" s="31" t="s">
        <v>105</v>
      </c>
      <c r="O21" s="33">
        <v>3.746666666666667</v>
      </c>
      <c r="P21" s="33">
        <v>7.333333333333333</v>
      </c>
      <c r="Q21" s="33">
        <v>7.333333333333333</v>
      </c>
      <c r="R21" s="33">
        <v>9.2333333333333325</v>
      </c>
      <c r="S21" s="33">
        <v>3.706666666666667</v>
      </c>
      <c r="T21" s="33">
        <v>5.6400000000000006</v>
      </c>
      <c r="U21" s="33">
        <v>9.4</v>
      </c>
      <c r="V21" s="26">
        <f t="shared" si="1"/>
        <v>46.393333333333338</v>
      </c>
      <c r="W21" s="26">
        <f t="shared" si="2"/>
        <v>3.7290710382513663</v>
      </c>
      <c r="X21" s="26">
        <f t="shared" ref="X21:Y21" si="23">(G21+P21)/16*8</f>
        <v>7.3650273224043712</v>
      </c>
      <c r="Y21" s="26">
        <f t="shared" si="23"/>
        <v>7.3125683060109292</v>
      </c>
      <c r="Z21" s="26">
        <f t="shared" si="4"/>
        <v>9.1740437158469952</v>
      </c>
      <c r="AA21" s="26">
        <f t="shared" si="5"/>
        <v>3.7156284153005465</v>
      </c>
      <c r="AB21" s="26">
        <f t="shared" si="6"/>
        <v>5.5839344262295079</v>
      </c>
      <c r="AC21" s="26">
        <f t="shared" si="7"/>
        <v>9.4049180327868847</v>
      </c>
      <c r="AD21" s="26">
        <f t="shared" si="8"/>
        <v>46.285191256830601</v>
      </c>
    </row>
    <row r="22" spans="1:30" ht="15.75" customHeight="1" x14ac:dyDescent="0.25">
      <c r="A22" s="27"/>
      <c r="B22" s="28" t="s">
        <v>106</v>
      </c>
      <c r="C22" s="29" t="s">
        <v>85</v>
      </c>
      <c r="D22" s="30" t="s">
        <v>79</v>
      </c>
      <c r="E22" s="35" t="s">
        <v>107</v>
      </c>
      <c r="F22" s="32">
        <v>3.3904761904761904</v>
      </c>
      <c r="G22" s="32">
        <v>6.7047619047619049</v>
      </c>
      <c r="H22" s="32">
        <v>6.8317460317460315</v>
      </c>
      <c r="I22" s="32">
        <v>8.5396825396825395</v>
      </c>
      <c r="J22" s="32">
        <v>3.4031746031746031</v>
      </c>
      <c r="K22" s="32">
        <v>5.0857142857142854</v>
      </c>
      <c r="L22" s="32">
        <v>8.4761904761904763</v>
      </c>
      <c r="M22" s="23">
        <f t="shared" si="0"/>
        <v>42.43174603174603</v>
      </c>
      <c r="N22" s="24"/>
      <c r="O22" s="24"/>
      <c r="P22" s="24"/>
      <c r="Q22" s="24"/>
      <c r="R22" s="24"/>
      <c r="S22" s="24"/>
      <c r="T22" s="24"/>
      <c r="U22" s="24"/>
      <c r="V22" s="26">
        <f t="shared" si="1"/>
        <v>0</v>
      </c>
      <c r="W22" s="26">
        <f t="shared" si="2"/>
        <v>1.6952380952380952</v>
      </c>
      <c r="X22" s="26">
        <f t="shared" ref="X22:Y22" si="24">(G22+P22)/16*8</f>
        <v>3.3523809523809525</v>
      </c>
      <c r="Y22" s="26">
        <f t="shared" si="24"/>
        <v>3.4158730158730157</v>
      </c>
      <c r="Z22" s="26">
        <f t="shared" si="4"/>
        <v>4.2698412698412698</v>
      </c>
      <c r="AA22" s="26">
        <f t="shared" si="5"/>
        <v>1.7015873015873015</v>
      </c>
      <c r="AB22" s="26">
        <f t="shared" si="6"/>
        <v>2.5428571428571427</v>
      </c>
      <c r="AC22" s="26">
        <f t="shared" si="7"/>
        <v>4.2380952380952381</v>
      </c>
      <c r="AD22" s="26">
        <f t="shared" si="8"/>
        <v>21.215873015873015</v>
      </c>
    </row>
    <row r="23" spans="1:30" ht="60" x14ac:dyDescent="0.25">
      <c r="A23" s="27"/>
      <c r="B23" s="37" t="s">
        <v>108</v>
      </c>
      <c r="C23" s="29" t="s">
        <v>104</v>
      </c>
      <c r="D23" s="30" t="s">
        <v>79</v>
      </c>
      <c r="E23" s="31" t="s">
        <v>109</v>
      </c>
      <c r="F23" s="33">
        <v>3.0714285714285716</v>
      </c>
      <c r="G23" s="33">
        <v>6.3714285714285719</v>
      </c>
      <c r="H23" s="33">
        <v>6.3142857142857149</v>
      </c>
      <c r="I23" s="33">
        <v>7.6785714285714288</v>
      </c>
      <c r="J23" s="33">
        <v>3.3285714285714283</v>
      </c>
      <c r="K23" s="33">
        <v>4.9071428571428566</v>
      </c>
      <c r="L23" s="33">
        <v>8.1785714285714288</v>
      </c>
      <c r="M23" s="23">
        <f t="shared" si="0"/>
        <v>39.85</v>
      </c>
      <c r="N23" s="31" t="s">
        <v>110</v>
      </c>
      <c r="O23" s="32">
        <v>3.5200000000000005</v>
      </c>
      <c r="P23" s="32">
        <v>7.24</v>
      </c>
      <c r="Q23" s="32">
        <v>7.2799999999999994</v>
      </c>
      <c r="R23" s="32">
        <v>9.25</v>
      </c>
      <c r="S23" s="32">
        <v>3.66</v>
      </c>
      <c r="T23" s="32">
        <v>5.6400000000000006</v>
      </c>
      <c r="U23" s="32">
        <v>9.25</v>
      </c>
      <c r="V23" s="26">
        <f t="shared" si="1"/>
        <v>45.84</v>
      </c>
      <c r="W23" s="26">
        <f t="shared" si="2"/>
        <v>3.2957142857142863</v>
      </c>
      <c r="X23" s="26">
        <f t="shared" ref="X23:Y23" si="25">(G23+P23)/16*8</f>
        <v>6.805714285714286</v>
      </c>
      <c r="Y23" s="26">
        <f t="shared" si="25"/>
        <v>6.7971428571428572</v>
      </c>
      <c r="Z23" s="26">
        <f t="shared" si="4"/>
        <v>8.4642857142857153</v>
      </c>
      <c r="AA23" s="26">
        <f t="shared" si="5"/>
        <v>3.4942857142857142</v>
      </c>
      <c r="AB23" s="26">
        <f t="shared" si="6"/>
        <v>5.2735714285714286</v>
      </c>
      <c r="AC23" s="26">
        <f t="shared" si="7"/>
        <v>8.7142857142857153</v>
      </c>
      <c r="AD23" s="26">
        <f t="shared" si="8"/>
        <v>42.844999999999999</v>
      </c>
    </row>
    <row r="24" spans="1:30" ht="30" x14ac:dyDescent="0.25">
      <c r="A24" s="27"/>
      <c r="B24" s="38" t="s">
        <v>111</v>
      </c>
      <c r="C24" s="39" t="s">
        <v>112</v>
      </c>
      <c r="D24" s="40" t="s">
        <v>79</v>
      </c>
      <c r="E24" s="31" t="s">
        <v>110</v>
      </c>
      <c r="F24" s="32">
        <v>3.3846153846153846</v>
      </c>
      <c r="G24" s="32">
        <v>6.4</v>
      </c>
      <c r="H24" s="32">
        <v>6.4615384615384617</v>
      </c>
      <c r="I24" s="32">
        <v>8.384615384615385</v>
      </c>
      <c r="J24" s="32">
        <v>3.1538461538461542</v>
      </c>
      <c r="K24" s="32">
        <v>4.9384615384615387</v>
      </c>
      <c r="L24" s="32">
        <v>8.1923076923076916</v>
      </c>
      <c r="M24" s="23">
        <f t="shared" si="0"/>
        <v>40.915384615384617</v>
      </c>
      <c r="N24" s="31" t="s">
        <v>110</v>
      </c>
      <c r="O24" s="32">
        <v>3.2340425531914896</v>
      </c>
      <c r="P24" s="32">
        <v>6.2978723404255321</v>
      </c>
      <c r="Q24" s="32">
        <v>6.3319148936170215</v>
      </c>
      <c r="R24" s="32">
        <v>7.9574468085106371</v>
      </c>
      <c r="S24" s="32">
        <v>3.0808510638297872</v>
      </c>
      <c r="T24" s="32">
        <v>4.6723404255319148</v>
      </c>
      <c r="U24" s="32">
        <v>7.7872340425531918</v>
      </c>
      <c r="V24" s="26">
        <f t="shared" si="1"/>
        <v>39.361702127659569</v>
      </c>
      <c r="W24" s="26">
        <f t="shared" si="2"/>
        <v>3.3093289689034373</v>
      </c>
      <c r="X24" s="26">
        <f t="shared" ref="X24:Y24" si="26">(G24+P24)/16*8</f>
        <v>6.3489361702127667</v>
      </c>
      <c r="Y24" s="26">
        <f t="shared" si="26"/>
        <v>6.3967266775777416</v>
      </c>
      <c r="Z24" s="26">
        <f t="shared" si="4"/>
        <v>8.1710310965630111</v>
      </c>
      <c r="AA24" s="26">
        <f t="shared" si="5"/>
        <v>3.1173486088379709</v>
      </c>
      <c r="AB24" s="26">
        <f t="shared" si="6"/>
        <v>4.8054009819967263</v>
      </c>
      <c r="AC24" s="26">
        <f t="shared" si="7"/>
        <v>7.9897708674304422</v>
      </c>
      <c r="AD24" s="26">
        <f t="shared" si="8"/>
        <v>40.138543371522097</v>
      </c>
    </row>
    <row r="25" spans="1:30" ht="45" x14ac:dyDescent="0.25">
      <c r="A25" s="41"/>
      <c r="B25" s="42" t="s">
        <v>113</v>
      </c>
      <c r="C25" s="43" t="s">
        <v>104</v>
      </c>
      <c r="D25" s="40" t="s">
        <v>79</v>
      </c>
      <c r="E25" s="31" t="s">
        <v>114</v>
      </c>
      <c r="F25" s="32">
        <v>3.5200000000000005</v>
      </c>
      <c r="G25" s="32">
        <v>7</v>
      </c>
      <c r="H25" s="32">
        <v>7.0400000000000009</v>
      </c>
      <c r="I25" s="32">
        <v>8.75</v>
      </c>
      <c r="J25" s="32">
        <v>3.56</v>
      </c>
      <c r="K25" s="32">
        <v>5.3100000000000005</v>
      </c>
      <c r="L25" s="32">
        <v>8.9</v>
      </c>
      <c r="M25" s="23">
        <f t="shared" si="0"/>
        <v>44.08</v>
      </c>
      <c r="N25" s="35" t="s">
        <v>114</v>
      </c>
      <c r="O25" s="32">
        <v>3.6765957446808515</v>
      </c>
      <c r="P25" s="32">
        <v>7.353191489361703</v>
      </c>
      <c r="Q25" s="32">
        <v>7.2510638297872347</v>
      </c>
      <c r="R25" s="32">
        <v>9.1063829787234045</v>
      </c>
      <c r="S25" s="32">
        <v>3.6425531914893616</v>
      </c>
      <c r="T25" s="32">
        <v>5.5148936170212774</v>
      </c>
      <c r="U25" s="32">
        <v>9.3617021276595747</v>
      </c>
      <c r="V25" s="26">
        <f t="shared" si="1"/>
        <v>45.906382978723414</v>
      </c>
      <c r="W25" s="26">
        <f t="shared" si="2"/>
        <v>3.5982978723404262</v>
      </c>
      <c r="X25" s="26">
        <f t="shared" ref="X25:Y25" si="27">(G25+P25)/16*8</f>
        <v>7.176595744680851</v>
      </c>
      <c r="Y25" s="26">
        <f t="shared" si="27"/>
        <v>7.1455319148936178</v>
      </c>
      <c r="Z25" s="26">
        <f t="shared" si="4"/>
        <v>8.9281914893617014</v>
      </c>
      <c r="AA25" s="26">
        <f t="shared" si="5"/>
        <v>3.6012765957446806</v>
      </c>
      <c r="AB25" s="26">
        <f t="shared" si="6"/>
        <v>5.412446808510639</v>
      </c>
      <c r="AC25" s="26">
        <f t="shared" si="7"/>
        <v>9.1308510638297875</v>
      </c>
      <c r="AD25" s="26">
        <f t="shared" si="8"/>
        <v>44.993191489361699</v>
      </c>
    </row>
    <row r="26" spans="1:30" ht="30" x14ac:dyDescent="0.25">
      <c r="A26" s="41"/>
      <c r="B26" s="42" t="s">
        <v>115</v>
      </c>
      <c r="C26" s="43" t="s">
        <v>104</v>
      </c>
      <c r="D26" s="40" t="s">
        <v>79</v>
      </c>
      <c r="E26" s="35" t="s">
        <v>116</v>
      </c>
      <c r="F26" s="32">
        <v>3.3641025641025641</v>
      </c>
      <c r="G26" s="32">
        <v>6.4820512820512821</v>
      </c>
      <c r="H26" s="32">
        <v>6.6461538461538465</v>
      </c>
      <c r="I26" s="32">
        <v>8.3076923076923084</v>
      </c>
      <c r="J26" s="32">
        <v>3.117948717948718</v>
      </c>
      <c r="K26" s="32">
        <v>5.0153846153846153</v>
      </c>
      <c r="L26" s="32">
        <v>8.2564102564102573</v>
      </c>
      <c r="M26" s="23">
        <f t="shared" si="0"/>
        <v>41.189743589743593</v>
      </c>
      <c r="N26" s="24"/>
      <c r="O26" s="24"/>
      <c r="P26" s="24"/>
      <c r="Q26" s="24"/>
      <c r="R26" s="24"/>
      <c r="S26" s="24"/>
      <c r="T26" s="24"/>
      <c r="U26" s="24"/>
      <c r="V26" s="26">
        <f t="shared" si="1"/>
        <v>0</v>
      </c>
      <c r="W26" s="26">
        <f t="shared" si="2"/>
        <v>1.6820512820512821</v>
      </c>
      <c r="X26" s="26">
        <f t="shared" ref="X26:Y26" si="28">(G26+P26)/16*8</f>
        <v>3.2410256410256411</v>
      </c>
      <c r="Y26" s="26">
        <f t="shared" si="28"/>
        <v>3.3230769230769233</v>
      </c>
      <c r="Z26" s="26">
        <f t="shared" si="4"/>
        <v>4.1538461538461542</v>
      </c>
      <c r="AA26" s="26">
        <f t="shared" si="5"/>
        <v>1.558974358974359</v>
      </c>
      <c r="AB26" s="26">
        <f t="shared" si="6"/>
        <v>2.5076923076923077</v>
      </c>
      <c r="AC26" s="26">
        <f t="shared" si="7"/>
        <v>4.1282051282051286</v>
      </c>
      <c r="AD26" s="26">
        <f t="shared" si="8"/>
        <v>20.594871794871796</v>
      </c>
    </row>
    <row r="27" spans="1:30" ht="30" x14ac:dyDescent="0.25">
      <c r="A27" s="41"/>
      <c r="B27" s="42" t="s">
        <v>117</v>
      </c>
      <c r="C27" s="43" t="s">
        <v>104</v>
      </c>
      <c r="D27" s="40" t="s">
        <v>79</v>
      </c>
      <c r="E27" s="31" t="s">
        <v>114</v>
      </c>
      <c r="F27" s="32">
        <v>3.4615384615384612</v>
      </c>
      <c r="G27" s="32">
        <v>6.9230769230769225</v>
      </c>
      <c r="H27" s="32">
        <v>6.8923076923076918</v>
      </c>
      <c r="I27" s="32">
        <v>8.615384615384615</v>
      </c>
      <c r="J27" s="32">
        <v>3.5230769230769234</v>
      </c>
      <c r="K27" s="32">
        <v>5.3538461538461544</v>
      </c>
      <c r="L27" s="32">
        <v>8.8461538461538467</v>
      </c>
      <c r="M27" s="23">
        <f t="shared" si="0"/>
        <v>43.615384615384613</v>
      </c>
      <c r="N27" s="31" t="s">
        <v>101</v>
      </c>
      <c r="O27" s="32">
        <v>3.6444444444444444</v>
      </c>
      <c r="P27" s="32">
        <v>7.333333333333333</v>
      </c>
      <c r="Q27" s="32">
        <v>7.2444444444444445</v>
      </c>
      <c r="R27" s="32">
        <v>9.1666666666666661</v>
      </c>
      <c r="S27" s="32">
        <v>3.6222222222222222</v>
      </c>
      <c r="T27" s="32">
        <v>5.5333333333333332</v>
      </c>
      <c r="U27" s="32">
        <v>9.1111111111111107</v>
      </c>
      <c r="V27" s="26">
        <f t="shared" si="1"/>
        <v>45.655555555555551</v>
      </c>
      <c r="W27" s="26">
        <f t="shared" si="2"/>
        <v>3.5529914529914528</v>
      </c>
      <c r="X27" s="26">
        <f t="shared" ref="X27:Y27" si="29">(G27+P27)/16*8</f>
        <v>7.1282051282051277</v>
      </c>
      <c r="Y27" s="26">
        <f t="shared" si="29"/>
        <v>7.0683760683760681</v>
      </c>
      <c r="Z27" s="26">
        <f t="shared" si="4"/>
        <v>8.8910256410256405</v>
      </c>
      <c r="AA27" s="26">
        <f t="shared" si="5"/>
        <v>3.5726495726495728</v>
      </c>
      <c r="AB27" s="26">
        <f t="shared" si="6"/>
        <v>5.4435897435897438</v>
      </c>
      <c r="AC27" s="26">
        <f t="shared" si="7"/>
        <v>8.9786324786324787</v>
      </c>
      <c r="AD27" s="26">
        <f t="shared" si="8"/>
        <v>44.635470085470089</v>
      </c>
    </row>
    <row r="28" spans="1:30" x14ac:dyDescent="0.25">
      <c r="A28" s="41"/>
      <c r="B28" s="42" t="s">
        <v>118</v>
      </c>
      <c r="C28" s="43" t="s">
        <v>104</v>
      </c>
      <c r="D28" s="40" t="s">
        <v>79</v>
      </c>
      <c r="E28" s="36" t="s">
        <v>119</v>
      </c>
      <c r="F28" s="32">
        <v>3.2399999999999998</v>
      </c>
      <c r="G28" s="32">
        <v>6.24</v>
      </c>
      <c r="H28" s="32">
        <v>6.2799999999999994</v>
      </c>
      <c r="I28" s="32">
        <v>7.75</v>
      </c>
      <c r="J28" s="32">
        <v>2.92</v>
      </c>
      <c r="K28" s="32">
        <v>4.5</v>
      </c>
      <c r="L28" s="32">
        <v>7.5</v>
      </c>
      <c r="M28" s="23">
        <f t="shared" si="0"/>
        <v>38.43</v>
      </c>
      <c r="N28" s="24"/>
      <c r="O28" s="24"/>
      <c r="P28" s="24"/>
      <c r="Q28" s="24"/>
      <c r="R28" s="24"/>
      <c r="S28" s="24"/>
      <c r="T28" s="24"/>
      <c r="U28" s="24"/>
      <c r="V28" s="26">
        <f t="shared" si="1"/>
        <v>0</v>
      </c>
      <c r="W28" s="26">
        <f t="shared" si="2"/>
        <v>1.6199999999999999</v>
      </c>
      <c r="X28" s="26">
        <f t="shared" ref="X28:Y28" si="30">(G28+P28)/16*8</f>
        <v>3.12</v>
      </c>
      <c r="Y28" s="26">
        <f t="shared" si="30"/>
        <v>3.1399999999999997</v>
      </c>
      <c r="Z28" s="26">
        <f t="shared" si="4"/>
        <v>3.875</v>
      </c>
      <c r="AA28" s="26">
        <f t="shared" si="5"/>
        <v>1.46</v>
      </c>
      <c r="AB28" s="26">
        <f t="shared" si="6"/>
        <v>2.25</v>
      </c>
      <c r="AC28" s="26">
        <f t="shared" si="7"/>
        <v>3.75</v>
      </c>
      <c r="AD28" s="26">
        <f t="shared" si="8"/>
        <v>19.215</v>
      </c>
    </row>
    <row r="29" spans="1:30" ht="45" x14ac:dyDescent="0.25">
      <c r="A29" s="41"/>
      <c r="B29" s="42" t="s">
        <v>120</v>
      </c>
      <c r="C29" s="43" t="s">
        <v>104</v>
      </c>
      <c r="D29" s="40" t="s">
        <v>79</v>
      </c>
      <c r="E29" s="31" t="s">
        <v>121</v>
      </c>
      <c r="F29" s="33">
        <v>3.081967213114754</v>
      </c>
      <c r="G29" s="33">
        <v>5.6918032786885249</v>
      </c>
      <c r="H29" s="33">
        <v>5.6918032786885249</v>
      </c>
      <c r="I29" s="33">
        <v>7.0491803278688527</v>
      </c>
      <c r="J29" s="33">
        <v>3.2131147540983607</v>
      </c>
      <c r="K29" s="33">
        <v>4.6032786885245898</v>
      </c>
      <c r="L29" s="33">
        <v>7.7704918032786887</v>
      </c>
      <c r="M29" s="23">
        <f t="shared" si="0"/>
        <v>37.101639344262296</v>
      </c>
      <c r="N29" s="24"/>
      <c r="O29" s="24"/>
      <c r="P29" s="24"/>
      <c r="Q29" s="24"/>
      <c r="R29" s="24"/>
      <c r="S29" s="24"/>
      <c r="T29" s="24"/>
      <c r="U29" s="24"/>
      <c r="V29" s="26">
        <f t="shared" si="1"/>
        <v>0</v>
      </c>
      <c r="W29" s="26">
        <f t="shared" si="2"/>
        <v>1.540983606557377</v>
      </c>
      <c r="X29" s="26">
        <f t="shared" ref="X29:Y29" si="31">(G29+P29)/16*8</f>
        <v>2.8459016393442624</v>
      </c>
      <c r="Y29" s="26">
        <f t="shared" si="31"/>
        <v>2.8459016393442624</v>
      </c>
      <c r="Z29" s="26">
        <f t="shared" si="4"/>
        <v>3.5245901639344264</v>
      </c>
      <c r="AA29" s="26">
        <f t="shared" si="5"/>
        <v>1.6065573770491803</v>
      </c>
      <c r="AB29" s="26">
        <f t="shared" si="6"/>
        <v>2.3016393442622949</v>
      </c>
      <c r="AC29" s="26">
        <f t="shared" si="7"/>
        <v>3.8852459016393444</v>
      </c>
      <c r="AD29" s="26">
        <f t="shared" si="8"/>
        <v>18.550819672131148</v>
      </c>
    </row>
    <row r="30" spans="1:30" ht="45" x14ac:dyDescent="0.25">
      <c r="A30" s="41"/>
      <c r="B30" s="42" t="s">
        <v>122</v>
      </c>
      <c r="C30" s="43" t="s">
        <v>104</v>
      </c>
      <c r="D30" s="40" t="s">
        <v>79</v>
      </c>
      <c r="E30" s="31" t="s">
        <v>121</v>
      </c>
      <c r="F30" s="33">
        <v>3.7714285714285714</v>
      </c>
      <c r="G30" s="33">
        <v>7.4285714285714288</v>
      </c>
      <c r="H30" s="33">
        <v>7.371428571428571</v>
      </c>
      <c r="I30" s="33">
        <v>9.0357142857142865</v>
      </c>
      <c r="J30" s="33">
        <v>3.6714285714285717</v>
      </c>
      <c r="K30" s="33">
        <v>5.6571428571428566</v>
      </c>
      <c r="L30" s="33">
        <v>9.3214285714285712</v>
      </c>
      <c r="M30" s="23">
        <f t="shared" si="0"/>
        <v>46.257142857142853</v>
      </c>
      <c r="N30" s="31" t="s">
        <v>121</v>
      </c>
      <c r="O30" s="33">
        <v>3.6133333333333333</v>
      </c>
      <c r="P30" s="33">
        <v>7.0400000000000009</v>
      </c>
      <c r="Q30" s="33">
        <v>6.9599999999999991</v>
      </c>
      <c r="R30" s="33">
        <v>8.6666666666666661</v>
      </c>
      <c r="S30" s="33">
        <v>3.6533333333333333</v>
      </c>
      <c r="T30" s="33">
        <v>5.4399999999999995</v>
      </c>
      <c r="U30" s="33">
        <v>8.9333333333333336</v>
      </c>
      <c r="V30" s="26">
        <f t="shared" si="1"/>
        <v>44.306666666666672</v>
      </c>
      <c r="W30" s="26">
        <f t="shared" si="2"/>
        <v>3.6923809523809523</v>
      </c>
      <c r="X30" s="26">
        <f t="shared" ref="X30:Y30" si="32">(G30+P30)/16*8</f>
        <v>7.2342857142857149</v>
      </c>
      <c r="Y30" s="26">
        <f t="shared" si="32"/>
        <v>7.1657142857142855</v>
      </c>
      <c r="Z30" s="26">
        <f t="shared" si="4"/>
        <v>8.8511904761904763</v>
      </c>
      <c r="AA30" s="26">
        <f t="shared" si="5"/>
        <v>3.6623809523809525</v>
      </c>
      <c r="AB30" s="26">
        <f t="shared" si="6"/>
        <v>5.548571428571428</v>
      </c>
      <c r="AC30" s="26">
        <f t="shared" si="7"/>
        <v>9.1273809523809533</v>
      </c>
      <c r="AD30" s="26">
        <f t="shared" si="8"/>
        <v>45.281904761904762</v>
      </c>
    </row>
    <row r="31" spans="1:30" ht="45" x14ac:dyDescent="0.25">
      <c r="A31" s="41"/>
      <c r="B31" s="42" t="s">
        <v>123</v>
      </c>
      <c r="C31" s="43" t="s">
        <v>104</v>
      </c>
      <c r="D31" s="40" t="s">
        <v>79</v>
      </c>
      <c r="E31" s="31" t="s">
        <v>83</v>
      </c>
      <c r="F31" s="32">
        <v>2.84</v>
      </c>
      <c r="G31" s="32">
        <v>5.7200000000000006</v>
      </c>
      <c r="H31" s="32">
        <v>5.6</v>
      </c>
      <c r="I31" s="32">
        <v>6.9</v>
      </c>
      <c r="J31" s="32">
        <v>3.1399999999999997</v>
      </c>
      <c r="K31" s="32">
        <v>4.4399999999999995</v>
      </c>
      <c r="L31" s="32">
        <v>7.3</v>
      </c>
      <c r="M31" s="23">
        <f t="shared" si="0"/>
        <v>35.94</v>
      </c>
      <c r="N31" s="31" t="s">
        <v>26</v>
      </c>
      <c r="O31" s="32">
        <v>3.0363636363636362</v>
      </c>
      <c r="P31" s="32">
        <v>5.8909090909090907</v>
      </c>
      <c r="Q31" s="32">
        <v>5.8181818181818183</v>
      </c>
      <c r="R31" s="32">
        <v>7.4090909090909101</v>
      </c>
      <c r="S31" s="32">
        <v>3.1090909090909089</v>
      </c>
      <c r="T31" s="32">
        <v>4.5545454545454547</v>
      </c>
      <c r="U31" s="32">
        <v>7.3636363636363633</v>
      </c>
      <c r="V31" s="26">
        <f t="shared" si="1"/>
        <v>37.181818181818187</v>
      </c>
      <c r="W31" s="26">
        <f t="shared" si="2"/>
        <v>2.938181818181818</v>
      </c>
      <c r="X31" s="26">
        <f t="shared" ref="X31:Y31" si="33">(G31+P31)/16*8</f>
        <v>5.8054545454545456</v>
      </c>
      <c r="Y31" s="26">
        <f t="shared" si="33"/>
        <v>5.709090909090909</v>
      </c>
      <c r="Z31" s="26">
        <f t="shared" si="4"/>
        <v>7.1545454545454561</v>
      </c>
      <c r="AA31" s="26">
        <f t="shared" si="5"/>
        <v>3.1245454545454541</v>
      </c>
      <c r="AB31" s="26">
        <f t="shared" si="6"/>
        <v>4.4972727272727271</v>
      </c>
      <c r="AC31" s="26">
        <f t="shared" si="7"/>
        <v>7.331818181818182</v>
      </c>
      <c r="AD31" s="26">
        <f t="shared" si="8"/>
        <v>36.560909090909092</v>
      </c>
    </row>
    <row r="32" spans="1:30" ht="30" x14ac:dyDescent="0.25">
      <c r="A32" s="41"/>
      <c r="B32" s="44" t="s">
        <v>124</v>
      </c>
      <c r="C32" s="43" t="s">
        <v>104</v>
      </c>
      <c r="D32" s="40" t="s">
        <v>79</v>
      </c>
      <c r="E32" s="24"/>
      <c r="F32" s="24"/>
      <c r="G32" s="24"/>
      <c r="H32" s="24"/>
      <c r="I32" s="24"/>
      <c r="J32" s="24"/>
      <c r="K32" s="24"/>
      <c r="L32" s="24"/>
      <c r="M32" s="23">
        <f t="shared" si="0"/>
        <v>0</v>
      </c>
      <c r="N32" s="24"/>
      <c r="O32" s="24"/>
      <c r="P32" s="24"/>
      <c r="Q32" s="24"/>
      <c r="R32" s="24"/>
      <c r="S32" s="24"/>
      <c r="T32" s="24"/>
      <c r="U32" s="24"/>
      <c r="V32" s="26">
        <f t="shared" si="1"/>
        <v>0</v>
      </c>
      <c r="W32" s="26">
        <f t="shared" si="2"/>
        <v>0</v>
      </c>
      <c r="X32" s="26">
        <f t="shared" ref="X32:Y32" si="34">(G32+P32)/16*8</f>
        <v>0</v>
      </c>
      <c r="Y32" s="26">
        <f t="shared" si="34"/>
        <v>0</v>
      </c>
      <c r="Z32" s="26">
        <f t="shared" si="4"/>
        <v>0</v>
      </c>
      <c r="AA32" s="26">
        <f t="shared" si="5"/>
        <v>0</v>
      </c>
      <c r="AB32" s="26">
        <f t="shared" si="6"/>
        <v>0</v>
      </c>
      <c r="AC32" s="26">
        <f t="shared" si="7"/>
        <v>0</v>
      </c>
      <c r="AD32" s="26">
        <f t="shared" si="8"/>
        <v>0</v>
      </c>
    </row>
    <row r="33" spans="1:30" ht="30" x14ac:dyDescent="0.25">
      <c r="A33" s="41"/>
      <c r="B33" s="42" t="s">
        <v>125</v>
      </c>
      <c r="C33" s="43" t="s">
        <v>104</v>
      </c>
      <c r="D33" s="40" t="s">
        <v>79</v>
      </c>
      <c r="E33" s="31" t="s">
        <v>23</v>
      </c>
      <c r="F33" s="32">
        <v>3.1818181818181817</v>
      </c>
      <c r="G33" s="32">
        <v>5.5636363636363635</v>
      </c>
      <c r="H33" s="32">
        <v>6.036363636363637</v>
      </c>
      <c r="I33" s="32">
        <v>7.8181818181818183</v>
      </c>
      <c r="J33" s="32">
        <v>2.8363636363636364</v>
      </c>
      <c r="K33" s="32">
        <v>4.418181818181818</v>
      </c>
      <c r="L33" s="32">
        <v>6.7727272727272725</v>
      </c>
      <c r="M33" s="23">
        <f t="shared" si="0"/>
        <v>36.627272727272725</v>
      </c>
      <c r="N33" s="24"/>
      <c r="O33" s="24"/>
      <c r="P33" s="24"/>
      <c r="Q33" s="24"/>
      <c r="R33" s="24"/>
      <c r="S33" s="24"/>
      <c r="T33" s="24"/>
      <c r="U33" s="24"/>
      <c r="V33" s="26">
        <f t="shared" si="1"/>
        <v>0</v>
      </c>
      <c r="W33" s="26">
        <f t="shared" si="2"/>
        <v>1.5909090909090908</v>
      </c>
      <c r="X33" s="26">
        <f t="shared" ref="X33:Y33" si="35">(G33+P33)/16*8</f>
        <v>2.7818181818181817</v>
      </c>
      <c r="Y33" s="26">
        <f t="shared" si="35"/>
        <v>3.0181818181818185</v>
      </c>
      <c r="Z33" s="26">
        <f t="shared" si="4"/>
        <v>3.9090909090909092</v>
      </c>
      <c r="AA33" s="26">
        <f t="shared" si="5"/>
        <v>1.4181818181818182</v>
      </c>
      <c r="AB33" s="26">
        <f t="shared" si="6"/>
        <v>2.209090909090909</v>
      </c>
      <c r="AC33" s="26">
        <f t="shared" si="7"/>
        <v>3.3863636363636362</v>
      </c>
      <c r="AD33" s="26">
        <f t="shared" si="8"/>
        <v>18.313636363636363</v>
      </c>
    </row>
    <row r="34" spans="1:30" ht="30" x14ac:dyDescent="0.25">
      <c r="A34" s="41"/>
      <c r="B34" s="42" t="s">
        <v>126</v>
      </c>
      <c r="C34" s="43" t="s">
        <v>104</v>
      </c>
      <c r="D34" s="40" t="s">
        <v>79</v>
      </c>
      <c r="E34" s="31" t="s">
        <v>127</v>
      </c>
      <c r="F34" s="33">
        <v>3.5714285714285716</v>
      </c>
      <c r="G34" s="33">
        <v>6.6571428571428566</v>
      </c>
      <c r="H34" s="33">
        <v>6.8</v>
      </c>
      <c r="I34" s="33">
        <v>8.75</v>
      </c>
      <c r="J34" s="33">
        <v>3.5714285714285716</v>
      </c>
      <c r="K34" s="33">
        <v>5.2928571428571427</v>
      </c>
      <c r="L34" s="33">
        <v>8.9285714285714288</v>
      </c>
      <c r="M34" s="23">
        <f t="shared" si="0"/>
        <v>43.571428571428577</v>
      </c>
      <c r="N34" s="31" t="s">
        <v>127</v>
      </c>
      <c r="O34" s="33">
        <v>3</v>
      </c>
      <c r="P34" s="33">
        <v>5.3066666666666666</v>
      </c>
      <c r="Q34" s="33">
        <v>5.4399999999999995</v>
      </c>
      <c r="R34" s="33">
        <v>7.2666666666666666</v>
      </c>
      <c r="S34" s="33">
        <v>2.7333333333333334</v>
      </c>
      <c r="T34" s="33">
        <v>4.24</v>
      </c>
      <c r="U34" s="33">
        <v>6.5</v>
      </c>
      <c r="V34" s="26">
        <f t="shared" si="1"/>
        <v>34.486666666666665</v>
      </c>
      <c r="W34" s="26">
        <f t="shared" si="2"/>
        <v>3.2857142857142856</v>
      </c>
      <c r="X34" s="26">
        <f t="shared" ref="X34:Y34" si="36">(G34+P34)/16*8</f>
        <v>5.9819047619047616</v>
      </c>
      <c r="Y34" s="26">
        <f t="shared" si="36"/>
        <v>6.1199999999999992</v>
      </c>
      <c r="Z34" s="26">
        <f t="shared" si="4"/>
        <v>8.0083333333333329</v>
      </c>
      <c r="AA34" s="26">
        <f t="shared" si="5"/>
        <v>3.1523809523809527</v>
      </c>
      <c r="AB34" s="26">
        <f t="shared" si="6"/>
        <v>4.7664285714285715</v>
      </c>
      <c r="AC34" s="26">
        <f t="shared" si="7"/>
        <v>7.7142857142857144</v>
      </c>
      <c r="AD34" s="26">
        <f t="shared" si="8"/>
        <v>39.029047619047617</v>
      </c>
    </row>
    <row r="35" spans="1:30" ht="30" x14ac:dyDescent="0.25">
      <c r="A35" s="41"/>
      <c r="B35" s="42" t="s">
        <v>128</v>
      </c>
      <c r="C35" s="43" t="s">
        <v>104</v>
      </c>
      <c r="D35" s="40" t="s">
        <v>79</v>
      </c>
      <c r="E35" s="35" t="s">
        <v>116</v>
      </c>
      <c r="F35" s="32">
        <v>3.2216216216216216</v>
      </c>
      <c r="G35" s="32">
        <v>6.14054054054054</v>
      </c>
      <c r="H35" s="32">
        <v>6.2270270270270274</v>
      </c>
      <c r="I35" s="32">
        <v>7.8918918918918921</v>
      </c>
      <c r="J35" s="32">
        <v>3.1783783783783783</v>
      </c>
      <c r="K35" s="32">
        <v>4.7675675675675677</v>
      </c>
      <c r="L35" s="32">
        <v>8</v>
      </c>
      <c r="M35" s="23">
        <f t="shared" si="0"/>
        <v>39.427027027027023</v>
      </c>
      <c r="N35" s="24"/>
      <c r="O35" s="24"/>
      <c r="P35" s="24"/>
      <c r="Q35" s="24"/>
      <c r="R35" s="24"/>
      <c r="S35" s="24"/>
      <c r="T35" s="24"/>
      <c r="U35" s="24"/>
      <c r="V35" s="26">
        <f t="shared" si="1"/>
        <v>0</v>
      </c>
      <c r="W35" s="26">
        <f t="shared" si="2"/>
        <v>1.6108108108108108</v>
      </c>
      <c r="X35" s="26">
        <f t="shared" ref="X35:Y35" si="37">(G35+P35)/16*8</f>
        <v>3.07027027027027</v>
      </c>
      <c r="Y35" s="26">
        <f t="shared" si="37"/>
        <v>3.1135135135135137</v>
      </c>
      <c r="Z35" s="26">
        <f t="shared" si="4"/>
        <v>3.9459459459459461</v>
      </c>
      <c r="AA35" s="26">
        <f t="shared" si="5"/>
        <v>1.5891891891891892</v>
      </c>
      <c r="AB35" s="26">
        <f t="shared" si="6"/>
        <v>2.3837837837837839</v>
      </c>
      <c r="AC35" s="26">
        <f t="shared" si="7"/>
        <v>4</v>
      </c>
      <c r="AD35" s="26">
        <f t="shared" si="8"/>
        <v>19.713513513513512</v>
      </c>
    </row>
    <row r="36" spans="1:30" ht="30" x14ac:dyDescent="0.25">
      <c r="A36" s="41"/>
      <c r="B36" s="42" t="s">
        <v>129</v>
      </c>
      <c r="C36" s="43" t="s">
        <v>104</v>
      </c>
      <c r="D36" s="40" t="s">
        <v>79</v>
      </c>
      <c r="E36" s="24"/>
      <c r="F36" s="24"/>
      <c r="G36" s="24"/>
      <c r="H36" s="24"/>
      <c r="I36" s="24"/>
      <c r="J36" s="24"/>
      <c r="K36" s="24"/>
      <c r="L36" s="24"/>
      <c r="M36" s="23">
        <f t="shared" si="0"/>
        <v>0</v>
      </c>
      <c r="N36" s="24"/>
      <c r="O36" s="24"/>
      <c r="P36" s="24"/>
      <c r="Q36" s="24"/>
      <c r="R36" s="24"/>
      <c r="S36" s="24"/>
      <c r="T36" s="24"/>
      <c r="U36" s="24"/>
      <c r="V36" s="26">
        <f t="shared" si="1"/>
        <v>0</v>
      </c>
      <c r="W36" s="26">
        <f t="shared" si="2"/>
        <v>0</v>
      </c>
      <c r="X36" s="26">
        <f t="shared" ref="X36:Y36" si="38">(G36+P36)/16*8</f>
        <v>0</v>
      </c>
      <c r="Y36" s="26">
        <f t="shared" si="38"/>
        <v>0</v>
      </c>
      <c r="Z36" s="26">
        <f t="shared" si="4"/>
        <v>0</v>
      </c>
      <c r="AA36" s="26">
        <f t="shared" si="5"/>
        <v>0</v>
      </c>
      <c r="AB36" s="26">
        <f t="shared" si="6"/>
        <v>0</v>
      </c>
      <c r="AC36" s="26">
        <f t="shared" si="7"/>
        <v>0</v>
      </c>
      <c r="AD36" s="26">
        <f t="shared" si="8"/>
        <v>0</v>
      </c>
    </row>
    <row r="37" spans="1:30" ht="45" x14ac:dyDescent="0.25">
      <c r="A37" s="41"/>
      <c r="B37" s="42" t="s">
        <v>130</v>
      </c>
      <c r="C37" s="43" t="s">
        <v>104</v>
      </c>
      <c r="D37" s="40" t="s">
        <v>79</v>
      </c>
      <c r="E37" s="24"/>
      <c r="F37" s="24"/>
      <c r="G37" s="24"/>
      <c r="H37" s="24"/>
      <c r="I37" s="24"/>
      <c r="J37" s="24"/>
      <c r="K37" s="24"/>
      <c r="L37" s="24"/>
      <c r="M37" s="23">
        <f t="shared" si="0"/>
        <v>0</v>
      </c>
      <c r="N37" s="24"/>
      <c r="O37" s="24"/>
      <c r="P37" s="24"/>
      <c r="Q37" s="24"/>
      <c r="R37" s="24"/>
      <c r="S37" s="24"/>
      <c r="T37" s="24"/>
      <c r="U37" s="24"/>
      <c r="V37" s="26">
        <f t="shared" si="1"/>
        <v>0</v>
      </c>
      <c r="W37" s="26">
        <f t="shared" si="2"/>
        <v>0</v>
      </c>
      <c r="X37" s="26">
        <f t="shared" ref="X37:Y37" si="39">(G37+P37)/16*8</f>
        <v>0</v>
      </c>
      <c r="Y37" s="26">
        <f t="shared" si="39"/>
        <v>0</v>
      </c>
      <c r="Z37" s="26">
        <f t="shared" si="4"/>
        <v>0</v>
      </c>
      <c r="AA37" s="26">
        <f t="shared" si="5"/>
        <v>0</v>
      </c>
      <c r="AB37" s="26">
        <f t="shared" si="6"/>
        <v>0</v>
      </c>
      <c r="AC37" s="26">
        <f t="shared" si="7"/>
        <v>0</v>
      </c>
      <c r="AD37" s="26">
        <f t="shared" si="8"/>
        <v>0</v>
      </c>
    </row>
  </sheetData>
  <mergeCells count="13">
    <mergeCell ref="AD3:AD4"/>
    <mergeCell ref="A1:J1"/>
    <mergeCell ref="A2:A5"/>
    <mergeCell ref="B2:B5"/>
    <mergeCell ref="C2:C5"/>
    <mergeCell ref="F2:M2"/>
    <mergeCell ref="O2:V2"/>
    <mergeCell ref="W2:AD2"/>
    <mergeCell ref="D2:D5"/>
    <mergeCell ref="E3:E5"/>
    <mergeCell ref="M3:M4"/>
    <mergeCell ref="N3:N5"/>
    <mergeCell ref="V3:V4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2024-03-24T17:42:22Z</dcterms:modified>
</cp:coreProperties>
</file>