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Users/benoit/Desktop/"/>
    </mc:Choice>
  </mc:AlternateContent>
  <xr:revisionPtr revIDLastSave="1159" documentId="13_ncr:1_{5D8296C7-F22B-3243-814E-39BC65F7231E}" xr6:coauthVersionLast="47" xr6:coauthVersionMax="47" xr10:uidLastSave="{26A0ED6F-53A8-40CE-8020-639E618A6FDB}"/>
  <bookViews>
    <workbookView xWindow="28800" yWindow="0" windowWidth="38400" windowHeight="21600" firstSheet="1" activeTab="1" xr2:uid="{820F298E-7919-AE4B-903E-F1736FCABFC6}"/>
  </bookViews>
  <sheets>
    <sheet name="OT" sheetId="1" r:id="rId1"/>
    <sheet name="RACI"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2" l="1"/>
  <c r="I20" i="2"/>
  <c r="I19" i="2" s="1"/>
  <c r="I36" i="2"/>
  <c r="I32" i="2"/>
  <c r="I31" i="2"/>
  <c r="I30" i="2"/>
  <c r="I18" i="2"/>
  <c r="I13" i="2"/>
  <c r="I29" i="2"/>
  <c r="I28" i="2" s="1"/>
  <c r="I23" i="2"/>
  <c r="I22" i="2" s="1"/>
  <c r="I16" i="2"/>
  <c r="I35" i="2"/>
  <c r="I17" i="2"/>
  <c r="I25" i="2"/>
  <c r="I24" i="2" s="1"/>
  <c r="I14" i="2"/>
  <c r="I34" i="2"/>
  <c r="I33" i="2" s="1"/>
  <c r="I6" i="2"/>
  <c r="I7" i="2"/>
  <c r="I4" i="2"/>
  <c r="I5" i="2"/>
  <c r="I9" i="2"/>
  <c r="I10" i="2"/>
  <c r="I8" i="2" s="1"/>
  <c r="I27" i="2" l="1"/>
  <c r="I21" i="2"/>
  <c r="I15" i="2"/>
  <c r="I12" i="2"/>
  <c r="I11" i="2" s="1"/>
  <c r="I3" i="2"/>
  <c r="I2" i="2" s="1"/>
  <c r="I37" i="2" l="1"/>
</calcChain>
</file>

<file path=xl/sharedStrings.xml><?xml version="1.0" encoding="utf-8"?>
<sst xmlns="http://schemas.openxmlformats.org/spreadsheetml/2006/main" count="114" uniqueCount="55">
  <si>
    <t>Insérez dans cet onglet un screenshot de votre OT</t>
  </si>
  <si>
    <t>Lots</t>
  </si>
  <si>
    <t>Guyomard - Cheffe de projet et Developpeuse</t>
  </si>
  <si>
    <t>Cortez - Developpeur</t>
  </si>
  <si>
    <t>Périaut -  Responsable Developpement et Developpeur</t>
  </si>
  <si>
    <t>Cécilien - Responsable Test et Developpeur</t>
  </si>
  <si>
    <t>min</t>
  </si>
  <si>
    <t>moy</t>
  </si>
  <si>
    <t>max</t>
  </si>
  <si>
    <t>Charges (en homme heure)</t>
  </si>
  <si>
    <t>Remarques</t>
  </si>
  <si>
    <t>Lot 1 : Analyse</t>
  </si>
  <si>
    <t>R</t>
  </si>
  <si>
    <t>Lot 1.1 : Note de cadrage</t>
  </si>
  <si>
    <t>Lot 1.1.1 : But</t>
  </si>
  <si>
    <t>A</t>
  </si>
  <si>
    <t>RA</t>
  </si>
  <si>
    <t>Lot 1.1.2 : Enjeux</t>
  </si>
  <si>
    <t>Lot 1.1.3 : Objectifs</t>
  </si>
  <si>
    <t>Lot 1.1.4 : Faisabilité</t>
  </si>
  <si>
    <t>Lot 1.2 :  SEL</t>
  </si>
  <si>
    <t>RC</t>
  </si>
  <si>
    <t>C</t>
  </si>
  <si>
    <t>Lot 1.2.1 : SEL chapitre 1</t>
  </si>
  <si>
    <t>Lot 1.2.2 :  SEL chapitre 2</t>
  </si>
  <si>
    <t>Lot 2 : Conception</t>
  </si>
  <si>
    <t>Lot 2.1 : Architecture logicielle</t>
  </si>
  <si>
    <t xml:space="preserve">          Lot 2.1.1 : Elaboration du diagramme UML</t>
  </si>
  <si>
    <t xml:space="preserve">          Lot 2.1.2 : Elaboration du graphe des contraintes d'intégrité référentielles</t>
  </si>
  <si>
    <t xml:space="preserve">     Lot 2.2 : Visualisation de l'interface</t>
  </si>
  <si>
    <t xml:space="preserve">          Lot 2.2.1 : Charte graphique</t>
  </si>
  <si>
    <t xml:space="preserve">          Lot 2.2.2 : Maquettage visuel</t>
  </si>
  <si>
    <t xml:space="preserve">          Lot 2.2.2 : Maquettage ergonomique</t>
  </si>
  <si>
    <t xml:space="preserve">     Lot 2.3 : Stratégie des tests</t>
  </si>
  <si>
    <r>
      <rPr>
        <b/>
        <sz val="12"/>
        <color rgb="FF000000"/>
        <rFont val="Calibri"/>
      </rPr>
      <t xml:space="preserve">         </t>
    </r>
    <r>
      <rPr>
        <sz val="12"/>
        <color rgb="FF000000"/>
        <rFont val="Calibri"/>
      </rPr>
      <t xml:space="preserve"> Lot 2.3.1 : Cahier de test</t>
    </r>
  </si>
  <si>
    <t>Lot 3 : Développement</t>
  </si>
  <si>
    <t xml:space="preserve">     Lot 3.1 : Création de la Base de donnée</t>
  </si>
  <si>
    <t xml:space="preserve">          Lot 3.1.1 : Création des classes</t>
  </si>
  <si>
    <t xml:space="preserve"> La classe client possède une fonction de tri (numéro de client, nom, ville). Le client ou l'abonné sera crée automatiquement lors d'une réservation (si besoin). La facture n'est pas crée lors d'une réservation.</t>
  </si>
  <si>
    <t xml:space="preserve">     Lot 3.2 :  Création de l'interface</t>
  </si>
  <si>
    <t xml:space="preserve">          Lot 3.2.1 : Création des éléments d'interactions</t>
  </si>
  <si>
    <t xml:space="preserve">     Lot 3.3 : Mise en place du contrôleur</t>
  </si>
  <si>
    <t>Lot 4 : Test</t>
  </si>
  <si>
    <t xml:space="preserve">     Lot 4.1 : Tests de la base de donnée</t>
  </si>
  <si>
    <t xml:space="preserve">          Lot 4.1.1 : Création d'une réservation d'un client</t>
  </si>
  <si>
    <t>Le client ou l'abonné sera crée automatiquement si besoin. La facture n'est pas crée</t>
  </si>
  <si>
    <t xml:space="preserve">          Lot 4.1.2 : Création d'un abonné</t>
  </si>
  <si>
    <t xml:space="preserve">          Lot 4.1.3 : Création d'un client</t>
  </si>
  <si>
    <t xml:space="preserve">          Lot 4.1.4 : Création d'une réservation sans client</t>
  </si>
  <si>
    <t xml:space="preserve">     Lot 4.2 : Tests de l'interface</t>
  </si>
  <si>
    <t xml:space="preserve">          Lot 4.2.1 : Vérification des éléments d'intéractions</t>
  </si>
  <si>
    <t xml:space="preserve">          Lot 4.2.2 : Vérifications des tris</t>
  </si>
  <si>
    <r>
      <rPr>
        <sz val="12"/>
        <color rgb="FF000000"/>
        <rFont val="Calibri"/>
      </rPr>
      <t xml:space="preserve">  </t>
    </r>
    <r>
      <rPr>
        <b/>
        <sz val="12"/>
        <color rgb="FF000000"/>
        <rFont val="Calibri"/>
      </rPr>
      <t xml:space="preserve">   Lot 4.3 : Résolution des problèmes</t>
    </r>
  </si>
  <si>
    <t>Total :</t>
  </si>
  <si>
    <t>Le client attend le projet pour le 06/08 au plus tard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</si>
</sst>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2"/>
      <color theme="1"/>
      <name val="Calibri"/>
      <family val="2"/>
      <scheme val="minor"/>
    </font>
    <font>
      <sz val="22"/>
      <color theme="1"/>
      <name val="Calibri"/>
      <family val="2"/>
      <scheme val="minor"/>
    </font>
    <font>
      <b/>
      <sz val="12"/>
      <color theme="1"/>
      <name val="Calibri"/>
    </font>
    <font>
      <b/>
      <sz val="12"/>
      <color theme="0" tint="-0.499984740745262"/>
      <name val="Calibri"/>
    </font>
    <font>
      <sz val="12"/>
      <color theme="1"/>
      <name val="Calibri"/>
    </font>
    <font>
      <sz val="12"/>
      <color theme="0" tint="-0.499984740745262"/>
      <name val="Calibri"/>
    </font>
    <font>
      <sz val="10"/>
      <color theme="1"/>
      <name val="Calibri"/>
    </font>
    <font>
      <b/>
      <sz val="12"/>
      <color rgb="FF000000"/>
      <name val="Calibri"/>
    </font>
    <font>
      <sz val="12"/>
      <color theme="1"/>
      <name val="Calibri"/>
      <family val="2"/>
    </font>
    <font>
      <b/>
      <sz val="12"/>
      <color theme="1"/>
      <name val="Calibri"/>
      <family val="2"/>
    </font>
    <font>
      <sz val="12"/>
      <color theme="0" tint="-0.499984740745262"/>
      <name val="Calibri"/>
      <family val="2"/>
    </font>
    <font>
      <b/>
      <sz val="12"/>
      <color theme="0" tint="-0.499984740745262"/>
      <name val="Calibri"/>
      <family val="2"/>
    </font>
    <font>
      <b/>
      <sz val="12"/>
      <color rgb="FF000000"/>
      <name val="Calibri"/>
      <family val="2"/>
    </font>
    <font>
      <sz val="12"/>
      <color rgb="FF000000"/>
      <name val="Calibri"/>
    </font>
  </fonts>
  <fills count="4">
    <fill>
      <patternFill patternType="none"/>
    </fill>
    <fill>
      <patternFill patternType="gray125"/>
    </fill>
    <fill>
      <patternFill patternType="solid">
        <fgColor rgb="FF76E4FF"/>
        <bgColor indexed="64"/>
      </patternFill>
    </fill>
    <fill>
      <patternFill patternType="solid">
        <fgColor theme="7" tint="-0.249977111117893"/>
        <bgColor indexed="64"/>
      </patternFill>
    </fill>
  </fills>
  <borders count="2">
    <border>
      <left/>
      <right/>
      <top/>
      <bottom/>
      <diagonal/>
    </border>
    <border>
      <left style="thick">
        <color theme="7" tint="-0.24994659260841701"/>
      </left>
      <right/>
      <top/>
      <bottom/>
      <diagonal/>
    </border>
  </borders>
  <cellStyleXfs count="1">
    <xf numFmtId="0" fontId="0" fillId="0" borderId="0"/>
  </cellStyleXfs>
  <cellXfs count="55">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2" fillId="2" borderId="0" xfId="0" applyFont="1" applyFill="1" applyAlignment="1">
      <alignment vertical="center"/>
    </xf>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1" fontId="4" fillId="0" borderId="0" xfId="0" applyNumberFormat="1" applyFont="1" applyAlignment="1">
      <alignment vertical="center"/>
    </xf>
    <xf numFmtId="0" fontId="2" fillId="0" borderId="0" xfId="0" applyFont="1" applyAlignment="1">
      <alignment horizontal="left" vertical="center" indent="2"/>
    </xf>
    <xf numFmtId="0" fontId="2" fillId="0" borderId="1" xfId="0" applyFont="1" applyBorder="1" applyAlignment="1">
      <alignment horizontal="center" vertical="center"/>
    </xf>
    <xf numFmtId="0" fontId="2" fillId="0" borderId="0" xfId="0" applyFont="1" applyAlignment="1">
      <alignment horizontal="center" vertical="center"/>
    </xf>
    <xf numFmtId="1" fontId="6" fillId="0" borderId="0" xfId="0" applyNumberFormat="1" applyFont="1" applyAlignment="1">
      <alignment vertical="center"/>
    </xf>
    <xf numFmtId="0" fontId="4" fillId="0" borderId="0" xfId="0" applyFont="1" applyAlignment="1">
      <alignment horizontal="left" vertical="center" indent="4"/>
    </xf>
    <xf numFmtId="0" fontId="4" fillId="0" borderId="1" xfId="0" applyFont="1" applyBorder="1" applyAlignment="1">
      <alignment horizontal="center" vertical="center"/>
    </xf>
    <xf numFmtId="0" fontId="4" fillId="0" borderId="0" xfId="0" applyFont="1" applyAlignment="1">
      <alignment horizontal="center" vertical="center"/>
    </xf>
    <xf numFmtId="2" fontId="5" fillId="0" borderId="1" xfId="0" applyNumberFormat="1" applyFont="1" applyBorder="1" applyAlignment="1">
      <alignment horizontal="center" vertical="center"/>
    </xf>
    <xf numFmtId="2" fontId="3" fillId="2" borderId="1" xfId="0" applyNumberFormat="1" applyFont="1" applyFill="1" applyBorder="1" applyAlignment="1">
      <alignment horizontal="center" vertical="center"/>
    </xf>
    <xf numFmtId="2" fontId="3" fillId="2" borderId="0" xfId="0" applyNumberFormat="1" applyFont="1" applyFill="1" applyAlignment="1">
      <alignment horizontal="center" vertical="center"/>
    </xf>
    <xf numFmtId="2" fontId="3" fillId="0" borderId="1" xfId="0" applyNumberFormat="1" applyFont="1" applyBorder="1" applyAlignment="1">
      <alignment horizontal="center" vertical="center"/>
    </xf>
    <xf numFmtId="2" fontId="3" fillId="0" borderId="0" xfId="0" applyNumberFormat="1" applyFont="1" applyAlignment="1">
      <alignment horizontal="center" vertical="center"/>
    </xf>
    <xf numFmtId="2" fontId="5" fillId="0" borderId="0" xfId="0" applyNumberFormat="1" applyFont="1" applyAlignment="1">
      <alignment horizontal="center" vertical="center"/>
    </xf>
    <xf numFmtId="1" fontId="7" fillId="3" borderId="0" xfId="0" applyNumberFormat="1" applyFont="1" applyFill="1" applyAlignment="1">
      <alignment horizontal="center" vertical="center"/>
    </xf>
    <xf numFmtId="1" fontId="3" fillId="3" borderId="0" xfId="0" applyNumberFormat="1" applyFont="1" applyFill="1" applyAlignment="1">
      <alignment horizontal="center" vertical="center"/>
    </xf>
    <xf numFmtId="1" fontId="3" fillId="3" borderId="1" xfId="0" applyNumberFormat="1" applyFont="1" applyFill="1" applyBorder="1" applyAlignment="1">
      <alignment horizontal="center" vertical="center"/>
    </xf>
    <xf numFmtId="1" fontId="4" fillId="3" borderId="0" xfId="0" applyNumberFormat="1" applyFont="1" applyFill="1" applyAlignment="1">
      <alignment horizontal="center" vertical="center"/>
    </xf>
    <xf numFmtId="1" fontId="4" fillId="3" borderId="1" xfId="0" applyNumberFormat="1" applyFont="1" applyFill="1" applyBorder="1" applyAlignment="1">
      <alignment horizontal="center" vertical="center"/>
    </xf>
    <xf numFmtId="0" fontId="2" fillId="3"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9" fillId="2" borderId="0" xfId="0" applyFont="1" applyFill="1" applyAlignment="1">
      <alignment vertical="center"/>
    </xf>
    <xf numFmtId="0" fontId="8" fillId="0" borderId="1" xfId="0" applyFont="1" applyBorder="1" applyAlignment="1">
      <alignment horizontal="center" vertical="center"/>
    </xf>
    <xf numFmtId="0" fontId="8" fillId="0" borderId="0" xfId="0" applyFont="1" applyAlignment="1">
      <alignment horizontal="center" vertical="center"/>
    </xf>
    <xf numFmtId="1" fontId="8" fillId="0" borderId="0" xfId="0" applyNumberFormat="1" applyFont="1" applyAlignment="1">
      <alignment vertical="center"/>
    </xf>
    <xf numFmtId="0" fontId="7" fillId="0" borderId="0" xfId="0" applyFont="1" applyAlignment="1">
      <alignment vertical="center"/>
    </xf>
    <xf numFmtId="0" fontId="9" fillId="2" borderId="1" xfId="0" applyFont="1" applyFill="1" applyBorder="1" applyAlignment="1">
      <alignment horizontal="center" vertical="center"/>
    </xf>
    <xf numFmtId="0" fontId="9" fillId="2" borderId="0" xfId="0" applyFont="1" applyFill="1" applyAlignment="1">
      <alignment horizontal="center" vertical="center"/>
    </xf>
    <xf numFmtId="2" fontId="2" fillId="2" borderId="0" xfId="0" applyNumberFormat="1" applyFont="1" applyFill="1" applyAlignment="1">
      <alignment horizontal="center" vertical="center" wrapText="1"/>
    </xf>
    <xf numFmtId="2" fontId="2"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0" fontId="0" fillId="0" borderId="0" xfId="0" applyAlignment="1">
      <alignment vertical="center" wrapText="1"/>
    </xf>
    <xf numFmtId="2" fontId="8" fillId="0" borderId="0" xfId="0" applyNumberFormat="1" applyFont="1" applyAlignment="1">
      <alignment horizontal="center" vertical="center" wrapText="1"/>
    </xf>
    <xf numFmtId="2" fontId="12" fillId="2" borderId="0" xfId="0" applyNumberFormat="1" applyFont="1" applyFill="1" applyAlignment="1">
      <alignment horizontal="center" vertical="center" wrapText="1"/>
    </xf>
    <xf numFmtId="2" fontId="10" fillId="0" borderId="0" xfId="0" applyNumberFormat="1" applyFont="1" applyAlignment="1">
      <alignment horizontal="center" vertical="center"/>
    </xf>
    <xf numFmtId="2" fontId="11"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0"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2" fontId="11" fillId="2" borderId="1" xfId="0" applyNumberFormat="1" applyFont="1" applyFill="1" applyBorder="1" applyAlignment="1">
      <alignment horizontal="center" vertical="center"/>
    </xf>
    <xf numFmtId="0" fontId="13" fillId="0" borderId="0" xfId="0" applyFont="1" applyAlignment="1">
      <alignment vertical="center"/>
    </xf>
    <xf numFmtId="49" fontId="0" fillId="0" borderId="0" xfId="0" applyNumberFormat="1" applyAlignment="1">
      <alignment wrapText="1"/>
    </xf>
    <xf numFmtId="164" fontId="2" fillId="3" borderId="0" xfId="0" applyNumberFormat="1" applyFont="1" applyFill="1" applyAlignment="1">
      <alignment horizontal="center" vertical="center" wrapText="1"/>
    </xf>
  </cellXfs>
  <cellStyles count="1">
    <cellStyle name="Normal" xfId="0" builtinId="0"/>
  </cellStyles>
  <dxfs count="12">
    <dxf>
      <font>
        <strike val="0"/>
        <outline val="0"/>
        <shadow val="0"/>
        <u val="none"/>
        <vertAlign val="baseline"/>
        <sz val="12"/>
        <color theme="1"/>
        <name val="Calibri"/>
        <family val="2"/>
        <scheme val="none"/>
      </font>
      <numFmt numFmtId="1" formatCode="0"/>
      <alignment horizontal="general" vertical="center" textRotation="0" wrapText="0" indent="0" justifyLastLine="0" shrinkToFit="0" readingOrder="0"/>
    </dxf>
    <dxf>
      <font>
        <strike val="0"/>
        <outline val="0"/>
        <shadow val="0"/>
        <u val="none"/>
        <vertAlign val="baseline"/>
        <sz val="12"/>
        <color theme="1"/>
        <name val="Calibri"/>
        <family val="2"/>
        <scheme val="none"/>
      </font>
      <numFmt numFmtId="1" formatCode="0"/>
      <alignment horizontal="center" vertical="center" textRotation="0" wrapText="1" indent="0" justifyLastLine="0" shrinkToFit="0" readingOrder="0"/>
    </dxf>
    <dxf>
      <font>
        <strike val="0"/>
        <outline val="0"/>
        <shadow val="0"/>
        <u val="none"/>
        <vertAlign val="baseline"/>
        <sz val="12"/>
        <color theme="0" tint="-0.499984740745262"/>
        <name val="Calibri"/>
        <family val="2"/>
        <scheme val="none"/>
      </font>
      <numFmt numFmtId="1" formatCode="0"/>
      <alignment horizontal="center" vertical="center" textRotation="0" wrapText="0" indent="0" justifyLastLine="0" shrinkToFit="0" readingOrder="0"/>
    </dxf>
    <dxf>
      <font>
        <strike val="0"/>
        <outline val="0"/>
        <shadow val="0"/>
        <u val="none"/>
        <vertAlign val="baseline"/>
        <sz val="12"/>
        <color theme="0" tint="-0.499984740745262"/>
        <name val="Calibri"/>
        <family val="2"/>
        <scheme val="none"/>
      </font>
      <numFmt numFmtId="1" formatCode="0"/>
      <alignment horizontal="center" vertical="center" textRotation="0" wrapText="0" indent="0" justifyLastLine="0" shrinkToFit="0" readingOrder="0"/>
    </dxf>
    <dxf>
      <font>
        <strike val="0"/>
        <outline val="0"/>
        <shadow val="0"/>
        <u val="none"/>
        <vertAlign val="baseline"/>
        <sz val="12"/>
        <color theme="0" tint="-0.499984740745262"/>
        <name val="Calibri"/>
        <family val="2"/>
        <scheme val="none"/>
      </font>
      <numFmt numFmtId="1" formatCode="0"/>
      <alignment horizontal="center" vertical="center" textRotation="0" wrapText="0" indent="0" justifyLastLine="0" shrinkToFit="0" readingOrder="0"/>
      <border diagonalUp="0" diagonalDown="0">
        <left style="thick">
          <color theme="7" tint="-0.24994659260841701"/>
        </left>
        <right/>
        <top/>
        <bottom/>
      </border>
    </dxf>
    <dxf>
      <font>
        <b val="0"/>
        <i val="0"/>
        <strike val="0"/>
        <condense val="0"/>
        <extend val="0"/>
        <outline val="0"/>
        <shadow val="0"/>
        <u val="none"/>
        <vertAlign val="baseline"/>
        <sz val="12"/>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center" textRotation="0" wrapText="0" indent="0" justifyLastLine="0" shrinkToFit="0" readingOrder="0"/>
      <border diagonalUp="0" diagonalDown="0">
        <left style="thick">
          <color theme="7" tint="-0.24994659260841701"/>
        </left>
        <right/>
        <top/>
        <bottom/>
      </border>
    </dxf>
    <dxf>
      <font>
        <strike val="0"/>
        <outline val="0"/>
        <shadow val="0"/>
        <u val="none"/>
        <vertAlign val="baseline"/>
        <sz val="12"/>
        <color theme="1"/>
        <name val="Calibri"/>
        <family val="2"/>
        <scheme val="none"/>
      </font>
      <alignment horizontal="general" vertical="center" wrapText="0" indent="0" justifyLastLine="0" shrinkToFit="0" readingOrder="0"/>
    </dxf>
    <dxf>
      <font>
        <strike val="0"/>
        <outline val="0"/>
        <shadow val="0"/>
        <u val="none"/>
        <vertAlign val="baseline"/>
        <sz val="12"/>
        <color theme="1"/>
        <name val="Calibri"/>
        <family val="2"/>
        <scheme val="none"/>
      </font>
      <alignment horizontal="general" vertical="center" wrapText="0" indent="0" justifyLastLine="0" shrinkToFit="0" readingOrder="0"/>
    </dxf>
    <dxf>
      <font>
        <strike val="0"/>
        <outline val="0"/>
        <shadow val="0"/>
        <u val="none"/>
        <vertAlign val="baseline"/>
        <sz val="12"/>
        <color theme="1"/>
        <name val="Calibri"/>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2</xdr:row>
      <xdr:rowOff>180975</xdr:rowOff>
    </xdr:from>
    <xdr:to>
      <xdr:col>7</xdr:col>
      <xdr:colOff>495300</xdr:colOff>
      <xdr:row>88</xdr:row>
      <xdr:rowOff>171450</xdr:rowOff>
    </xdr:to>
    <xdr:pic>
      <xdr:nvPicPr>
        <xdr:cNvPr id="4" name="Image 2">
          <a:extLst>
            <a:ext uri="{FF2B5EF4-FFF2-40B4-BE49-F238E27FC236}">
              <a16:creationId xmlns:a16="http://schemas.microsoft.com/office/drawing/2014/main" id="{D05C2498-A6B9-5203-7394-3F95F8A32382}"/>
            </a:ext>
          </a:extLst>
        </xdr:cNvPr>
        <xdr:cNvPicPr>
          <a:picLocks noChangeAspect="1"/>
        </xdr:cNvPicPr>
      </xdr:nvPicPr>
      <xdr:blipFill>
        <a:blip xmlns:r="http://schemas.openxmlformats.org/officeDocument/2006/relationships" r:embed="rId1"/>
        <a:stretch>
          <a:fillRect/>
        </a:stretch>
      </xdr:blipFill>
      <xdr:spPr>
        <a:xfrm>
          <a:off x="1171575" y="742950"/>
          <a:ext cx="5124450" cy="17192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BF699E-99D6-4642-B00D-01794C7820A4}" name="Tableau1" displayName="Tableau1" ref="A1:J37" totalsRowShown="0" headerRowDxfId="11" dataDxfId="10">
  <autoFilter ref="A1:J37" xr:uid="{34BF699E-99D6-4642-B00D-01794C7820A4}"/>
  <tableColumns count="10">
    <tableColumn id="1" xr3:uid="{DCF60977-593F-4138-AD15-AD9BC5E3205C}" name="Lots" dataDxfId="9"/>
    <tableColumn id="9" xr3:uid="{236474EF-6CA2-4A04-9923-25FA5E7D4736}" name="Guyomard - Cheffe de projet et Developpeuse" dataDxfId="8"/>
    <tableColumn id="8" xr3:uid="{352D6A9E-F58A-40BE-B4B8-E49D28AFB3C1}" name="Cortez - Developpeur" dataDxfId="7"/>
    <tableColumn id="7" xr3:uid="{A2712C06-66EE-440D-B4CB-C29C64E5ABAE}" name="Périaut -  Responsable Developpement et Developpeur" dataDxfId="6"/>
    <tableColumn id="10" xr3:uid="{BA95D1E8-615D-406D-AE4E-89B789C20EEA}" name="Cécilien - Responsable Test et Developpeur" dataDxfId="5"/>
    <tableColumn id="2" xr3:uid="{33AEFE77-8B08-45BC-8DE4-7B679A496A8C}" name="min" dataDxfId="4"/>
    <tableColumn id="3" xr3:uid="{1DC7B24B-87F3-4110-9D2B-E2BCAA7AB4A1}" name="moy" dataDxfId="3"/>
    <tableColumn id="4" xr3:uid="{694B7BF9-36EA-44BD-8256-061623841FA5}" name="max" dataDxfId="2"/>
    <tableColumn id="5" xr3:uid="{7187DA90-3132-41D9-92E2-2B5AF10E1878}" name="Charges (en homme heure)" dataDxfId="1">
      <calculatedColumnFormula>(F2+4*G2+H2)/6</calculatedColumnFormula>
    </tableColumn>
    <tableColumn id="6" xr3:uid="{9A2CFD2B-D321-4635-97B5-457C4D7BCCC9}" name="Remarques" dataDxfId="0"/>
  </tableColumns>
  <tableStyleInfo name="TableStyleLight1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3F649-AD09-3E46-9B8C-8234920CAC9D}">
  <dimension ref="B2"/>
  <sheetViews>
    <sheetView topLeftCell="A27" workbookViewId="0">
      <selection activeCell="A35" sqref="A35"/>
    </sheetView>
  </sheetViews>
  <sheetFormatPr defaultColWidth="10.875" defaultRowHeight="15.95"/>
  <cols>
    <col min="1" max="16384" width="10.875" style="2"/>
  </cols>
  <sheetData>
    <row r="2" spans="2:2" ht="29.1">
      <c r="B2" s="1"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3FAF-0AF2-5742-A6DC-13153EB009CC}">
  <dimension ref="A1:J46"/>
  <sheetViews>
    <sheetView tabSelected="1" topLeftCell="A7" workbookViewId="0">
      <selection activeCell="J25" sqref="J25"/>
    </sheetView>
  </sheetViews>
  <sheetFormatPr defaultColWidth="10.875" defaultRowHeight="15.75"/>
  <cols>
    <col min="1" max="1" width="64.75" style="2" customWidth="1"/>
    <col min="2" max="2" width="16.25" style="2" customWidth="1"/>
    <col min="3" max="3" width="14" style="2" customWidth="1"/>
    <col min="4" max="4" width="19.5" style="3" customWidth="1"/>
    <col min="5" max="5" width="16" style="3" customWidth="1"/>
    <col min="6" max="6" width="6.25" style="3" customWidth="1"/>
    <col min="7" max="7" width="5.875" style="3" customWidth="1"/>
    <col min="8" max="8" width="7" style="2" customWidth="1"/>
    <col min="9" max="9" width="11.25" style="43" customWidth="1"/>
    <col min="10" max="10" width="197.625" style="2" customWidth="1"/>
    <col min="11" max="16384" width="10.875" style="2"/>
  </cols>
  <sheetData>
    <row r="1" spans="1:10" ht="66" customHeight="1">
      <c r="A1" s="4" t="s">
        <v>1</v>
      </c>
      <c r="B1" s="5" t="s">
        <v>2</v>
      </c>
      <c r="C1" s="4" t="s">
        <v>3</v>
      </c>
      <c r="D1" s="4" t="s">
        <v>4</v>
      </c>
      <c r="E1" s="4" t="s">
        <v>5</v>
      </c>
      <c r="F1" s="6" t="s">
        <v>6</v>
      </c>
      <c r="G1" s="7" t="s">
        <v>7</v>
      </c>
      <c r="H1" s="7" t="s">
        <v>8</v>
      </c>
      <c r="I1" s="4" t="s">
        <v>9</v>
      </c>
      <c r="J1" s="4" t="s">
        <v>10</v>
      </c>
    </row>
    <row r="2" spans="1:10">
      <c r="A2" s="8" t="s">
        <v>11</v>
      </c>
      <c r="B2" s="9" t="s">
        <v>12</v>
      </c>
      <c r="C2" s="10"/>
      <c r="D2" s="10"/>
      <c r="E2" s="10"/>
      <c r="F2" s="20"/>
      <c r="G2" s="21"/>
      <c r="H2" s="21"/>
      <c r="I2" s="40">
        <f>I3+I8</f>
        <v>12.5</v>
      </c>
      <c r="J2" s="11"/>
    </row>
    <row r="3" spans="1:10">
      <c r="A3" s="12" t="s">
        <v>13</v>
      </c>
      <c r="B3" s="13"/>
      <c r="C3" s="14"/>
      <c r="D3" s="14" t="s">
        <v>12</v>
      </c>
      <c r="E3" s="14"/>
      <c r="F3" s="22"/>
      <c r="G3" s="23"/>
      <c r="H3" s="23"/>
      <c r="I3" s="41">
        <f>I4+I5+I6</f>
        <v>4.75</v>
      </c>
      <c r="J3" s="15"/>
    </row>
    <row r="4" spans="1:10">
      <c r="A4" s="16" t="s">
        <v>14</v>
      </c>
      <c r="B4" s="17"/>
      <c r="C4" s="18" t="s">
        <v>15</v>
      </c>
      <c r="D4" s="18" t="s">
        <v>16</v>
      </c>
      <c r="E4" s="18"/>
      <c r="F4" s="19">
        <v>0.5</v>
      </c>
      <c r="G4" s="24">
        <v>0.75</v>
      </c>
      <c r="H4" s="24">
        <v>1</v>
      </c>
      <c r="I4" s="42">
        <f>(F4+4*G4+H4)/6</f>
        <v>0.75</v>
      </c>
      <c r="J4" s="15"/>
    </row>
    <row r="5" spans="1:10">
      <c r="A5" s="16" t="s">
        <v>17</v>
      </c>
      <c r="B5" s="17"/>
      <c r="C5" s="18" t="s">
        <v>15</v>
      </c>
      <c r="D5" s="18" t="s">
        <v>16</v>
      </c>
      <c r="E5" s="18"/>
      <c r="F5" s="19">
        <v>1</v>
      </c>
      <c r="G5" s="24">
        <v>2.25</v>
      </c>
      <c r="H5" s="24">
        <v>2.5</v>
      </c>
      <c r="I5" s="42">
        <f t="shared" ref="I5:I12" si="0">(F5+4*G5+H5)/6</f>
        <v>2.0833333333333335</v>
      </c>
      <c r="J5" s="15"/>
    </row>
    <row r="6" spans="1:10">
      <c r="A6" s="16" t="s">
        <v>18</v>
      </c>
      <c r="B6" s="17"/>
      <c r="C6" s="18" t="s">
        <v>15</v>
      </c>
      <c r="D6" s="18" t="s">
        <v>16</v>
      </c>
      <c r="E6" s="18"/>
      <c r="F6" s="19">
        <v>0.5</v>
      </c>
      <c r="G6" s="24">
        <v>2</v>
      </c>
      <c r="H6" s="24">
        <v>3</v>
      </c>
      <c r="I6" s="42">
        <f>(F6+4*G6+H6)/6</f>
        <v>1.9166666666666667</v>
      </c>
      <c r="J6" s="11"/>
    </row>
    <row r="7" spans="1:10">
      <c r="A7" s="16" t="s">
        <v>19</v>
      </c>
      <c r="B7" s="17"/>
      <c r="C7" s="18" t="s">
        <v>15</v>
      </c>
      <c r="D7" s="18" t="s">
        <v>16</v>
      </c>
      <c r="E7" s="18"/>
      <c r="F7" s="19">
        <v>1.25</v>
      </c>
      <c r="G7" s="24">
        <v>2</v>
      </c>
      <c r="H7" s="24">
        <v>3</v>
      </c>
      <c r="I7" s="42">
        <f>(F7+4*G7+H7)/6</f>
        <v>2.0416666666666665</v>
      </c>
      <c r="J7" s="11"/>
    </row>
    <row r="8" spans="1:10">
      <c r="A8" s="12" t="s">
        <v>20</v>
      </c>
      <c r="B8" s="13"/>
      <c r="C8" s="14" t="s">
        <v>21</v>
      </c>
      <c r="D8" s="14" t="s">
        <v>22</v>
      </c>
      <c r="E8" s="14"/>
      <c r="F8" s="22"/>
      <c r="G8" s="23"/>
      <c r="H8" s="23"/>
      <c r="I8" s="41">
        <f>I9+I10</f>
        <v>7.75</v>
      </c>
      <c r="J8" s="15"/>
    </row>
    <row r="9" spans="1:10">
      <c r="A9" s="16" t="s">
        <v>23</v>
      </c>
      <c r="B9" s="17" t="s">
        <v>15</v>
      </c>
      <c r="C9" s="18" t="s">
        <v>12</v>
      </c>
      <c r="D9" s="18"/>
      <c r="E9" s="18" t="s">
        <v>15</v>
      </c>
      <c r="F9" s="19">
        <v>1.5</v>
      </c>
      <c r="G9" s="24">
        <v>2.25</v>
      </c>
      <c r="H9" s="24">
        <v>3</v>
      </c>
      <c r="I9" s="42">
        <f t="shared" si="0"/>
        <v>2.25</v>
      </c>
      <c r="J9" s="15"/>
    </row>
    <row r="10" spans="1:10">
      <c r="A10" s="16" t="s">
        <v>24</v>
      </c>
      <c r="B10" s="17" t="s">
        <v>15</v>
      </c>
      <c r="C10" s="18" t="s">
        <v>12</v>
      </c>
      <c r="D10" s="18"/>
      <c r="E10" s="18" t="s">
        <v>15</v>
      </c>
      <c r="F10" s="19">
        <v>4</v>
      </c>
      <c r="G10" s="24">
        <v>5.5</v>
      </c>
      <c r="H10" s="24">
        <v>7</v>
      </c>
      <c r="I10" s="42">
        <f t="shared" si="0"/>
        <v>5.5</v>
      </c>
      <c r="J10" s="15"/>
    </row>
    <row r="11" spans="1:10">
      <c r="A11" s="8" t="s">
        <v>25</v>
      </c>
      <c r="B11" s="9"/>
      <c r="C11" s="10" t="s">
        <v>12</v>
      </c>
      <c r="D11" s="10"/>
      <c r="E11" s="10"/>
      <c r="F11" s="20"/>
      <c r="G11" s="21"/>
      <c r="H11" s="21"/>
      <c r="I11" s="40">
        <f>I12+I15+I19</f>
        <v>12.566666666666666</v>
      </c>
      <c r="J11" s="15"/>
    </row>
    <row r="12" spans="1:10">
      <c r="A12" s="12" t="s">
        <v>26</v>
      </c>
      <c r="B12" s="17" t="s">
        <v>12</v>
      </c>
      <c r="C12" s="14"/>
      <c r="D12" s="14"/>
      <c r="E12" s="14"/>
      <c r="F12" s="22"/>
      <c r="G12" s="23"/>
      <c r="H12" s="23"/>
      <c r="I12" s="42">
        <f>I13+I14</f>
        <v>2.6999999999999997</v>
      </c>
      <c r="J12" s="15"/>
    </row>
    <row r="13" spans="1:10">
      <c r="A13" s="52" t="s">
        <v>27</v>
      </c>
      <c r="B13" s="17" t="s">
        <v>16</v>
      </c>
      <c r="C13" s="35"/>
      <c r="D13" s="35" t="s">
        <v>15</v>
      </c>
      <c r="E13" s="35"/>
      <c r="F13" s="19">
        <v>1</v>
      </c>
      <c r="G13" s="24">
        <v>2</v>
      </c>
      <c r="H13" s="24">
        <v>4</v>
      </c>
      <c r="I13" s="42">
        <f>(F13+4*G13+H13)/6</f>
        <v>2.1666666666666665</v>
      </c>
      <c r="J13" s="36"/>
    </row>
    <row r="14" spans="1:10">
      <c r="A14" s="31" t="s">
        <v>28</v>
      </c>
      <c r="B14" s="17" t="s">
        <v>16</v>
      </c>
      <c r="C14" s="35"/>
      <c r="D14" s="35" t="s">
        <v>15</v>
      </c>
      <c r="E14" s="35"/>
      <c r="F14" s="49">
        <v>0.2</v>
      </c>
      <c r="G14" s="46">
        <v>0.5</v>
      </c>
      <c r="H14" s="24">
        <v>1</v>
      </c>
      <c r="I14" s="44">
        <f>(F14+4*G14+H14)/6</f>
        <v>0.53333333333333333</v>
      </c>
      <c r="J14" s="36"/>
    </row>
    <row r="15" spans="1:10">
      <c r="A15" s="37" t="s">
        <v>29</v>
      </c>
      <c r="B15" s="17"/>
      <c r="C15" s="35"/>
      <c r="D15" s="35"/>
      <c r="E15" s="35" t="s">
        <v>12</v>
      </c>
      <c r="F15" s="49"/>
      <c r="G15" s="46"/>
      <c r="H15" s="46"/>
      <c r="I15" s="44">
        <f>I16+I17+I18</f>
        <v>8.3666666666666671</v>
      </c>
      <c r="J15" s="36"/>
    </row>
    <row r="16" spans="1:10">
      <c r="A16" s="31" t="s">
        <v>30</v>
      </c>
      <c r="B16" s="34"/>
      <c r="C16" s="35" t="s">
        <v>15</v>
      </c>
      <c r="D16" s="18"/>
      <c r="E16" s="18" t="s">
        <v>16</v>
      </c>
      <c r="F16" s="49">
        <v>0.5</v>
      </c>
      <c r="G16" s="46">
        <v>1.25</v>
      </c>
      <c r="H16" s="46">
        <v>2.5</v>
      </c>
      <c r="I16" s="44">
        <f>(F16+4*G16+H16)/6</f>
        <v>1.3333333333333333</v>
      </c>
      <c r="J16" s="36"/>
    </row>
    <row r="17" spans="1:10">
      <c r="A17" s="31" t="s">
        <v>31</v>
      </c>
      <c r="B17" s="34"/>
      <c r="C17" s="35" t="s">
        <v>15</v>
      </c>
      <c r="D17" s="18"/>
      <c r="E17" s="18" t="s">
        <v>16</v>
      </c>
      <c r="F17" s="49">
        <v>2</v>
      </c>
      <c r="G17" s="46">
        <v>3.5</v>
      </c>
      <c r="H17" s="46">
        <v>8</v>
      </c>
      <c r="I17" s="44">
        <f>(F17+4*G17+H17)/6</f>
        <v>4</v>
      </c>
      <c r="J17" s="36"/>
    </row>
    <row r="18" spans="1:10">
      <c r="A18" s="31" t="s">
        <v>32</v>
      </c>
      <c r="B18" s="34"/>
      <c r="C18" s="35" t="s">
        <v>15</v>
      </c>
      <c r="D18" s="18"/>
      <c r="E18" s="18" t="s">
        <v>16</v>
      </c>
      <c r="F18" s="49">
        <v>1.2</v>
      </c>
      <c r="G18" s="46">
        <v>3</v>
      </c>
      <c r="H18" s="24">
        <v>5</v>
      </c>
      <c r="I18" s="44">
        <f>(F18+4*G18+H18)/6</f>
        <v>3.0333333333333332</v>
      </c>
      <c r="J18" s="36"/>
    </row>
    <row r="19" spans="1:10">
      <c r="A19" s="37" t="s">
        <v>33</v>
      </c>
      <c r="B19" s="34"/>
      <c r="C19" s="35" t="s">
        <v>22</v>
      </c>
      <c r="D19" s="35" t="s">
        <v>12</v>
      </c>
      <c r="E19" s="35" t="s">
        <v>22</v>
      </c>
      <c r="F19" s="49"/>
      <c r="G19" s="46"/>
      <c r="H19" s="46"/>
      <c r="I19" s="44">
        <f>I20</f>
        <v>1.5</v>
      </c>
      <c r="J19" s="36"/>
    </row>
    <row r="20" spans="1:10">
      <c r="A20" s="37" t="s">
        <v>34</v>
      </c>
      <c r="B20" s="34" t="s">
        <v>15</v>
      </c>
      <c r="C20" s="35"/>
      <c r="D20" s="35" t="s">
        <v>16</v>
      </c>
      <c r="E20" s="35"/>
      <c r="F20" s="49">
        <v>1</v>
      </c>
      <c r="G20" s="46">
        <v>1.5</v>
      </c>
      <c r="H20" s="46">
        <v>2</v>
      </c>
      <c r="I20" s="44">
        <f>(F20+4*G20+H20)/6</f>
        <v>1.5</v>
      </c>
      <c r="J20" s="36"/>
    </row>
    <row r="21" spans="1:10" ht="17.25" customHeight="1">
      <c r="A21" s="33" t="s">
        <v>35</v>
      </c>
      <c r="B21" s="38"/>
      <c r="C21" s="39"/>
      <c r="D21" s="39" t="s">
        <v>12</v>
      </c>
      <c r="E21" s="39"/>
      <c r="F21" s="51"/>
      <c r="G21" s="48"/>
      <c r="H21" s="48"/>
      <c r="I21" s="45">
        <f>I22+I24+I26</f>
        <v>12.333333333333336</v>
      </c>
      <c r="J21" s="36"/>
    </row>
    <row r="22" spans="1:10">
      <c r="A22" s="32" t="s">
        <v>36</v>
      </c>
      <c r="B22" s="34"/>
      <c r="C22" s="35"/>
      <c r="D22" s="35" t="s">
        <v>21</v>
      </c>
      <c r="E22" s="35"/>
      <c r="F22" s="50"/>
      <c r="G22" s="47"/>
      <c r="H22" s="47"/>
      <c r="I22" s="44">
        <f>I23</f>
        <v>3</v>
      </c>
      <c r="J22" s="36"/>
    </row>
    <row r="23" spans="1:10" ht="16.5">
      <c r="A23" s="31" t="s">
        <v>37</v>
      </c>
      <c r="B23" s="34" t="s">
        <v>15</v>
      </c>
      <c r="C23" s="35"/>
      <c r="D23" s="35" t="s">
        <v>16</v>
      </c>
      <c r="E23" s="35"/>
      <c r="F23" s="49">
        <v>2</v>
      </c>
      <c r="G23" s="46">
        <v>3</v>
      </c>
      <c r="H23" s="46">
        <v>4</v>
      </c>
      <c r="I23" s="44">
        <f>(F23+4*G23+H23)/6</f>
        <v>3</v>
      </c>
      <c r="J23" s="53" t="s">
        <v>38</v>
      </c>
    </row>
    <row r="24" spans="1:10">
      <c r="A24" s="32" t="s">
        <v>39</v>
      </c>
      <c r="B24" s="34"/>
      <c r="C24" s="35"/>
      <c r="D24" s="35"/>
      <c r="E24" s="35" t="s">
        <v>12</v>
      </c>
      <c r="F24" s="50"/>
      <c r="G24" s="47"/>
      <c r="H24" s="47"/>
      <c r="I24" s="44">
        <f>I25</f>
        <v>5.166666666666667</v>
      </c>
      <c r="J24" s="36"/>
    </row>
    <row r="25" spans="1:10">
      <c r="A25" s="31" t="s">
        <v>40</v>
      </c>
      <c r="B25" s="34"/>
      <c r="C25" s="35" t="s">
        <v>15</v>
      </c>
      <c r="D25" s="35"/>
      <c r="E25" s="35" t="s">
        <v>16</v>
      </c>
      <c r="F25" s="49">
        <v>3</v>
      </c>
      <c r="G25" s="46">
        <v>5</v>
      </c>
      <c r="H25" s="46">
        <v>8</v>
      </c>
      <c r="I25" s="44">
        <f>(F25+4*G25+H25)/6</f>
        <v>5.166666666666667</v>
      </c>
      <c r="J25" s="36"/>
    </row>
    <row r="26" spans="1:10">
      <c r="A26" s="32" t="s">
        <v>41</v>
      </c>
      <c r="B26" s="34"/>
      <c r="C26" s="35" t="s">
        <v>16</v>
      </c>
      <c r="D26" s="35"/>
      <c r="E26" s="35" t="s">
        <v>15</v>
      </c>
      <c r="F26" s="49">
        <v>3</v>
      </c>
      <c r="G26" s="46">
        <v>4</v>
      </c>
      <c r="H26" s="46">
        <v>6</v>
      </c>
      <c r="I26" s="44">
        <f>(F26+4*G26+H26)/6</f>
        <v>4.166666666666667</v>
      </c>
      <c r="J26" s="36"/>
    </row>
    <row r="27" spans="1:10">
      <c r="A27" s="33" t="s">
        <v>42</v>
      </c>
      <c r="B27" s="38"/>
      <c r="C27" s="39"/>
      <c r="D27" s="39"/>
      <c r="E27" s="39" t="s">
        <v>12</v>
      </c>
      <c r="F27" s="51"/>
      <c r="G27" s="48"/>
      <c r="H27" s="48"/>
      <c r="I27" s="45">
        <f>I28+I33+I36</f>
        <v>11.033333333333333</v>
      </c>
      <c r="J27" s="36"/>
    </row>
    <row r="28" spans="1:10">
      <c r="A28" s="32" t="s">
        <v>43</v>
      </c>
      <c r="B28" s="34"/>
      <c r="C28" s="35"/>
      <c r="D28" s="35" t="s">
        <v>21</v>
      </c>
      <c r="E28" s="35"/>
      <c r="F28" s="50"/>
      <c r="G28" s="47"/>
      <c r="H28" s="47"/>
      <c r="I28" s="44">
        <f>I29+I30+I31+I32</f>
        <v>2.1333333333333333</v>
      </c>
      <c r="J28" s="36"/>
    </row>
    <row r="29" spans="1:10">
      <c r="A29" s="31" t="s">
        <v>44</v>
      </c>
      <c r="B29" s="34" t="s">
        <v>15</v>
      </c>
      <c r="C29" s="35"/>
      <c r="D29" s="35" t="s">
        <v>16</v>
      </c>
      <c r="E29" s="35"/>
      <c r="F29" s="49">
        <v>0.2</v>
      </c>
      <c r="G29" s="46">
        <v>0.5</v>
      </c>
      <c r="H29" s="46">
        <v>1</v>
      </c>
      <c r="I29" s="42">
        <f>(F29+4*G29+H29)/6</f>
        <v>0.53333333333333333</v>
      </c>
      <c r="J29" s="36" t="s">
        <v>45</v>
      </c>
    </row>
    <row r="30" spans="1:10">
      <c r="A30" s="31" t="s">
        <v>46</v>
      </c>
      <c r="B30" s="34" t="s">
        <v>15</v>
      </c>
      <c r="C30" s="35"/>
      <c r="D30" s="35" t="s">
        <v>16</v>
      </c>
      <c r="E30" s="35"/>
      <c r="F30" s="49">
        <v>0.2</v>
      </c>
      <c r="G30" s="46">
        <v>0.5</v>
      </c>
      <c r="H30" s="46">
        <v>1</v>
      </c>
      <c r="I30" s="44">
        <f>(F30+4*G30+H30)/6</f>
        <v>0.53333333333333333</v>
      </c>
      <c r="J30" s="36"/>
    </row>
    <row r="31" spans="1:10">
      <c r="A31" s="31" t="s">
        <v>47</v>
      </c>
      <c r="B31" s="34" t="s">
        <v>15</v>
      </c>
      <c r="C31" s="35"/>
      <c r="D31" s="35" t="s">
        <v>16</v>
      </c>
      <c r="E31" s="35"/>
      <c r="F31" s="49">
        <v>0.2</v>
      </c>
      <c r="G31" s="46">
        <v>0.5</v>
      </c>
      <c r="H31" s="46">
        <v>1</v>
      </c>
      <c r="I31" s="44">
        <f>(F31+4*G31+H31)/6</f>
        <v>0.53333333333333333</v>
      </c>
      <c r="J31" s="36"/>
    </row>
    <row r="32" spans="1:10">
      <c r="A32" s="31" t="s">
        <v>48</v>
      </c>
      <c r="B32" s="34" t="s">
        <v>15</v>
      </c>
      <c r="C32" s="35"/>
      <c r="D32" s="35" t="s">
        <v>16</v>
      </c>
      <c r="E32" s="35"/>
      <c r="F32" s="49">
        <v>0.2</v>
      </c>
      <c r="G32" s="46">
        <v>0.5</v>
      </c>
      <c r="H32" s="46">
        <v>1</v>
      </c>
      <c r="I32" s="44">
        <f>(F32+4*G32+H32)/6</f>
        <v>0.53333333333333333</v>
      </c>
      <c r="J32" s="36"/>
    </row>
    <row r="33" spans="1:10">
      <c r="A33" s="32" t="s">
        <v>49</v>
      </c>
      <c r="B33" s="34"/>
      <c r="C33" s="35"/>
      <c r="D33" s="35"/>
      <c r="E33" s="35" t="s">
        <v>21</v>
      </c>
      <c r="F33" s="50"/>
      <c r="G33" s="47"/>
      <c r="H33" s="47"/>
      <c r="I33" s="44">
        <f>I34+I35</f>
        <v>1.0666666666666667</v>
      </c>
      <c r="J33" s="36"/>
    </row>
    <row r="34" spans="1:10">
      <c r="A34" s="31" t="s">
        <v>50</v>
      </c>
      <c r="B34" s="34"/>
      <c r="C34" s="35" t="s">
        <v>15</v>
      </c>
      <c r="D34" s="35"/>
      <c r="E34" s="35" t="s">
        <v>16</v>
      </c>
      <c r="F34" s="49">
        <v>0.2</v>
      </c>
      <c r="G34" s="46">
        <v>0.5</v>
      </c>
      <c r="H34" s="46">
        <v>1</v>
      </c>
      <c r="I34" s="44">
        <f>(F34+4*G34+H34)/6</f>
        <v>0.53333333333333333</v>
      </c>
      <c r="J34" s="36"/>
    </row>
    <row r="35" spans="1:10">
      <c r="A35" s="31" t="s">
        <v>51</v>
      </c>
      <c r="B35" s="34"/>
      <c r="C35" s="35" t="s">
        <v>15</v>
      </c>
      <c r="D35" s="35"/>
      <c r="E35" s="35" t="s">
        <v>16</v>
      </c>
      <c r="F35" s="49">
        <v>0.2</v>
      </c>
      <c r="G35" s="46">
        <v>0.5</v>
      </c>
      <c r="H35" s="46">
        <v>1</v>
      </c>
      <c r="I35" s="44">
        <f>(F35+4*G35+H35)/6</f>
        <v>0.53333333333333333</v>
      </c>
      <c r="J35" s="36"/>
    </row>
    <row r="36" spans="1:10">
      <c r="A36" s="52" t="s">
        <v>52</v>
      </c>
      <c r="B36" s="34" t="s">
        <v>15</v>
      </c>
      <c r="C36" s="35" t="s">
        <v>15</v>
      </c>
      <c r="D36" s="35" t="s">
        <v>16</v>
      </c>
      <c r="E36" s="35" t="s">
        <v>15</v>
      </c>
      <c r="F36" s="49">
        <v>0</v>
      </c>
      <c r="G36" s="46">
        <v>8</v>
      </c>
      <c r="H36" s="46">
        <v>15</v>
      </c>
      <c r="I36" s="44">
        <f>(F36+4*G36+H36)/6</f>
        <v>7.833333333333333</v>
      </c>
      <c r="J36" s="36"/>
    </row>
    <row r="37" spans="1:10">
      <c r="A37" s="30"/>
      <c r="B37" s="29"/>
      <c r="C37" s="28"/>
      <c r="D37" s="28"/>
      <c r="E37" s="28"/>
      <c r="F37" s="27"/>
      <c r="G37" s="26"/>
      <c r="H37" s="25" t="s">
        <v>53</v>
      </c>
      <c r="I37" s="54">
        <f>I27+I21+I11+I2</f>
        <v>48.433333333333337</v>
      </c>
      <c r="J37" s="11" t="s">
        <v>54</v>
      </c>
    </row>
    <row r="41" spans="1:10">
      <c r="C41" s="3"/>
      <c r="F41" s="2"/>
    </row>
    <row r="46" spans="1:10">
      <c r="B4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Matheo Cortez</cp:lastModifiedBy>
  <cp:revision/>
  <dcterms:created xsi:type="dcterms:W3CDTF">2023-05-01T21:11:23Z</dcterms:created>
  <dcterms:modified xsi:type="dcterms:W3CDTF">2024-06-04T15:33:17Z</dcterms:modified>
  <cp:category/>
  <cp:contentStatus/>
</cp:coreProperties>
</file>