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0_Estagio\1_TG\2_Repositories\2_TG-Stella-MDO\literature_data\shadow_data\"/>
    </mc:Choice>
  </mc:AlternateContent>
  <xr:revisionPtr revIDLastSave="0" documentId="13_ncr:1_{30006C54-8E5D-4E86-8A27-87B59FE4357B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adow_weight_lb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J22" i="2"/>
  <c r="I22" i="2"/>
  <c r="J19" i="2"/>
  <c r="D25" i="2"/>
  <c r="E22" i="2"/>
  <c r="E25" i="2" s="1"/>
  <c r="D22" i="2"/>
  <c r="H4" i="1"/>
  <c r="F4" i="1"/>
  <c r="E4" i="1"/>
</calcChain>
</file>

<file path=xl/sharedStrings.xml><?xml version="1.0" encoding="utf-8"?>
<sst xmlns="http://schemas.openxmlformats.org/spreadsheetml/2006/main" count="30" uniqueCount="17">
  <si>
    <t>Avionic</t>
  </si>
  <si>
    <t>Subsystems</t>
  </si>
  <si>
    <t>Propulsion</t>
  </si>
  <si>
    <t>Structures</t>
  </si>
  <si>
    <t>Payload</t>
  </si>
  <si>
    <t>Fuel</t>
  </si>
  <si>
    <t>Empty</t>
  </si>
  <si>
    <t>Design Gross</t>
  </si>
  <si>
    <t>Growth</t>
  </si>
  <si>
    <t>SHADOW</t>
  </si>
  <si>
    <t>Our</t>
  </si>
  <si>
    <t>SOMA</t>
  </si>
  <si>
    <t>Wing</t>
  </si>
  <si>
    <t>Tail</t>
  </si>
  <si>
    <t>Fuselage</t>
  </si>
  <si>
    <t>Gear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</si>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</sst>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sqref="A1:C9"/>
    </sheetView>
  </sheetViews>
  <sheetFormatPr defaultRowHeight="15" x14ac:dyDescent="0.25"/>
  <cols>
    <col min="1" max="1" width="12.28515625" bestFit="1" customWidth="1"/>
    <col min="2" max="2" width="12" bestFit="1" customWidth="1"/>
  </cols>
  <sheetData>
    <row r="1" spans="1:8" x14ac:dyDescent="0.25">
      <c r="A1" t="s">
        <v>0</v>
      </c>
      <c r="B1">
        <v>30.618316530000001</v>
      </c>
      <c r="C1">
        <v>13.888223431475801</v>
      </c>
    </row>
    <row r="2" spans="1:8" x14ac:dyDescent="0.25">
      <c r="A2" t="s">
        <v>1</v>
      </c>
      <c r="B2">
        <v>40.67670768</v>
      </c>
      <c r="C2">
        <v>18.4506291899866</v>
      </c>
    </row>
    <row r="3" spans="1:8" x14ac:dyDescent="0.25">
      <c r="A3" t="s">
        <v>2</v>
      </c>
      <c r="B3">
        <v>28.7040994</v>
      </c>
      <c r="C3">
        <v>13.0199498550448</v>
      </c>
    </row>
    <row r="4" spans="1:8" x14ac:dyDescent="0.25">
      <c r="A4" t="s">
        <v>3</v>
      </c>
      <c r="B4">
        <v>86.016038929999993</v>
      </c>
      <c r="C4">
        <v>39.016187130336554</v>
      </c>
      <c r="E4">
        <f>SUM(C1:C4) + C7</f>
        <v>92.346217018238875</v>
      </c>
      <c r="F4">
        <f>SUM(C5:C6)</f>
        <v>51.833079083136695</v>
      </c>
      <c r="H4">
        <f>E4+F4</f>
        <v>144.17929610137557</v>
      </c>
    </row>
    <row r="5" spans="1:8" x14ac:dyDescent="0.25">
      <c r="A5" t="s">
        <v>4</v>
      </c>
      <c r="B5">
        <v>51.98617333</v>
      </c>
      <c r="C5">
        <v>23.580512333101399</v>
      </c>
    </row>
    <row r="6" spans="1:8" x14ac:dyDescent="0.25">
      <c r="A6" t="s">
        <v>5</v>
      </c>
      <c r="B6">
        <v>62.286298590000001</v>
      </c>
      <c r="C6">
        <v>28.252566750035299</v>
      </c>
    </row>
    <row r="7" spans="1:8" x14ac:dyDescent="0.25">
      <c r="A7" t="s">
        <v>8</v>
      </c>
      <c r="B7">
        <v>17.57356261</v>
      </c>
      <c r="C7">
        <v>7.9712274113951196</v>
      </c>
    </row>
    <row r="8" spans="1:8" x14ac:dyDescent="0.25">
      <c r="A8" t="s">
        <v>6</v>
      </c>
      <c r="B8">
        <v>209.6502222</v>
      </c>
      <c r="C8">
        <v>95.095663588142401</v>
      </c>
    </row>
    <row r="9" spans="1:8" x14ac:dyDescent="0.25">
      <c r="A9" t="s">
        <v>7</v>
      </c>
      <c r="B9">
        <v>316.90900470000003</v>
      </c>
      <c r="C9">
        <v>143.747389259882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5AF7-344B-4FCE-816E-18157CA25200}">
  <dimension ref="B15:J28"/>
  <sheetViews>
    <sheetView tabSelected="1" workbookViewId="0">
      <selection activeCell="E25" sqref="E25"/>
    </sheetView>
  </sheetViews>
  <sheetFormatPr defaultRowHeight="15" x14ac:dyDescent="0.25"/>
  <cols>
    <col min="4" max="4" width="12" bestFit="1" customWidth="1"/>
    <col min="5" max="5" width="20.28515625" customWidth="1"/>
  </cols>
  <sheetData>
    <row r="15" spans="2:10" x14ac:dyDescent="0.25">
      <c r="D15" t="s">
        <v>9</v>
      </c>
      <c r="E15" t="s">
        <v>10</v>
      </c>
      <c r="I15" t="s">
        <v>9</v>
      </c>
      <c r="J15" t="s">
        <v>10</v>
      </c>
    </row>
    <row r="16" spans="2:10" x14ac:dyDescent="0.25">
      <c r="B16" t="s">
        <v>0</v>
      </c>
      <c r="D16">
        <v>13.888223431475801</v>
      </c>
      <c r="E16">
        <v>13.88</v>
      </c>
      <c r="G16" t="s">
        <v>12</v>
      </c>
      <c r="I16">
        <v>8.724407829787193</v>
      </c>
      <c r="J16">
        <v>7.49</v>
      </c>
    </row>
    <row r="17" spans="2:10" x14ac:dyDescent="0.25">
      <c r="B17" t="s">
        <v>1</v>
      </c>
      <c r="D17">
        <v>18.4506291899866</v>
      </c>
      <c r="E17">
        <v>18.45</v>
      </c>
      <c r="G17" t="s">
        <v>13</v>
      </c>
      <c r="I17">
        <v>1.8015001418439676</v>
      </c>
      <c r="J17">
        <v>2.94</v>
      </c>
    </row>
    <row r="18" spans="2:10" x14ac:dyDescent="0.25">
      <c r="B18" t="s">
        <v>2</v>
      </c>
      <c r="D18">
        <v>13.0199498550448</v>
      </c>
      <c r="E18">
        <v>12.7</v>
      </c>
      <c r="G18" t="s">
        <v>14</v>
      </c>
      <c r="I18">
        <v>2.7794573617021299</v>
      </c>
      <c r="J18">
        <v>6.32</v>
      </c>
    </row>
    <row r="19" spans="2:10" x14ac:dyDescent="0.25">
      <c r="B19" t="s">
        <v>3</v>
      </c>
      <c r="D19">
        <v>39.016187130336554</v>
      </c>
      <c r="E19">
        <f>J22</f>
        <v>37.94</v>
      </c>
      <c r="G19" t="s">
        <v>15</v>
      </c>
      <c r="I19">
        <v>8.6214649645389798</v>
      </c>
      <c r="J19">
        <f>3.65+0.64</f>
        <v>4.29</v>
      </c>
    </row>
    <row r="20" spans="2:10" x14ac:dyDescent="0.25">
      <c r="B20" t="s">
        <v>4</v>
      </c>
      <c r="D20">
        <v>23.580512333101399</v>
      </c>
      <c r="E20">
        <v>23.58</v>
      </c>
      <c r="G20" t="s">
        <v>16</v>
      </c>
      <c r="I20">
        <v>16.908365617021254</v>
      </c>
      <c r="J20">
        <v>16.899999999999999</v>
      </c>
    </row>
    <row r="21" spans="2:10" x14ac:dyDescent="0.25">
      <c r="B21" t="s">
        <v>8</v>
      </c>
      <c r="D21">
        <v>7.9712274113951196</v>
      </c>
      <c r="E21">
        <v>7.9</v>
      </c>
    </row>
    <row r="22" spans="2:10" x14ac:dyDescent="0.25">
      <c r="B22" s="1" t="s">
        <v>11</v>
      </c>
      <c r="C22" s="1"/>
      <c r="D22" s="1">
        <f>SUM(D16:D21)</f>
        <v>115.92672935134027</v>
      </c>
      <c r="E22" s="1">
        <f>SUM(E16:E21)</f>
        <v>114.45</v>
      </c>
      <c r="G22" s="1" t="s">
        <v>11</v>
      </c>
      <c r="H22" s="1"/>
      <c r="I22" s="1">
        <f>SUM(I16:I21)</f>
        <v>38.835195914893525</v>
      </c>
      <c r="J22" s="1">
        <f>SUM(J16:J21)</f>
        <v>37.94</v>
      </c>
    </row>
    <row r="24" spans="2:10" x14ac:dyDescent="0.25">
      <c r="B24" t="s">
        <v>5</v>
      </c>
      <c r="D24">
        <v>28.252566750035299</v>
      </c>
      <c r="E24">
        <v>29.5</v>
      </c>
    </row>
    <row r="25" spans="2:10" x14ac:dyDescent="0.25">
      <c r="B25" s="1" t="s">
        <v>11</v>
      </c>
      <c r="C25" s="1"/>
      <c r="D25" s="1">
        <f>D22+D24</f>
        <v>144.17929610137557</v>
      </c>
      <c r="E25" s="1">
        <f>E22+E24</f>
        <v>143.94999999999999</v>
      </c>
    </row>
    <row r="26" spans="2:10" x14ac:dyDescent="0.25">
      <c r="B26" t="s">
        <v>6</v>
      </c>
      <c r="D26">
        <v>95.095663588142401</v>
      </c>
    </row>
    <row r="27" spans="2:10" x14ac:dyDescent="0.25">
      <c r="B27" t="s">
        <v>7</v>
      </c>
      <c r="D27">
        <v>143.747389259882</v>
      </c>
    </row>
    <row r="28" spans="2:10" x14ac:dyDescent="0.25">
      <c r="B28" s="1"/>
      <c r="C28" s="1"/>
      <c r="D28" s="1"/>
      <c r="E2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shadow_weight_lbs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Ribeiro</dc:creator>
  <cp:lastModifiedBy>rb3ir</cp:lastModifiedBy>
  <dcterms:created xsi:type="dcterms:W3CDTF">2021-11-02T14:42:50Z</dcterms:created>
  <dcterms:modified xsi:type="dcterms:W3CDTF">2021-11-02T20:55:06Z</dcterms:modified>
</cp:coreProperties>
</file>