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vem Shop\OneDrive - WA3 SOLUCOES E SERVICOS EM TI LTDA\Attachments\Documentos\recode\cursodeexcel\exercicos\"/>
    </mc:Choice>
  </mc:AlternateContent>
  <xr:revisionPtr revIDLastSave="0" documentId="13_ncr:1_{73C046F9-9A01-4DB9-80AC-10AE20EB6CF7}" xr6:coauthVersionLast="47" xr6:coauthVersionMax="47" xr10:uidLastSave="{00000000-0000-0000-0000-000000000000}"/>
  <bookViews>
    <workbookView xWindow="-108" yWindow="-108" windowWidth="23256" windowHeight="12576" xr2:uid="{6F45D26D-2238-4481-9658-BD6DE7075A96}"/>
  </bookViews>
  <sheets>
    <sheet name="Exercício" sheetId="1" r:id="rId1"/>
    <sheet name="Gabarito" sheetId="2" r:id="rId2"/>
  </sheets>
  <definedNames>
    <definedName name="POPULAÇÃO_2019">Gabarito!$C:$C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6" i="1"/>
  <c r="G6" i="1"/>
  <c r="K3" i="1"/>
  <c r="J3" i="1"/>
  <c r="I3" i="1"/>
  <c r="H3" i="1"/>
  <c r="G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12" i="1" s="1"/>
  <c r="G12" i="2"/>
  <c r="H9" i="2"/>
  <c r="H6" i="2"/>
  <c r="G9" i="2"/>
  <c r="G6" i="2"/>
  <c r="G3" i="2"/>
  <c r="H9" i="1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K3" i="2" l="1"/>
  <c r="J3" i="2"/>
  <c r="I3" i="2"/>
  <c r="H3" i="2"/>
</calcChain>
</file>

<file path=xl/sharedStrings.xml><?xml version="1.0" encoding="utf-8"?>
<sst xmlns="http://schemas.openxmlformats.org/spreadsheetml/2006/main" count="100" uniqueCount="47">
  <si>
    <t>ORDEM</t>
  </si>
  <si>
    <t>MUNICÍPIO</t>
  </si>
  <si>
    <t>POPULAÇÃO 2019</t>
  </si>
  <si>
    <t>SP</t>
  </si>
  <si>
    <t>São Paulo</t>
  </si>
  <si>
    <t>RJ</t>
  </si>
  <si>
    <t>Rio de Janeiro</t>
  </si>
  <si>
    <t>DF</t>
  </si>
  <si>
    <t>Brasília</t>
  </si>
  <si>
    <t>BA</t>
  </si>
  <si>
    <t>Salvador</t>
  </si>
  <si>
    <t>CE</t>
  </si>
  <si>
    <t>Fortaleza</t>
  </si>
  <si>
    <t>MG</t>
  </si>
  <si>
    <t>Belo Horizonte</t>
  </si>
  <si>
    <t>AM</t>
  </si>
  <si>
    <t>Manaus</t>
  </si>
  <si>
    <t>PR</t>
  </si>
  <si>
    <t>Curitiba</t>
  </si>
  <si>
    <t>PE</t>
  </si>
  <si>
    <t>Recife</t>
  </si>
  <si>
    <t>GO</t>
  </si>
  <si>
    <t>Goiânia</t>
  </si>
  <si>
    <t>PA</t>
  </si>
  <si>
    <t>Belém</t>
  </si>
  <si>
    <t>RS</t>
  </si>
  <si>
    <t>Porto Alegre</t>
  </si>
  <si>
    <t>Guarulhos</t>
  </si>
  <si>
    <t>Campinas</t>
  </si>
  <si>
    <t>MA</t>
  </si>
  <si>
    <t>São Luís</t>
  </si>
  <si>
    <t>São Gonçalo</t>
  </si>
  <si>
    <t>AL</t>
  </si>
  <si>
    <t>Maceió</t>
  </si>
  <si>
    <t>ESTADO</t>
  </si>
  <si>
    <t>LEVANTAMENTO POPULACIONAL</t>
  </si>
  <si>
    <t>Total Populacional</t>
  </si>
  <si>
    <t>População do Rio de Janeiro</t>
  </si>
  <si>
    <t>Média Populacional</t>
  </si>
  <si>
    <t>Maior</t>
  </si>
  <si>
    <t>Menor</t>
  </si>
  <si>
    <t>Total de Municípios</t>
  </si>
  <si>
    <t>CLASSIFICAÇÃO</t>
  </si>
  <si>
    <t>Média da População de São Paulo</t>
  </si>
  <si>
    <t>Contagem de Municípios de SP</t>
  </si>
  <si>
    <t>Contagem de Municípios Pequenos de SP</t>
  </si>
  <si>
    <t>Média de Habitantes de Municípios Pequenos de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</si>
</sst>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4B4B4C"/>
      <name val="Arial"/>
      <family val="2"/>
    </font>
    <font>
      <sz val="11"/>
      <color rgb="FF4B4B4C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medium">
        <color rgb="FF4B4B4C"/>
      </left>
      <right style="medium">
        <color rgb="FF4B4B4C"/>
      </right>
      <top style="medium">
        <color rgb="FF4B4B4C"/>
      </top>
      <bottom style="medium">
        <color rgb="FF4B4B4C"/>
      </bottom>
      <diagonal/>
    </border>
    <border>
      <left/>
      <right/>
      <top/>
      <bottom style="medium">
        <color rgb="FF4B4B4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3" fontId="0" fillId="0" borderId="0" xfId="1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Vírgula" xfId="1" builtinId="3"/>
  </cellStyles>
  <dxfs count="8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342899</xdr:colOff>
      <xdr:row>29</xdr:row>
      <xdr:rowOff>123555</xdr:rowOff>
    </xdr:from>
    <xdr:to>
      <xdr:col>12</xdr:col>
      <xdr:colOff>335279</xdr:colOff>
      <xdr:row>43</xdr:row>
      <xdr:rowOff>113251</xdr:rowOff>
    </xdr:to>
    <xdr:pic>
      <xdr:nvPicPr>
        <xdr:cNvPr id="3" name="Imagem 2" descr="Painel de visualização do Data Visualizer">
          <a:extLst>
            <a:ext uri="{FF2B5EF4-FFF2-40B4-BE49-F238E27FC236}">
              <a16:creationId xmlns:a16="http://schemas.microsoft.com/office/drawing/2014/main" id="{34B6CDDE-5B89-497E-A953-D26B0EE477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" t="423" r="49" b="-41"/>
        <a:stretch/>
      </xdr:blipFill>
      <xdr:spPr bwMode="auto">
        <a:xfrm>
          <a:off x="12313919" y="5571855"/>
          <a:ext cx="3893820" cy="2550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04AC-FCF4-4AF3-A817-A91A34FBBCE8}">
  <dimension ref="A1:K19"/>
  <sheetViews>
    <sheetView showGridLines="0" tabSelected="1" zoomScaleNormal="100" workbookViewId="0">
      <selection activeCell="G13" sqref="G13"/>
    </sheetView>
  </sheetViews>
  <sheetFormatPr defaultColWidth="9.109375" defaultRowHeight="14.4" x14ac:dyDescent="0.3"/>
  <cols>
    <col min="1" max="1" width="9.109375" style="2" bestFit="1"/>
    <col min="2" max="2" width="14.6640625" style="2" bestFit="1" customWidth="1"/>
    <col min="3" max="3" width="19.6640625" style="2" bestFit="1" customWidth="1"/>
    <col min="4" max="4" width="9.88671875" style="2" bestFit="1" customWidth="1"/>
    <col min="5" max="5" width="18.109375" style="2" bestFit="1" customWidth="1"/>
    <col min="6" max="6" width="3.109375" customWidth="1"/>
    <col min="7" max="7" width="55.44140625" bestFit="1" customWidth="1"/>
    <col min="8" max="8" width="44.5546875" bestFit="1" customWidth="1"/>
    <col min="9" max="10" width="13.33203125" bestFit="1" customWidth="1"/>
    <col min="11" max="11" width="21.109375" bestFit="1" customWidth="1"/>
    <col min="12" max="16384" width="9.109375" style="2"/>
  </cols>
  <sheetData>
    <row r="1" spans="1:11" ht="15" thickBot="1" x14ac:dyDescent="0.35">
      <c r="A1" s="9" t="s">
        <v>35</v>
      </c>
      <c r="B1" s="9"/>
      <c r="C1" s="9"/>
      <c r="D1" s="9"/>
      <c r="E1" s="8"/>
    </row>
    <row r="2" spans="1:11" ht="15" thickBot="1" x14ac:dyDescent="0.35">
      <c r="A2" s="1" t="s">
        <v>0</v>
      </c>
      <c r="B2" s="1" t="s">
        <v>1</v>
      </c>
      <c r="C2" s="1" t="s">
        <v>2</v>
      </c>
      <c r="D2" s="1" t="s">
        <v>34</v>
      </c>
      <c r="E2" s="1" t="s">
        <v>42</v>
      </c>
      <c r="G2" s="1" t="s">
        <v>36</v>
      </c>
      <c r="H2" s="1" t="s">
        <v>38</v>
      </c>
      <c r="I2" s="1" t="s">
        <v>39</v>
      </c>
      <c r="J2" s="1" t="s">
        <v>40</v>
      </c>
      <c r="K2" s="1" t="s">
        <v>41</v>
      </c>
    </row>
    <row r="3" spans="1:11" ht="15" thickBot="1" x14ac:dyDescent="0.35">
      <c r="A3" s="3">
        <v>1</v>
      </c>
      <c r="B3" s="3" t="s">
        <v>4</v>
      </c>
      <c r="C3" s="4">
        <v>12252023</v>
      </c>
      <c r="D3" s="5" t="s">
        <v>3</v>
      </c>
      <c r="E3" s="5" t="str">
        <f>IF(C3&gt;1500000,"Grande","Pequeno")</f>
        <v>Grande</v>
      </c>
      <c r="G3" s="6">
        <f>SUM(C3:C19)</f>
        <v>46083103</v>
      </c>
      <c r="H3" s="6">
        <f>AVERAGE(C3:C19)</f>
        <v>2710770.7647058824</v>
      </c>
      <c r="I3" s="7">
        <f>LARGE(C3:C19,10)</f>
        <v>1516113</v>
      </c>
      <c r="J3" s="7">
        <f>SMALL(C3:C19,10)</f>
        <v>1933105</v>
      </c>
      <c r="K3">
        <f>COUNT(C3:C19)</f>
        <v>17</v>
      </c>
    </row>
    <row r="4" spans="1:11" ht="15" thickBot="1" x14ac:dyDescent="0.35">
      <c r="A4" s="3">
        <v>2</v>
      </c>
      <c r="B4" s="3" t="s">
        <v>6</v>
      </c>
      <c r="C4" s="4">
        <v>6718903</v>
      </c>
      <c r="D4" s="5" t="s">
        <v>5</v>
      </c>
      <c r="E4" s="5" t="str">
        <f>IF(C4&gt;1500000,"Grande","Pequeno")</f>
        <v>Grande</v>
      </c>
    </row>
    <row r="5" spans="1:11" ht="15" thickBot="1" x14ac:dyDescent="0.35">
      <c r="A5" s="3">
        <v>3</v>
      </c>
      <c r="B5" s="3" t="s">
        <v>8</v>
      </c>
      <c r="C5" s="4">
        <v>3015268</v>
      </c>
      <c r="D5" s="5" t="s">
        <v>7</v>
      </c>
      <c r="E5" s="5" t="str">
        <f>IF(C5&gt;1500000,"Grande","Pequeno")</f>
        <v>Grande</v>
      </c>
      <c r="G5" s="1" t="s">
        <v>37</v>
      </c>
      <c r="H5" s="1" t="s">
        <v>43</v>
      </c>
    </row>
    <row r="6" spans="1:11" ht="15" thickBot="1" x14ac:dyDescent="0.35">
      <c r="A6" s="3">
        <v>4</v>
      </c>
      <c r="B6" s="3" t="s">
        <v>10</v>
      </c>
      <c r="C6" s="4">
        <v>2872347</v>
      </c>
      <c r="D6" s="5" t="s">
        <v>9</v>
      </c>
      <c r="E6" s="5" t="str">
        <f>IF(C6&gt;1500000,"Grande","Pequeno")</f>
        <v>Grande</v>
      </c>
      <c r="G6" s="7">
        <f>SUMIFS(C:C,D:D,"RJ")</f>
        <v>7803742</v>
      </c>
      <c r="H6" s="7">
        <f>AVERAGEIF(D:D,"sp",C:C)</f>
        <v>4945092.666666667</v>
      </c>
    </row>
    <row r="7" spans="1:11" ht="15" thickBot="1" x14ac:dyDescent="0.35">
      <c r="A7" s="3">
        <v>5</v>
      </c>
      <c r="B7" s="3" t="s">
        <v>12</v>
      </c>
      <c r="C7" s="4">
        <v>2669342</v>
      </c>
      <c r="D7" s="5" t="s">
        <v>11</v>
      </c>
      <c r="E7" s="5" t="str">
        <f>IF(C7&gt;1500000,"Grande","Pequeno")</f>
        <v>Grande</v>
      </c>
    </row>
    <row r="8" spans="1:11" ht="15" thickBot="1" x14ac:dyDescent="0.35">
      <c r="A8" s="3">
        <v>6</v>
      </c>
      <c r="B8" s="3" t="s">
        <v>14</v>
      </c>
      <c r="C8" s="4">
        <v>2512070</v>
      </c>
      <c r="D8" s="5" t="s">
        <v>13</v>
      </c>
      <c r="E8" s="5" t="str">
        <f>IF(C8&gt;1500000,"Grande","Pequeno")</f>
        <v>Grande</v>
      </c>
      <c r="G8" s="1" t="s">
        <v>44</v>
      </c>
      <c r="H8" s="1" t="s">
        <v>45</v>
      </c>
    </row>
    <row r="9" spans="1:11" ht="15" thickBot="1" x14ac:dyDescent="0.35">
      <c r="A9" s="3">
        <v>7</v>
      </c>
      <c r="B9" s="3" t="s">
        <v>16</v>
      </c>
      <c r="C9" s="4">
        <v>2182763</v>
      </c>
      <c r="D9" s="5" t="s">
        <v>15</v>
      </c>
      <c r="E9" s="5" t="str">
        <f>IF(C9&gt;1500000,"Grande","Pequeno")</f>
        <v>Grande</v>
      </c>
      <c r="G9" s="7">
        <f>COUNTIF(D:D,"SP")</f>
        <v>3</v>
      </c>
      <c r="H9" s="7">
        <f>COUNTIFS(E:E,"Pequeno",D:D,"SP")</f>
        <v>2</v>
      </c>
    </row>
    <row r="10" spans="1:11" ht="15" thickBot="1" x14ac:dyDescent="0.35">
      <c r="A10" s="3">
        <v>8</v>
      </c>
      <c r="B10" s="3" t="s">
        <v>18</v>
      </c>
      <c r="C10" s="4">
        <v>1933105</v>
      </c>
      <c r="D10" s="5" t="s">
        <v>17</v>
      </c>
      <c r="E10" s="5" t="str">
        <f>IF(C10&gt;1500000,"Grande","Pequeno")</f>
        <v>Grande</v>
      </c>
    </row>
    <row r="11" spans="1:11" ht="15" thickBot="1" x14ac:dyDescent="0.35">
      <c r="A11" s="3">
        <v>9</v>
      </c>
      <c r="B11" s="3" t="s">
        <v>20</v>
      </c>
      <c r="C11" s="4">
        <v>1645727</v>
      </c>
      <c r="D11" s="5" t="s">
        <v>19</v>
      </c>
      <c r="E11" s="5" t="str">
        <f>IF(C11&gt;1500000,"Grande","Pequeno")</f>
        <v>Grande</v>
      </c>
      <c r="G11" s="1" t="s">
        <v>46</v>
      </c>
    </row>
    <row r="12" spans="1:11" ht="15" thickBot="1" x14ac:dyDescent="0.35">
      <c r="A12" s="3">
        <v>10</v>
      </c>
      <c r="B12" s="3" t="s">
        <v>22</v>
      </c>
      <c r="C12" s="4">
        <v>1516113</v>
      </c>
      <c r="D12" s="5" t="s">
        <v>21</v>
      </c>
      <c r="E12" s="5" t="str">
        <f>IF(C12&gt;1500000,"Grande","Pequeno")</f>
        <v>Grande</v>
      </c>
      <c r="G12" s="7">
        <f>AVERAGEIFS(C:C,E:E,"Pequeno",D:D,"SP")</f>
        <v>1291627.5</v>
      </c>
      <c r="H12" s="7"/>
    </row>
    <row r="13" spans="1:11" ht="15" thickBot="1" x14ac:dyDescent="0.35">
      <c r="A13" s="3">
        <v>11</v>
      </c>
      <c r="B13" s="3" t="s">
        <v>24</v>
      </c>
      <c r="C13" s="4">
        <v>1492745</v>
      </c>
      <c r="D13" s="5" t="s">
        <v>23</v>
      </c>
      <c r="E13" s="5" t="str">
        <f>IF(C13&gt;1500000,"Grande","Pequeno")</f>
        <v>Pequeno</v>
      </c>
    </row>
    <row r="14" spans="1:11" ht="15" thickBot="1" x14ac:dyDescent="0.35">
      <c r="A14" s="3">
        <v>12</v>
      </c>
      <c r="B14" s="3" t="s">
        <v>26</v>
      </c>
      <c r="C14" s="4">
        <v>1483771</v>
      </c>
      <c r="D14" s="5" t="s">
        <v>25</v>
      </c>
      <c r="E14" s="5" t="str">
        <f>IF(C14&gt;1500000,"Grande","Pequeno")</f>
        <v>Pequeno</v>
      </c>
    </row>
    <row r="15" spans="1:11" ht="15" thickBot="1" x14ac:dyDescent="0.35">
      <c r="A15" s="3">
        <v>13</v>
      </c>
      <c r="B15" s="3" t="s">
        <v>27</v>
      </c>
      <c r="C15" s="4">
        <v>1379182</v>
      </c>
      <c r="D15" s="5" t="s">
        <v>3</v>
      </c>
      <c r="E15" s="5" t="str">
        <f>IF(C15&gt;1500000,"Grande","Pequeno")</f>
        <v>Pequeno</v>
      </c>
    </row>
    <row r="16" spans="1:11" ht="15" thickBot="1" x14ac:dyDescent="0.35">
      <c r="A16" s="3">
        <v>14</v>
      </c>
      <c r="B16" s="3" t="s">
        <v>28</v>
      </c>
      <c r="C16" s="4">
        <v>1204073</v>
      </c>
      <c r="D16" s="5" t="s">
        <v>3</v>
      </c>
      <c r="E16" s="5" t="str">
        <f>IF(C16&gt;1500000,"Grande","Pequeno")</f>
        <v>Pequeno</v>
      </c>
    </row>
    <row r="17" spans="1:5" ht="15" thickBot="1" x14ac:dyDescent="0.35">
      <c r="A17" s="3">
        <v>15</v>
      </c>
      <c r="B17" s="3" t="s">
        <v>30</v>
      </c>
      <c r="C17" s="4">
        <v>1101884</v>
      </c>
      <c r="D17" s="5" t="s">
        <v>29</v>
      </c>
      <c r="E17" s="5" t="str">
        <f>IF(C17&gt;1500000,"Grande","Pequeno")</f>
        <v>Pequeno</v>
      </c>
    </row>
    <row r="18" spans="1:5" ht="15" thickBot="1" x14ac:dyDescent="0.35">
      <c r="A18" s="3">
        <v>16</v>
      </c>
      <c r="B18" s="3" t="s">
        <v>31</v>
      </c>
      <c r="C18" s="4">
        <v>1084839</v>
      </c>
      <c r="D18" s="5" t="s">
        <v>5</v>
      </c>
      <c r="E18" s="5" t="str">
        <f>IF(C18&gt;1500000,"Grande","Pequeno")</f>
        <v>Pequeno</v>
      </c>
    </row>
    <row r="19" spans="1:5" ht="15" thickBot="1" x14ac:dyDescent="0.35">
      <c r="A19" s="3">
        <v>17</v>
      </c>
      <c r="B19" s="3" t="s">
        <v>33</v>
      </c>
      <c r="C19" s="4">
        <v>1018948</v>
      </c>
      <c r="D19" s="5" t="s">
        <v>32</v>
      </c>
      <c r="E19" s="5" t="str">
        <f>IF(C19&gt;1500000,"Grande","Pequeno")</f>
        <v>Pequeno</v>
      </c>
    </row>
  </sheetData>
  <sortState xmlns:xlrd2="http://schemas.microsoft.com/office/spreadsheetml/2017/richdata2" ref="A3:E19">
    <sortCondition ref="A3:A19"/>
  </sortState>
  <mergeCells count="1">
    <mergeCell ref="A1:D1"/>
  </mergeCells>
  <conditionalFormatting sqref="E3:E19">
    <cfRule type="containsText" dxfId="0" priority="2" operator="containsText" text="Pequeno">
      <formula>NOT(ISERROR(SEARCH("Pequeno",E3)))</formula>
    </cfRule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682-22C3-44E0-850F-FCCCDDEA838B}">
  <dimension ref="A1:K19"/>
  <sheetViews>
    <sheetView showGridLines="0" workbookViewId="0">
      <selection activeCell="C2" sqref="C2"/>
    </sheetView>
  </sheetViews>
  <sheetFormatPr defaultRowHeight="14.4" x14ac:dyDescent="0.3"/>
  <cols>
    <col min="1" max="1" width="9.109375" style="2" bestFit="1" customWidth="1"/>
    <col min="2" max="2" width="14.6640625" style="2" bestFit="1" customWidth="1"/>
    <col min="3" max="3" width="19.6640625" style="2" bestFit="1" customWidth="1"/>
    <col min="4" max="4" width="9.88671875" style="2" bestFit="1" customWidth="1"/>
    <col min="5" max="5" width="18.109375" style="2" bestFit="1" customWidth="1"/>
    <col min="6" max="6" width="3.109375" customWidth="1"/>
    <col min="7" max="7" width="55.44140625" bestFit="1" customWidth="1"/>
    <col min="8" max="8" width="44.5546875" bestFit="1" customWidth="1"/>
    <col min="9" max="10" width="13.33203125" bestFit="1" customWidth="1"/>
    <col min="11" max="11" width="21.109375" bestFit="1" customWidth="1"/>
  </cols>
  <sheetData>
    <row r="1" spans="1:11" ht="15" thickBot="1" x14ac:dyDescent="0.35">
      <c r="A1" s="9" t="s">
        <v>35</v>
      </c>
      <c r="B1" s="9"/>
      <c r="C1" s="9"/>
      <c r="D1" s="9"/>
      <c r="E1" s="8"/>
    </row>
    <row r="2" spans="1:11" ht="15" thickBot="1" x14ac:dyDescent="0.35">
      <c r="A2" s="1" t="s">
        <v>0</v>
      </c>
      <c r="B2" s="1" t="s">
        <v>1</v>
      </c>
      <c r="C2" s="1" t="s">
        <v>2</v>
      </c>
      <c r="D2" s="1" t="s">
        <v>34</v>
      </c>
      <c r="E2" s="1" t="s">
        <v>42</v>
      </c>
      <c r="G2" s="1" t="s">
        <v>36</v>
      </c>
      <c r="H2" s="1" t="s">
        <v>38</v>
      </c>
      <c r="I2" s="1" t="s">
        <v>39</v>
      </c>
      <c r="J2" s="1" t="s">
        <v>40</v>
      </c>
      <c r="K2" s="1" t="s">
        <v>41</v>
      </c>
    </row>
    <row r="3" spans="1:11" ht="15" thickBot="1" x14ac:dyDescent="0.35">
      <c r="A3" s="3">
        <v>1</v>
      </c>
      <c r="B3" s="3" t="s">
        <v>4</v>
      </c>
      <c r="C3" s="4">
        <v>12252023</v>
      </c>
      <c r="D3" s="5" t="s">
        <v>3</v>
      </c>
      <c r="E3" s="5" t="str">
        <f>IF(C3&gt;1500000,"Grande","Pequeno")</f>
        <v>Grande</v>
      </c>
      <c r="G3" s="6">
        <f>SUM(C3:C19)</f>
        <v>46083103</v>
      </c>
      <c r="H3" s="6">
        <f>AVERAGE(C3:C19)</f>
        <v>2710770.7647058824</v>
      </c>
      <c r="I3" s="7">
        <f>LARGE(C3:C19,10)</f>
        <v>1516113</v>
      </c>
      <c r="J3" s="7">
        <f>SMALL(C3:C19,10)</f>
        <v>1933105</v>
      </c>
      <c r="K3">
        <f>COUNT(C3:C19)</f>
        <v>17</v>
      </c>
    </row>
    <row r="4" spans="1:11" ht="15" thickBot="1" x14ac:dyDescent="0.35">
      <c r="A4" s="3">
        <v>2</v>
      </c>
      <c r="B4" s="3" t="s">
        <v>6</v>
      </c>
      <c r="C4" s="4">
        <v>6718903</v>
      </c>
      <c r="D4" s="5" t="s">
        <v>5</v>
      </c>
      <c r="E4" s="5" t="str">
        <f t="shared" ref="E4:E19" si="0">IF(C4&gt;1500000,"Grande","Pequeno")</f>
        <v>Grande</v>
      </c>
    </row>
    <row r="5" spans="1:11" ht="15" thickBot="1" x14ac:dyDescent="0.35">
      <c r="A5" s="3">
        <v>3</v>
      </c>
      <c r="B5" s="3" t="s">
        <v>8</v>
      </c>
      <c r="C5" s="4">
        <v>3015268</v>
      </c>
      <c r="D5" s="5" t="s">
        <v>7</v>
      </c>
      <c r="E5" s="5" t="str">
        <f t="shared" si="0"/>
        <v>Grande</v>
      </c>
      <c r="G5" s="1" t="s">
        <v>37</v>
      </c>
      <c r="H5" s="1" t="s">
        <v>43</v>
      </c>
    </row>
    <row r="6" spans="1:11" ht="15" thickBot="1" x14ac:dyDescent="0.35">
      <c r="A6" s="3">
        <v>4</v>
      </c>
      <c r="B6" s="3" t="s">
        <v>10</v>
      </c>
      <c r="C6" s="4">
        <v>2872347</v>
      </c>
      <c r="D6" s="5" t="s">
        <v>9</v>
      </c>
      <c r="E6" s="5" t="str">
        <f t="shared" si="0"/>
        <v>Grande</v>
      </c>
      <c r="G6" s="7">
        <f>SUMIFS(C:C,D:D,"RJ")</f>
        <v>7803742</v>
      </c>
      <c r="H6" s="7">
        <f>AVERAGEIF(D:D,"sp",C:C)</f>
        <v>4945092.666666667</v>
      </c>
    </row>
    <row r="7" spans="1:11" ht="15" thickBot="1" x14ac:dyDescent="0.35">
      <c r="A7" s="3">
        <v>5</v>
      </c>
      <c r="B7" s="3" t="s">
        <v>12</v>
      </c>
      <c r="C7" s="4">
        <v>2669342</v>
      </c>
      <c r="D7" s="5" t="s">
        <v>11</v>
      </c>
      <c r="E7" s="5" t="str">
        <f t="shared" si="0"/>
        <v>Grande</v>
      </c>
    </row>
    <row r="8" spans="1:11" ht="15" thickBot="1" x14ac:dyDescent="0.35">
      <c r="A8" s="3">
        <v>6</v>
      </c>
      <c r="B8" s="3" t="s">
        <v>14</v>
      </c>
      <c r="C8" s="4">
        <v>2512070</v>
      </c>
      <c r="D8" s="5" t="s">
        <v>13</v>
      </c>
      <c r="E8" s="5" t="str">
        <f t="shared" si="0"/>
        <v>Grande</v>
      </c>
      <c r="G8" s="1" t="s">
        <v>44</v>
      </c>
      <c r="H8" s="1" t="s">
        <v>45</v>
      </c>
    </row>
    <row r="9" spans="1:11" ht="15" thickBot="1" x14ac:dyDescent="0.35">
      <c r="A9" s="3">
        <v>7</v>
      </c>
      <c r="B9" s="3" t="s">
        <v>16</v>
      </c>
      <c r="C9" s="4">
        <v>2182763</v>
      </c>
      <c r="D9" s="5" t="s">
        <v>15</v>
      </c>
      <c r="E9" s="5" t="str">
        <f t="shared" si="0"/>
        <v>Grande</v>
      </c>
      <c r="G9" s="7">
        <f>COUNTIF(D:D,"SP")</f>
        <v>3</v>
      </c>
      <c r="H9" s="7">
        <f>COUNTIFS(E:E,"Pequeno",D:D,"SP")</f>
        <v>2</v>
      </c>
    </row>
    <row r="10" spans="1:11" ht="15" thickBot="1" x14ac:dyDescent="0.35">
      <c r="A10" s="3">
        <v>8</v>
      </c>
      <c r="B10" s="3" t="s">
        <v>18</v>
      </c>
      <c r="C10" s="4">
        <v>1933105</v>
      </c>
      <c r="D10" s="5" t="s">
        <v>17</v>
      </c>
      <c r="E10" s="5" t="str">
        <f t="shared" si="0"/>
        <v>Grande</v>
      </c>
    </row>
    <row r="11" spans="1:11" ht="15" thickBot="1" x14ac:dyDescent="0.35">
      <c r="A11" s="3">
        <v>9</v>
      </c>
      <c r="B11" s="3" t="s">
        <v>20</v>
      </c>
      <c r="C11" s="4">
        <v>1645727</v>
      </c>
      <c r="D11" s="5" t="s">
        <v>19</v>
      </c>
      <c r="E11" s="5" t="str">
        <f t="shared" si="0"/>
        <v>Grande</v>
      </c>
      <c r="G11" s="1" t="s">
        <v>46</v>
      </c>
    </row>
    <row r="12" spans="1:11" ht="15" thickBot="1" x14ac:dyDescent="0.35">
      <c r="A12" s="3">
        <v>10</v>
      </c>
      <c r="B12" s="3" t="s">
        <v>22</v>
      </c>
      <c r="C12" s="4">
        <v>1516113</v>
      </c>
      <c r="D12" s="5" t="s">
        <v>21</v>
      </c>
      <c r="E12" s="5" t="str">
        <f t="shared" si="0"/>
        <v>Grande</v>
      </c>
      <c r="G12" s="7">
        <f>AVERAGEIFS(C:C,E:E,"Pequeno",D:D,"SP")</f>
        <v>1291627.5</v>
      </c>
      <c r="H12" s="7"/>
    </row>
    <row r="13" spans="1:11" ht="15" thickBot="1" x14ac:dyDescent="0.35">
      <c r="A13" s="3">
        <v>11</v>
      </c>
      <c r="B13" s="3" t="s">
        <v>24</v>
      </c>
      <c r="C13" s="4">
        <v>1492745</v>
      </c>
      <c r="D13" s="5" t="s">
        <v>23</v>
      </c>
      <c r="E13" s="5" t="str">
        <f t="shared" si="0"/>
        <v>Pequeno</v>
      </c>
    </row>
    <row r="14" spans="1:11" ht="15" thickBot="1" x14ac:dyDescent="0.35">
      <c r="A14" s="3">
        <v>12</v>
      </c>
      <c r="B14" s="3" t="s">
        <v>26</v>
      </c>
      <c r="C14" s="4">
        <v>1483771</v>
      </c>
      <c r="D14" s="5" t="s">
        <v>25</v>
      </c>
      <c r="E14" s="5" t="str">
        <f t="shared" si="0"/>
        <v>Pequeno</v>
      </c>
    </row>
    <row r="15" spans="1:11" ht="15" thickBot="1" x14ac:dyDescent="0.35">
      <c r="A15" s="3">
        <v>13</v>
      </c>
      <c r="B15" s="3" t="s">
        <v>27</v>
      </c>
      <c r="C15" s="4">
        <v>1379182</v>
      </c>
      <c r="D15" s="5" t="s">
        <v>3</v>
      </c>
      <c r="E15" s="5" t="str">
        <f t="shared" si="0"/>
        <v>Pequeno</v>
      </c>
    </row>
    <row r="16" spans="1:11" ht="15" thickBot="1" x14ac:dyDescent="0.35">
      <c r="A16" s="3">
        <v>14</v>
      </c>
      <c r="B16" s="3" t="s">
        <v>28</v>
      </c>
      <c r="C16" s="4">
        <v>1204073</v>
      </c>
      <c r="D16" s="5" t="s">
        <v>3</v>
      </c>
      <c r="E16" s="5" t="str">
        <f t="shared" si="0"/>
        <v>Pequeno</v>
      </c>
    </row>
    <row r="17" spans="1:5" ht="15" thickBot="1" x14ac:dyDescent="0.35">
      <c r="A17" s="3">
        <v>15</v>
      </c>
      <c r="B17" s="3" t="s">
        <v>30</v>
      </c>
      <c r="C17" s="4">
        <v>1101884</v>
      </c>
      <c r="D17" s="5" t="s">
        <v>29</v>
      </c>
      <c r="E17" s="5" t="str">
        <f t="shared" si="0"/>
        <v>Pequeno</v>
      </c>
    </row>
    <row r="18" spans="1:5" ht="15" thickBot="1" x14ac:dyDescent="0.35">
      <c r="A18" s="3">
        <v>16</v>
      </c>
      <c r="B18" s="3" t="s">
        <v>31</v>
      </c>
      <c r="C18" s="4">
        <v>1084839</v>
      </c>
      <c r="D18" s="5" t="s">
        <v>5</v>
      </c>
      <c r="E18" s="5" t="str">
        <f t="shared" si="0"/>
        <v>Pequeno</v>
      </c>
    </row>
    <row r="19" spans="1:5" ht="15" thickBot="1" x14ac:dyDescent="0.35">
      <c r="A19" s="3">
        <v>17</v>
      </c>
      <c r="B19" s="3" t="s">
        <v>33</v>
      </c>
      <c r="C19" s="4">
        <v>1018948</v>
      </c>
      <c r="D19" s="5" t="s">
        <v>32</v>
      </c>
      <c r="E19" s="5" t="str">
        <f t="shared" si="0"/>
        <v>Pequeno</v>
      </c>
    </row>
  </sheetData>
  <sortState xmlns:xlrd2="http://schemas.microsoft.com/office/spreadsheetml/2017/richdata2" ref="A3:D20">
    <sortCondition ref="A2"/>
  </sortState>
  <mergeCells count="1">
    <mergeCell ref="A1:D1"/>
  </mergeCells>
  <phoneticPr fontId="3" type="noConversion"/>
  <conditionalFormatting sqref="E3:E19">
    <cfRule type="containsText" dxfId="7" priority="4" operator="containsText" text="Pequeno">
      <formula>NOT(ISERROR(SEARCH("Pequeno",E3)))</formula>
    </cfRule>
    <cfRule type="containsText" dxfId="6" priority="1" operator="containsText" text="Grande">
      <formula>NOT(ISERROR(SEARCH("Grande",E3)))</formula>
    </cfRule>
  </conditionalFormatting>
  <conditionalFormatting sqref="C3:C19">
    <cfRule type="iconSet" priority="3">
      <iconSet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{DA3A9560-D3CA-4C0C-8FC5-6DD294F2E22B}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3A9560-D3CA-4C0C-8FC5-6DD294F2E2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Exercício</vt:lpstr>
      <vt:lpstr>Gabarito</vt:lpstr>
      <vt:lpstr>POPULAÇÃO_2019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LorenaPG</dc:creator>
  <cp:lastModifiedBy>Nuvem Shop</cp:lastModifiedBy>
  <dcterms:created xsi:type="dcterms:W3CDTF">2019-11-01T01:01:05Z</dcterms:created>
  <dcterms:modified xsi:type="dcterms:W3CDTF">2022-02-04T15:04:51Z</dcterms:modified>
</cp:coreProperties>
</file>