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dacity\Módulo 9\Projeto pra valer\IQR\"/>
    </mc:Choice>
  </mc:AlternateContent>
  <xr:revisionPtr revIDLastSave="0" documentId="13_ncr:1_{B8CFBE99-ABC4-411F-81AE-467042826E9F}" xr6:coauthVersionLast="40" xr6:coauthVersionMax="40" xr10:uidLastSave="{00000000-0000-0000-0000-000000000000}"/>
  <bookViews>
    <workbookView xWindow="-120" yWindow="-120" windowWidth="20730" windowHeight="11160" xr2:uid="{D9818C86-F1DB-4DA6-B913-1A6E9E4B3D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I37" i="1" l="1"/>
  <c r="I36" i="1"/>
  <c r="I28" i="1"/>
  <c r="I27" i="1"/>
  <c r="I35" i="1"/>
  <c r="I22" i="1"/>
  <c r="I19" i="1"/>
  <c r="I21" i="1" s="1"/>
  <c r="I18" i="1"/>
  <c r="I17" i="1"/>
  <c r="I10" i="1"/>
  <c r="I12" i="1" s="1"/>
  <c r="I13" i="1" s="1"/>
  <c r="I9" i="1"/>
  <c r="I8" i="1"/>
  <c r="I39" i="1" l="1"/>
  <c r="I41" i="1" s="1"/>
  <c r="I30" i="1"/>
  <c r="I32" i="1" s="1"/>
  <c r="I23" i="1"/>
  <c r="I14" i="1"/>
  <c r="I40" i="1" l="1"/>
  <c r="I31" i="1"/>
</calcChain>
</file>

<file path=xl/sharedStrings.xml><?xml version="1.0" encoding="utf-8"?>
<sst xmlns="http://schemas.openxmlformats.org/spreadsheetml/2006/main" count="236" uniqueCount="133">
  <si>
    <t>City</t>
  </si>
  <si>
    <t>County</t>
  </si>
  <si>
    <t>Land Area</t>
  </si>
  <si>
    <t>Households with Under 18</t>
  </si>
  <si>
    <t>Population Density</t>
  </si>
  <si>
    <t>Total Families</t>
  </si>
  <si>
    <t>Laramie</t>
  </si>
  <si>
    <t>Albany</t>
  </si>
  <si>
    <t>Rock River</t>
  </si>
  <si>
    <t>Basin</t>
  </si>
  <si>
    <t>Big Horn</t>
  </si>
  <si>
    <t>Burlington</t>
  </si>
  <si>
    <t>Byron</t>
  </si>
  <si>
    <t>Cowley</t>
  </si>
  <si>
    <t>Deaver</t>
  </si>
  <si>
    <t xml:space="preserve">primeiro quartil </t>
  </si>
  <si>
    <t>Greybull</t>
  </si>
  <si>
    <t>Median</t>
  </si>
  <si>
    <t>Lovell</t>
  </si>
  <si>
    <t>terceiro quartil</t>
  </si>
  <si>
    <t>Manderson</t>
  </si>
  <si>
    <t>Gillette</t>
  </si>
  <si>
    <t>Campbell</t>
  </si>
  <si>
    <t>IQR</t>
  </si>
  <si>
    <t>Wright</t>
  </si>
  <si>
    <t>faixa superior</t>
  </si>
  <si>
    <t>Baggs</t>
  </si>
  <si>
    <t>Carbon</t>
  </si>
  <si>
    <t>faixa inferiror</t>
  </si>
  <si>
    <t>Dixon</t>
  </si>
  <si>
    <t>Elk Mountain</t>
  </si>
  <si>
    <t>Grand Encampment</t>
  </si>
  <si>
    <t>Hanna</t>
  </si>
  <si>
    <t>Medicine Bow</t>
  </si>
  <si>
    <t>Rawlins</t>
  </si>
  <si>
    <t>Riverside</t>
  </si>
  <si>
    <t>Saratoga</t>
  </si>
  <si>
    <t>Sinclair</t>
  </si>
  <si>
    <t>Douglas</t>
  </si>
  <si>
    <t>Converse</t>
  </si>
  <si>
    <t>Glenrock</t>
  </si>
  <si>
    <t>Lost Springs</t>
  </si>
  <si>
    <t>Rolling Hills</t>
  </si>
  <si>
    <t>Hulett</t>
  </si>
  <si>
    <t>Crook</t>
  </si>
  <si>
    <t>Moorcroft</t>
  </si>
  <si>
    <t>Pine Haven</t>
  </si>
  <si>
    <t>Sundance</t>
  </si>
  <si>
    <t>Dubois</t>
  </si>
  <si>
    <t>Fremont</t>
  </si>
  <si>
    <t>Hudson</t>
  </si>
  <si>
    <t>Lander</t>
  </si>
  <si>
    <t>Pavillion</t>
  </si>
  <si>
    <t>Riverton</t>
  </si>
  <si>
    <t>Shoshoni</t>
  </si>
  <si>
    <t>Fort Laramie</t>
  </si>
  <si>
    <t>Goshen</t>
  </si>
  <si>
    <t>La Grange</t>
  </si>
  <si>
    <t>Lingle</t>
  </si>
  <si>
    <t>Torrington</t>
  </si>
  <si>
    <t>Yoder</t>
  </si>
  <si>
    <t>East Thermopolis</t>
  </si>
  <si>
    <t>Hot Springs</t>
  </si>
  <si>
    <t>Kirby</t>
  </si>
  <si>
    <t>Thermopolis</t>
  </si>
  <si>
    <t>Buffalo</t>
  </si>
  <si>
    <t>Johnson</t>
  </si>
  <si>
    <t>Kaycee</t>
  </si>
  <si>
    <t>Albin</t>
  </si>
  <si>
    <t>Burns</t>
  </si>
  <si>
    <t>Cheyenne</t>
  </si>
  <si>
    <t>Pine Bluffs</t>
  </si>
  <si>
    <t>Afton</t>
  </si>
  <si>
    <t>Lincoln</t>
  </si>
  <si>
    <t>Alpine</t>
  </si>
  <si>
    <t>Cokeville</t>
  </si>
  <si>
    <t>Diamondville</t>
  </si>
  <si>
    <t>Kemmerer</t>
  </si>
  <si>
    <t>La Barge</t>
  </si>
  <si>
    <t>Opal</t>
  </si>
  <si>
    <t>Star Valley Ranch</t>
  </si>
  <si>
    <t>Thayne</t>
  </si>
  <si>
    <t>Bar Nunn</t>
  </si>
  <si>
    <t>Natrona</t>
  </si>
  <si>
    <t>Casper</t>
  </si>
  <si>
    <t>Edgerton</t>
  </si>
  <si>
    <t>Evansville</t>
  </si>
  <si>
    <t>Midwest</t>
  </si>
  <si>
    <t>Mills</t>
  </si>
  <si>
    <t>Lusk</t>
  </si>
  <si>
    <t>Niobrara</t>
  </si>
  <si>
    <t>Manville</t>
  </si>
  <si>
    <t>Van Tassell</t>
  </si>
  <si>
    <t>Cody</t>
  </si>
  <si>
    <t>Park</t>
  </si>
  <si>
    <t>Frannie</t>
  </si>
  <si>
    <t>Meeteetse</t>
  </si>
  <si>
    <t>Powell</t>
  </si>
  <si>
    <t>Chugwater</t>
  </si>
  <si>
    <t>Platte</t>
  </si>
  <si>
    <t>Glendo</t>
  </si>
  <si>
    <t>Guernsey</t>
  </si>
  <si>
    <t>Hartville</t>
  </si>
  <si>
    <t>Wheatland</t>
  </si>
  <si>
    <t>Clearmont</t>
  </si>
  <si>
    <t>Sheridan</t>
  </si>
  <si>
    <t>Dayton</t>
  </si>
  <si>
    <t>Ranchester</t>
  </si>
  <si>
    <t>Big Piney</t>
  </si>
  <si>
    <t>Sublette</t>
  </si>
  <si>
    <t>Marbleton</t>
  </si>
  <si>
    <t>Pinedale</t>
  </si>
  <si>
    <t>Bairoil</t>
  </si>
  <si>
    <t>Sweetwater</t>
  </si>
  <si>
    <t>Granger</t>
  </si>
  <si>
    <t>Green River</t>
  </si>
  <si>
    <t>Rock Springs</t>
  </si>
  <si>
    <t>Superior</t>
  </si>
  <si>
    <t>Wamsutter</t>
  </si>
  <si>
    <t>Jackson</t>
  </si>
  <si>
    <t>Teton</t>
  </si>
  <si>
    <t>Bear River</t>
  </si>
  <si>
    <t>Uinta</t>
  </si>
  <si>
    <t>Evanston</t>
  </si>
  <si>
    <t>Lyman</t>
  </si>
  <si>
    <t>Mountain View</t>
  </si>
  <si>
    <t>Ten Sleep</t>
  </si>
  <si>
    <t>Washakie</t>
  </si>
  <si>
    <t>Worland</t>
  </si>
  <si>
    <t>Newcastle</t>
  </si>
  <si>
    <t>Weston</t>
  </si>
  <si>
    <t>Upton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</si>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</sst>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58DAC3-3CBE-4164-834A-8293C7101FF3}" name="Tabela4" displayName="Tabela4" ref="I7:J14" totalsRowShown="0" headerRowDxfId="3">
  <autoFilter ref="I7:J14" xr:uid="{2E0DA807-8B09-408F-88AD-67DB87D698A5}"/>
  <tableColumns count="2">
    <tableColumn id="1" xr3:uid="{C006F3A8-CE50-448B-B4B0-645954CB77D1}" name="Households with Under 18"/>
    <tableColumn id="2" xr3:uid="{2190614D-A1BC-4062-9A58-AE1F4618F369}" name="Ti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339F5-D117-4DD0-B53E-B29C0B79E5B4}" name="Tabela46" displayName="Tabela46" ref="I16:J23" totalsRowShown="0" headerRowDxfId="2">
  <autoFilter ref="I16:J23" xr:uid="{DA4C03A2-C431-42FE-8E6E-EF218D4AC48C}"/>
  <tableColumns count="2">
    <tableColumn id="1" xr3:uid="{7D1D3669-59EB-4439-85A5-65CB238437C7}" name="Land Area"/>
    <tableColumn id="2" xr3:uid="{DA6DC971-6379-42DA-A217-4E284B2D8A58}" name="Ti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5D7281-2A73-477B-934E-B2B9A7D58D73}" name="Tabela467" displayName="Tabela467" ref="I25:J32" totalsRowShown="0" headerRowDxfId="1">
  <autoFilter ref="I25:J32" xr:uid="{9F708EE2-1BD7-4A16-BC98-10C5D13F4236}"/>
  <tableColumns count="2">
    <tableColumn id="1" xr3:uid="{94B9D0F1-554E-4A72-88A3-37930654D5B3}" name="Population Density"/>
    <tableColumn id="2" xr3:uid="{0170EDED-0824-4201-8D0C-3CCDE8E8E3EE}" name="Tip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05230B-4D54-424A-84A2-B0176C958EE5}" name="Tabela4678" displayName="Tabela4678" ref="I34:J41" totalsRowShown="0" headerRowDxfId="0">
  <autoFilter ref="I34:J41" xr:uid="{87E2A4CB-514F-496E-87EC-CD48134F3CF6}"/>
  <tableColumns count="2">
    <tableColumn id="1" xr3:uid="{A88D2094-F87C-4974-B6C1-4F6C41D4F8C4}" name="Total Families"/>
    <tableColumn id="2" xr3:uid="{D2B9C53B-CB40-4A96-AB1D-CE5AB06D8B66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43D8-AD81-4816-9CD8-F888C5E5B288}">
  <dimension ref="A1:J100"/>
  <sheetViews>
    <sheetView tabSelected="1" topLeftCell="A16" workbookViewId="0">
      <selection activeCell="I26" sqref="I26"/>
    </sheetView>
  </sheetViews>
  <sheetFormatPr defaultRowHeight="15" x14ac:dyDescent="0.25"/>
  <cols>
    <col min="3" max="3" width="12" bestFit="1" customWidth="1"/>
    <col min="4" max="4" width="24.5703125" bestFit="1" customWidth="1"/>
    <col min="5" max="5" width="18.140625" bestFit="1" customWidth="1"/>
    <col min="6" max="6" width="13.42578125" bestFit="1" customWidth="1"/>
    <col min="9" max="9" width="29.28515625" bestFit="1" customWidth="1"/>
    <col min="10" max="10" width="15.5703125" bestFit="1" customWidth="1"/>
    <col min="11" max="11" width="1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t="s">
        <v>6</v>
      </c>
      <c r="B2" t="s">
        <v>7</v>
      </c>
      <c r="C2">
        <v>2513.7452349999999</v>
      </c>
      <c r="D2">
        <v>2075</v>
      </c>
      <c r="E2">
        <v>5.19</v>
      </c>
      <c r="F2">
        <v>4668.93</v>
      </c>
    </row>
    <row r="3" spans="1:10" x14ac:dyDescent="0.25">
      <c r="A3" t="s">
        <v>8</v>
      </c>
      <c r="B3" t="s">
        <v>7</v>
      </c>
      <c r="C3">
        <v>200.44399999999999</v>
      </c>
      <c r="D3">
        <v>165</v>
      </c>
      <c r="E3">
        <v>0.41</v>
      </c>
      <c r="F3">
        <v>372.3</v>
      </c>
    </row>
    <row r="4" spans="1:10" x14ac:dyDescent="0.25">
      <c r="A4" t="s">
        <v>9</v>
      </c>
      <c r="B4" t="s">
        <v>10</v>
      </c>
      <c r="C4">
        <v>543.95130429999995</v>
      </c>
      <c r="D4">
        <v>250</v>
      </c>
      <c r="E4">
        <v>0.66</v>
      </c>
      <c r="F4">
        <v>566.42999999999995</v>
      </c>
    </row>
    <row r="5" spans="1:10" x14ac:dyDescent="0.25">
      <c r="A5" t="s">
        <v>11</v>
      </c>
      <c r="B5" t="s">
        <v>10</v>
      </c>
      <c r="C5">
        <v>137.6462142</v>
      </c>
      <c r="D5">
        <v>63</v>
      </c>
      <c r="E5">
        <v>0.17</v>
      </c>
      <c r="F5">
        <v>143.34</v>
      </c>
    </row>
    <row r="6" spans="1:10" x14ac:dyDescent="0.25">
      <c r="A6" t="s">
        <v>12</v>
      </c>
      <c r="B6" t="s">
        <v>10</v>
      </c>
      <c r="C6">
        <v>252.48959170000001</v>
      </c>
      <c r="D6">
        <v>116</v>
      </c>
      <c r="E6">
        <v>0.31</v>
      </c>
      <c r="F6">
        <v>262.93</v>
      </c>
    </row>
    <row r="7" spans="1:10" x14ac:dyDescent="0.25">
      <c r="A7" t="s">
        <v>13</v>
      </c>
      <c r="B7" t="s">
        <v>10</v>
      </c>
      <c r="C7">
        <v>297.68066809999999</v>
      </c>
      <c r="D7">
        <v>137</v>
      </c>
      <c r="E7">
        <v>0.36</v>
      </c>
      <c r="F7">
        <v>309.98</v>
      </c>
      <c r="G7" s="1"/>
      <c r="I7" s="2" t="s">
        <v>3</v>
      </c>
      <c r="J7" s="2" t="s">
        <v>132</v>
      </c>
    </row>
    <row r="8" spans="1:10" x14ac:dyDescent="0.25">
      <c r="A8" t="s">
        <v>14</v>
      </c>
      <c r="B8" t="s">
        <v>10</v>
      </c>
      <c r="C8">
        <v>76.285853660000001</v>
      </c>
      <c r="D8">
        <v>35</v>
      </c>
      <c r="E8">
        <v>0.09</v>
      </c>
      <c r="F8">
        <v>79.44</v>
      </c>
      <c r="I8">
        <f>_xlfn.QUARTILE.EXC(D2:D100,1)</f>
        <v>53</v>
      </c>
      <c r="J8" t="s">
        <v>15</v>
      </c>
    </row>
    <row r="9" spans="1:10" x14ac:dyDescent="0.25">
      <c r="A9" t="s">
        <v>16</v>
      </c>
      <c r="B9" t="s">
        <v>10</v>
      </c>
      <c r="C9">
        <v>691.22612000000004</v>
      </c>
      <c r="D9">
        <v>318</v>
      </c>
      <c r="E9">
        <v>0.84</v>
      </c>
      <c r="F9">
        <v>719.8</v>
      </c>
      <c r="I9">
        <f>_xlfn.QUARTILE.EXC(D2:D100,2)</f>
        <v>160</v>
      </c>
      <c r="J9" t="s">
        <v>17</v>
      </c>
    </row>
    <row r="10" spans="1:10" x14ac:dyDescent="0.25">
      <c r="A10" t="s">
        <v>18</v>
      </c>
      <c r="B10" t="s">
        <v>10</v>
      </c>
      <c r="C10">
        <v>809.453936</v>
      </c>
      <c r="D10">
        <v>372</v>
      </c>
      <c r="E10">
        <v>0.98</v>
      </c>
      <c r="F10">
        <v>842.91</v>
      </c>
      <c r="I10">
        <f>_xlfn.QUARTILE.EXC(D2:D100,3)</f>
        <v>417</v>
      </c>
      <c r="J10" t="s">
        <v>19</v>
      </c>
    </row>
    <row r="11" spans="1:10" x14ac:dyDescent="0.25">
      <c r="A11" t="s">
        <v>20</v>
      </c>
      <c r="B11" t="s">
        <v>10</v>
      </c>
      <c r="C11">
        <v>48.5078526</v>
      </c>
      <c r="D11">
        <v>22</v>
      </c>
      <c r="E11">
        <v>0.06</v>
      </c>
      <c r="F11">
        <v>50.51</v>
      </c>
    </row>
    <row r="12" spans="1:10" x14ac:dyDescent="0.25">
      <c r="A12" t="s">
        <v>21</v>
      </c>
      <c r="B12" t="s">
        <v>22</v>
      </c>
      <c r="C12">
        <v>2748.8528999999999</v>
      </c>
      <c r="D12">
        <v>4052</v>
      </c>
      <c r="E12">
        <v>5.8</v>
      </c>
      <c r="F12">
        <v>7189.43</v>
      </c>
      <c r="I12">
        <f>I10-I8</f>
        <v>364</v>
      </c>
      <c r="J12" t="s">
        <v>23</v>
      </c>
    </row>
    <row r="13" spans="1:10" x14ac:dyDescent="0.25">
      <c r="A13" t="s">
        <v>24</v>
      </c>
      <c r="B13" t="s">
        <v>22</v>
      </c>
      <c r="C13">
        <v>262.0087853</v>
      </c>
      <c r="D13">
        <v>386</v>
      </c>
      <c r="E13">
        <v>0.55000000000000004</v>
      </c>
      <c r="F13">
        <v>685.27</v>
      </c>
      <c r="I13">
        <f>I10+(1.5*I12)</f>
        <v>963</v>
      </c>
      <c r="J13" t="s">
        <v>25</v>
      </c>
    </row>
    <row r="14" spans="1:10" x14ac:dyDescent="0.25">
      <c r="A14" t="s">
        <v>26</v>
      </c>
      <c r="B14" t="s">
        <v>27</v>
      </c>
      <c r="C14">
        <v>253.2403224</v>
      </c>
      <c r="D14">
        <v>62</v>
      </c>
      <c r="E14">
        <v>0.06</v>
      </c>
      <c r="F14">
        <v>129.53</v>
      </c>
      <c r="I14">
        <f>I8-(1.5*I12)</f>
        <v>-493</v>
      </c>
      <c r="J14" t="s">
        <v>28</v>
      </c>
    </row>
    <row r="15" spans="1:10" x14ac:dyDescent="0.25">
      <c r="A15" t="s">
        <v>29</v>
      </c>
      <c r="B15" t="s">
        <v>27</v>
      </c>
      <c r="C15">
        <v>55.955150959999997</v>
      </c>
      <c r="D15">
        <v>14</v>
      </c>
      <c r="E15">
        <v>0.01</v>
      </c>
      <c r="F15">
        <v>28.62</v>
      </c>
    </row>
    <row r="16" spans="1:10" x14ac:dyDescent="0.25">
      <c r="A16" t="s">
        <v>30</v>
      </c>
      <c r="B16" t="s">
        <v>27</v>
      </c>
      <c r="C16">
        <v>113.0640164</v>
      </c>
      <c r="D16">
        <v>28</v>
      </c>
      <c r="E16">
        <v>0.03</v>
      </c>
      <c r="F16">
        <v>57.83</v>
      </c>
      <c r="I16" s="2" t="s">
        <v>2</v>
      </c>
      <c r="J16" s="2" t="s">
        <v>132</v>
      </c>
    </row>
    <row r="17" spans="1:10" x14ac:dyDescent="0.25">
      <c r="A17" t="s">
        <v>31</v>
      </c>
      <c r="B17" t="s">
        <v>27</v>
      </c>
      <c r="C17">
        <v>255.54775129999999</v>
      </c>
      <c r="D17">
        <v>63</v>
      </c>
      <c r="E17">
        <v>0.06</v>
      </c>
      <c r="F17">
        <v>130.71</v>
      </c>
      <c r="I17">
        <f>_xlfn.QUARTILE.EXC(C2:C100,1)</f>
        <v>100.7925165</v>
      </c>
      <c r="J17" t="s">
        <v>15</v>
      </c>
    </row>
    <row r="18" spans="1:10" x14ac:dyDescent="0.25">
      <c r="A18" t="s">
        <v>32</v>
      </c>
      <c r="B18" t="s">
        <v>27</v>
      </c>
      <c r="C18">
        <v>479.36835509999997</v>
      </c>
      <c r="D18">
        <v>118</v>
      </c>
      <c r="E18">
        <v>0.12</v>
      </c>
      <c r="F18">
        <v>245.19</v>
      </c>
      <c r="I18">
        <f>_xlfn.QUARTILE.EXC(C2:C100,2)</f>
        <v>253.2403224</v>
      </c>
      <c r="J18" t="s">
        <v>17</v>
      </c>
    </row>
    <row r="19" spans="1:10" x14ac:dyDescent="0.25">
      <c r="A19" t="s">
        <v>33</v>
      </c>
      <c r="B19" t="s">
        <v>27</v>
      </c>
      <c r="C19">
        <v>159.7894517</v>
      </c>
      <c r="D19">
        <v>39</v>
      </c>
      <c r="E19">
        <v>0.04</v>
      </c>
      <c r="F19">
        <v>81.73</v>
      </c>
      <c r="I19">
        <f>_xlfn.QUARTILE.EXC(C2:C100,3)</f>
        <v>999.49710000000005</v>
      </c>
      <c r="J19" t="s">
        <v>19</v>
      </c>
    </row>
    <row r="20" spans="1:10" x14ac:dyDescent="0.25">
      <c r="A20" t="s">
        <v>34</v>
      </c>
      <c r="B20" t="s">
        <v>27</v>
      </c>
      <c r="C20">
        <v>5322.6616279999998</v>
      </c>
      <c r="D20">
        <v>1307</v>
      </c>
      <c r="E20">
        <v>1.32</v>
      </c>
      <c r="F20">
        <v>2722.43</v>
      </c>
    </row>
    <row r="21" spans="1:10" x14ac:dyDescent="0.25">
      <c r="A21" t="s">
        <v>35</v>
      </c>
      <c r="B21" t="s">
        <v>27</v>
      </c>
      <c r="C21">
        <v>30.573433000000001</v>
      </c>
      <c r="D21">
        <v>8</v>
      </c>
      <c r="E21">
        <v>0.01</v>
      </c>
      <c r="F21">
        <v>15.64</v>
      </c>
      <c r="I21">
        <f>I19-I17</f>
        <v>898.70458350000001</v>
      </c>
      <c r="J21" t="s">
        <v>23</v>
      </c>
    </row>
    <row r="22" spans="1:10" x14ac:dyDescent="0.25">
      <c r="A22" t="s">
        <v>36</v>
      </c>
      <c r="B22" t="s">
        <v>27</v>
      </c>
      <c r="C22">
        <v>976.04242710000005</v>
      </c>
      <c r="D22">
        <v>240</v>
      </c>
      <c r="E22">
        <v>0.24</v>
      </c>
      <c r="F22">
        <v>499.23</v>
      </c>
      <c r="I22">
        <f>I19+(1.5*I21)</f>
        <v>2347.5539752499999</v>
      </c>
      <c r="J22" t="s">
        <v>25</v>
      </c>
    </row>
    <row r="23" spans="1:10" x14ac:dyDescent="0.25">
      <c r="A23" t="s">
        <v>37</v>
      </c>
      <c r="B23" t="s">
        <v>27</v>
      </c>
      <c r="C23">
        <v>244.58746400000001</v>
      </c>
      <c r="D23">
        <v>60</v>
      </c>
      <c r="E23">
        <v>0.06</v>
      </c>
      <c r="F23">
        <v>125.1</v>
      </c>
      <c r="I23">
        <f>I17-(1.5*I21)</f>
        <v>-1247.2643587500002</v>
      </c>
      <c r="J23" t="s">
        <v>28</v>
      </c>
    </row>
    <row r="24" spans="1:10" x14ac:dyDescent="0.25">
      <c r="A24" t="s">
        <v>38</v>
      </c>
      <c r="B24" t="s">
        <v>39</v>
      </c>
      <c r="C24">
        <v>1829.4650999999999</v>
      </c>
      <c r="D24">
        <v>832</v>
      </c>
      <c r="E24">
        <v>1.46</v>
      </c>
      <c r="F24">
        <v>1744.08</v>
      </c>
    </row>
    <row r="25" spans="1:10" x14ac:dyDescent="0.25">
      <c r="A25" t="s">
        <v>40</v>
      </c>
      <c r="B25" t="s">
        <v>39</v>
      </c>
      <c r="C25">
        <v>838.81799999999998</v>
      </c>
      <c r="D25">
        <v>381</v>
      </c>
      <c r="E25">
        <v>0.67</v>
      </c>
      <c r="F25">
        <v>799.67</v>
      </c>
      <c r="I25" t="s">
        <v>4</v>
      </c>
      <c r="J25" s="2" t="s">
        <v>132</v>
      </c>
    </row>
    <row r="26" spans="1:10" x14ac:dyDescent="0.25">
      <c r="A26" t="s">
        <v>41</v>
      </c>
      <c r="B26" t="s">
        <v>39</v>
      </c>
      <c r="C26">
        <v>89.244</v>
      </c>
      <c r="D26">
        <v>41</v>
      </c>
      <c r="E26">
        <v>7.0000000000000007E-2</v>
      </c>
      <c r="F26">
        <v>85.08</v>
      </c>
      <c r="I26">
        <f>_xlfn.QUARTILE.EXC(E2:E100,1)</f>
        <v>0.09</v>
      </c>
      <c r="J26" t="s">
        <v>15</v>
      </c>
    </row>
    <row r="27" spans="1:10" x14ac:dyDescent="0.25">
      <c r="A27" t="s">
        <v>42</v>
      </c>
      <c r="B27" t="s">
        <v>39</v>
      </c>
      <c r="C27">
        <v>197.6670791</v>
      </c>
      <c r="D27">
        <v>90</v>
      </c>
      <c r="E27">
        <v>0.16</v>
      </c>
      <c r="F27">
        <v>188.44</v>
      </c>
      <c r="I27">
        <f>_xlfn.QUARTILE.EXC(E2:E100,2)</f>
        <v>0.35</v>
      </c>
      <c r="J27" t="s">
        <v>17</v>
      </c>
    </row>
    <row r="28" spans="1:10" x14ac:dyDescent="0.25">
      <c r="A28" t="s">
        <v>43</v>
      </c>
      <c r="B28" t="s">
        <v>44</v>
      </c>
      <c r="C28">
        <v>359.83611719999999</v>
      </c>
      <c r="D28">
        <v>106</v>
      </c>
      <c r="E28">
        <v>0.32</v>
      </c>
      <c r="F28">
        <v>255.03</v>
      </c>
      <c r="I28">
        <f>_xlfn.QUARTILE.EXC(E2:E100,3)</f>
        <v>0.98</v>
      </c>
      <c r="J28" t="s">
        <v>19</v>
      </c>
    </row>
    <row r="29" spans="1:10" x14ac:dyDescent="0.25">
      <c r="A29" t="s">
        <v>45</v>
      </c>
      <c r="B29" t="s">
        <v>44</v>
      </c>
      <c r="C29">
        <v>931.97554360000004</v>
      </c>
      <c r="D29">
        <v>273</v>
      </c>
      <c r="E29">
        <v>0.82</v>
      </c>
      <c r="F29">
        <v>660.52</v>
      </c>
    </row>
    <row r="30" spans="1:10" x14ac:dyDescent="0.25">
      <c r="A30" t="s">
        <v>46</v>
      </c>
      <c r="B30" t="s">
        <v>44</v>
      </c>
      <c r="C30">
        <v>447.99596600000001</v>
      </c>
      <c r="D30">
        <v>131</v>
      </c>
      <c r="E30">
        <v>0.39</v>
      </c>
      <c r="F30">
        <v>317.51</v>
      </c>
      <c r="I30">
        <f>I28-I26</f>
        <v>0.89</v>
      </c>
      <c r="J30" t="s">
        <v>23</v>
      </c>
    </row>
    <row r="31" spans="1:10" x14ac:dyDescent="0.25">
      <c r="A31" t="s">
        <v>47</v>
      </c>
      <c r="B31" t="s">
        <v>44</v>
      </c>
      <c r="C31">
        <v>1114.592373</v>
      </c>
      <c r="D31">
        <v>327</v>
      </c>
      <c r="E31">
        <v>0.98</v>
      </c>
      <c r="F31">
        <v>789.95</v>
      </c>
      <c r="I31">
        <f>I28+(1.5*I30)</f>
        <v>2.3149999999999999</v>
      </c>
      <c r="J31" t="s">
        <v>25</v>
      </c>
    </row>
    <row r="32" spans="1:10" x14ac:dyDescent="0.25">
      <c r="A32" t="s">
        <v>48</v>
      </c>
      <c r="B32" t="s">
        <v>49</v>
      </c>
      <c r="C32">
        <v>437.07350450000001</v>
      </c>
      <c r="D32">
        <v>244</v>
      </c>
      <c r="E32">
        <v>0.21</v>
      </c>
      <c r="F32">
        <v>506.29</v>
      </c>
      <c r="I32">
        <f>I26-(1.5*I30)</f>
        <v>-1.2449999999999999</v>
      </c>
      <c r="J32" t="s">
        <v>28</v>
      </c>
    </row>
    <row r="33" spans="1:10" x14ac:dyDescent="0.25">
      <c r="A33" t="s">
        <v>50</v>
      </c>
      <c r="B33" t="s">
        <v>49</v>
      </c>
      <c r="C33">
        <v>202.33262429999999</v>
      </c>
      <c r="D33">
        <v>113</v>
      </c>
      <c r="E33">
        <v>0.1</v>
      </c>
      <c r="F33">
        <v>234.37</v>
      </c>
    </row>
    <row r="34" spans="1:10" x14ac:dyDescent="0.25">
      <c r="A34" t="s">
        <v>51</v>
      </c>
      <c r="B34" t="s">
        <v>49</v>
      </c>
      <c r="C34">
        <v>3346.8093399999998</v>
      </c>
      <c r="D34">
        <v>1870</v>
      </c>
      <c r="E34">
        <v>1.63</v>
      </c>
      <c r="F34">
        <v>3876.81</v>
      </c>
      <c r="I34" t="s">
        <v>5</v>
      </c>
      <c r="J34" s="2" t="s">
        <v>132</v>
      </c>
    </row>
    <row r="35" spans="1:10" x14ac:dyDescent="0.25">
      <c r="A35" t="s">
        <v>52</v>
      </c>
      <c r="B35" t="s">
        <v>49</v>
      </c>
      <c r="C35">
        <v>105.10785679999999</v>
      </c>
      <c r="D35">
        <v>59</v>
      </c>
      <c r="E35">
        <v>0.05</v>
      </c>
      <c r="F35">
        <v>121.75</v>
      </c>
      <c r="I35">
        <f>_xlfn.QUARTILE.EXC(F2:F100,1)</f>
        <v>106.26</v>
      </c>
      <c r="J35" t="s">
        <v>15</v>
      </c>
    </row>
    <row r="36" spans="1:10" x14ac:dyDescent="0.25">
      <c r="A36" t="s">
        <v>53</v>
      </c>
      <c r="B36" t="s">
        <v>49</v>
      </c>
      <c r="C36">
        <v>4796.8598149999998</v>
      </c>
      <c r="D36">
        <v>2680</v>
      </c>
      <c r="E36">
        <v>2.34</v>
      </c>
      <c r="F36">
        <v>5556.49</v>
      </c>
      <c r="I36">
        <f>_xlfn.QUARTILE.EXC(F2:F100,2)</f>
        <v>332.28</v>
      </c>
      <c r="J36" t="s">
        <v>17</v>
      </c>
    </row>
    <row r="37" spans="1:10" x14ac:dyDescent="0.25">
      <c r="A37" t="s">
        <v>54</v>
      </c>
      <c r="B37" t="s">
        <v>49</v>
      </c>
      <c r="C37">
        <v>286.85685919999997</v>
      </c>
      <c r="D37">
        <v>160</v>
      </c>
      <c r="E37">
        <v>0.14000000000000001</v>
      </c>
      <c r="F37">
        <v>332.28</v>
      </c>
      <c r="I37">
        <f>_xlfn.QUARTILE.EXC(F2:F100,3)</f>
        <v>873.51</v>
      </c>
      <c r="J37" t="s">
        <v>19</v>
      </c>
    </row>
    <row r="38" spans="1:10" x14ac:dyDescent="0.25">
      <c r="A38" t="s">
        <v>55</v>
      </c>
      <c r="B38" t="s">
        <v>56</v>
      </c>
      <c r="C38">
        <v>62.783866519999997</v>
      </c>
      <c r="D38">
        <v>41</v>
      </c>
      <c r="E38">
        <v>0.17</v>
      </c>
      <c r="F38">
        <v>100.01</v>
      </c>
      <c r="I38" s="1"/>
    </row>
    <row r="39" spans="1:10" x14ac:dyDescent="0.25">
      <c r="A39" t="s">
        <v>57</v>
      </c>
      <c r="B39" t="s">
        <v>56</v>
      </c>
      <c r="C39">
        <v>125.8443139</v>
      </c>
      <c r="D39">
        <v>81</v>
      </c>
      <c r="E39">
        <v>0.35</v>
      </c>
      <c r="F39">
        <v>200.47</v>
      </c>
      <c r="I39">
        <f>I37-I35</f>
        <v>767.25</v>
      </c>
      <c r="J39" t="s">
        <v>23</v>
      </c>
    </row>
    <row r="40" spans="1:10" x14ac:dyDescent="0.25">
      <c r="A40" t="s">
        <v>58</v>
      </c>
      <c r="B40" t="s">
        <v>56</v>
      </c>
      <c r="C40">
        <v>129.16328490000001</v>
      </c>
      <c r="D40">
        <v>84</v>
      </c>
      <c r="E40">
        <v>0.35</v>
      </c>
      <c r="F40">
        <v>205.76</v>
      </c>
      <c r="I40">
        <f>I37+(1.5*I39)</f>
        <v>2024.385</v>
      </c>
      <c r="J40" t="s">
        <v>25</v>
      </c>
    </row>
    <row r="41" spans="1:10" x14ac:dyDescent="0.25">
      <c r="A41" t="s">
        <v>59</v>
      </c>
      <c r="B41" t="s">
        <v>56</v>
      </c>
      <c r="C41">
        <v>1599.818493</v>
      </c>
      <c r="D41">
        <v>1034</v>
      </c>
      <c r="E41">
        <v>4.3899999999999997</v>
      </c>
      <c r="F41">
        <v>2548.5</v>
      </c>
      <c r="I41">
        <f>I35-(1.5*I39)</f>
        <v>-1044.615</v>
      </c>
      <c r="J41" t="s">
        <v>28</v>
      </c>
    </row>
    <row r="42" spans="1:10" x14ac:dyDescent="0.25">
      <c r="A42" t="s">
        <v>60</v>
      </c>
      <c r="B42" t="s">
        <v>56</v>
      </c>
      <c r="C42">
        <v>44.52952647</v>
      </c>
      <c r="D42">
        <v>29</v>
      </c>
      <c r="E42">
        <v>0.12</v>
      </c>
      <c r="F42">
        <v>70.94</v>
      </c>
    </row>
    <row r="43" spans="1:10" x14ac:dyDescent="0.25">
      <c r="A43" t="s">
        <v>61</v>
      </c>
      <c r="B43" t="s">
        <v>62</v>
      </c>
      <c r="C43">
        <v>150.0841605</v>
      </c>
      <c r="D43">
        <v>38</v>
      </c>
      <c r="E43">
        <v>0.18</v>
      </c>
      <c r="F43">
        <v>101.85</v>
      </c>
    </row>
    <row r="44" spans="1:10" x14ac:dyDescent="0.25">
      <c r="A44" t="s">
        <v>63</v>
      </c>
      <c r="B44" t="s">
        <v>62</v>
      </c>
      <c r="C44">
        <v>55.388202079999999</v>
      </c>
      <c r="D44">
        <v>14</v>
      </c>
      <c r="E44">
        <v>7.0000000000000007E-2</v>
      </c>
      <c r="F44">
        <v>37.590000000000003</v>
      </c>
    </row>
    <row r="45" spans="1:10" x14ac:dyDescent="0.25">
      <c r="A45" t="s">
        <v>64</v>
      </c>
      <c r="B45" t="s">
        <v>62</v>
      </c>
      <c r="C45">
        <v>919.68149000000005</v>
      </c>
      <c r="D45">
        <v>233</v>
      </c>
      <c r="E45">
        <v>1.1000000000000001</v>
      </c>
      <c r="F45">
        <v>624.1</v>
      </c>
    </row>
    <row r="46" spans="1:10" x14ac:dyDescent="0.25">
      <c r="A46" t="s">
        <v>65</v>
      </c>
      <c r="B46" t="s">
        <v>66</v>
      </c>
      <c r="C46">
        <v>3115.5075000000002</v>
      </c>
      <c r="D46">
        <v>746</v>
      </c>
      <c r="E46">
        <v>1.55</v>
      </c>
      <c r="F46">
        <v>1819.5</v>
      </c>
    </row>
    <row r="47" spans="1:10" x14ac:dyDescent="0.25">
      <c r="A47" t="s">
        <v>67</v>
      </c>
      <c r="B47" t="s">
        <v>66</v>
      </c>
      <c r="C47">
        <v>221.5472</v>
      </c>
      <c r="D47">
        <v>53</v>
      </c>
      <c r="E47">
        <v>0.11</v>
      </c>
      <c r="F47">
        <v>129.38999999999999</v>
      </c>
    </row>
    <row r="48" spans="1:10" x14ac:dyDescent="0.25">
      <c r="A48" t="s">
        <v>68</v>
      </c>
      <c r="B48" t="s">
        <v>6</v>
      </c>
      <c r="C48">
        <v>7.6859020490000001</v>
      </c>
      <c r="D48">
        <v>37</v>
      </c>
      <c r="E48">
        <v>0.1</v>
      </c>
      <c r="F48">
        <v>74.87</v>
      </c>
    </row>
    <row r="49" spans="1:6" x14ac:dyDescent="0.25">
      <c r="A49" t="s">
        <v>69</v>
      </c>
      <c r="B49" t="s">
        <v>6</v>
      </c>
      <c r="C49">
        <v>12.67135203</v>
      </c>
      <c r="D49">
        <v>60</v>
      </c>
      <c r="E49">
        <v>0.17</v>
      </c>
      <c r="F49">
        <v>123.43</v>
      </c>
    </row>
    <row r="50" spans="1:6" x14ac:dyDescent="0.25">
      <c r="A50" t="s">
        <v>70</v>
      </c>
      <c r="B50" t="s">
        <v>6</v>
      </c>
      <c r="C50">
        <v>1500.1784</v>
      </c>
      <c r="D50">
        <v>7158</v>
      </c>
      <c r="E50">
        <v>20.34</v>
      </c>
      <c r="F50">
        <v>14612.64</v>
      </c>
    </row>
    <row r="51" spans="1:6" x14ac:dyDescent="0.25">
      <c r="A51" t="s">
        <v>71</v>
      </c>
      <c r="B51" t="s">
        <v>6</v>
      </c>
      <c r="C51">
        <v>47.611047290000002</v>
      </c>
      <c r="D51">
        <v>227</v>
      </c>
      <c r="E51">
        <v>0.65</v>
      </c>
      <c r="F51">
        <v>463.76</v>
      </c>
    </row>
    <row r="52" spans="1:6" x14ac:dyDescent="0.25">
      <c r="A52" t="s">
        <v>72</v>
      </c>
      <c r="B52" t="s">
        <v>73</v>
      </c>
      <c r="C52">
        <v>853.80664960000001</v>
      </c>
      <c r="D52">
        <v>497</v>
      </c>
      <c r="E52">
        <v>0.93</v>
      </c>
      <c r="F52">
        <v>1040.4100000000001</v>
      </c>
    </row>
    <row r="53" spans="1:6" x14ac:dyDescent="0.25">
      <c r="A53" t="s">
        <v>74</v>
      </c>
      <c r="B53" t="s">
        <v>73</v>
      </c>
      <c r="C53">
        <v>366.59889170000002</v>
      </c>
      <c r="D53">
        <v>213</v>
      </c>
      <c r="E53">
        <v>0.4</v>
      </c>
      <c r="F53">
        <v>446.72</v>
      </c>
    </row>
    <row r="54" spans="1:6" x14ac:dyDescent="0.25">
      <c r="A54" t="s">
        <v>75</v>
      </c>
      <c r="B54" t="s">
        <v>73</v>
      </c>
      <c r="C54">
        <v>235.14390449999999</v>
      </c>
      <c r="D54">
        <v>137</v>
      </c>
      <c r="E54">
        <v>0.26</v>
      </c>
      <c r="F54">
        <v>286.54000000000002</v>
      </c>
    </row>
    <row r="55" spans="1:6" x14ac:dyDescent="0.25">
      <c r="A55" t="s">
        <v>76</v>
      </c>
      <c r="B55" t="s">
        <v>73</v>
      </c>
      <c r="C55">
        <v>321.04518330000002</v>
      </c>
      <c r="D55">
        <v>187</v>
      </c>
      <c r="E55">
        <v>0.35</v>
      </c>
      <c r="F55">
        <v>391.21</v>
      </c>
    </row>
    <row r="56" spans="1:6" x14ac:dyDescent="0.25">
      <c r="A56" t="s">
        <v>77</v>
      </c>
      <c r="B56" t="s">
        <v>73</v>
      </c>
      <c r="C56">
        <v>1185.264109</v>
      </c>
      <c r="D56">
        <v>690</v>
      </c>
      <c r="E56">
        <v>1.29</v>
      </c>
      <c r="F56">
        <v>1444.32</v>
      </c>
    </row>
    <row r="57" spans="1:6" x14ac:dyDescent="0.25">
      <c r="A57" t="s">
        <v>78</v>
      </c>
      <c r="B57" t="s">
        <v>73</v>
      </c>
      <c r="C57">
        <v>239.91619779999999</v>
      </c>
      <c r="D57">
        <v>140</v>
      </c>
      <c r="E57">
        <v>0.26</v>
      </c>
      <c r="F57">
        <v>292.35000000000002</v>
      </c>
    </row>
    <row r="58" spans="1:6" x14ac:dyDescent="0.25">
      <c r="A58" t="s">
        <v>79</v>
      </c>
      <c r="B58" t="s">
        <v>73</v>
      </c>
      <c r="C58">
        <v>42.950639389999999</v>
      </c>
      <c r="D58">
        <v>25</v>
      </c>
      <c r="E58">
        <v>0.05</v>
      </c>
      <c r="F58">
        <v>52.34</v>
      </c>
    </row>
    <row r="59" spans="1:6" x14ac:dyDescent="0.25">
      <c r="A59" t="s">
        <v>80</v>
      </c>
      <c r="B59" t="s">
        <v>73</v>
      </c>
      <c r="C59">
        <v>668.55490199999997</v>
      </c>
      <c r="D59">
        <v>389</v>
      </c>
      <c r="E59">
        <v>0.73</v>
      </c>
      <c r="F59">
        <v>814.67</v>
      </c>
    </row>
    <row r="60" spans="1:6" x14ac:dyDescent="0.25">
      <c r="A60" t="s">
        <v>81</v>
      </c>
      <c r="B60" t="s">
        <v>73</v>
      </c>
      <c r="C60">
        <v>157.91952259999999</v>
      </c>
      <c r="D60">
        <v>92</v>
      </c>
      <c r="E60">
        <v>0.17</v>
      </c>
      <c r="F60">
        <v>192.43</v>
      </c>
    </row>
    <row r="61" spans="1:6" x14ac:dyDescent="0.25">
      <c r="A61" t="s">
        <v>82</v>
      </c>
      <c r="B61" t="s">
        <v>83</v>
      </c>
      <c r="C61">
        <v>208.5732199</v>
      </c>
      <c r="D61">
        <v>417</v>
      </c>
      <c r="E61">
        <v>0.6</v>
      </c>
      <c r="F61">
        <v>843.88</v>
      </c>
    </row>
    <row r="62" spans="1:6" x14ac:dyDescent="0.25">
      <c r="A62" t="s">
        <v>84</v>
      </c>
      <c r="B62" t="s">
        <v>83</v>
      </c>
      <c r="C62">
        <v>3894.3090999999999</v>
      </c>
      <c r="D62">
        <v>7788</v>
      </c>
      <c r="E62">
        <v>11.16</v>
      </c>
      <c r="F62">
        <v>8756.32</v>
      </c>
    </row>
    <row r="63" spans="1:6" x14ac:dyDescent="0.25">
      <c r="A63" t="s">
        <v>85</v>
      </c>
      <c r="B63" t="s">
        <v>83</v>
      </c>
      <c r="C63">
        <v>15.17589424</v>
      </c>
      <c r="D63">
        <v>30</v>
      </c>
      <c r="E63">
        <v>0.04</v>
      </c>
      <c r="F63">
        <v>61.4</v>
      </c>
    </row>
    <row r="64" spans="1:6" x14ac:dyDescent="0.25">
      <c r="A64" t="s">
        <v>86</v>
      </c>
      <c r="B64" t="s">
        <v>83</v>
      </c>
      <c r="C64">
        <v>215.8942543</v>
      </c>
      <c r="D64">
        <v>432</v>
      </c>
      <c r="E64">
        <v>0.62</v>
      </c>
      <c r="F64">
        <v>873.51</v>
      </c>
    </row>
    <row r="65" spans="1:6" x14ac:dyDescent="0.25">
      <c r="A65" t="s">
        <v>87</v>
      </c>
      <c r="B65" t="s">
        <v>83</v>
      </c>
      <c r="C65">
        <v>31.41943934</v>
      </c>
      <c r="D65">
        <v>63</v>
      </c>
      <c r="E65">
        <v>0.09</v>
      </c>
      <c r="F65">
        <v>127.12</v>
      </c>
    </row>
    <row r="66" spans="1:6" x14ac:dyDescent="0.25">
      <c r="A66" t="s">
        <v>88</v>
      </c>
      <c r="B66" t="s">
        <v>83</v>
      </c>
      <c r="C66">
        <v>281.40226009999998</v>
      </c>
      <c r="D66">
        <v>563</v>
      </c>
      <c r="E66">
        <v>0.81</v>
      </c>
      <c r="F66">
        <v>1138.55</v>
      </c>
    </row>
    <row r="67" spans="1:6" x14ac:dyDescent="0.25">
      <c r="A67" t="s">
        <v>89</v>
      </c>
      <c r="B67" t="s">
        <v>90</v>
      </c>
      <c r="C67">
        <v>2211.1004200000002</v>
      </c>
      <c r="D67">
        <v>205</v>
      </c>
      <c r="E67">
        <v>0.79</v>
      </c>
      <c r="F67">
        <v>548.14</v>
      </c>
    </row>
    <row r="68" spans="1:6" x14ac:dyDescent="0.25">
      <c r="A68" t="s">
        <v>91</v>
      </c>
      <c r="B68" t="s">
        <v>90</v>
      </c>
      <c r="C68">
        <v>144.85108539999999</v>
      </c>
      <c r="D68">
        <v>13</v>
      </c>
      <c r="E68">
        <v>0.05</v>
      </c>
      <c r="F68">
        <v>35.909999999999997</v>
      </c>
    </row>
    <row r="69" spans="1:6" x14ac:dyDescent="0.25">
      <c r="A69" t="s">
        <v>92</v>
      </c>
      <c r="B69" t="s">
        <v>90</v>
      </c>
      <c r="C69">
        <v>23.363078290000001</v>
      </c>
      <c r="D69">
        <v>2</v>
      </c>
      <c r="E69">
        <v>0.01</v>
      </c>
      <c r="F69">
        <v>5.79</v>
      </c>
    </row>
    <row r="70" spans="1:6" x14ac:dyDescent="0.25">
      <c r="A70" t="s">
        <v>93</v>
      </c>
      <c r="B70" t="s">
        <v>94</v>
      </c>
      <c r="C70">
        <v>2998.95696</v>
      </c>
      <c r="D70">
        <v>1403</v>
      </c>
      <c r="E70">
        <v>1.82</v>
      </c>
      <c r="F70">
        <v>3515.62</v>
      </c>
    </row>
    <row r="71" spans="1:6" x14ac:dyDescent="0.25">
      <c r="A71" t="s">
        <v>95</v>
      </c>
      <c r="B71" t="s">
        <v>94</v>
      </c>
      <c r="C71">
        <v>67.600917289999998</v>
      </c>
      <c r="D71">
        <v>32</v>
      </c>
      <c r="E71">
        <v>0.04</v>
      </c>
      <c r="F71">
        <v>79.25</v>
      </c>
    </row>
    <row r="72" spans="1:6" x14ac:dyDescent="0.25">
      <c r="A72" t="s">
        <v>96</v>
      </c>
      <c r="B72" t="s">
        <v>94</v>
      </c>
      <c r="C72">
        <v>136.45370339999999</v>
      </c>
      <c r="D72">
        <v>64</v>
      </c>
      <c r="E72">
        <v>0.08</v>
      </c>
      <c r="F72">
        <v>159.96</v>
      </c>
    </row>
    <row r="73" spans="1:6" x14ac:dyDescent="0.25">
      <c r="A73" t="s">
        <v>97</v>
      </c>
      <c r="B73" t="s">
        <v>94</v>
      </c>
      <c r="C73">
        <v>2673.5745499999998</v>
      </c>
      <c r="D73">
        <v>1251</v>
      </c>
      <c r="E73">
        <v>1.62</v>
      </c>
      <c r="F73">
        <v>3134.18</v>
      </c>
    </row>
    <row r="74" spans="1:6" x14ac:dyDescent="0.25">
      <c r="A74" t="s">
        <v>98</v>
      </c>
      <c r="B74" t="s">
        <v>99</v>
      </c>
      <c r="C74">
        <v>84.446640410000001</v>
      </c>
      <c r="D74">
        <v>39</v>
      </c>
      <c r="E74">
        <v>0.17</v>
      </c>
      <c r="F74">
        <v>103.56</v>
      </c>
    </row>
    <row r="75" spans="1:6" x14ac:dyDescent="0.25">
      <c r="A75" t="s">
        <v>100</v>
      </c>
      <c r="B75" t="s">
        <v>99</v>
      </c>
      <c r="C75">
        <v>78.582290380000003</v>
      </c>
      <c r="D75">
        <v>36</v>
      </c>
      <c r="E75">
        <v>0.16</v>
      </c>
      <c r="F75">
        <v>96.37</v>
      </c>
    </row>
    <row r="76" spans="1:6" x14ac:dyDescent="0.25">
      <c r="A76" t="s">
        <v>101</v>
      </c>
      <c r="B76" t="s">
        <v>99</v>
      </c>
      <c r="C76">
        <v>466.41130559999999</v>
      </c>
      <c r="D76">
        <v>216</v>
      </c>
      <c r="E76">
        <v>0.93</v>
      </c>
      <c r="F76">
        <v>572</v>
      </c>
    </row>
    <row r="77" spans="1:6" x14ac:dyDescent="0.25">
      <c r="A77" t="s">
        <v>102</v>
      </c>
      <c r="B77" t="s">
        <v>99</v>
      </c>
      <c r="C77">
        <v>24.239313450000001</v>
      </c>
      <c r="D77">
        <v>11</v>
      </c>
      <c r="E77">
        <v>0.05</v>
      </c>
      <c r="F77">
        <v>29.73</v>
      </c>
    </row>
    <row r="78" spans="1:6" x14ac:dyDescent="0.25">
      <c r="A78" t="s">
        <v>103</v>
      </c>
      <c r="B78" t="s">
        <v>99</v>
      </c>
      <c r="C78">
        <v>1430.51045</v>
      </c>
      <c r="D78">
        <v>662</v>
      </c>
      <c r="E78">
        <v>2.86</v>
      </c>
      <c r="F78">
        <v>1754.34</v>
      </c>
    </row>
    <row r="79" spans="1:6" x14ac:dyDescent="0.25">
      <c r="A79" t="s">
        <v>104</v>
      </c>
      <c r="B79" t="s">
        <v>105</v>
      </c>
      <c r="C79">
        <v>18.047952509999998</v>
      </c>
      <c r="D79">
        <v>25</v>
      </c>
      <c r="E79">
        <v>0.09</v>
      </c>
      <c r="F79">
        <v>57.55</v>
      </c>
    </row>
    <row r="80" spans="1:6" x14ac:dyDescent="0.25">
      <c r="A80" t="s">
        <v>106</v>
      </c>
      <c r="B80" t="s">
        <v>105</v>
      </c>
      <c r="C80">
        <v>100.9160162</v>
      </c>
      <c r="D80">
        <v>141</v>
      </c>
      <c r="E80">
        <v>0.48</v>
      </c>
      <c r="F80">
        <v>321.81</v>
      </c>
    </row>
    <row r="81" spans="1:6" x14ac:dyDescent="0.25">
      <c r="A81" t="s">
        <v>107</v>
      </c>
      <c r="B81" t="s">
        <v>105</v>
      </c>
      <c r="C81">
        <v>119.8536565</v>
      </c>
      <c r="D81">
        <v>167</v>
      </c>
      <c r="E81">
        <v>0.56999999999999995</v>
      </c>
      <c r="F81">
        <v>382.2</v>
      </c>
    </row>
    <row r="82" spans="1:6" x14ac:dyDescent="0.25">
      <c r="A82" t="s">
        <v>105</v>
      </c>
      <c r="B82" t="s">
        <v>105</v>
      </c>
      <c r="C82">
        <v>1893.977048</v>
      </c>
      <c r="D82">
        <v>2646</v>
      </c>
      <c r="E82">
        <v>8.98</v>
      </c>
      <c r="F82">
        <v>6039.71</v>
      </c>
    </row>
    <row r="83" spans="1:6" x14ac:dyDescent="0.25">
      <c r="A83" t="s">
        <v>108</v>
      </c>
      <c r="B83" t="s">
        <v>109</v>
      </c>
      <c r="C83">
        <v>710.48935730000005</v>
      </c>
      <c r="D83">
        <v>186</v>
      </c>
      <c r="E83">
        <v>0.31</v>
      </c>
      <c r="F83">
        <v>384.8</v>
      </c>
    </row>
    <row r="84" spans="1:6" x14ac:dyDescent="0.25">
      <c r="A84" t="s">
        <v>110</v>
      </c>
      <c r="B84" t="s">
        <v>109</v>
      </c>
      <c r="C84">
        <v>1210.9221399999999</v>
      </c>
      <c r="D84">
        <v>316</v>
      </c>
      <c r="E84">
        <v>0.53</v>
      </c>
      <c r="F84">
        <v>655.83</v>
      </c>
    </row>
    <row r="85" spans="1:6" x14ac:dyDescent="0.25">
      <c r="A85" t="s">
        <v>111</v>
      </c>
      <c r="B85" t="s">
        <v>109</v>
      </c>
      <c r="C85">
        <v>2585.7586649999998</v>
      </c>
      <c r="D85">
        <v>676</v>
      </c>
      <c r="E85">
        <v>1.1200000000000001</v>
      </c>
      <c r="F85">
        <v>1400.43</v>
      </c>
    </row>
    <row r="86" spans="1:6" x14ac:dyDescent="0.25">
      <c r="A86" t="s">
        <v>112</v>
      </c>
      <c r="B86" t="s">
        <v>113</v>
      </c>
      <c r="C86">
        <v>29.4598297</v>
      </c>
      <c r="D86">
        <v>18</v>
      </c>
      <c r="E86">
        <v>0.01</v>
      </c>
      <c r="F86">
        <v>33.700000000000003</v>
      </c>
    </row>
    <row r="87" spans="1:6" x14ac:dyDescent="0.25">
      <c r="A87" t="s">
        <v>114</v>
      </c>
      <c r="B87" t="s">
        <v>113</v>
      </c>
      <c r="C87">
        <v>38.270246049999997</v>
      </c>
      <c r="D87">
        <v>23</v>
      </c>
      <c r="E87">
        <v>0.02</v>
      </c>
      <c r="F87">
        <v>43.77</v>
      </c>
    </row>
    <row r="88" spans="1:6" x14ac:dyDescent="0.25">
      <c r="A88" t="s">
        <v>115</v>
      </c>
      <c r="B88" t="s">
        <v>113</v>
      </c>
      <c r="C88">
        <v>3477.361206</v>
      </c>
      <c r="D88">
        <v>2113</v>
      </c>
      <c r="E88">
        <v>1.46</v>
      </c>
      <c r="F88">
        <v>3977.4</v>
      </c>
    </row>
    <row r="89" spans="1:6" x14ac:dyDescent="0.25">
      <c r="A89" t="s">
        <v>116</v>
      </c>
      <c r="B89" t="s">
        <v>113</v>
      </c>
      <c r="C89">
        <v>6620.201916</v>
      </c>
      <c r="D89">
        <v>4022</v>
      </c>
      <c r="E89">
        <v>2.78</v>
      </c>
      <c r="F89">
        <v>7572.18</v>
      </c>
    </row>
    <row r="90" spans="1:6" x14ac:dyDescent="0.25">
      <c r="A90" t="s">
        <v>117</v>
      </c>
      <c r="B90" t="s">
        <v>113</v>
      </c>
      <c r="C90">
        <v>91.408069710000007</v>
      </c>
      <c r="D90">
        <v>56</v>
      </c>
      <c r="E90">
        <v>0.04</v>
      </c>
      <c r="F90">
        <v>104.55</v>
      </c>
    </row>
    <row r="91" spans="1:6" x14ac:dyDescent="0.25">
      <c r="A91" t="s">
        <v>118</v>
      </c>
      <c r="B91" t="s">
        <v>113</v>
      </c>
      <c r="C91">
        <v>138.48873209999999</v>
      </c>
      <c r="D91">
        <v>84</v>
      </c>
      <c r="E91">
        <v>0.06</v>
      </c>
      <c r="F91">
        <v>158.4</v>
      </c>
    </row>
    <row r="92" spans="1:6" x14ac:dyDescent="0.25">
      <c r="A92" t="s">
        <v>119</v>
      </c>
      <c r="B92" t="s">
        <v>120</v>
      </c>
      <c r="C92">
        <v>1757.6592000000001</v>
      </c>
      <c r="D92">
        <v>1078</v>
      </c>
      <c r="E92">
        <v>2.36</v>
      </c>
      <c r="F92">
        <v>2313.08</v>
      </c>
    </row>
    <row r="93" spans="1:6" x14ac:dyDescent="0.25">
      <c r="A93" t="s">
        <v>121</v>
      </c>
      <c r="B93" t="s">
        <v>122</v>
      </c>
      <c r="C93">
        <v>66.040926549999995</v>
      </c>
      <c r="D93">
        <v>98</v>
      </c>
      <c r="E93">
        <v>0.33</v>
      </c>
      <c r="F93">
        <v>179.24</v>
      </c>
    </row>
    <row r="94" spans="1:6" x14ac:dyDescent="0.25">
      <c r="A94" t="s">
        <v>123</v>
      </c>
      <c r="B94" t="s">
        <v>122</v>
      </c>
      <c r="C94">
        <v>999.49710000000005</v>
      </c>
      <c r="D94">
        <v>1486</v>
      </c>
      <c r="E94">
        <v>4.95</v>
      </c>
      <c r="F94">
        <v>2712.64</v>
      </c>
    </row>
    <row r="95" spans="1:6" x14ac:dyDescent="0.25">
      <c r="A95" t="s">
        <v>124</v>
      </c>
      <c r="B95" t="s">
        <v>122</v>
      </c>
      <c r="C95">
        <v>263.27640009999999</v>
      </c>
      <c r="D95">
        <v>391</v>
      </c>
      <c r="E95">
        <v>1.3</v>
      </c>
      <c r="F95">
        <v>714.53</v>
      </c>
    </row>
    <row r="96" spans="1:6" x14ac:dyDescent="0.25">
      <c r="A96" t="s">
        <v>125</v>
      </c>
      <c r="B96" t="s">
        <v>122</v>
      </c>
      <c r="C96">
        <v>165.2924534</v>
      </c>
      <c r="D96">
        <v>246</v>
      </c>
      <c r="E96">
        <v>0.82</v>
      </c>
      <c r="F96">
        <v>448.6</v>
      </c>
    </row>
    <row r="97" spans="1:6" x14ac:dyDescent="0.25">
      <c r="A97" t="s">
        <v>126</v>
      </c>
      <c r="B97" t="s">
        <v>127</v>
      </c>
      <c r="C97">
        <v>100.7925165</v>
      </c>
      <c r="D97">
        <v>46</v>
      </c>
      <c r="E97">
        <v>0.17</v>
      </c>
      <c r="F97">
        <v>106.26</v>
      </c>
    </row>
    <row r="98" spans="1:6" x14ac:dyDescent="0.25">
      <c r="A98" t="s">
        <v>128</v>
      </c>
      <c r="B98" t="s">
        <v>127</v>
      </c>
      <c r="C98">
        <v>1294.105755</v>
      </c>
      <c r="D98">
        <v>595</v>
      </c>
      <c r="E98">
        <v>2.1800000000000002</v>
      </c>
      <c r="F98">
        <v>1364.32</v>
      </c>
    </row>
    <row r="99" spans="1:6" x14ac:dyDescent="0.25">
      <c r="A99" t="s">
        <v>129</v>
      </c>
      <c r="B99" t="s">
        <v>130</v>
      </c>
      <c r="C99">
        <v>1193.129216</v>
      </c>
      <c r="D99">
        <v>386</v>
      </c>
      <c r="E99">
        <v>1.47</v>
      </c>
      <c r="F99">
        <v>957.04</v>
      </c>
    </row>
    <row r="100" spans="1:6" x14ac:dyDescent="0.25">
      <c r="A100" t="s">
        <v>131</v>
      </c>
      <c r="B100" t="s">
        <v>130</v>
      </c>
      <c r="C100">
        <v>572.65486680000004</v>
      </c>
      <c r="D100">
        <v>185</v>
      </c>
      <c r="E100">
        <v>0.71</v>
      </c>
      <c r="F100">
        <v>459.34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2019-02-17T13:42:27Z</dcterms:created>
  <dcterms:modified xsi:type="dcterms:W3CDTF">2019-02-22T00:20:58Z</dcterms:modified>
</cp:coreProperties>
</file>